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38052193d3e5fe81/Documents/"/>
    </mc:Choice>
  </mc:AlternateContent>
  <xr:revisionPtr revIDLastSave="0" documentId="8_{6A83A05A-3D06-4A04-B9AB-C683E3321244}" xr6:coauthVersionLast="47" xr6:coauthVersionMax="47" xr10:uidLastSave="{00000000-0000-0000-0000-000000000000}"/>
  <bookViews>
    <workbookView xWindow="-120" yWindow="-120" windowWidth="29040" windowHeight="15720" tabRatio="925" activeTab="4" xr2:uid="{76EA617D-16B4-48BD-A1CF-63245F541691}"/>
  </bookViews>
  <sheets>
    <sheet name="Definitions" sheetId="9" r:id="rId1"/>
    <sheet name="Data Repository Table" sheetId="3" r:id="rId2"/>
    <sheet name="Water Trading Repository Table" sheetId="2" r:id="rId3"/>
    <sheet name="Economic Market Analysis" sheetId="10" r:id="rId4"/>
    <sheet name="Economic Cost Analysis" sheetId="1" r:id="rId5"/>
    <sheet name="What-If Analysis" sheetId="8" r:id="rId6"/>
    <sheet name="Total Water" sheetId="7" r:id="rId7"/>
    <sheet name="Sheet6" sheetId="6" r:id="rId8"/>
    <sheet name="Sheet4" sheetId="4" r:id="rId9"/>
  </sheets>
  <externalReferences>
    <externalReference r:id="rId10"/>
    <externalReference r:id="rId11"/>
  </externalReferences>
  <definedNames>
    <definedName name="_xlnm._FilterDatabase" localSheetId="1" hidden="1">'Data Repository Table'!$A$1:$L$1009</definedName>
    <definedName name="_xlnm._FilterDatabase" localSheetId="2" hidden="1">'Water Trading Repository Table'!$A$1:$E$1461</definedName>
  </definedNames>
  <calcPr calcId="191029"/>
  <pivotCaches>
    <pivotCache cacheId="0" r:id="rId12"/>
    <pivotCache cacheId="1" r:id="rId1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90" i="10" l="1"/>
  <c r="G94" i="10" s="1"/>
  <c r="G89" i="10"/>
  <c r="N22" i="10"/>
  <c r="N100" i="10" s="1"/>
  <c r="M22" i="10"/>
  <c r="M100" i="10" s="1"/>
  <c r="L22" i="10"/>
  <c r="L100" i="10" s="1"/>
  <c r="L102" i="10" s="1"/>
  <c r="K22" i="10"/>
  <c r="K100" i="10" s="1"/>
  <c r="K102" i="10" s="1"/>
  <c r="J22" i="10"/>
  <c r="J100" i="10" s="1"/>
  <c r="J102" i="10" s="1"/>
  <c r="I22" i="10"/>
  <c r="I100" i="10" s="1"/>
  <c r="H22" i="10"/>
  <c r="H100" i="10" s="1"/>
  <c r="G22" i="10"/>
  <c r="G100" i="10" s="1"/>
  <c r="F22" i="10"/>
  <c r="F100" i="10" s="1"/>
  <c r="E22" i="10"/>
  <c r="E100" i="10" s="1"/>
  <c r="E102" i="10" s="1"/>
  <c r="D22" i="10"/>
  <c r="D100" i="10" s="1"/>
  <c r="D102" i="10" s="1"/>
  <c r="C22" i="10"/>
  <c r="N21" i="10"/>
  <c r="N101" i="10" s="1"/>
  <c r="M21" i="10"/>
  <c r="M101" i="10" s="1"/>
  <c r="L21" i="10"/>
  <c r="L101" i="10" s="1"/>
  <c r="K21" i="10"/>
  <c r="K101" i="10" s="1"/>
  <c r="J21" i="10"/>
  <c r="J101" i="10" s="1"/>
  <c r="I21" i="10"/>
  <c r="I101" i="10" s="1"/>
  <c r="H21" i="10"/>
  <c r="H101" i="10" s="1"/>
  <c r="G21" i="10"/>
  <c r="G101" i="10" s="1"/>
  <c r="F21" i="10"/>
  <c r="F101" i="10" s="1"/>
  <c r="E21" i="10"/>
  <c r="E101" i="10" s="1"/>
  <c r="D21" i="10"/>
  <c r="D101" i="10" s="1"/>
  <c r="C21" i="10"/>
  <c r="N19" i="10"/>
  <c r="N106" i="10" s="1"/>
  <c r="M19" i="10"/>
  <c r="M106" i="10" s="1"/>
  <c r="M108" i="10" s="1"/>
  <c r="L19" i="10"/>
  <c r="L106" i="10" s="1"/>
  <c r="L108" i="10" s="1"/>
  <c r="K19" i="10"/>
  <c r="K106" i="10" s="1"/>
  <c r="K108" i="10" s="1"/>
  <c r="J19" i="10"/>
  <c r="J106" i="10" s="1"/>
  <c r="J108" i="10" s="1"/>
  <c r="I19" i="10"/>
  <c r="I106" i="10" s="1"/>
  <c r="I108" i="10" s="1"/>
  <c r="H19" i="10"/>
  <c r="H106" i="10" s="1"/>
  <c r="G19" i="10"/>
  <c r="G106" i="10" s="1"/>
  <c r="F19" i="10"/>
  <c r="F106" i="10" s="1"/>
  <c r="E19" i="10"/>
  <c r="E106" i="10" s="1"/>
  <c r="D19" i="10"/>
  <c r="D106" i="10" s="1"/>
  <c r="D108" i="10" s="1"/>
  <c r="C19" i="10"/>
  <c r="N18" i="10"/>
  <c r="N107" i="10" s="1"/>
  <c r="M18" i="10"/>
  <c r="M107" i="10" s="1"/>
  <c r="L18" i="10"/>
  <c r="L107" i="10" s="1"/>
  <c r="K18" i="10"/>
  <c r="K107" i="10" s="1"/>
  <c r="J18" i="10"/>
  <c r="J107" i="10" s="1"/>
  <c r="I18" i="10"/>
  <c r="I107" i="10" s="1"/>
  <c r="H18" i="10"/>
  <c r="H107" i="10" s="1"/>
  <c r="G18" i="10"/>
  <c r="G107" i="10" s="1"/>
  <c r="F18" i="10"/>
  <c r="F107" i="10" s="1"/>
  <c r="E18" i="10"/>
  <c r="E107" i="10" s="1"/>
  <c r="D18" i="10"/>
  <c r="D107" i="10" s="1"/>
  <c r="C18" i="10"/>
  <c r="N16" i="10"/>
  <c r="M16" i="10"/>
  <c r="L16" i="10"/>
  <c r="K16" i="10"/>
  <c r="J16" i="10"/>
  <c r="I16" i="10"/>
  <c r="H16" i="10"/>
  <c r="G16" i="10"/>
  <c r="F16" i="10"/>
  <c r="E16" i="10"/>
  <c r="D16" i="10"/>
  <c r="C16" i="10"/>
  <c r="N15" i="10"/>
  <c r="M15" i="10"/>
  <c r="L15" i="10"/>
  <c r="K15" i="10"/>
  <c r="J15" i="10"/>
  <c r="I15" i="10"/>
  <c r="H15" i="10"/>
  <c r="G15" i="10"/>
  <c r="F15" i="10"/>
  <c r="E15" i="10"/>
  <c r="D15" i="10"/>
  <c r="C15" i="10"/>
  <c r="N108" i="10" l="1"/>
  <c r="F102" i="10"/>
  <c r="H102" i="10"/>
  <c r="I102" i="10"/>
  <c r="G102" i="10"/>
  <c r="C103" i="10" s="1"/>
  <c r="M102" i="10"/>
  <c r="F108" i="10"/>
  <c r="N102" i="10"/>
  <c r="E108" i="10"/>
  <c r="C109" i="10" s="1"/>
  <c r="G108" i="10"/>
  <c r="H108" i="10"/>
  <c r="E14" i="8" l="1"/>
  <c r="E15" i="8" s="1"/>
  <c r="Q15" i="8" s="1"/>
  <c r="F14" i="8"/>
  <c r="F15" i="8" s="1"/>
  <c r="G14" i="8"/>
  <c r="G15" i="8" s="1"/>
  <c r="H14" i="8"/>
  <c r="H15" i="8" s="1"/>
  <c r="I14" i="8"/>
  <c r="J14" i="8"/>
  <c r="J16" i="8" s="1"/>
  <c r="K14" i="8"/>
  <c r="L14" i="8"/>
  <c r="M14" i="8"/>
  <c r="N14" i="8"/>
  <c r="O14" i="8"/>
  <c r="P14" i="8"/>
  <c r="I15" i="8"/>
  <c r="J15" i="8"/>
  <c r="K15" i="8"/>
  <c r="L15" i="8"/>
  <c r="M15" i="8"/>
  <c r="N15" i="8"/>
  <c r="O15" i="8"/>
  <c r="P15" i="8"/>
  <c r="E16" i="8"/>
  <c r="F16" i="8"/>
  <c r="G16" i="8"/>
  <c r="H16" i="8"/>
  <c r="I16" i="8"/>
  <c r="K16" i="8"/>
  <c r="L16" i="8"/>
  <c r="M16" i="8"/>
  <c r="N16" i="8"/>
  <c r="O16" i="8"/>
  <c r="P16" i="8"/>
  <c r="Q16" i="8"/>
  <c r="C42" i="8"/>
  <c r="D42" i="8"/>
  <c r="C43" i="8"/>
  <c r="D43" i="8"/>
  <c r="C44" i="8"/>
  <c r="D44" i="8"/>
  <c r="C45" i="8"/>
  <c r="D45" i="8"/>
  <c r="E54" i="8"/>
  <c r="F54" i="8"/>
  <c r="G54" i="8"/>
  <c r="H54" i="8"/>
  <c r="I54" i="8"/>
  <c r="J54" i="8"/>
  <c r="K54" i="8"/>
  <c r="L54" i="8"/>
  <c r="M54" i="8"/>
  <c r="N54" i="8"/>
  <c r="O54" i="8"/>
  <c r="P54" i="8"/>
  <c r="Q54" i="8"/>
  <c r="Q55" i="8"/>
  <c r="E56" i="8"/>
  <c r="Q56" i="8" s="1"/>
  <c r="F56" i="8"/>
  <c r="G56" i="8"/>
  <c r="H56" i="8"/>
  <c r="I56" i="8"/>
  <c r="J56" i="8"/>
  <c r="K56" i="8"/>
  <c r="L56" i="8"/>
  <c r="M56" i="8"/>
  <c r="N56" i="8"/>
  <c r="O56" i="8"/>
  <c r="P56" i="8"/>
  <c r="E62" i="8"/>
  <c r="Q62" i="8" s="1"/>
  <c r="F62" i="8"/>
  <c r="G62" i="8"/>
  <c r="H62" i="8"/>
  <c r="I62" i="8"/>
  <c r="J62" i="8"/>
  <c r="N62" i="8"/>
  <c r="O62" i="8"/>
  <c r="P62" i="8"/>
  <c r="E63" i="8"/>
  <c r="F63" i="8"/>
  <c r="G63" i="8"/>
  <c r="H63" i="8"/>
  <c r="I63" i="8"/>
  <c r="J63" i="8"/>
  <c r="K63" i="8"/>
  <c r="L63" i="8"/>
  <c r="M63" i="8"/>
  <c r="Q63" i="8"/>
  <c r="H64" i="8"/>
  <c r="I64" i="8"/>
  <c r="J64" i="8"/>
  <c r="K64" i="8"/>
  <c r="L64" i="8"/>
  <c r="M64" i="8"/>
  <c r="N64" i="8"/>
  <c r="O64" i="8"/>
  <c r="P64" i="8"/>
  <c r="Q64" i="8"/>
  <c r="R64" i="8" s="1"/>
  <c r="E65" i="8"/>
  <c r="Q65" i="8" s="1"/>
  <c r="R65" i="8" s="1"/>
  <c r="F65" i="8"/>
  <c r="G65" i="8"/>
  <c r="K65" i="8"/>
  <c r="L65" i="8"/>
  <c r="M65" i="8"/>
  <c r="N65" i="8"/>
  <c r="O65" i="8"/>
  <c r="P65" i="8"/>
  <c r="R62" i="8" l="1"/>
  <c r="R63" i="8"/>
  <c r="C233" i="1"/>
  <c r="C234" i="1"/>
  <c r="C232" i="1"/>
  <c r="B234" i="1"/>
  <c r="B233" i="1"/>
  <c r="B232" i="1"/>
  <c r="S62" i="1"/>
  <c r="S61" i="1"/>
  <c r="S44" i="1"/>
  <c r="S43" i="1"/>
  <c r="S33" i="1"/>
  <c r="S32" i="1"/>
  <c r="S22" i="1"/>
  <c r="S21" i="1"/>
  <c r="D3" i="2" l="1"/>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O222" i="1" l="1"/>
  <c r="R222" i="1"/>
  <c r="R208" i="1"/>
  <c r="R128" i="1"/>
  <c r="R194" i="1"/>
  <c r="R153" i="1"/>
  <c r="R140" i="1"/>
  <c r="R127" i="1"/>
  <c r="R114" i="1"/>
  <c r="G222" i="1"/>
  <c r="H222" i="1"/>
  <c r="I222" i="1"/>
  <c r="J222" i="1"/>
  <c r="K222" i="1"/>
  <c r="L222" i="1"/>
  <c r="M222" i="1"/>
  <c r="N222" i="1"/>
  <c r="P222" i="1"/>
  <c r="Q222" i="1"/>
  <c r="F222" i="1"/>
  <c r="G208" i="1"/>
  <c r="H208" i="1"/>
  <c r="I208" i="1"/>
  <c r="J208" i="1"/>
  <c r="K208" i="1"/>
  <c r="L208" i="1"/>
  <c r="M208" i="1"/>
  <c r="N208" i="1"/>
  <c r="O208" i="1"/>
  <c r="P208" i="1"/>
  <c r="Q208" i="1"/>
  <c r="F208" i="1"/>
  <c r="G194" i="1"/>
  <c r="H194" i="1"/>
  <c r="I194" i="1"/>
  <c r="J194" i="1"/>
  <c r="K194" i="1"/>
  <c r="L194" i="1"/>
  <c r="M194" i="1"/>
  <c r="N194" i="1"/>
  <c r="O194" i="1"/>
  <c r="P194" i="1"/>
  <c r="Q194" i="1"/>
  <c r="F194" i="1"/>
  <c r="I180" i="1"/>
  <c r="J180" i="1"/>
  <c r="K180" i="1"/>
  <c r="L180" i="1"/>
  <c r="M180" i="1"/>
  <c r="N180" i="1"/>
  <c r="O180" i="1"/>
  <c r="P180" i="1"/>
  <c r="Q180" i="1"/>
  <c r="G180" i="1"/>
  <c r="H180" i="1"/>
  <c r="F180" i="1"/>
  <c r="R107" i="1"/>
  <c r="R108" i="1"/>
  <c r="R109" i="1"/>
  <c r="R110" i="1"/>
  <c r="R111" i="1"/>
  <c r="R112" i="1"/>
  <c r="R113" i="1"/>
  <c r="R106" i="1"/>
  <c r="G220" i="1"/>
  <c r="H220" i="1"/>
  <c r="I220" i="1"/>
  <c r="J220" i="1"/>
  <c r="K220" i="1"/>
  <c r="L220" i="1"/>
  <c r="M220" i="1"/>
  <c r="N220" i="1"/>
  <c r="O220" i="1"/>
  <c r="P220" i="1"/>
  <c r="Q220" i="1"/>
  <c r="G219" i="1"/>
  <c r="H219" i="1"/>
  <c r="I219" i="1"/>
  <c r="J219" i="1"/>
  <c r="K219" i="1"/>
  <c r="L219" i="1"/>
  <c r="M219" i="1"/>
  <c r="N219" i="1"/>
  <c r="O219" i="1"/>
  <c r="P219" i="1"/>
  <c r="Q219" i="1"/>
  <c r="G218" i="1"/>
  <c r="H218" i="1"/>
  <c r="I218" i="1"/>
  <c r="J218" i="1"/>
  <c r="K218" i="1"/>
  <c r="L218" i="1"/>
  <c r="M218" i="1"/>
  <c r="N218" i="1"/>
  <c r="O218" i="1"/>
  <c r="P218" i="1"/>
  <c r="Q218" i="1"/>
  <c r="G217" i="1"/>
  <c r="H217" i="1"/>
  <c r="I217" i="1"/>
  <c r="J217" i="1"/>
  <c r="K217" i="1"/>
  <c r="L217" i="1"/>
  <c r="M217" i="1"/>
  <c r="N217" i="1"/>
  <c r="O217" i="1"/>
  <c r="P217" i="1"/>
  <c r="Q217" i="1"/>
  <c r="G216" i="1"/>
  <c r="H216" i="1"/>
  <c r="I216" i="1"/>
  <c r="J216" i="1"/>
  <c r="K216" i="1"/>
  <c r="L216" i="1"/>
  <c r="M216" i="1"/>
  <c r="N216" i="1"/>
  <c r="O216" i="1"/>
  <c r="P216" i="1"/>
  <c r="Q216" i="1"/>
  <c r="G215" i="1"/>
  <c r="H215" i="1"/>
  <c r="I215" i="1"/>
  <c r="J215" i="1"/>
  <c r="K215" i="1"/>
  <c r="L215" i="1"/>
  <c r="M215" i="1"/>
  <c r="N215" i="1"/>
  <c r="O215" i="1"/>
  <c r="P215" i="1"/>
  <c r="Q215" i="1"/>
  <c r="G214" i="1"/>
  <c r="H214" i="1"/>
  <c r="I214" i="1"/>
  <c r="J214" i="1"/>
  <c r="K214" i="1"/>
  <c r="L214" i="1"/>
  <c r="M214" i="1"/>
  <c r="N214" i="1"/>
  <c r="O214" i="1"/>
  <c r="P214" i="1"/>
  <c r="Q214" i="1"/>
  <c r="G213" i="1"/>
  <c r="H213" i="1"/>
  <c r="I213" i="1"/>
  <c r="J213" i="1"/>
  <c r="K213" i="1"/>
  <c r="L213" i="1"/>
  <c r="M213" i="1"/>
  <c r="N213" i="1"/>
  <c r="O213" i="1"/>
  <c r="P213" i="1"/>
  <c r="Q213" i="1"/>
  <c r="F214" i="1"/>
  <c r="F215" i="1"/>
  <c r="F216" i="1"/>
  <c r="F217" i="1"/>
  <c r="F218" i="1"/>
  <c r="F219" i="1"/>
  <c r="F220" i="1"/>
  <c r="F213" i="1"/>
  <c r="R200" i="1"/>
  <c r="R201" i="1"/>
  <c r="R202" i="1"/>
  <c r="R203" i="1"/>
  <c r="R204" i="1"/>
  <c r="R205" i="1"/>
  <c r="R206" i="1"/>
  <c r="R199" i="1"/>
  <c r="G206" i="1"/>
  <c r="H206" i="1"/>
  <c r="I206" i="1"/>
  <c r="J206" i="1"/>
  <c r="K206" i="1"/>
  <c r="L206" i="1"/>
  <c r="M206" i="1"/>
  <c r="N206" i="1"/>
  <c r="O206" i="1"/>
  <c r="P206" i="1"/>
  <c r="Q206" i="1"/>
  <c r="G205" i="1"/>
  <c r="H205" i="1"/>
  <c r="I205" i="1"/>
  <c r="J205" i="1"/>
  <c r="K205" i="1"/>
  <c r="L205" i="1"/>
  <c r="M205" i="1"/>
  <c r="N205" i="1"/>
  <c r="O205" i="1"/>
  <c r="P205" i="1"/>
  <c r="Q205" i="1"/>
  <c r="G204" i="1"/>
  <c r="H204" i="1"/>
  <c r="I204" i="1"/>
  <c r="J204" i="1"/>
  <c r="K204" i="1"/>
  <c r="L204" i="1"/>
  <c r="M204" i="1"/>
  <c r="N204" i="1"/>
  <c r="O204" i="1"/>
  <c r="P204" i="1"/>
  <c r="Q204" i="1"/>
  <c r="G203" i="1"/>
  <c r="H203" i="1"/>
  <c r="I203" i="1"/>
  <c r="J203" i="1"/>
  <c r="K203" i="1"/>
  <c r="L203" i="1"/>
  <c r="M203" i="1"/>
  <c r="N203" i="1"/>
  <c r="O203" i="1"/>
  <c r="P203" i="1"/>
  <c r="Q203" i="1"/>
  <c r="G202" i="1"/>
  <c r="H202" i="1"/>
  <c r="I202" i="1"/>
  <c r="J202" i="1"/>
  <c r="K202" i="1"/>
  <c r="L202" i="1"/>
  <c r="M202" i="1"/>
  <c r="N202" i="1"/>
  <c r="O202" i="1"/>
  <c r="P202" i="1"/>
  <c r="Q202" i="1"/>
  <c r="G201" i="1"/>
  <c r="H201" i="1"/>
  <c r="I201" i="1"/>
  <c r="J201" i="1"/>
  <c r="K201" i="1"/>
  <c r="L201" i="1"/>
  <c r="M201" i="1"/>
  <c r="N201" i="1"/>
  <c r="O201" i="1"/>
  <c r="P201" i="1"/>
  <c r="Q201" i="1"/>
  <c r="G200" i="1"/>
  <c r="H200" i="1"/>
  <c r="I200" i="1"/>
  <c r="J200" i="1"/>
  <c r="K200" i="1"/>
  <c r="L200" i="1"/>
  <c r="M200" i="1"/>
  <c r="N200" i="1"/>
  <c r="O200" i="1"/>
  <c r="P200" i="1"/>
  <c r="Q200" i="1"/>
  <c r="G199" i="1"/>
  <c r="H199" i="1"/>
  <c r="I199" i="1"/>
  <c r="J199" i="1"/>
  <c r="K199" i="1"/>
  <c r="L199" i="1"/>
  <c r="M199" i="1"/>
  <c r="N199" i="1"/>
  <c r="O199" i="1"/>
  <c r="P199" i="1"/>
  <c r="Q199" i="1"/>
  <c r="F200" i="1"/>
  <c r="F201" i="1"/>
  <c r="F202" i="1"/>
  <c r="F203" i="1"/>
  <c r="F204" i="1"/>
  <c r="F205" i="1"/>
  <c r="F206" i="1"/>
  <c r="F199" i="1"/>
  <c r="R186" i="1"/>
  <c r="R187" i="1"/>
  <c r="R188" i="1"/>
  <c r="R189" i="1"/>
  <c r="R190" i="1"/>
  <c r="R191" i="1"/>
  <c r="R192" i="1"/>
  <c r="R185" i="1"/>
  <c r="G192" i="1"/>
  <c r="H192" i="1"/>
  <c r="I192" i="1"/>
  <c r="J192" i="1"/>
  <c r="K192" i="1"/>
  <c r="L192" i="1"/>
  <c r="M192" i="1"/>
  <c r="N192" i="1"/>
  <c r="O192" i="1"/>
  <c r="P192" i="1"/>
  <c r="Q192" i="1"/>
  <c r="G191" i="1"/>
  <c r="H191" i="1"/>
  <c r="I191" i="1"/>
  <c r="J191" i="1"/>
  <c r="K191" i="1"/>
  <c r="L191" i="1"/>
  <c r="M191" i="1"/>
  <c r="N191" i="1"/>
  <c r="O191" i="1"/>
  <c r="P191" i="1"/>
  <c r="Q191" i="1"/>
  <c r="G190" i="1"/>
  <c r="H190" i="1"/>
  <c r="I190" i="1"/>
  <c r="J190" i="1"/>
  <c r="K190" i="1"/>
  <c r="L190" i="1"/>
  <c r="M190" i="1"/>
  <c r="N190" i="1"/>
  <c r="O190" i="1"/>
  <c r="P190" i="1"/>
  <c r="Q190" i="1"/>
  <c r="G189" i="1"/>
  <c r="H189" i="1"/>
  <c r="I189" i="1"/>
  <c r="J189" i="1"/>
  <c r="K189" i="1"/>
  <c r="L189" i="1"/>
  <c r="M189" i="1"/>
  <c r="N189" i="1"/>
  <c r="O189" i="1"/>
  <c r="P189" i="1"/>
  <c r="Q189" i="1"/>
  <c r="G188" i="1"/>
  <c r="H188" i="1"/>
  <c r="I188" i="1"/>
  <c r="J188" i="1"/>
  <c r="K188" i="1"/>
  <c r="L188" i="1"/>
  <c r="M188" i="1"/>
  <c r="N188" i="1"/>
  <c r="O188" i="1"/>
  <c r="P188" i="1"/>
  <c r="Q188" i="1"/>
  <c r="G187" i="1"/>
  <c r="H187" i="1"/>
  <c r="I187" i="1"/>
  <c r="J187" i="1"/>
  <c r="K187" i="1"/>
  <c r="L187" i="1"/>
  <c r="M187" i="1"/>
  <c r="N187" i="1"/>
  <c r="O187" i="1"/>
  <c r="P187" i="1"/>
  <c r="Q187" i="1"/>
  <c r="G186" i="1"/>
  <c r="H186" i="1"/>
  <c r="I186" i="1"/>
  <c r="J186" i="1"/>
  <c r="K186" i="1"/>
  <c r="L186" i="1"/>
  <c r="M186" i="1"/>
  <c r="N186" i="1"/>
  <c r="O186" i="1"/>
  <c r="P186" i="1"/>
  <c r="Q186" i="1"/>
  <c r="G185" i="1"/>
  <c r="H185" i="1"/>
  <c r="I185" i="1"/>
  <c r="J185" i="1"/>
  <c r="K185" i="1"/>
  <c r="L185" i="1"/>
  <c r="M185" i="1"/>
  <c r="N185" i="1"/>
  <c r="O185" i="1"/>
  <c r="P185" i="1"/>
  <c r="Q185" i="1"/>
  <c r="F186" i="1"/>
  <c r="F187" i="1"/>
  <c r="F188" i="1"/>
  <c r="F189" i="1"/>
  <c r="F190" i="1"/>
  <c r="F191" i="1"/>
  <c r="F192" i="1"/>
  <c r="F185" i="1"/>
  <c r="R172" i="1"/>
  <c r="R173" i="1"/>
  <c r="R174" i="1"/>
  <c r="R175" i="1"/>
  <c r="R176" i="1"/>
  <c r="R177" i="1"/>
  <c r="R178" i="1"/>
  <c r="R171" i="1"/>
  <c r="G178" i="1"/>
  <c r="H178" i="1"/>
  <c r="I178" i="1"/>
  <c r="J178" i="1"/>
  <c r="K178" i="1"/>
  <c r="L178" i="1"/>
  <c r="M178" i="1"/>
  <c r="N178" i="1"/>
  <c r="O178" i="1"/>
  <c r="P178" i="1"/>
  <c r="Q178" i="1"/>
  <c r="G177" i="1"/>
  <c r="H177" i="1"/>
  <c r="I177" i="1"/>
  <c r="J177" i="1"/>
  <c r="K177" i="1"/>
  <c r="L177" i="1"/>
  <c r="M177" i="1"/>
  <c r="N177" i="1"/>
  <c r="O177" i="1"/>
  <c r="P177" i="1"/>
  <c r="Q177" i="1"/>
  <c r="G176" i="1"/>
  <c r="H176" i="1"/>
  <c r="I176" i="1"/>
  <c r="J176" i="1"/>
  <c r="K176" i="1"/>
  <c r="L176" i="1"/>
  <c r="M176" i="1"/>
  <c r="N176" i="1"/>
  <c r="O176" i="1"/>
  <c r="P176" i="1"/>
  <c r="Q176" i="1"/>
  <c r="G175" i="1"/>
  <c r="H175" i="1"/>
  <c r="I175" i="1"/>
  <c r="J175" i="1"/>
  <c r="K175" i="1"/>
  <c r="L175" i="1"/>
  <c r="M175" i="1"/>
  <c r="N175" i="1"/>
  <c r="O175" i="1"/>
  <c r="P175" i="1"/>
  <c r="Q175" i="1"/>
  <c r="G174" i="1"/>
  <c r="H174" i="1"/>
  <c r="I174" i="1"/>
  <c r="J174" i="1"/>
  <c r="K174" i="1"/>
  <c r="L174" i="1"/>
  <c r="M174" i="1"/>
  <c r="N174" i="1"/>
  <c r="O174" i="1"/>
  <c r="P174" i="1"/>
  <c r="Q174" i="1"/>
  <c r="G173" i="1"/>
  <c r="H173" i="1"/>
  <c r="I173" i="1"/>
  <c r="J173" i="1"/>
  <c r="K173" i="1"/>
  <c r="L173" i="1"/>
  <c r="M173" i="1"/>
  <c r="N173" i="1"/>
  <c r="O173" i="1"/>
  <c r="P173" i="1"/>
  <c r="Q173" i="1"/>
  <c r="G172" i="1"/>
  <c r="H172" i="1"/>
  <c r="I172" i="1"/>
  <c r="J172" i="1"/>
  <c r="K172" i="1"/>
  <c r="L172" i="1"/>
  <c r="M172" i="1"/>
  <c r="N172" i="1"/>
  <c r="O172" i="1"/>
  <c r="P172" i="1"/>
  <c r="Q172" i="1"/>
  <c r="H171" i="1"/>
  <c r="I171" i="1"/>
  <c r="J171" i="1"/>
  <c r="K171" i="1"/>
  <c r="L171" i="1"/>
  <c r="M171" i="1"/>
  <c r="N171" i="1"/>
  <c r="O171" i="1"/>
  <c r="P171" i="1"/>
  <c r="Q171" i="1"/>
  <c r="G171" i="1"/>
  <c r="F172" i="1"/>
  <c r="F173" i="1"/>
  <c r="F174" i="1"/>
  <c r="F175" i="1"/>
  <c r="F176" i="1"/>
  <c r="F177" i="1"/>
  <c r="F178" i="1"/>
  <c r="F171" i="1"/>
  <c r="G154" i="1"/>
  <c r="H154" i="1"/>
  <c r="I154" i="1"/>
  <c r="J154" i="1"/>
  <c r="K154" i="1"/>
  <c r="L154" i="1"/>
  <c r="M154" i="1"/>
  <c r="N154" i="1"/>
  <c r="O154" i="1"/>
  <c r="P154" i="1"/>
  <c r="Q154" i="1"/>
  <c r="F154" i="1"/>
  <c r="G141" i="1"/>
  <c r="H141" i="1"/>
  <c r="I141" i="1"/>
  <c r="J141" i="1"/>
  <c r="K141" i="1"/>
  <c r="L141" i="1"/>
  <c r="M141" i="1"/>
  <c r="N141" i="1"/>
  <c r="O141" i="1"/>
  <c r="P141" i="1"/>
  <c r="Q141" i="1"/>
  <c r="F141" i="1"/>
  <c r="G128" i="1"/>
  <c r="H128" i="1"/>
  <c r="I128" i="1"/>
  <c r="J128" i="1"/>
  <c r="K128" i="1"/>
  <c r="L128" i="1"/>
  <c r="M128" i="1"/>
  <c r="N128" i="1"/>
  <c r="O128" i="1"/>
  <c r="P128" i="1"/>
  <c r="Q128" i="1"/>
  <c r="F128" i="1"/>
  <c r="F115" i="1"/>
  <c r="G115" i="1"/>
  <c r="H115" i="1"/>
  <c r="I115" i="1"/>
  <c r="J115" i="1"/>
  <c r="K115" i="1"/>
  <c r="L115" i="1"/>
  <c r="M115" i="1"/>
  <c r="N115" i="1"/>
  <c r="O115" i="1"/>
  <c r="P115" i="1"/>
  <c r="Q115" i="1"/>
  <c r="AE5" i="7"/>
  <c r="AF5" i="7"/>
  <c r="AG5" i="7"/>
  <c r="AH5" i="7"/>
  <c r="AI5" i="7"/>
  <c r="AJ5" i="7"/>
  <c r="AK5" i="7"/>
  <c r="AL5" i="7"/>
  <c r="AM5" i="7"/>
  <c r="AN5" i="7"/>
  <c r="AO5" i="7"/>
  <c r="AD5" i="7"/>
  <c r="AE4" i="7"/>
  <c r="AF4" i="7"/>
  <c r="AG4" i="7"/>
  <c r="AH4" i="7"/>
  <c r="AI4" i="7"/>
  <c r="AJ4" i="7"/>
  <c r="AK4" i="7"/>
  <c r="AL4" i="7"/>
  <c r="AM4" i="7"/>
  <c r="AN4" i="7"/>
  <c r="AO4" i="7"/>
  <c r="AD4" i="7"/>
  <c r="AE3" i="7"/>
  <c r="AF3" i="7"/>
  <c r="AG3" i="7"/>
  <c r="AH3" i="7"/>
  <c r="AI3" i="7"/>
  <c r="AJ3" i="7"/>
  <c r="AK3" i="7"/>
  <c r="AL3" i="7"/>
  <c r="AM3" i="7"/>
  <c r="AN3" i="7"/>
  <c r="AO3" i="7"/>
  <c r="AD3" i="7"/>
  <c r="AD2" i="7"/>
  <c r="AE2" i="7"/>
  <c r="AF2" i="7"/>
  <c r="AG2" i="7"/>
  <c r="AH2" i="7"/>
  <c r="AI2" i="7"/>
  <c r="AJ2" i="7"/>
  <c r="AK2" i="7"/>
  <c r="AL2" i="7"/>
  <c r="AM2" i="7"/>
  <c r="AN2" i="7"/>
  <c r="AO2" i="7"/>
  <c r="P2" i="7"/>
  <c r="G33" i="1" s="1"/>
  <c r="G113" i="1"/>
  <c r="H113" i="1"/>
  <c r="I113" i="1"/>
  <c r="J113" i="1"/>
  <c r="K113" i="1"/>
  <c r="L113" i="1"/>
  <c r="M113" i="1"/>
  <c r="N113" i="1"/>
  <c r="O113" i="1"/>
  <c r="P113" i="1"/>
  <c r="Q113" i="1"/>
  <c r="F113" i="1"/>
  <c r="G112" i="1"/>
  <c r="H112" i="1"/>
  <c r="I112" i="1"/>
  <c r="J112" i="1"/>
  <c r="K112" i="1"/>
  <c r="L112" i="1"/>
  <c r="M112" i="1"/>
  <c r="N112" i="1"/>
  <c r="O112" i="1"/>
  <c r="P112" i="1"/>
  <c r="Q112" i="1"/>
  <c r="F112" i="1"/>
  <c r="G111" i="1"/>
  <c r="H111" i="1"/>
  <c r="I111" i="1"/>
  <c r="J111" i="1"/>
  <c r="K111" i="1"/>
  <c r="L111" i="1"/>
  <c r="M111" i="1"/>
  <c r="N111" i="1"/>
  <c r="O111" i="1"/>
  <c r="P111" i="1"/>
  <c r="Q111" i="1"/>
  <c r="F111" i="1"/>
  <c r="G110" i="1"/>
  <c r="H110" i="1"/>
  <c r="I110" i="1"/>
  <c r="J110" i="1"/>
  <c r="K110" i="1"/>
  <c r="L110" i="1"/>
  <c r="M110" i="1"/>
  <c r="N110" i="1"/>
  <c r="O110" i="1"/>
  <c r="P110" i="1"/>
  <c r="Q110" i="1"/>
  <c r="F110" i="1"/>
  <c r="G109" i="1"/>
  <c r="H109" i="1"/>
  <c r="I109" i="1"/>
  <c r="J109" i="1"/>
  <c r="K109" i="1"/>
  <c r="L109" i="1"/>
  <c r="M109" i="1"/>
  <c r="N109" i="1"/>
  <c r="O109" i="1"/>
  <c r="P109" i="1"/>
  <c r="Q109" i="1"/>
  <c r="F109" i="1"/>
  <c r="G108" i="1"/>
  <c r="H108" i="1"/>
  <c r="I108" i="1"/>
  <c r="J108" i="1"/>
  <c r="K108" i="1"/>
  <c r="L108" i="1"/>
  <c r="M108" i="1"/>
  <c r="N108" i="1"/>
  <c r="O108" i="1"/>
  <c r="P108" i="1"/>
  <c r="Q108" i="1"/>
  <c r="F108" i="1"/>
  <c r="G107" i="1"/>
  <c r="H107" i="1"/>
  <c r="I107" i="1"/>
  <c r="J107" i="1"/>
  <c r="K107" i="1"/>
  <c r="L107" i="1"/>
  <c r="M107" i="1"/>
  <c r="N107" i="1"/>
  <c r="O107" i="1"/>
  <c r="P107" i="1"/>
  <c r="Q107" i="1"/>
  <c r="F107" i="1"/>
  <c r="G106" i="1"/>
  <c r="H106" i="1"/>
  <c r="I106" i="1"/>
  <c r="J106" i="1"/>
  <c r="K106" i="1"/>
  <c r="L106" i="1"/>
  <c r="M106" i="1"/>
  <c r="N106" i="1"/>
  <c r="O106" i="1"/>
  <c r="P106" i="1"/>
  <c r="Q106" i="1"/>
  <c r="F106" i="1"/>
  <c r="G53" i="1"/>
  <c r="G62" i="1" s="1"/>
  <c r="R146" i="1"/>
  <c r="R147" i="1"/>
  <c r="R148" i="1"/>
  <c r="R149" i="1"/>
  <c r="R150" i="1"/>
  <c r="R151" i="1"/>
  <c r="R152" i="1"/>
  <c r="R145" i="1"/>
  <c r="G152" i="1"/>
  <c r="H152" i="1"/>
  <c r="I152" i="1"/>
  <c r="J152" i="1"/>
  <c r="K152" i="1"/>
  <c r="L152" i="1"/>
  <c r="M152" i="1"/>
  <c r="N152" i="1"/>
  <c r="O152" i="1"/>
  <c r="P152" i="1"/>
  <c r="Q152" i="1"/>
  <c r="F152" i="1"/>
  <c r="G151" i="1"/>
  <c r="H151" i="1"/>
  <c r="I151" i="1"/>
  <c r="J151" i="1"/>
  <c r="K151" i="1"/>
  <c r="L151" i="1"/>
  <c r="M151" i="1"/>
  <c r="N151" i="1"/>
  <c r="O151" i="1"/>
  <c r="P151" i="1"/>
  <c r="Q151" i="1"/>
  <c r="F151" i="1"/>
  <c r="G150" i="1"/>
  <c r="H150" i="1"/>
  <c r="I150" i="1"/>
  <c r="J150" i="1"/>
  <c r="K150" i="1"/>
  <c r="L150" i="1"/>
  <c r="M150" i="1"/>
  <c r="N150" i="1"/>
  <c r="O150" i="1"/>
  <c r="P150" i="1"/>
  <c r="Q150" i="1"/>
  <c r="F150" i="1"/>
  <c r="G149" i="1"/>
  <c r="H149" i="1"/>
  <c r="I149" i="1"/>
  <c r="J149" i="1"/>
  <c r="K149" i="1"/>
  <c r="L149" i="1"/>
  <c r="M149" i="1"/>
  <c r="N149" i="1"/>
  <c r="O149" i="1"/>
  <c r="P149" i="1"/>
  <c r="Q149" i="1"/>
  <c r="F149" i="1"/>
  <c r="G148" i="1"/>
  <c r="H148" i="1"/>
  <c r="I148" i="1"/>
  <c r="J148" i="1"/>
  <c r="K148" i="1"/>
  <c r="L148" i="1"/>
  <c r="M148" i="1"/>
  <c r="N148" i="1"/>
  <c r="O148" i="1"/>
  <c r="P148" i="1"/>
  <c r="Q148" i="1"/>
  <c r="F148" i="1"/>
  <c r="G147" i="1"/>
  <c r="H147" i="1"/>
  <c r="I147" i="1"/>
  <c r="J147" i="1"/>
  <c r="K147" i="1"/>
  <c r="L147" i="1"/>
  <c r="M147" i="1"/>
  <c r="N147" i="1"/>
  <c r="O147" i="1"/>
  <c r="P147" i="1"/>
  <c r="Q147" i="1"/>
  <c r="F147" i="1"/>
  <c r="G146" i="1"/>
  <c r="H146" i="1"/>
  <c r="I146" i="1"/>
  <c r="J146" i="1"/>
  <c r="K146" i="1"/>
  <c r="L146" i="1"/>
  <c r="M146" i="1"/>
  <c r="N146" i="1"/>
  <c r="O146" i="1"/>
  <c r="P146" i="1"/>
  <c r="Q146" i="1"/>
  <c r="F146" i="1"/>
  <c r="G145" i="1"/>
  <c r="H145" i="1"/>
  <c r="I145" i="1"/>
  <c r="J145" i="1"/>
  <c r="K145" i="1"/>
  <c r="L145" i="1"/>
  <c r="M145" i="1"/>
  <c r="N145" i="1"/>
  <c r="O145" i="1"/>
  <c r="P145" i="1"/>
  <c r="Q145" i="1"/>
  <c r="F145" i="1"/>
  <c r="F132" i="1"/>
  <c r="R132" i="1" s="1"/>
  <c r="R133" i="1"/>
  <c r="R134" i="1"/>
  <c r="R135" i="1"/>
  <c r="R136" i="1"/>
  <c r="R137" i="1"/>
  <c r="R138" i="1"/>
  <c r="R139" i="1"/>
  <c r="G139" i="1"/>
  <c r="H139" i="1"/>
  <c r="I139" i="1"/>
  <c r="J139" i="1"/>
  <c r="K139" i="1"/>
  <c r="L139" i="1"/>
  <c r="M139" i="1"/>
  <c r="N139" i="1"/>
  <c r="O139" i="1"/>
  <c r="P139" i="1"/>
  <c r="Q139" i="1"/>
  <c r="F139" i="1"/>
  <c r="G138" i="1"/>
  <c r="H138" i="1"/>
  <c r="I138" i="1"/>
  <c r="J138" i="1"/>
  <c r="K138" i="1"/>
  <c r="L138" i="1"/>
  <c r="M138" i="1"/>
  <c r="N138" i="1"/>
  <c r="O138" i="1"/>
  <c r="P138" i="1"/>
  <c r="Q138" i="1"/>
  <c r="F138" i="1"/>
  <c r="G137" i="1"/>
  <c r="H137" i="1"/>
  <c r="I137" i="1"/>
  <c r="J137" i="1"/>
  <c r="K137" i="1"/>
  <c r="L137" i="1"/>
  <c r="M137" i="1"/>
  <c r="N137" i="1"/>
  <c r="O137" i="1"/>
  <c r="P137" i="1"/>
  <c r="Q137" i="1"/>
  <c r="F137" i="1"/>
  <c r="G136" i="1"/>
  <c r="H136" i="1"/>
  <c r="I136" i="1"/>
  <c r="J136" i="1"/>
  <c r="K136" i="1"/>
  <c r="L136" i="1"/>
  <c r="M136" i="1"/>
  <c r="N136" i="1"/>
  <c r="O136" i="1"/>
  <c r="P136" i="1"/>
  <c r="Q136" i="1"/>
  <c r="F136" i="1"/>
  <c r="G135" i="1"/>
  <c r="H135" i="1"/>
  <c r="I135" i="1"/>
  <c r="J135" i="1"/>
  <c r="K135" i="1"/>
  <c r="L135" i="1"/>
  <c r="M135" i="1"/>
  <c r="N135" i="1"/>
  <c r="O135" i="1"/>
  <c r="P135" i="1"/>
  <c r="Q135" i="1"/>
  <c r="F135" i="1"/>
  <c r="G134" i="1"/>
  <c r="H134" i="1"/>
  <c r="I134" i="1"/>
  <c r="J134" i="1"/>
  <c r="K134" i="1"/>
  <c r="L134" i="1"/>
  <c r="M134" i="1"/>
  <c r="N134" i="1"/>
  <c r="O134" i="1"/>
  <c r="P134" i="1"/>
  <c r="Q134" i="1"/>
  <c r="F134" i="1"/>
  <c r="G133" i="1"/>
  <c r="H133" i="1"/>
  <c r="I133" i="1"/>
  <c r="J133" i="1"/>
  <c r="K133" i="1"/>
  <c r="L133" i="1"/>
  <c r="M133" i="1"/>
  <c r="N133" i="1"/>
  <c r="O133" i="1"/>
  <c r="P133" i="1"/>
  <c r="Q133" i="1"/>
  <c r="F133" i="1"/>
  <c r="G132" i="1"/>
  <c r="H132" i="1"/>
  <c r="I132" i="1"/>
  <c r="J132" i="1"/>
  <c r="K132" i="1"/>
  <c r="L132" i="1"/>
  <c r="M132" i="1"/>
  <c r="N132" i="1"/>
  <c r="O132" i="1"/>
  <c r="P132" i="1"/>
  <c r="Q132" i="1"/>
  <c r="F119" i="1"/>
  <c r="R119" i="1" s="1"/>
  <c r="R120" i="1"/>
  <c r="R121" i="1"/>
  <c r="R122" i="1"/>
  <c r="R123" i="1"/>
  <c r="R124" i="1"/>
  <c r="R125" i="1"/>
  <c r="R126" i="1"/>
  <c r="G126" i="1"/>
  <c r="H126" i="1"/>
  <c r="I126" i="1"/>
  <c r="J126" i="1"/>
  <c r="K126" i="1"/>
  <c r="L126" i="1"/>
  <c r="M126" i="1"/>
  <c r="N126" i="1"/>
  <c r="O126" i="1"/>
  <c r="P126" i="1"/>
  <c r="Q126" i="1"/>
  <c r="F126" i="1"/>
  <c r="G125" i="1"/>
  <c r="H125" i="1"/>
  <c r="I125" i="1"/>
  <c r="J125" i="1"/>
  <c r="K125" i="1"/>
  <c r="L125" i="1"/>
  <c r="M125" i="1"/>
  <c r="N125" i="1"/>
  <c r="O125" i="1"/>
  <c r="P125" i="1"/>
  <c r="Q125" i="1"/>
  <c r="F125" i="1"/>
  <c r="G124" i="1"/>
  <c r="H124" i="1"/>
  <c r="I124" i="1"/>
  <c r="J124" i="1"/>
  <c r="K124" i="1"/>
  <c r="L124" i="1"/>
  <c r="M124" i="1"/>
  <c r="N124" i="1"/>
  <c r="O124" i="1"/>
  <c r="P124" i="1"/>
  <c r="Q124" i="1"/>
  <c r="F124" i="1"/>
  <c r="G123" i="1"/>
  <c r="H123" i="1"/>
  <c r="I123" i="1"/>
  <c r="J123" i="1"/>
  <c r="K123" i="1"/>
  <c r="L123" i="1"/>
  <c r="M123" i="1"/>
  <c r="N123" i="1"/>
  <c r="O123" i="1"/>
  <c r="P123" i="1"/>
  <c r="Q123" i="1"/>
  <c r="F123" i="1"/>
  <c r="G122" i="1"/>
  <c r="H122" i="1"/>
  <c r="I122" i="1"/>
  <c r="J122" i="1"/>
  <c r="K122" i="1"/>
  <c r="L122" i="1"/>
  <c r="M122" i="1"/>
  <c r="N122" i="1"/>
  <c r="O122" i="1"/>
  <c r="P122" i="1"/>
  <c r="Q122" i="1"/>
  <c r="F122" i="1"/>
  <c r="G121" i="1"/>
  <c r="H121" i="1"/>
  <c r="I121" i="1"/>
  <c r="J121" i="1"/>
  <c r="K121" i="1"/>
  <c r="L121" i="1"/>
  <c r="M121" i="1"/>
  <c r="N121" i="1"/>
  <c r="O121" i="1"/>
  <c r="P121" i="1"/>
  <c r="Q121" i="1"/>
  <c r="F121" i="1"/>
  <c r="G120" i="1"/>
  <c r="H120" i="1"/>
  <c r="I120" i="1"/>
  <c r="J120" i="1"/>
  <c r="K120" i="1"/>
  <c r="L120" i="1"/>
  <c r="M120" i="1"/>
  <c r="N120" i="1"/>
  <c r="O120" i="1"/>
  <c r="P120" i="1"/>
  <c r="Q120" i="1"/>
  <c r="F120" i="1"/>
  <c r="G119" i="1"/>
  <c r="H119" i="1"/>
  <c r="I119" i="1"/>
  <c r="J119" i="1"/>
  <c r="K119" i="1"/>
  <c r="L119" i="1"/>
  <c r="M119" i="1"/>
  <c r="N119" i="1"/>
  <c r="O119" i="1"/>
  <c r="P119" i="1"/>
  <c r="Q119" i="1"/>
  <c r="G13" i="1"/>
  <c r="I17" i="1"/>
  <c r="I22" i="1" s="1"/>
  <c r="H62" i="1"/>
  <c r="I62" i="1"/>
  <c r="J62" i="1"/>
  <c r="K62" i="1"/>
  <c r="L62" i="1"/>
  <c r="M62" i="1"/>
  <c r="N62" i="1"/>
  <c r="O62" i="1"/>
  <c r="P62" i="1"/>
  <c r="Q62" i="1"/>
  <c r="R62" i="1"/>
  <c r="Q4" i="7"/>
  <c r="R4" i="7"/>
  <c r="S4" i="7"/>
  <c r="T4" i="7"/>
  <c r="U4" i="7"/>
  <c r="V4" i="7"/>
  <c r="W4" i="7"/>
  <c r="X4" i="7"/>
  <c r="Y4" i="7"/>
  <c r="Z4" i="7"/>
  <c r="AA4" i="7"/>
  <c r="P4" i="7"/>
  <c r="H44" i="1"/>
  <c r="I44" i="1"/>
  <c r="J44" i="1"/>
  <c r="K44" i="1"/>
  <c r="L44" i="1"/>
  <c r="M44" i="1"/>
  <c r="N44" i="1"/>
  <c r="O44" i="1"/>
  <c r="P44" i="1"/>
  <c r="Q44" i="1"/>
  <c r="R44" i="1"/>
  <c r="G44" i="1"/>
  <c r="AA3" i="7"/>
  <c r="Q3" i="7"/>
  <c r="R3" i="7"/>
  <c r="S3" i="7"/>
  <c r="T3" i="7"/>
  <c r="U3" i="7"/>
  <c r="V3" i="7"/>
  <c r="W3" i="7"/>
  <c r="X3" i="7"/>
  <c r="Y3" i="7"/>
  <c r="Z3" i="7"/>
  <c r="P3" i="7"/>
  <c r="H33" i="1"/>
  <c r="I33" i="1"/>
  <c r="J33" i="1"/>
  <c r="K33" i="1"/>
  <c r="L33" i="1"/>
  <c r="M33" i="1"/>
  <c r="N33" i="1"/>
  <c r="O33" i="1"/>
  <c r="P33" i="1"/>
  <c r="Q33" i="1"/>
  <c r="R33" i="1"/>
  <c r="Q2" i="7"/>
  <c r="R2" i="7"/>
  <c r="S2" i="7"/>
  <c r="T2" i="7"/>
  <c r="U2" i="7"/>
  <c r="V2" i="7"/>
  <c r="W2" i="7"/>
  <c r="X2" i="7"/>
  <c r="Y2" i="7"/>
  <c r="Z2" i="7"/>
  <c r="AA2" i="7"/>
  <c r="A2" i="7"/>
  <c r="R22" i="1"/>
  <c r="L2" i="7"/>
  <c r="H22" i="1"/>
  <c r="J22" i="1"/>
  <c r="K22" i="1"/>
  <c r="L22" i="1"/>
  <c r="M22" i="1"/>
  <c r="N22" i="1"/>
  <c r="O22" i="1"/>
  <c r="P22" i="1"/>
  <c r="Q22" i="1"/>
  <c r="B2" i="7"/>
  <c r="C2" i="7"/>
  <c r="D2" i="7"/>
  <c r="E2" i="7"/>
  <c r="F2" i="7"/>
  <c r="G2" i="7"/>
  <c r="H2" i="7"/>
  <c r="I2" i="7"/>
  <c r="J2" i="7"/>
  <c r="K2" i="7"/>
  <c r="S54" i="1"/>
  <c r="S55" i="1"/>
  <c r="S56" i="1"/>
  <c r="S57" i="1"/>
  <c r="S58" i="1"/>
  <c r="S59" i="1"/>
  <c r="S60" i="1"/>
  <c r="H60" i="1"/>
  <c r="I60" i="1"/>
  <c r="J60" i="1"/>
  <c r="K60" i="1"/>
  <c r="L60" i="1"/>
  <c r="M60" i="1"/>
  <c r="N60" i="1"/>
  <c r="O60" i="1"/>
  <c r="P60" i="1"/>
  <c r="Q60" i="1"/>
  <c r="R60" i="1"/>
  <c r="G60" i="1"/>
  <c r="H59" i="1"/>
  <c r="I59" i="1"/>
  <c r="J59" i="1"/>
  <c r="K59" i="1"/>
  <c r="L59" i="1"/>
  <c r="M59" i="1"/>
  <c r="N59" i="1"/>
  <c r="O59" i="1"/>
  <c r="P59" i="1"/>
  <c r="Q59" i="1"/>
  <c r="R59" i="1"/>
  <c r="G59" i="1"/>
  <c r="H58" i="1"/>
  <c r="I58" i="1"/>
  <c r="J58" i="1"/>
  <c r="K58" i="1"/>
  <c r="L58" i="1"/>
  <c r="M58" i="1"/>
  <c r="N58" i="1"/>
  <c r="O58" i="1"/>
  <c r="P58" i="1"/>
  <c r="Q58" i="1"/>
  <c r="R58" i="1"/>
  <c r="G58" i="1"/>
  <c r="H57" i="1"/>
  <c r="I57" i="1"/>
  <c r="J57" i="1"/>
  <c r="K57" i="1"/>
  <c r="L57" i="1"/>
  <c r="M57" i="1"/>
  <c r="N57" i="1"/>
  <c r="O57" i="1"/>
  <c r="P57" i="1"/>
  <c r="Q57" i="1"/>
  <c r="R57" i="1"/>
  <c r="G57" i="1"/>
  <c r="H56" i="1"/>
  <c r="I56" i="1"/>
  <c r="J56" i="1"/>
  <c r="K56" i="1"/>
  <c r="L56" i="1"/>
  <c r="M56" i="1"/>
  <c r="N56" i="1"/>
  <c r="O56" i="1"/>
  <c r="P56" i="1"/>
  <c r="Q56" i="1"/>
  <c r="R56" i="1"/>
  <c r="G56" i="1"/>
  <c r="H55" i="1"/>
  <c r="I55" i="1"/>
  <c r="J55" i="1"/>
  <c r="K55" i="1"/>
  <c r="L55" i="1"/>
  <c r="M55" i="1"/>
  <c r="N55" i="1"/>
  <c r="O55" i="1"/>
  <c r="P55" i="1"/>
  <c r="Q55" i="1"/>
  <c r="R55" i="1"/>
  <c r="G55" i="1"/>
  <c r="H54" i="1"/>
  <c r="I54" i="1"/>
  <c r="J54" i="1"/>
  <c r="K54" i="1"/>
  <c r="L54" i="1"/>
  <c r="M54" i="1"/>
  <c r="N54" i="1"/>
  <c r="O54" i="1"/>
  <c r="P54" i="1"/>
  <c r="Q54" i="1"/>
  <c r="R54" i="1"/>
  <c r="G54" i="1"/>
  <c r="I53" i="1"/>
  <c r="J53" i="1"/>
  <c r="K53" i="1"/>
  <c r="L53" i="1"/>
  <c r="M53" i="1"/>
  <c r="N53" i="1"/>
  <c r="O53" i="1"/>
  <c r="P53" i="1"/>
  <c r="Q53" i="1"/>
  <c r="R53" i="1"/>
  <c r="H53" i="1"/>
  <c r="G35" i="1"/>
  <c r="S53" i="1" l="1"/>
  <c r="G22" i="1"/>
  <c r="S36" i="1" l="1"/>
  <c r="S37" i="1"/>
  <c r="S38" i="1"/>
  <c r="S39" i="1"/>
  <c r="S40" i="1"/>
  <c r="S41" i="1"/>
  <c r="S42" i="1"/>
  <c r="S35" i="1"/>
  <c r="H42" i="1"/>
  <c r="I42" i="1"/>
  <c r="J42" i="1"/>
  <c r="K42" i="1"/>
  <c r="L42" i="1"/>
  <c r="M42" i="1"/>
  <c r="N42" i="1"/>
  <c r="O42" i="1"/>
  <c r="P42" i="1"/>
  <c r="Q42" i="1"/>
  <c r="R42" i="1"/>
  <c r="G42" i="1"/>
  <c r="H41" i="1"/>
  <c r="I41" i="1"/>
  <c r="J41" i="1"/>
  <c r="K41" i="1"/>
  <c r="L41" i="1"/>
  <c r="M41" i="1"/>
  <c r="N41" i="1"/>
  <c r="O41" i="1"/>
  <c r="P41" i="1"/>
  <c r="Q41" i="1"/>
  <c r="R41" i="1"/>
  <c r="G41" i="1"/>
  <c r="H40" i="1"/>
  <c r="I40" i="1"/>
  <c r="J40" i="1"/>
  <c r="K40" i="1"/>
  <c r="L40" i="1"/>
  <c r="M40" i="1"/>
  <c r="N40" i="1"/>
  <c r="O40" i="1"/>
  <c r="P40" i="1"/>
  <c r="Q40" i="1"/>
  <c r="R40" i="1"/>
  <c r="G40" i="1"/>
  <c r="H39" i="1"/>
  <c r="I39" i="1"/>
  <c r="J39" i="1"/>
  <c r="K39" i="1"/>
  <c r="L39" i="1"/>
  <c r="M39" i="1"/>
  <c r="N39" i="1"/>
  <c r="O39" i="1"/>
  <c r="P39" i="1"/>
  <c r="Q39" i="1"/>
  <c r="R39" i="1"/>
  <c r="G39" i="1"/>
  <c r="H38" i="1"/>
  <c r="I38" i="1"/>
  <c r="J38" i="1"/>
  <c r="K38" i="1"/>
  <c r="L38" i="1"/>
  <c r="M38" i="1"/>
  <c r="N38" i="1"/>
  <c r="O38" i="1"/>
  <c r="P38" i="1"/>
  <c r="Q38" i="1"/>
  <c r="R38" i="1"/>
  <c r="G38" i="1"/>
  <c r="H37" i="1"/>
  <c r="I37" i="1"/>
  <c r="J37" i="1"/>
  <c r="K37" i="1"/>
  <c r="L37" i="1"/>
  <c r="M37" i="1"/>
  <c r="N37" i="1"/>
  <c r="O37" i="1"/>
  <c r="P37" i="1"/>
  <c r="Q37" i="1"/>
  <c r="R37" i="1"/>
  <c r="G37" i="1"/>
  <c r="H36" i="1"/>
  <c r="I36" i="1"/>
  <c r="J36" i="1"/>
  <c r="K36" i="1"/>
  <c r="L36" i="1"/>
  <c r="M36" i="1"/>
  <c r="N36" i="1"/>
  <c r="O36" i="1"/>
  <c r="P36" i="1"/>
  <c r="Q36" i="1"/>
  <c r="R36" i="1"/>
  <c r="G36" i="1"/>
  <c r="H35" i="1"/>
  <c r="I35" i="1"/>
  <c r="J35" i="1"/>
  <c r="K35" i="1"/>
  <c r="L35" i="1"/>
  <c r="M35" i="1"/>
  <c r="N35" i="1"/>
  <c r="O35" i="1"/>
  <c r="P35" i="1"/>
  <c r="Q35" i="1"/>
  <c r="R35" i="1"/>
  <c r="G24" i="1"/>
  <c r="S24" i="1" s="1"/>
  <c r="S25" i="1"/>
  <c r="S26" i="1"/>
  <c r="S27" i="1"/>
  <c r="S28" i="1"/>
  <c r="S29" i="1"/>
  <c r="S30" i="1"/>
  <c r="S31" i="1"/>
  <c r="H31" i="1"/>
  <c r="I31" i="1"/>
  <c r="J31" i="1"/>
  <c r="K31" i="1"/>
  <c r="L31" i="1"/>
  <c r="M31" i="1"/>
  <c r="N31" i="1"/>
  <c r="O31" i="1"/>
  <c r="P31" i="1"/>
  <c r="Q31" i="1"/>
  <c r="R31" i="1"/>
  <c r="G31" i="1"/>
  <c r="H30" i="1"/>
  <c r="I30" i="1"/>
  <c r="J30" i="1"/>
  <c r="K30" i="1"/>
  <c r="L30" i="1"/>
  <c r="M30" i="1"/>
  <c r="N30" i="1"/>
  <c r="O30" i="1"/>
  <c r="P30" i="1"/>
  <c r="Q30" i="1"/>
  <c r="R30" i="1"/>
  <c r="G30" i="1"/>
  <c r="H29" i="1"/>
  <c r="I29" i="1"/>
  <c r="J29" i="1"/>
  <c r="K29" i="1"/>
  <c r="L29" i="1"/>
  <c r="M29" i="1"/>
  <c r="N29" i="1"/>
  <c r="O29" i="1"/>
  <c r="P29" i="1"/>
  <c r="Q29" i="1"/>
  <c r="R29" i="1"/>
  <c r="G29" i="1"/>
  <c r="H28" i="1"/>
  <c r="I28" i="1"/>
  <c r="J28" i="1"/>
  <c r="K28" i="1"/>
  <c r="L28" i="1"/>
  <c r="M28" i="1"/>
  <c r="N28" i="1"/>
  <c r="O28" i="1"/>
  <c r="P28" i="1"/>
  <c r="Q28" i="1"/>
  <c r="R28" i="1"/>
  <c r="G28" i="1"/>
  <c r="H27" i="1"/>
  <c r="I27" i="1"/>
  <c r="J27" i="1"/>
  <c r="K27" i="1"/>
  <c r="L27" i="1"/>
  <c r="M27" i="1"/>
  <c r="N27" i="1"/>
  <c r="O27" i="1"/>
  <c r="P27" i="1"/>
  <c r="Q27" i="1"/>
  <c r="R27" i="1"/>
  <c r="G27" i="1"/>
  <c r="H26" i="1"/>
  <c r="I26" i="1"/>
  <c r="J26" i="1"/>
  <c r="K26" i="1"/>
  <c r="L26" i="1"/>
  <c r="M26" i="1"/>
  <c r="N26" i="1"/>
  <c r="O26" i="1"/>
  <c r="P26" i="1"/>
  <c r="Q26" i="1"/>
  <c r="R26" i="1"/>
  <c r="G26" i="1"/>
  <c r="H25" i="1"/>
  <c r="I25" i="1"/>
  <c r="J25" i="1"/>
  <c r="K25" i="1"/>
  <c r="L25" i="1"/>
  <c r="M25" i="1"/>
  <c r="N25" i="1"/>
  <c r="O25" i="1"/>
  <c r="P25" i="1"/>
  <c r="Q25" i="1"/>
  <c r="R25" i="1"/>
  <c r="G25" i="1"/>
  <c r="I24" i="1"/>
  <c r="J24" i="1"/>
  <c r="K24" i="1"/>
  <c r="L24" i="1"/>
  <c r="M24" i="1"/>
  <c r="N24" i="1"/>
  <c r="O24" i="1"/>
  <c r="P24" i="1"/>
  <c r="Q24" i="1"/>
  <c r="R24" i="1"/>
  <c r="H24" i="1"/>
  <c r="S13" i="1"/>
  <c r="S14" i="1"/>
  <c r="S15" i="1"/>
  <c r="S16" i="1"/>
  <c r="S17" i="1"/>
  <c r="S18" i="1"/>
  <c r="S19" i="1"/>
  <c r="S20" i="1"/>
  <c r="H20" i="1"/>
  <c r="I20" i="1"/>
  <c r="J20" i="1"/>
  <c r="K20" i="1"/>
  <c r="L20" i="1"/>
  <c r="M20" i="1"/>
  <c r="N20" i="1"/>
  <c r="O20" i="1"/>
  <c r="P20" i="1"/>
  <c r="Q20" i="1"/>
  <c r="R20" i="1"/>
  <c r="G20" i="1"/>
  <c r="H19" i="1"/>
  <c r="I19" i="1"/>
  <c r="J19" i="1"/>
  <c r="K19" i="1"/>
  <c r="L19" i="1"/>
  <c r="M19" i="1"/>
  <c r="N19" i="1"/>
  <c r="O19" i="1"/>
  <c r="P19" i="1"/>
  <c r="Q19" i="1"/>
  <c r="R19" i="1"/>
  <c r="G19" i="1"/>
  <c r="H18" i="1"/>
  <c r="I18" i="1"/>
  <c r="J18" i="1"/>
  <c r="K18" i="1"/>
  <c r="L18" i="1"/>
  <c r="M18" i="1"/>
  <c r="N18" i="1"/>
  <c r="O18" i="1"/>
  <c r="P18" i="1"/>
  <c r="Q18" i="1"/>
  <c r="R18" i="1"/>
  <c r="G18" i="1"/>
  <c r="H17" i="1"/>
  <c r="J17" i="1"/>
  <c r="K17" i="1"/>
  <c r="L17" i="1"/>
  <c r="M17" i="1"/>
  <c r="N17" i="1"/>
  <c r="O17" i="1"/>
  <c r="P17" i="1"/>
  <c r="Q17" i="1"/>
  <c r="R17" i="1"/>
  <c r="G17" i="1"/>
  <c r="H16" i="1"/>
  <c r="I16" i="1"/>
  <c r="J16" i="1"/>
  <c r="K16" i="1"/>
  <c r="L16" i="1"/>
  <c r="M16" i="1"/>
  <c r="N16" i="1"/>
  <c r="O16" i="1"/>
  <c r="P16" i="1"/>
  <c r="Q16" i="1"/>
  <c r="R16" i="1"/>
  <c r="G16" i="1"/>
  <c r="H15" i="1"/>
  <c r="I15" i="1"/>
  <c r="J15" i="1"/>
  <c r="K15" i="1"/>
  <c r="L15" i="1"/>
  <c r="M15" i="1"/>
  <c r="N15" i="1"/>
  <c r="O15" i="1"/>
  <c r="P15" i="1"/>
  <c r="Q15" i="1"/>
  <c r="R15" i="1"/>
  <c r="G15" i="1"/>
  <c r="H14" i="1"/>
  <c r="I14" i="1"/>
  <c r="J14" i="1"/>
  <c r="K14" i="1"/>
  <c r="L14" i="1"/>
  <c r="M14" i="1"/>
  <c r="N14" i="1"/>
  <c r="O14" i="1"/>
  <c r="P14" i="1"/>
  <c r="Q14" i="1"/>
  <c r="R14" i="1"/>
  <c r="G14" i="1"/>
  <c r="H13" i="1"/>
  <c r="I13" i="1"/>
  <c r="J13" i="1"/>
  <c r="K13" i="1"/>
  <c r="L13" i="1"/>
  <c r="M13" i="1"/>
  <c r="N13" i="1"/>
  <c r="O13" i="1"/>
  <c r="P13" i="1"/>
  <c r="Q13" i="1"/>
  <c r="R13" i="1"/>
  <c r="E841" i="3"/>
  <c r="E840" i="3"/>
  <c r="E839" i="3"/>
  <c r="E838" i="3"/>
  <c r="E837" i="3"/>
  <c r="E836" i="3"/>
  <c r="E835" i="3"/>
  <c r="E834" i="3"/>
  <c r="E833" i="3"/>
  <c r="E832" i="3"/>
  <c r="E831" i="3"/>
  <c r="E830" i="3"/>
  <c r="E829" i="3"/>
  <c r="E828" i="3"/>
  <c r="E827" i="3"/>
  <c r="E826" i="3"/>
  <c r="E825" i="3"/>
  <c r="E824" i="3"/>
  <c r="E823" i="3"/>
  <c r="E822" i="3"/>
  <c r="E821" i="3"/>
  <c r="E820" i="3"/>
  <c r="E819" i="3"/>
  <c r="E818" i="3"/>
  <c r="E817" i="3"/>
  <c r="E816" i="3"/>
  <c r="E815" i="3"/>
  <c r="E814" i="3"/>
  <c r="E813" i="3"/>
  <c r="E812" i="3"/>
  <c r="E811" i="3"/>
  <c r="E810" i="3"/>
  <c r="E809" i="3"/>
  <c r="E808" i="3"/>
  <c r="E807" i="3"/>
  <c r="E806" i="3"/>
  <c r="E805" i="3"/>
  <c r="E804" i="3"/>
  <c r="E803" i="3"/>
  <c r="E802" i="3"/>
  <c r="E801" i="3"/>
  <c r="E800" i="3"/>
  <c r="E799" i="3"/>
  <c r="E798" i="3"/>
  <c r="E797" i="3"/>
  <c r="E796" i="3"/>
  <c r="E795" i="3"/>
  <c r="E794" i="3"/>
  <c r="E793" i="3"/>
  <c r="E792" i="3"/>
  <c r="E791" i="3"/>
  <c r="E790" i="3"/>
  <c r="E789" i="3"/>
  <c r="E788" i="3"/>
  <c r="E787" i="3"/>
  <c r="E786" i="3"/>
  <c r="E785" i="3"/>
  <c r="E784" i="3"/>
  <c r="E783" i="3"/>
  <c r="E782" i="3"/>
  <c r="E781" i="3"/>
  <c r="E780" i="3"/>
  <c r="E779" i="3"/>
  <c r="E778" i="3"/>
  <c r="E777" i="3"/>
  <c r="E776" i="3"/>
  <c r="E775" i="3"/>
  <c r="E774" i="3"/>
  <c r="E773" i="3"/>
  <c r="E772" i="3"/>
  <c r="E771" i="3"/>
  <c r="E770" i="3"/>
  <c r="E769" i="3"/>
  <c r="E768" i="3"/>
  <c r="E767" i="3"/>
  <c r="E766" i="3"/>
  <c r="E765" i="3"/>
  <c r="E764" i="3"/>
  <c r="E763" i="3"/>
  <c r="E762" i="3"/>
  <c r="E761" i="3"/>
  <c r="E760" i="3"/>
  <c r="E759" i="3"/>
  <c r="E758" i="3"/>
  <c r="E757" i="3"/>
  <c r="E756" i="3"/>
  <c r="E755" i="3"/>
  <c r="E754" i="3"/>
  <c r="E753" i="3"/>
  <c r="E752" i="3"/>
  <c r="E751" i="3"/>
  <c r="E750" i="3"/>
  <c r="E749" i="3"/>
  <c r="E748" i="3"/>
  <c r="E747" i="3"/>
  <c r="E746" i="3"/>
  <c r="E745" i="3"/>
  <c r="E744" i="3"/>
  <c r="E743" i="3"/>
  <c r="E742" i="3"/>
  <c r="E741" i="3"/>
  <c r="E740" i="3"/>
  <c r="E739" i="3"/>
  <c r="E738" i="3"/>
  <c r="E737" i="3"/>
  <c r="E736" i="3"/>
  <c r="E735" i="3"/>
  <c r="E734" i="3"/>
  <c r="E733" i="3"/>
  <c r="E732" i="3"/>
  <c r="E731" i="3"/>
  <c r="E730" i="3"/>
  <c r="E729" i="3"/>
  <c r="E728" i="3"/>
  <c r="E727" i="3"/>
  <c r="E726" i="3"/>
  <c r="E725" i="3"/>
  <c r="E724" i="3"/>
  <c r="E723" i="3"/>
  <c r="E722" i="3"/>
  <c r="E721" i="3"/>
  <c r="E720" i="3"/>
  <c r="E719" i="3"/>
  <c r="E718" i="3"/>
  <c r="E717" i="3"/>
  <c r="E716" i="3"/>
  <c r="E715" i="3"/>
  <c r="E714" i="3"/>
  <c r="E713" i="3"/>
  <c r="E712" i="3"/>
  <c r="E711" i="3"/>
  <c r="E710" i="3"/>
  <c r="E709" i="3"/>
  <c r="E708" i="3"/>
  <c r="E707" i="3"/>
  <c r="E706" i="3"/>
  <c r="E705" i="3"/>
  <c r="E704" i="3"/>
  <c r="E703" i="3"/>
  <c r="E702" i="3"/>
  <c r="E701" i="3"/>
  <c r="E700" i="3"/>
  <c r="E699" i="3"/>
  <c r="E698" i="3"/>
  <c r="E697" i="3"/>
  <c r="E696" i="3"/>
  <c r="E695" i="3"/>
  <c r="E694" i="3"/>
  <c r="E693" i="3"/>
  <c r="E692" i="3"/>
  <c r="E691" i="3"/>
  <c r="E690" i="3"/>
  <c r="E689" i="3"/>
  <c r="E688" i="3"/>
  <c r="E687" i="3"/>
  <c r="E686" i="3"/>
  <c r="E685" i="3"/>
  <c r="E684" i="3"/>
  <c r="E683" i="3"/>
  <c r="E682" i="3"/>
  <c r="E681" i="3"/>
  <c r="E680" i="3"/>
  <c r="E679" i="3"/>
  <c r="E678" i="3"/>
  <c r="E677" i="3"/>
  <c r="E676" i="3"/>
  <c r="E675" i="3"/>
  <c r="E674" i="3"/>
  <c r="E673" i="3"/>
  <c r="E672" i="3"/>
  <c r="E671" i="3"/>
  <c r="E670" i="3"/>
  <c r="E669" i="3"/>
  <c r="E668" i="3"/>
  <c r="E667" i="3"/>
  <c r="E666" i="3"/>
  <c r="E665" i="3"/>
  <c r="E664" i="3"/>
  <c r="E663" i="3"/>
  <c r="E662" i="3"/>
  <c r="E661" i="3"/>
  <c r="E660" i="3"/>
  <c r="E659" i="3"/>
  <c r="E658" i="3"/>
  <c r="E657" i="3"/>
  <c r="E656" i="3"/>
  <c r="E655" i="3"/>
  <c r="E654" i="3"/>
  <c r="E653" i="3"/>
  <c r="E652" i="3"/>
  <c r="E651" i="3"/>
  <c r="E650" i="3"/>
  <c r="E649" i="3"/>
  <c r="E648" i="3"/>
  <c r="E647" i="3"/>
  <c r="E646" i="3"/>
  <c r="E645" i="3"/>
  <c r="E644" i="3"/>
  <c r="E643" i="3"/>
  <c r="E642" i="3"/>
  <c r="E641" i="3"/>
  <c r="E640" i="3"/>
  <c r="E639" i="3"/>
  <c r="E638" i="3"/>
  <c r="E637" i="3"/>
  <c r="E636" i="3"/>
  <c r="E635" i="3"/>
  <c r="E634" i="3"/>
  <c r="E633" i="3"/>
  <c r="E632" i="3"/>
  <c r="E631" i="3"/>
  <c r="E630" i="3"/>
  <c r="E629" i="3"/>
  <c r="E628" i="3"/>
  <c r="E627" i="3"/>
  <c r="E626" i="3"/>
  <c r="E625" i="3"/>
  <c r="E624" i="3"/>
  <c r="E623" i="3"/>
  <c r="E622" i="3"/>
  <c r="E621" i="3"/>
  <c r="E620" i="3"/>
  <c r="E619" i="3"/>
  <c r="E618" i="3"/>
  <c r="E617" i="3"/>
  <c r="E616" i="3"/>
  <c r="E615" i="3"/>
  <c r="E614" i="3"/>
  <c r="E613" i="3"/>
  <c r="E612" i="3"/>
  <c r="E611" i="3"/>
  <c r="E610" i="3"/>
  <c r="E609" i="3"/>
  <c r="E608" i="3"/>
  <c r="E607" i="3"/>
  <c r="E606" i="3"/>
  <c r="E605" i="3"/>
  <c r="E604" i="3"/>
  <c r="E603" i="3"/>
  <c r="E602" i="3"/>
  <c r="E601" i="3"/>
  <c r="E600" i="3"/>
  <c r="E599" i="3"/>
  <c r="E598" i="3"/>
  <c r="E597" i="3"/>
  <c r="E596" i="3"/>
  <c r="E595" i="3"/>
  <c r="E594" i="3"/>
  <c r="E593" i="3"/>
  <c r="E592" i="3"/>
  <c r="E591" i="3"/>
  <c r="E590" i="3"/>
  <c r="E589" i="3"/>
  <c r="E588" i="3"/>
  <c r="E587" i="3"/>
  <c r="E586" i="3"/>
  <c r="E585" i="3"/>
  <c r="E584" i="3"/>
  <c r="E583" i="3"/>
  <c r="E582" i="3"/>
  <c r="E581" i="3"/>
  <c r="E580" i="3"/>
  <c r="E579" i="3"/>
  <c r="E578" i="3"/>
  <c r="E577" i="3"/>
  <c r="E576" i="3"/>
  <c r="E575" i="3"/>
  <c r="E574" i="3"/>
  <c r="E573" i="3"/>
  <c r="E572" i="3"/>
  <c r="E571" i="3"/>
  <c r="E570" i="3"/>
  <c r="E569" i="3"/>
  <c r="E568" i="3"/>
  <c r="E567" i="3"/>
  <c r="E566" i="3"/>
  <c r="E565" i="3"/>
  <c r="E564" i="3"/>
  <c r="E563" i="3"/>
  <c r="E562" i="3"/>
  <c r="E561" i="3"/>
  <c r="E560" i="3"/>
  <c r="E559" i="3"/>
  <c r="E558" i="3"/>
  <c r="E557" i="3"/>
  <c r="E556" i="3"/>
  <c r="E555" i="3"/>
  <c r="E554" i="3"/>
  <c r="E553" i="3"/>
  <c r="E552" i="3"/>
  <c r="E551" i="3"/>
  <c r="E550" i="3"/>
  <c r="E549" i="3"/>
  <c r="E548" i="3"/>
  <c r="E547" i="3"/>
  <c r="E546" i="3"/>
  <c r="E545" i="3"/>
  <c r="E544" i="3"/>
  <c r="E543" i="3"/>
  <c r="E542" i="3"/>
  <c r="E541" i="3"/>
  <c r="E540" i="3"/>
  <c r="E539" i="3"/>
  <c r="E538" i="3"/>
  <c r="E537" i="3"/>
  <c r="E536" i="3"/>
  <c r="E535" i="3"/>
  <c r="E534" i="3"/>
  <c r="E533" i="3"/>
  <c r="E532" i="3"/>
  <c r="E531" i="3"/>
  <c r="E530" i="3"/>
  <c r="E529" i="3"/>
  <c r="E528" i="3"/>
  <c r="E527" i="3"/>
  <c r="E526" i="3"/>
  <c r="E525" i="3"/>
  <c r="E524" i="3"/>
  <c r="E523" i="3"/>
  <c r="E522" i="3"/>
  <c r="E521" i="3"/>
  <c r="E520" i="3"/>
  <c r="E519" i="3"/>
  <c r="E518" i="3"/>
  <c r="E517" i="3"/>
  <c r="E516" i="3"/>
  <c r="E515" i="3"/>
  <c r="E514" i="3"/>
  <c r="E513" i="3"/>
  <c r="E512" i="3"/>
  <c r="E511" i="3"/>
  <c r="E510" i="3"/>
  <c r="E509" i="3"/>
  <c r="E508" i="3"/>
  <c r="E507" i="3"/>
  <c r="E506" i="3"/>
  <c r="E505" i="3"/>
  <c r="E504" i="3"/>
  <c r="E503" i="3"/>
  <c r="E502" i="3"/>
  <c r="E501" i="3"/>
  <c r="E500" i="3"/>
  <c r="E499" i="3"/>
  <c r="E498" i="3"/>
  <c r="E497" i="3"/>
  <c r="E496" i="3"/>
  <c r="E495" i="3"/>
  <c r="E494" i="3"/>
  <c r="E493" i="3"/>
  <c r="E492" i="3"/>
  <c r="E491" i="3"/>
  <c r="E490" i="3"/>
  <c r="E489" i="3"/>
  <c r="E488" i="3"/>
  <c r="E487" i="3"/>
  <c r="E486" i="3"/>
  <c r="E485" i="3"/>
  <c r="E484" i="3"/>
  <c r="E483" i="3"/>
  <c r="E482" i="3"/>
  <c r="E481" i="3"/>
  <c r="E480" i="3"/>
  <c r="E479" i="3"/>
  <c r="E478" i="3"/>
  <c r="E477" i="3"/>
  <c r="E476" i="3"/>
  <c r="E475" i="3"/>
  <c r="E474" i="3"/>
  <c r="E473" i="3"/>
  <c r="E472" i="3"/>
  <c r="E471" i="3"/>
  <c r="E470" i="3"/>
  <c r="E373" i="3"/>
  <c r="E372" i="3"/>
  <c r="E371" i="3"/>
  <c r="E370" i="3"/>
  <c r="E369" i="3"/>
  <c r="E368" i="3"/>
  <c r="E367" i="3"/>
  <c r="E366" i="3"/>
  <c r="E365" i="3"/>
  <c r="E364" i="3"/>
  <c r="E363" i="3"/>
  <c r="E362" i="3"/>
  <c r="E361" i="3"/>
  <c r="E360" i="3"/>
  <c r="E359" i="3"/>
  <c r="E358" i="3"/>
  <c r="E357" i="3"/>
  <c r="E356" i="3"/>
  <c r="E355" i="3"/>
  <c r="E354" i="3"/>
  <c r="E353" i="3"/>
  <c r="E352" i="3"/>
  <c r="E351" i="3"/>
  <c r="E350" i="3"/>
  <c r="E349" i="3"/>
  <c r="E348" i="3"/>
  <c r="E347" i="3"/>
  <c r="E346" i="3"/>
  <c r="E345" i="3"/>
  <c r="E344" i="3"/>
  <c r="E343" i="3"/>
  <c r="E342" i="3"/>
  <c r="E341" i="3"/>
  <c r="E340" i="3"/>
  <c r="E339" i="3"/>
  <c r="E338" i="3"/>
  <c r="E337" i="3"/>
  <c r="E336" i="3"/>
  <c r="E335" i="3"/>
  <c r="E334" i="3"/>
  <c r="E333" i="3"/>
  <c r="E332" i="3"/>
  <c r="E331" i="3"/>
  <c r="E330" i="3"/>
  <c r="E329" i="3"/>
  <c r="E328" i="3"/>
  <c r="E327" i="3"/>
  <c r="E326" i="3"/>
  <c r="E325" i="3"/>
  <c r="E324" i="3"/>
  <c r="E323" i="3"/>
  <c r="E322" i="3"/>
  <c r="E321" i="3"/>
  <c r="E320" i="3"/>
  <c r="E319" i="3"/>
  <c r="E318" i="3"/>
  <c r="E317" i="3"/>
  <c r="E316" i="3"/>
  <c r="E315" i="3"/>
  <c r="E314" i="3"/>
  <c r="E313" i="3"/>
  <c r="E312" i="3"/>
  <c r="E311" i="3"/>
  <c r="E310" i="3"/>
  <c r="E309" i="3"/>
  <c r="E308" i="3"/>
  <c r="E307" i="3"/>
  <c r="E306" i="3"/>
  <c r="E305" i="3"/>
  <c r="E304" i="3"/>
  <c r="E303" i="3"/>
  <c r="E302" i="3"/>
  <c r="E301" i="3"/>
  <c r="E300" i="3"/>
  <c r="E299" i="3"/>
  <c r="E298" i="3"/>
  <c r="E297" i="3"/>
  <c r="E296" i="3"/>
  <c r="E295" i="3"/>
  <c r="E294" i="3"/>
  <c r="E293" i="3"/>
  <c r="E292" i="3"/>
  <c r="E291" i="3"/>
  <c r="E290" i="3"/>
  <c r="E289" i="3"/>
  <c r="E288" i="3"/>
  <c r="E287" i="3"/>
  <c r="E286" i="3"/>
  <c r="E285" i="3"/>
  <c r="E284" i="3"/>
  <c r="E283" i="3"/>
  <c r="E282" i="3"/>
  <c r="E281" i="3"/>
  <c r="E280" i="3"/>
  <c r="E279" i="3"/>
  <c r="E278" i="3"/>
  <c r="E277" i="3"/>
  <c r="E276" i="3"/>
  <c r="E275" i="3"/>
  <c r="E274" i="3"/>
  <c r="E273" i="3"/>
  <c r="E272" i="3"/>
  <c r="E271" i="3"/>
  <c r="E270" i="3"/>
  <c r="E269" i="3"/>
  <c r="E268" i="3"/>
  <c r="E267" i="3"/>
  <c r="E266" i="3"/>
  <c r="E265" i="3"/>
  <c r="E264" i="3"/>
  <c r="E263" i="3"/>
  <c r="E262" i="3"/>
  <c r="E261" i="3"/>
  <c r="E260" i="3"/>
  <c r="E259" i="3"/>
  <c r="E258" i="3"/>
  <c r="E257" i="3"/>
  <c r="E256" i="3"/>
  <c r="E255" i="3"/>
  <c r="E254" i="3"/>
  <c r="E253" i="3"/>
  <c r="E252" i="3"/>
  <c r="E251" i="3"/>
  <c r="E250" i="3"/>
  <c r="E249" i="3"/>
  <c r="E248" i="3"/>
  <c r="E247" i="3"/>
  <c r="E246" i="3"/>
  <c r="E245" i="3"/>
  <c r="E244" i="3"/>
  <c r="E243" i="3"/>
  <c r="E242" i="3"/>
  <c r="E241" i="3"/>
  <c r="E240" i="3"/>
  <c r="E239" i="3"/>
  <c r="E238" i="3"/>
  <c r="E237" i="3"/>
  <c r="E236" i="3"/>
  <c r="E235" i="3"/>
  <c r="E234" i="3"/>
  <c r="E233" i="3"/>
  <c r="E232" i="3"/>
  <c r="E231" i="3"/>
  <c r="E230" i="3"/>
  <c r="E229" i="3"/>
  <c r="E228" i="3"/>
  <c r="E227" i="3"/>
  <c r="E226" i="3"/>
  <c r="E225" i="3"/>
  <c r="E224" i="3"/>
  <c r="E223" i="3"/>
  <c r="E222" i="3"/>
  <c r="E221" i="3"/>
  <c r="E220" i="3"/>
  <c r="E219" i="3"/>
  <c r="E218" i="3"/>
  <c r="E217" i="3"/>
  <c r="E216" i="3"/>
  <c r="E215" i="3"/>
  <c r="E214" i="3"/>
  <c r="E213" i="3"/>
  <c r="E212" i="3"/>
  <c r="E211" i="3"/>
  <c r="E210" i="3"/>
  <c r="E209" i="3"/>
  <c r="E208" i="3"/>
  <c r="E207" i="3"/>
  <c r="E206" i="3"/>
  <c r="E205" i="3"/>
  <c r="E204" i="3"/>
  <c r="E203" i="3"/>
  <c r="E202" i="3"/>
  <c r="E201" i="3"/>
  <c r="E200" i="3"/>
  <c r="E199" i="3"/>
  <c r="E198" i="3"/>
  <c r="E197" i="3"/>
  <c r="E196" i="3"/>
  <c r="E195" i="3"/>
  <c r="E194" i="3"/>
  <c r="E193" i="3"/>
  <c r="E192" i="3"/>
  <c r="E191" i="3"/>
  <c r="E190" i="3"/>
  <c r="E189" i="3"/>
  <c r="E188" i="3"/>
  <c r="E187" i="3"/>
  <c r="E186" i="3"/>
  <c r="E185" i="3"/>
  <c r="E184" i="3"/>
  <c r="E183" i="3"/>
  <c r="E182" i="3"/>
  <c r="E181" i="3"/>
  <c r="E180" i="3"/>
  <c r="E179" i="3"/>
  <c r="E178" i="3"/>
  <c r="E177" i="3"/>
  <c r="E176" i="3"/>
  <c r="E175" i="3"/>
  <c r="E174" i="3"/>
  <c r="E173" i="3"/>
  <c r="E172" i="3"/>
  <c r="E171" i="3"/>
  <c r="E170" i="3"/>
  <c r="E169" i="3"/>
  <c r="E168" i="3"/>
  <c r="E167" i="3"/>
  <c r="E166" i="3"/>
  <c r="E165" i="3"/>
  <c r="E164" i="3"/>
  <c r="E163" i="3"/>
  <c r="E162" i="3"/>
  <c r="E161" i="3"/>
  <c r="E160" i="3"/>
  <c r="E159" i="3"/>
  <c r="E158" i="3"/>
  <c r="E157" i="3"/>
  <c r="E156" i="3"/>
  <c r="E155" i="3"/>
  <c r="E154" i="3"/>
  <c r="E153" i="3"/>
  <c r="E152" i="3"/>
  <c r="E151" i="3"/>
  <c r="E150" i="3"/>
  <c r="E149" i="3"/>
  <c r="E148" i="3"/>
  <c r="E147" i="3"/>
  <c r="E146" i="3"/>
  <c r="E145" i="3"/>
  <c r="E144" i="3"/>
  <c r="E143" i="3"/>
  <c r="E142" i="3"/>
  <c r="E141" i="3"/>
  <c r="E140" i="3"/>
  <c r="E139" i="3"/>
  <c r="E138" i="3"/>
  <c r="E137" i="3"/>
  <c r="E136" i="3"/>
  <c r="E135" i="3"/>
  <c r="E134" i="3"/>
  <c r="E133" i="3"/>
  <c r="E132" i="3"/>
  <c r="E131" i="3"/>
  <c r="E130" i="3"/>
  <c r="E129" i="3"/>
  <c r="E128" i="3"/>
  <c r="E127" i="3"/>
  <c r="E126" i="3"/>
  <c r="E125" i="3"/>
  <c r="E124" i="3"/>
  <c r="E123" i="3"/>
  <c r="E122" i="3"/>
  <c r="E121" i="3"/>
  <c r="E120" i="3"/>
  <c r="E119" i="3"/>
  <c r="E118" i="3"/>
  <c r="E117" i="3"/>
  <c r="E116" i="3"/>
  <c r="E115" i="3"/>
  <c r="E114" i="3"/>
  <c r="E113" i="3"/>
  <c r="E112" i="3"/>
  <c r="E111" i="3"/>
  <c r="E110" i="3"/>
  <c r="E109" i="3"/>
  <c r="E108" i="3"/>
  <c r="E107" i="3"/>
  <c r="E106" i="3"/>
  <c r="E105" i="3"/>
  <c r="E104" i="3"/>
  <c r="E103" i="3"/>
  <c r="E102" i="3"/>
  <c r="E101" i="3"/>
  <c r="E100" i="3"/>
  <c r="E99" i="3"/>
  <c r="E98" i="3"/>
  <c r="E97" i="3"/>
  <c r="E96" i="3"/>
  <c r="E95" i="3"/>
  <c r="E94" i="3"/>
  <c r="E93" i="3"/>
  <c r="E92" i="3"/>
  <c r="E91" i="3"/>
  <c r="E90" i="3"/>
  <c r="E89" i="3"/>
  <c r="E88" i="3"/>
  <c r="E87" i="3"/>
  <c r="E86" i="3"/>
  <c r="E85" i="3"/>
  <c r="E84" i="3"/>
  <c r="E83" i="3"/>
  <c r="E82" i="3"/>
  <c r="E81" i="3"/>
  <c r="E80" i="3"/>
  <c r="E79" i="3"/>
  <c r="E78" i="3"/>
  <c r="E77" i="3"/>
  <c r="E76" i="3"/>
  <c r="E75" i="3"/>
  <c r="E74" i="3"/>
  <c r="E73" i="3"/>
  <c r="E72" i="3"/>
  <c r="E71" i="3"/>
  <c r="E70" i="3"/>
  <c r="E69" i="3"/>
  <c r="E68" i="3"/>
  <c r="E67" i="3"/>
  <c r="E66" i="3"/>
  <c r="E65" i="3"/>
  <c r="E64" i="3"/>
  <c r="E63" i="3"/>
  <c r="E62" i="3"/>
  <c r="E61" i="3"/>
  <c r="E60" i="3"/>
  <c r="E59" i="3"/>
  <c r="E58" i="3"/>
  <c r="E57" i="3"/>
  <c r="E56" i="3"/>
  <c r="E55" i="3"/>
  <c r="E54" i="3"/>
  <c r="E53" i="3"/>
  <c r="E52" i="3"/>
  <c r="E51" i="3"/>
  <c r="E50" i="3"/>
  <c r="E49" i="3"/>
  <c r="E48" i="3"/>
  <c r="E47" i="3"/>
  <c r="E46" i="3"/>
  <c r="E45" i="3"/>
  <c r="E44" i="3"/>
  <c r="E43" i="3"/>
  <c r="E42" i="3"/>
  <c r="E41" i="3"/>
  <c r="E40" i="3"/>
  <c r="E39" i="3"/>
  <c r="E38" i="3"/>
  <c r="E37" i="3"/>
  <c r="E36" i="3"/>
  <c r="E35" i="3"/>
  <c r="E34" i="3"/>
  <c r="E33" i="3"/>
  <c r="E32" i="3"/>
  <c r="E31" i="3"/>
  <c r="E30" i="3"/>
  <c r="E29" i="3"/>
  <c r="E28" i="3"/>
  <c r="E27" i="3"/>
  <c r="E26" i="3"/>
  <c r="E25" i="3"/>
  <c r="E24" i="3"/>
  <c r="E23" i="3"/>
  <c r="E22" i="3"/>
  <c r="E21" i="3"/>
  <c r="E20" i="3"/>
  <c r="E19" i="3"/>
  <c r="E18" i="3"/>
  <c r="E17" i="3"/>
  <c r="E16" i="3"/>
  <c r="E15" i="3"/>
  <c r="E14" i="3"/>
  <c r="E13" i="3"/>
  <c r="E12" i="3"/>
  <c r="E11" i="3"/>
  <c r="E10" i="3"/>
  <c r="E9" i="3"/>
  <c r="E8" i="3"/>
  <c r="E7" i="3"/>
  <c r="E6" i="3"/>
  <c r="E5" i="3"/>
  <c r="E4" i="3"/>
  <c r="E3" i="3"/>
  <c r="E2" i="3"/>
  <c r="D731" i="2"/>
  <c r="D730" i="2"/>
  <c r="D729" i="2"/>
  <c r="D728" i="2"/>
  <c r="D727" i="2"/>
  <c r="D726" i="2"/>
  <c r="D725" i="2"/>
  <c r="D724" i="2"/>
  <c r="D723" i="2"/>
  <c r="D722" i="2"/>
  <c r="D721" i="2"/>
  <c r="D720" i="2"/>
  <c r="D719" i="2"/>
  <c r="D718" i="2"/>
  <c r="D717" i="2"/>
  <c r="D716" i="2"/>
  <c r="D715" i="2"/>
  <c r="D714" i="2"/>
  <c r="D713" i="2"/>
  <c r="D712" i="2"/>
  <c r="D711" i="2"/>
  <c r="D710" i="2"/>
  <c r="D709" i="2"/>
  <c r="D708" i="2"/>
  <c r="D707" i="2"/>
  <c r="D706" i="2"/>
  <c r="D705" i="2"/>
  <c r="D704" i="2"/>
  <c r="D703" i="2"/>
  <c r="D702" i="2"/>
  <c r="D701" i="2"/>
  <c r="D700" i="2"/>
  <c r="D699" i="2"/>
  <c r="D698" i="2"/>
  <c r="D697" i="2"/>
  <c r="D696" i="2"/>
  <c r="D695" i="2"/>
  <c r="D694" i="2"/>
  <c r="D693" i="2"/>
  <c r="D692" i="2"/>
  <c r="D691" i="2"/>
  <c r="D690" i="2"/>
  <c r="D689" i="2"/>
  <c r="D688" i="2"/>
  <c r="D687" i="2"/>
  <c r="D686" i="2"/>
  <c r="D685" i="2"/>
  <c r="D684" i="2"/>
  <c r="D683" i="2"/>
  <c r="D682" i="2"/>
  <c r="D681" i="2"/>
  <c r="D680" i="2"/>
  <c r="D679" i="2"/>
  <c r="D678" i="2"/>
  <c r="D677" i="2"/>
  <c r="D676" i="2"/>
  <c r="D675" i="2"/>
  <c r="D674" i="2"/>
  <c r="D673" i="2"/>
  <c r="D672" i="2"/>
  <c r="D671" i="2"/>
  <c r="D670" i="2"/>
  <c r="D669" i="2"/>
  <c r="D668" i="2"/>
  <c r="D667" i="2"/>
  <c r="D666" i="2"/>
  <c r="D665" i="2"/>
  <c r="D664" i="2"/>
  <c r="D663" i="2"/>
  <c r="D662" i="2"/>
  <c r="D661" i="2"/>
  <c r="D660" i="2"/>
  <c r="D659" i="2"/>
  <c r="D658" i="2"/>
  <c r="D657" i="2"/>
  <c r="D656" i="2"/>
  <c r="D655" i="2"/>
  <c r="D654" i="2"/>
  <c r="D653" i="2"/>
  <c r="D652" i="2"/>
  <c r="D651" i="2"/>
  <c r="D650" i="2"/>
  <c r="D649" i="2"/>
  <c r="D648" i="2"/>
  <c r="D647" i="2"/>
  <c r="D646" i="2"/>
  <c r="D645" i="2"/>
  <c r="D644" i="2"/>
  <c r="D643" i="2"/>
  <c r="D642" i="2"/>
  <c r="D641" i="2"/>
  <c r="D640" i="2"/>
  <c r="D639" i="2"/>
  <c r="D638" i="2"/>
  <c r="D637" i="2"/>
  <c r="D636" i="2"/>
  <c r="D635" i="2"/>
  <c r="D634" i="2"/>
  <c r="D633" i="2"/>
  <c r="D632" i="2"/>
  <c r="D631" i="2"/>
  <c r="D630" i="2"/>
  <c r="D629" i="2"/>
  <c r="D628" i="2"/>
  <c r="D627" i="2"/>
  <c r="D626" i="2"/>
  <c r="D625" i="2"/>
  <c r="D624" i="2"/>
  <c r="D623" i="2"/>
  <c r="D622" i="2"/>
  <c r="D621" i="2"/>
  <c r="D620" i="2"/>
  <c r="D619" i="2"/>
  <c r="D618" i="2"/>
  <c r="D617" i="2"/>
  <c r="D616" i="2"/>
  <c r="D615" i="2"/>
  <c r="D614" i="2"/>
  <c r="D613" i="2"/>
  <c r="D612" i="2"/>
  <c r="D611" i="2"/>
  <c r="D610" i="2"/>
  <c r="D609" i="2"/>
  <c r="D608" i="2"/>
  <c r="D607" i="2"/>
  <c r="D606" i="2"/>
  <c r="D605" i="2"/>
  <c r="D604" i="2"/>
  <c r="D603" i="2"/>
  <c r="D602" i="2"/>
  <c r="D601" i="2"/>
  <c r="D600" i="2"/>
  <c r="D599" i="2"/>
  <c r="D598" i="2"/>
  <c r="D597" i="2"/>
  <c r="D596" i="2"/>
  <c r="D595" i="2"/>
  <c r="D594" i="2"/>
  <c r="D593" i="2"/>
  <c r="D592" i="2"/>
  <c r="D591" i="2"/>
  <c r="D590" i="2"/>
  <c r="D589" i="2"/>
  <c r="D588" i="2"/>
  <c r="D587" i="2"/>
  <c r="D586" i="2"/>
  <c r="D585" i="2"/>
  <c r="D584" i="2"/>
  <c r="D583" i="2"/>
  <c r="D582" i="2"/>
  <c r="D581" i="2"/>
  <c r="D580" i="2"/>
  <c r="D579" i="2"/>
  <c r="D578" i="2"/>
  <c r="D577" i="2"/>
  <c r="D576" i="2"/>
  <c r="D575" i="2"/>
  <c r="D574" i="2"/>
  <c r="D573" i="2"/>
  <c r="D572" i="2"/>
  <c r="D571" i="2"/>
  <c r="D570" i="2"/>
  <c r="D569" i="2"/>
  <c r="D568" i="2"/>
  <c r="D567" i="2"/>
  <c r="D566" i="2"/>
  <c r="D565" i="2"/>
  <c r="D564" i="2"/>
  <c r="D563" i="2"/>
  <c r="D562" i="2"/>
  <c r="D561" i="2"/>
  <c r="D560" i="2"/>
  <c r="D559" i="2"/>
  <c r="D558" i="2"/>
  <c r="D557" i="2"/>
  <c r="D556" i="2"/>
  <c r="D555" i="2"/>
  <c r="D554" i="2"/>
  <c r="D553" i="2"/>
  <c r="D552" i="2"/>
  <c r="D551" i="2"/>
  <c r="D550" i="2"/>
  <c r="D549" i="2"/>
  <c r="D548" i="2"/>
  <c r="D547" i="2"/>
  <c r="D546" i="2"/>
  <c r="D545" i="2"/>
  <c r="D544" i="2"/>
  <c r="D543" i="2"/>
  <c r="D542" i="2"/>
  <c r="D541" i="2"/>
  <c r="D540" i="2"/>
  <c r="D539" i="2"/>
  <c r="D538" i="2"/>
  <c r="D537" i="2"/>
  <c r="D536" i="2"/>
  <c r="D535" i="2"/>
  <c r="D534" i="2"/>
  <c r="D533" i="2"/>
  <c r="D532" i="2"/>
  <c r="D531" i="2"/>
  <c r="D530" i="2"/>
  <c r="D529" i="2"/>
  <c r="D528" i="2"/>
  <c r="D527" i="2"/>
  <c r="D526" i="2"/>
  <c r="D525" i="2"/>
  <c r="D524" i="2"/>
  <c r="D523" i="2"/>
  <c r="D522" i="2"/>
  <c r="D521" i="2"/>
  <c r="D520" i="2"/>
  <c r="D519" i="2"/>
  <c r="D518" i="2"/>
  <c r="D517" i="2"/>
  <c r="D516" i="2"/>
  <c r="D515" i="2"/>
  <c r="D514" i="2"/>
  <c r="D513" i="2"/>
  <c r="D512" i="2"/>
  <c r="D511" i="2"/>
  <c r="D510" i="2"/>
  <c r="D509" i="2"/>
  <c r="D508" i="2"/>
  <c r="D507" i="2"/>
  <c r="D506" i="2"/>
  <c r="D505" i="2"/>
  <c r="D504" i="2"/>
  <c r="D503" i="2"/>
  <c r="D502" i="2"/>
  <c r="D501" i="2"/>
  <c r="D500" i="2"/>
  <c r="D499" i="2"/>
  <c r="D498" i="2"/>
  <c r="D497" i="2"/>
  <c r="D496" i="2"/>
  <c r="D495" i="2"/>
  <c r="D494" i="2"/>
  <c r="D493" i="2"/>
  <c r="D492" i="2"/>
  <c r="D491" i="2"/>
  <c r="D490" i="2"/>
  <c r="D489" i="2"/>
  <c r="D488" i="2"/>
  <c r="D487" i="2"/>
  <c r="D486" i="2"/>
  <c r="D485" i="2"/>
  <c r="D484" i="2"/>
  <c r="D483" i="2"/>
  <c r="D482" i="2"/>
  <c r="D481" i="2"/>
  <c r="D480" i="2"/>
  <c r="D479" i="2"/>
  <c r="D478" i="2"/>
  <c r="D477" i="2"/>
  <c r="D476" i="2"/>
  <c r="D475" i="2"/>
  <c r="D474" i="2"/>
  <c r="D473" i="2"/>
  <c r="D472" i="2"/>
  <c r="D471" i="2"/>
  <c r="D470" i="2"/>
  <c r="D469" i="2"/>
  <c r="D468" i="2"/>
  <c r="D467" i="2"/>
  <c r="D466" i="2"/>
  <c r="D465" i="2"/>
  <c r="D464" i="2"/>
  <c r="D463" i="2"/>
  <c r="D462" i="2"/>
  <c r="D461" i="2"/>
  <c r="D460" i="2"/>
  <c r="D459" i="2"/>
  <c r="D458" i="2"/>
  <c r="D457" i="2"/>
  <c r="D456" i="2"/>
  <c r="D455" i="2"/>
  <c r="D454" i="2"/>
  <c r="D453" i="2"/>
  <c r="D452" i="2"/>
  <c r="D451" i="2"/>
  <c r="D450" i="2"/>
  <c r="D449" i="2"/>
  <c r="D448" i="2"/>
  <c r="D447" i="2"/>
  <c r="D446" i="2"/>
  <c r="D445" i="2"/>
  <c r="D444" i="2"/>
  <c r="D443" i="2"/>
  <c r="D442" i="2"/>
  <c r="D441" i="2"/>
  <c r="D440" i="2"/>
  <c r="D439" i="2"/>
  <c r="D438" i="2"/>
  <c r="D437" i="2"/>
  <c r="D436" i="2"/>
  <c r="D435" i="2"/>
  <c r="D434" i="2"/>
  <c r="D433" i="2"/>
  <c r="D432" i="2"/>
  <c r="D431" i="2"/>
  <c r="D430" i="2"/>
  <c r="D429" i="2"/>
  <c r="D428" i="2"/>
  <c r="D427" i="2"/>
  <c r="D426" i="2"/>
  <c r="D425" i="2"/>
  <c r="D424" i="2"/>
  <c r="D423" i="2"/>
  <c r="D422" i="2"/>
  <c r="D421" i="2"/>
  <c r="D420" i="2"/>
  <c r="D419" i="2"/>
  <c r="D418" i="2"/>
  <c r="D417" i="2"/>
  <c r="D416" i="2"/>
  <c r="D415" i="2"/>
  <c r="D414" i="2"/>
  <c r="D413" i="2"/>
  <c r="D2" i="2"/>
  <c r="R221" i="1"/>
  <c r="R220" i="1"/>
  <c r="R219" i="1"/>
  <c r="R218" i="1"/>
  <c r="R217" i="1"/>
  <c r="R216" i="1"/>
  <c r="R215" i="1"/>
  <c r="R214" i="1"/>
  <c r="R213" i="1"/>
</calcChain>
</file>

<file path=xl/sharedStrings.xml><?xml version="1.0" encoding="utf-8"?>
<sst xmlns="http://schemas.openxmlformats.org/spreadsheetml/2006/main" count="9378" uniqueCount="223">
  <si>
    <t>Economic Cost Analysis - Part II</t>
  </si>
  <si>
    <t>In Economic Data Analysis, we seek to make use of as much data as possible to help us better understand and extract key business insights.</t>
  </si>
  <si>
    <t>In the previous section (7.2), we've tackled the concepts of elastic and inelastic products. This helps us understand which products are more suspectible to price swings, and which ones are less suspectible.</t>
  </si>
  <si>
    <t>Now a common phrase in economic data analysis is, "We need to compare things in an apples-for-apples like methodology". With Southern Water Corp, we have a bunch of economic and financial data. We're going to use the tools of Economic Data Analysis to create insights from this and identify whichh of our three desalination plants are most cost effective.</t>
  </si>
  <si>
    <r>
      <t xml:space="preserve">Previously we've calculated the proportion of revenues that are generated, the expenses and the associated amount of water production.
Using economics - we are now going to </t>
    </r>
    <r>
      <rPr>
        <b/>
        <sz val="10"/>
        <color rgb="FF000000"/>
        <rFont val="Arial"/>
        <family val="2"/>
      </rPr>
      <t>combine all this information together and create an economic metric to evaluate each plants performance to create our own 'apples-to-apples' comparison.</t>
    </r>
  </si>
  <si>
    <t>Let's get started!</t>
  </si>
  <si>
    <r>
      <t xml:space="preserve">For each of the three Southern Water Corp. Desalination Plants, we have an econometric measure called the Desalinated Plant Cost to Produce, or Cost to Produce for short.
The Cost to Produce ties together the different costs for each Plant and enables us to create a metric to evaluate how cost-effective the plant is.
Q5. Please calculate the Cost to Produce for each of the three (3) desalination plants below using the following formula per plant:
</t>
    </r>
    <r>
      <rPr>
        <b/>
        <sz val="10"/>
        <color rgb="FFFF0000"/>
        <rFont val="Arial"/>
        <family val="2"/>
      </rPr>
      <t>Plant Cost to Produce = ( Chemical Costs + Facility Costs + Operational Maintenance Costs + Labour Costs ) / Total Volume of Water Produced for the Month (GL) * 1,000 (To Convert to Mega-Litres from Giga Litres)</t>
    </r>
    <r>
      <rPr>
        <b/>
        <sz val="10"/>
        <color rgb="FF000000"/>
        <rFont val="Arial"/>
        <family val="2"/>
      </rPr>
      <t xml:space="preserve">
What trends are you able to pick up from completing the table below? Fill this out in the yellow box below!</t>
    </r>
  </si>
  <si>
    <t>Note: If you have difficulty understanding how to calculate the Cost to Produce, it may be helpful to create a Value Driver Tree to showcase how all the drivers are connected.</t>
  </si>
  <si>
    <t>Account Type</t>
  </si>
  <si>
    <t>Unit</t>
  </si>
  <si>
    <t>Value Driver</t>
  </si>
  <si>
    <t>Cost Centre</t>
  </si>
  <si>
    <t>Cost Centre Element</t>
  </si>
  <si>
    <t>Total</t>
  </si>
  <si>
    <t>Financial Actuals</t>
  </si>
  <si>
    <t>Kootha</t>
  </si>
  <si>
    <t>Expenses</t>
  </si>
  <si>
    <t>Chemical Costs</t>
  </si>
  <si>
    <t>Chem-Exp (001)</t>
  </si>
  <si>
    <t>Facility Costs</t>
  </si>
  <si>
    <t>Utility-Exp (002) - Heating</t>
  </si>
  <si>
    <t>Utility-Exp (002) - Electricity</t>
  </si>
  <si>
    <t>Operational Maintenance Costs</t>
  </si>
  <si>
    <t>Plant Maintenance (001)</t>
  </si>
  <si>
    <t>Plant Outages (002)</t>
  </si>
  <si>
    <t>Plant Op. Costs (003)</t>
  </si>
  <si>
    <t>Plant Admin Costs (004)</t>
  </si>
  <si>
    <t>Labour Costs</t>
  </si>
  <si>
    <t>Labour-Costs (001)</t>
  </si>
  <si>
    <t>Water Production Actuals</t>
  </si>
  <si>
    <t>Desalination Cost to Produce ($/ML)</t>
  </si>
  <si>
    <t>Surjek</t>
  </si>
  <si>
    <t>Jutik</t>
  </si>
  <si>
    <t>Place your answer here</t>
  </si>
  <si>
    <t>You've now calculated the Desalinated Cost to Produce for each of the three desalination plants (Kootha, Surjek and Jutik).
This has given you a micro-view of the trends, but let's take a look at the macro-view of the situation and look at how the aggregated cost to produce (Kootha + Surjek + Jutik) look.</t>
  </si>
  <si>
    <r>
      <t>Q6) Aggregate the Cost Centre(s) for each Plant (i.e.Chemical Costs, Facility Costs, Operational Maintenance Costs, Labour Costs) in the table below.
Subsequently,</t>
    </r>
    <r>
      <rPr>
        <b/>
        <u/>
        <sz val="11"/>
        <color rgb="FF000000"/>
        <rFont val="Arial"/>
        <family val="2"/>
      </rPr>
      <t xml:space="preserve"> in one chart</t>
    </r>
    <r>
      <rPr>
        <b/>
        <sz val="11"/>
        <color rgb="FF000000"/>
        <rFont val="Arial"/>
        <family val="2"/>
      </rPr>
      <t>, plot out the Overall Cost to Produce, as well as the Cost to Produce for Kootha, Surjek and Jutik for comparison.</t>
    </r>
    <r>
      <rPr>
        <b/>
        <u/>
        <sz val="11"/>
        <color rgb="FF000000"/>
        <rFont val="Arial"/>
        <family val="2"/>
      </rPr>
      <t xml:space="preserve">
What trends do you note when looking at the data in this way? </t>
    </r>
  </si>
  <si>
    <t>All</t>
  </si>
  <si>
    <r>
      <t xml:space="preserve">In Economics, we care about our overall Cost to Produce Desalinated Water as it gives us an indication of how cost-effective our plants are.
It's important in our Economic Data Analysis to also interpret this price-point with respect to the volume of water that is produced.
This touches upon a concept known as </t>
    </r>
    <r>
      <rPr>
        <b/>
        <u/>
        <sz val="11"/>
        <color rgb="FF000000"/>
        <rFont val="Arial"/>
        <family val="2"/>
      </rPr>
      <t>economies of scale</t>
    </r>
    <r>
      <rPr>
        <u/>
        <sz val="11"/>
        <color rgb="FF000000"/>
        <rFont val="Arial"/>
        <family val="2"/>
      </rPr>
      <t xml:space="preserve">. 
</t>
    </r>
    <r>
      <rPr>
        <b/>
        <u/>
        <sz val="11"/>
        <color rgb="FF000000"/>
        <rFont val="Arial"/>
        <family val="2"/>
      </rPr>
      <t xml:space="preserve">Essentially, the more water we produce - the cheaper we should see our production costs.
On the other hand, the less water we produce, the more our Cost to Produce will increase on scaled basis. </t>
    </r>
    <r>
      <rPr>
        <b/>
        <sz val="11"/>
        <color rgb="FF000000"/>
        <rFont val="Arial"/>
        <family val="2"/>
      </rPr>
      <t xml:space="preserve">
Q7) Using the Monthly Cost to Produce you've calculated for each Plant (Kootha, Surjek and Jutik), create a scatter-plot which shows the Cost to Produce (Y-Axis) against the Total Volume of Water produced. 
You will end up with three Scatter Plots that will let you see whether a relationship exists between Cost to Produce and the Volume of Water produced. 
Does there appear to be a relationship between Cost to Produce and Volume of Water Produced? If yes, why do you believe this is the case? If no, why do you believe this is the case?</t>
    </r>
  </si>
  <si>
    <t xml:space="preserve">We've now analysed our Cost to Produce and we can clearly see the following trends emerge:
A) There are differences in cost effectiveness between plants which are largely influenced by the costs and the volume of water produced
B) We can pick up a relationship between the Cost to Produce and Quantity of Water being produced.
This brings us to our last questions for the Economic Cost Analysis.
1. How are our desalination plants performing according to our budget at a macro level?
2. What is driving this variance, or difference, between the Actuals and Budget?
3. Are there any Units which are not cost effective with respect to the Water Balancing Market Price?
Let's answer these questions by first calculating the Budgeted Desalinated Cost to Produce and then calculate our respective variances to understand what costs are driving these respective negative variances (if any). </t>
  </si>
  <si>
    <t xml:space="preserve">Q8A) Utilising the Financial Budget Information contained in the Data Repository Tab, complete the 4 tables below for all the Desalination Plants combined (Kootha + Surjek + Jutik), and then individually for each Desalination Plant. </t>
  </si>
  <si>
    <t>Financial Budget</t>
  </si>
  <si>
    <t>Water Production Budget</t>
  </si>
  <si>
    <t>Desalination Cost to Produce ($/ML) Budget</t>
  </si>
  <si>
    <t>Now we've populated the Financial Budget - it's time for us to calculate the Financial Variance between the Actuals you've calculated in Q4 and the budget you've just completed.</t>
  </si>
  <si>
    <t>Financial Variance is the difference between the Budget and the Actuals that have been incurred. (This is not to be confused with statistical variance which measures the level of dispersion between data)</t>
  </si>
  <si>
    <t>Say for example, you're interested in understanding whether you've spent all the money you said you would for this month - or whether you were able to spend less.</t>
  </si>
  <si>
    <t>We use Financial Variance to better inform us of any discrepencies between our Budget and Actuals. If we spend far more than we expected, then we've got a problem.</t>
  </si>
  <si>
    <t>Using the formula, Budget - Actuals, complete the table below.</t>
  </si>
  <si>
    <t>Whilst we won't be formally reporting the results of this back to management - it's important that you understand how Financial Variance works.</t>
  </si>
  <si>
    <t>Q8B) Using the formula Budget - Actuals, complete the Financial Variance Calculation for each of the tables below.</t>
  </si>
  <si>
    <t>What trends do you notice when analysing the Financial Variance?</t>
  </si>
  <si>
    <t>Complete the Variance Analysis Below</t>
  </si>
  <si>
    <t>Variance Analysis (All Desalination Plants)</t>
  </si>
  <si>
    <t>Desalination Cost to Produce ($/ML) Variance</t>
  </si>
  <si>
    <t>Variance Analysis (Kootha)</t>
  </si>
  <si>
    <t>Variance Analysis (Surjek)</t>
  </si>
  <si>
    <t>Variance Analysis (Jutik)</t>
  </si>
  <si>
    <t>Mentors: We don't use this question in the overall presentation, but the key take-aways students should take from here is that overall, we have a favourable variance largely driven by
a significant underspend over the Jul-13 to Nov-13 Period. Students should also be able to infer that there are favourable and negative variance(s) that will have an associated impact on the economics of the $/ML for the respective months.</t>
  </si>
  <si>
    <t>And now we're finally at the last question for the Economic Cost Analysis Assignment!</t>
  </si>
  <si>
    <t>We've understood how supply and demand factors influence the pricing of our products.</t>
  </si>
  <si>
    <t>We've also understood how an economic metric (Cost to Produce for Desalinated Water) provides us a view as to how cost-effective our plants are and compared this to the budget.</t>
  </si>
  <si>
    <t>Now we'll close off the Economic Cost Analysis with an understanding of comparing the Market Price against the $/MWh of our plants. 
Q9. Completing the table below, create a combo-chart (e.g. Column Chart to represent Overall Desalination Cost to Produce $/ML &amp; Line Chart showing the Overall Average WBMP Market Price) that clearly illustrates the Overall Desalination Cost to Produce and the Overall Average WBMP Market Price. 
What do you note from this?</t>
  </si>
  <si>
    <r>
      <t xml:space="preserve">Note: We've included an example of how the chart </t>
    </r>
    <r>
      <rPr>
        <b/>
        <i/>
        <sz val="10"/>
        <color rgb="FFC00000"/>
        <rFont val="Arial"/>
        <family val="2"/>
      </rPr>
      <t>might</t>
    </r>
    <r>
      <rPr>
        <b/>
        <sz val="10"/>
        <color rgb="FFC00000"/>
        <rFont val="Arial"/>
        <family val="2"/>
      </rPr>
      <t xml:space="preserve"> look once you've completed this!</t>
    </r>
  </si>
  <si>
    <t>Overall Desalination Cost to Produce ($/ML)</t>
  </si>
  <si>
    <t>Overall Average WBMP Market Price</t>
  </si>
  <si>
    <t>Trading Interval</t>
  </si>
  <si>
    <t>Market Water Demand (Giga-Litres)</t>
  </si>
  <si>
    <t>Water Balancing Price ($/ML)</t>
  </si>
  <si>
    <t>Month</t>
  </si>
  <si>
    <t>Water Type</t>
  </si>
  <si>
    <t>Soft</t>
  </si>
  <si>
    <t>Hard</t>
  </si>
  <si>
    <t>Value Drivers</t>
  </si>
  <si>
    <t>Month (Number)</t>
  </si>
  <si>
    <t>Centre Type</t>
  </si>
  <si>
    <t>Cost Centre / Profit Centre</t>
  </si>
  <si>
    <t>Cost Centre / Profit Centre Elements</t>
  </si>
  <si>
    <t>Unit of Measure</t>
  </si>
  <si>
    <t>Row Data</t>
  </si>
  <si>
    <t>Financial Actual</t>
  </si>
  <si>
    <t>Revenues</t>
  </si>
  <si>
    <t>Profit Centre</t>
  </si>
  <si>
    <t>001 Private Water Hedge Sales</t>
  </si>
  <si>
    <t>W-Transact (0211) - Soft</t>
  </si>
  <si>
    <t>$</t>
  </si>
  <si>
    <t>W-Transact (0212) - Hard</t>
  </si>
  <si>
    <t>002 Public Sales</t>
  </si>
  <si>
    <t>003 Residential Sales</t>
  </si>
  <si>
    <t>None</t>
  </si>
  <si>
    <t>Giga-Litre</t>
  </si>
  <si>
    <t>Sum of Row Data</t>
  </si>
  <si>
    <t>Row Labels</t>
  </si>
  <si>
    <t>Grand Total</t>
  </si>
  <si>
    <t>(All)</t>
  </si>
  <si>
    <t>Sum of Market Water Demand (Giga-Litres)</t>
  </si>
  <si>
    <t>Here we can see that in the plant kootha and surjek there was siginificant increse in the month of oct-13 to dec-13 and sudden increse in the desalination cost the highest desalination observed was in the month of jun-14 and nov-13 in the kootha plant and nov-13 in the surjek plant.similarly like above months sept-13 to dec-13 there was chnage in the desalination cost in the jutik plant. from the overall caluculation we can get that SURJEK is having high desalint cost to produce which was observed in the month of NOV-13.</t>
  </si>
  <si>
    <t>Here we can see that in the plant kootha there was siginificant increse in the month of oct-13 to dec-13 as lowest water produced utilising the higher desalination costs and while higher water produced uses the lower desalination cost</t>
  </si>
  <si>
    <t>herre we can see that in the surjek there was siginificant increse in the month of oct-13 to dec-13 and sudden increse in the desalination cost the highest desalination observed was in the month nov-13 in the surjek plant.</t>
  </si>
  <si>
    <t>similarly like above months sept-13 to dec-13 there was chnage in the desalination cost in the jutik plant. from the overall caluculation we can get that SURJEK is having high desalint cost to produce which was observed in the month of NOV-13. Here we can observe that as highest water prouce and lowest water produced use the appoximately same desalination cost when we comapare in between sept ato dec</t>
  </si>
  <si>
    <t>Sum of Water Balancing Price ($/ML)</t>
  </si>
  <si>
    <t>1-3</t>
  </si>
  <si>
    <t>4-6</t>
  </si>
  <si>
    <t>7-9</t>
  </si>
  <si>
    <t>10-12</t>
  </si>
  <si>
    <t>here when we observed that from the month of dec-14 to april 14 we can see that a lot of financial actual is more than the financial budget and desalination cost for the kootha ansd surjek is low when compared with jutik values . The highest desalination cost is observed in month of jul-13 and aug-13 which is about 17$ on average</t>
  </si>
  <si>
    <t>Well done! You've now completed the Economics Case Study Analysis! Let's top this off now by creating an insightful story we can present back to Southern Water Corps. Management using the templates provided.</t>
  </si>
  <si>
    <t>Note: We've included an additional hint below which shows what your graphic might look like upon completion 
It might also be helpful for you to calculate the 'Revenue % Reduction' to see how much less revenue you might receive if you perform the outage in a particular quarter.</t>
  </si>
  <si>
    <t>Q4</t>
  </si>
  <si>
    <t>Q3</t>
  </si>
  <si>
    <t>Q2</t>
  </si>
  <si>
    <t>Q1</t>
  </si>
  <si>
    <t>% Revenue Reduction</t>
  </si>
  <si>
    <t>Quarter</t>
  </si>
  <si>
    <t>Now If we perform the Maintenance Outage for Surjek in Q1, Q2, Q3 or Q4 our Revenues will be…</t>
  </si>
  <si>
    <r>
      <t xml:space="preserve">Q12. Fill out the table(s) below explaining why the Quarter you are proposing is the best option for Southern Water Corp. when considering the impact on Revenues.
We recommend accompanying the table with an appropriate visual to help highlight the point you are trying to make.
</t>
    </r>
    <r>
      <rPr>
        <b/>
        <sz val="11"/>
        <color rgb="FFC00000"/>
        <rFont val="Arial"/>
        <family val="2"/>
      </rPr>
      <t>Note: Recall that for the Quarter you are recommending for a maintenance outage, the revenues for that entire quarter for Surjek will be 0. Remember, if we are producing no water - we can't earn revenues.</t>
    </r>
  </si>
  <si>
    <t xml:space="preserve">We've now completed the first-part of our What-If Analysis. We've identified that the best period for us to perform a maintenance event is during a specific quarter. 
We now need to finalise our recommendation by showing the What-If Impact of our analysis.
In Other words, if we are to perform this Maintenance Outage for Quarter 1, Quarter 2, Quarter Three and Quarte Four - what impact would this have on our revenues? </t>
  </si>
  <si>
    <t>the quarter one has having the highest average quaterly pirceper trading period and the water demand was 2273 what I observed was the water demand is similarly for each quarter but the cost has major change for quarter 1 with other quarters 2,3,4 .</t>
  </si>
  <si>
    <t>Quarter 4 (October to December)</t>
  </si>
  <si>
    <t>Quarter 3 (July to September)</t>
  </si>
  <si>
    <t>Quarter 2 (April to June)</t>
  </si>
  <si>
    <t>Quarter 1 (January - March)</t>
  </si>
  <si>
    <t>Average Quarterly Water Demand Per Trading Period</t>
  </si>
  <si>
    <t>Average Quarterly Price Per Trading Period</t>
  </si>
  <si>
    <r>
      <t xml:space="preserve">We've identified a particular trend in our earlier analysis; It seems that one of the quarters tends to have the highest prices.
As we perform our what-if analysis it's important we can clearly identify the quarter we should recommend to perform our major maintenance.
Let's calculate this below and land-on a quarter we can propose to focus our analysis on.
Q11. Complete the table below identifying which quarter has the highest/lowest prices with the respective Average Quarterly Water Volumes. What do you notice?
</t>
    </r>
    <r>
      <rPr>
        <b/>
        <sz val="10"/>
        <color rgb="FFC00000"/>
        <rFont val="Arial"/>
        <family val="2"/>
      </rPr>
      <t>Note: Reference the Water Trading Repository Table for your calculations.</t>
    </r>
    <r>
      <rPr>
        <b/>
        <sz val="10"/>
        <color rgb="FF000000"/>
        <rFont val="Arial"/>
        <family val="2"/>
      </rPr>
      <t xml:space="preserve"> </t>
    </r>
  </si>
  <si>
    <t>Here in the above table what I was observed was in the month dec-14 to feb-14 the market water demand was high and the average cost to produce is about 85$ and from dec-14 to jan-15 the water balancing market price is increse grduallly about 10$ increse from 74 to 86$ but the water demand was same as previous we need to observe that even in march -15 also we observe the cost same similar like previous but the market water demand is decresed from previous month.</t>
  </si>
  <si>
    <t>Market Water Demand (Mega-Litres)</t>
  </si>
  <si>
    <t>Water Trading Repository Table</t>
  </si>
  <si>
    <t>Average Water Balancing Market Price</t>
  </si>
  <si>
    <t>Source</t>
  </si>
  <si>
    <t>Hint: Use the Water Trading Repository Table Data as your data source. Even though the date/time doesn't align, we can use the information as a proxy for the 2014/2015 data. It may also help to graph out the data and see if any trends become particularly obvious...!</t>
  </si>
  <si>
    <r>
      <t xml:space="preserve">Q10. Complete the table below with the Average Monthly Water Balancing Market Price (WBMP)  and Average Market Water Demand using data from the Water Trading Repository Table. 
</t>
    </r>
    <r>
      <rPr>
        <b/>
        <sz val="10"/>
        <color theme="1"/>
        <rFont val="Arial"/>
        <family val="2"/>
      </rPr>
      <t xml:space="preserve">What trends are you able to pick up when comparing the Water Balancing Market Price and the Average Water Market Demand? Does having a maintenance event in Q1 look like a good idea?
</t>
    </r>
    <r>
      <rPr>
        <b/>
        <sz val="10"/>
        <color rgb="FFC00000"/>
        <rFont val="Arial"/>
        <family val="2"/>
      </rPr>
      <t>Note:</t>
    </r>
    <r>
      <rPr>
        <b/>
        <sz val="10"/>
        <color rgb="FF000000"/>
        <rFont val="Arial"/>
        <family val="2"/>
      </rPr>
      <t xml:space="preserve"> </t>
    </r>
    <r>
      <rPr>
        <b/>
        <sz val="10"/>
        <color rgb="FFC00000"/>
        <rFont val="Arial"/>
        <family val="2"/>
      </rPr>
      <t>Consider using the AVERAGEIFS function to help you address this question if you're stuck! https://support.microsoft.com/en-us/office/averageifs-function-48910c45-1fc0-4389-a028-f7c5c3001690</t>
    </r>
  </si>
  <si>
    <t>We're now going to address this question by show-casing a What-IF Analysis. This means we're going to create a forward-looking trajectory and evaluate when is the best period for us to perform a maintenance event for Surjek using our historical economic data.</t>
  </si>
  <si>
    <t>We can't use what we don't have - so let's use what we do have. In other words, we'll be making use of the data in the Water Trading Repository Tables to forecast what the demand profile may look like for the future.</t>
  </si>
  <si>
    <t>However, we don't have data going all the way to January-15 to March-15. 
What we do have however, is data from July 2013 - June 2014.
We also have pricing data from January 2014 - December 2014.</t>
  </si>
  <si>
    <t xml:space="preserve">Now we're aware that Southern Water Corp. has been considering to perform a major maintenance activity for one of its major desalination plants, Surjek.
The business hypotheses is that it is best for us to perform the maintenance for Surjek in the first quarter of the year going forward (January-15 to March-15).
</t>
  </si>
  <si>
    <t xml:space="preserve">Economic Data Analysis, as you know by now, is focused on understanding the drivers which impact supply and demand and translating these into actionable business insights.
It is also used for better understanding when certain decisions should be made (e.g. Should we look at selling this product now or in a few months time for improved earnings?)
</t>
  </si>
  <si>
    <r>
      <t>We're now at the</t>
    </r>
    <r>
      <rPr>
        <b/>
        <sz val="10"/>
        <color rgb="FF000000"/>
        <rFont val="Arial"/>
        <family val="2"/>
      </rPr>
      <t xml:space="preserve"> final stage</t>
    </r>
    <r>
      <rPr>
        <sz val="10"/>
        <color rgb="FF000000"/>
        <rFont val="Arial"/>
        <family val="2"/>
      </rPr>
      <t xml:space="preserve"> of this economic case study and it will be much shorter than the preceding 7.3 Assignment (Hooray!)</t>
    </r>
  </si>
  <si>
    <t>In the previous sections (7.2 / 7.3 ) we've examined the Elasticities and Inelasticities of Products. We've also gone ahead with calculating our first economic metric, Cost to Produce Desalinated Water.</t>
  </si>
  <si>
    <t>What IF Analysis - Part III.</t>
  </si>
  <si>
    <t>Definitions</t>
  </si>
  <si>
    <t>In the table below, we've listed what information all the columns contain so you will be aware of how to use this information in your analysis.</t>
  </si>
  <si>
    <r>
      <t xml:space="preserve">This column provides information on whether the dataset is referencing </t>
    </r>
    <r>
      <rPr>
        <b/>
        <sz val="10"/>
        <color theme="1"/>
        <rFont val="Arial"/>
        <family val="2"/>
      </rPr>
      <t>Financial Actuals, Financial Budgets, Water Production Actuals or Water Production Budget.</t>
    </r>
  </si>
  <si>
    <t>For the exercises in 5.4, 5.6 and 5.8 - you will need to create Value Driver Trees. This Column let's you know whether the Value Driver belongs to Revenue or Expenses so you are aware of which cost centres / profit centres you need to pay attention towards.</t>
  </si>
  <si>
    <t>In the Southern Water Corp. Case Study, there are 3 Units. These are Kootha, Surjek or Jutik. The Unit column indicates, for that row of data, which Unit it applies towards.</t>
  </si>
  <si>
    <t>This represents the month that data was calculated for.</t>
  </si>
  <si>
    <t>This represents the month in numerical form.</t>
  </si>
  <si>
    <t>Costs / Profits either fall into a Cost Centre or Profit Centre. This column provides the individual with an understanding as to whether the cost centre is a Cost Centre or a Profit Centre.</t>
  </si>
  <si>
    <t>Based off the Centre Type, this lets the individual know whether the 'Centre' is a Cost Centre or Profit Centre. E.g. Revenue Sales 003 - By itself we don't know if it is a cost centre or profit centre. However, when this is paired with the Centre Type - we know for sure that this is a Profit Centre.</t>
  </si>
  <si>
    <t>A Cost Centre/Profit Centre is made up of 'elements' which tie into the Cost Centre. E.g. Revenue Sales 003 is made up of 2 Profit Centres (W-Transact 0211 - Soft, W-Transact 0212 - Hard)</t>
  </si>
  <si>
    <t>Every Row of Data has a Unit of Measure associated with this. E.g. Financial data is measured in $, whilst Water Production data is measure in Giga-Litres.</t>
  </si>
  <si>
    <t>This is the unique value that is stored for every row entry.</t>
  </si>
  <si>
    <t>The time-stamp where Water has been traded on the Open Water Market exchange database.</t>
  </si>
  <si>
    <t>The amount of water demanded by the Market for that respective time-stamp period.</t>
  </si>
  <si>
    <r>
      <t xml:space="preserve">The Water Market Balancing Price that is </t>
    </r>
    <r>
      <rPr>
        <b/>
        <sz val="10"/>
        <color rgb="FF000000"/>
        <rFont val="Arial"/>
        <family val="2"/>
      </rPr>
      <t xml:space="preserve">settled </t>
    </r>
    <r>
      <rPr>
        <sz val="10"/>
        <color rgb="FF000000"/>
        <rFont val="Arial"/>
        <family val="2"/>
      </rPr>
      <t>by the Open Water Market exchange.</t>
    </r>
  </si>
  <si>
    <t>The month that the Water Transaction belongs to.</t>
  </si>
  <si>
    <t>What type of Water Product is being traded (i.e. Hard Water or Soft Water)</t>
  </si>
  <si>
    <t>Economic Analysis - Part I</t>
  </si>
  <si>
    <t>In Unit 7.2, we've introduced you to the concept of Elasticity and Inelasticity and the relation this has to Products.</t>
  </si>
  <si>
    <r>
      <t xml:space="preserve">Now this is a very important concept for data analysis in the actual world; our insights will have repercussions on the business and its important we understand </t>
    </r>
    <r>
      <rPr>
        <b/>
        <sz val="10"/>
        <color rgb="FF000000"/>
        <rFont val="Arial"/>
        <family val="2"/>
      </rPr>
      <t>how</t>
    </r>
    <r>
      <rPr>
        <sz val="10"/>
        <color rgb="FF000000"/>
        <rFont val="Arial"/>
        <family val="2"/>
      </rPr>
      <t xml:space="preserve"> these insights tie into the business.</t>
    </r>
  </si>
  <si>
    <t>Say for example, if we suddenly had our Netflix account fees raise to $100 per month - a number of us might reconsider whether we still want this subscription. The insight here is that the product is elastic (i.e. If we increase the price too sharply, people will leave and go to other streaming platforms.)</t>
  </si>
  <si>
    <t xml:space="preserve">This is tied to the concept of Elasticity (i.e. When the price is low enough, demand is high. Inversely, when the price is high - demand reduces). </t>
  </si>
  <si>
    <r>
      <t>Now, there are situations that</t>
    </r>
    <r>
      <rPr>
        <u/>
        <sz val="10"/>
        <color rgb="FF000000"/>
        <rFont val="Arial"/>
        <family val="2"/>
      </rPr>
      <t xml:space="preserve"> </t>
    </r>
    <r>
      <rPr>
        <b/>
        <u/>
        <sz val="10"/>
        <color rgb="FF000000"/>
        <rFont val="Arial"/>
        <family val="2"/>
      </rPr>
      <t>even IF the price rises, we will still purchase the same quantity of goods</t>
    </r>
    <r>
      <rPr>
        <sz val="10"/>
        <color rgb="FF000000"/>
        <rFont val="Arial"/>
        <family val="2"/>
      </rPr>
      <t xml:space="preserve">. 
</t>
    </r>
  </si>
  <si>
    <t>Take for example, a particular drug for a pre-existing medical condition. If the price was to rise from its current amount to 10% higher than usual - the amount demanded won't decrease as the product is still required.</t>
  </si>
  <si>
    <t>When this occurs, the product is known as an INELASTIC PRODUCT. (i.e. Regardless of whether the demand increases or decreases, the price will not change in any substantial manner).</t>
  </si>
  <si>
    <t>With what you've learned, let's take a look at Southern Water Corps Economic Data and see what trends we can identify from an Elasticity and Inelasticity Perspective. Let's be objective and ask ourselves - what does the data tell us?</t>
  </si>
  <si>
    <r>
      <t>Q1. Please calculate the Average Water Balancing Market Price (WBMP) and Average Quantities of Water Demanded for</t>
    </r>
    <r>
      <rPr>
        <sz val="11"/>
        <color rgb="FF000000"/>
        <rFont val="Arial"/>
        <family val="2"/>
      </rPr>
      <t xml:space="preserve"> </t>
    </r>
    <r>
      <rPr>
        <b/>
        <sz val="11"/>
        <color rgb="FFC00000"/>
        <rFont val="Arial"/>
        <family val="2"/>
      </rPr>
      <t>1) Hard and Soft Water Combined</t>
    </r>
    <r>
      <rPr>
        <sz val="11"/>
        <color rgb="FFC00000"/>
        <rFont val="Arial"/>
        <family val="2"/>
      </rPr>
      <t xml:space="preserve">, 2) </t>
    </r>
    <r>
      <rPr>
        <b/>
        <sz val="11"/>
        <color rgb="FFC00000"/>
        <rFont val="Arial"/>
        <family val="2"/>
      </rPr>
      <t>Hard Water Only and 3) Soft Water Only</t>
    </r>
    <r>
      <rPr>
        <b/>
        <sz val="11"/>
        <color rgb="FF000000"/>
        <rFont val="Arial"/>
        <family val="2"/>
      </rPr>
      <t xml:space="preserve"> across July-13 and June-2014.</t>
    </r>
  </si>
  <si>
    <r>
      <t xml:space="preserve">Do you notice any trends when comparing the Price and Quantity Per Product? </t>
    </r>
    <r>
      <rPr>
        <b/>
        <sz val="11"/>
        <color rgb="FFC00000"/>
        <rFont val="Arial"/>
        <family val="2"/>
      </rPr>
      <t>(Pay particular attention to the Pricing and the Quantities and put this in the yellow box we've highlighted below</t>
    </r>
    <r>
      <rPr>
        <sz val="11"/>
        <color rgb="FFC00000"/>
        <rFont val="Arial"/>
        <family val="2"/>
      </rPr>
      <t>)</t>
    </r>
  </si>
  <si>
    <t>Hard + Soft Water Table</t>
  </si>
  <si>
    <t>Month #</t>
  </si>
  <si>
    <t>Avg. Water Market Balancing Price (WMBP)</t>
  </si>
  <si>
    <t>Avg. Quantity of Soft + Hard Water</t>
  </si>
  <si>
    <t>Hard Water Table</t>
  </si>
  <si>
    <t>Soft Water Table</t>
  </si>
  <si>
    <t xml:space="preserve">Asi observed from the above which was the trading of hard water is high when compared with the soft water because as we observe that the WMBP is doubled that than soft water WMBP and the usage inn the month of JUN-14 and JUL-14 is drastically increased as you can see in the first table and same scenario in the Hard water table </t>
  </si>
  <si>
    <t>We've now taken a look at the data and we can see that there may exist some type of relationship between Quantity of Water Procured and the Overall Price. 
However, it would be easiest to visually consume this information at both a monthly and daily level. We'll do this first at a macro and then micro level.
Q2. Using a Scatter Plot and the data you've calculated above, with the Y-Axis set to Avg. Quantity of Water and X-Axis set to Avg. WMBP, create three (3) separate charts showing the Overall (Hard Water + Soft Water) Scatter Plot, Hard Water Scatter Plot and Soft Water Scatter Plot.
Note down below whether the relationship appears to be Elastic or Inelastic alongside your reason as to why this is the case. (Remember, this is purely a visual exploration. We'll look at a Quantitative approach in a later question).</t>
  </si>
  <si>
    <t xml:space="preserve">Note: Normal Economic Price / Quantity plots will have the price reflected on the Y-Axis and the Quantity on the X-Axis. The reason we have this flipped is to give you a deliberately warped view of the data and see if this influences the 'trends' you might otherwise see. </t>
  </si>
  <si>
    <t>Macro Scatter Plots</t>
  </si>
  <si>
    <t>Overall Scatter Plot (Hard + Soft)</t>
  </si>
  <si>
    <t>Hard Water Scatter Plot</t>
  </si>
  <si>
    <t>Soft Water Scatter Plot</t>
  </si>
  <si>
    <t>Does the chart show elastic or inelastic properties? If yes, why? If No, why?</t>
  </si>
  <si>
    <t>From the above chart I have seen that when we have the both the elastic and inelastic properties as jan to jul it was having elastic properties and remaining having both elastic and in elastic as I was observed.</t>
  </si>
  <si>
    <t xml:space="preserve">similarly From the above chart I have seen that when we have the both the elastic and inelastic properties as jan to june it was having elastic properties and remaining having both elastic and in elastic as I was observed.
</t>
  </si>
  <si>
    <t>Here what I was observed was most of months were having the in elastic properties when I caluculated the % change in demand and % change in price that shows the inelassstcity demand</t>
  </si>
  <si>
    <r>
      <t>We've now taken plotted three (3) scatter plots and identified whether or not the trend looks elastic or inelastic.
This is the macro view of our analysis. 
As Data Analysts, it is equally important that we take a micro oriented view</t>
    </r>
    <r>
      <rPr>
        <sz val="11"/>
        <color rgb="FF000000"/>
        <rFont val="Arial"/>
        <family val="2"/>
      </rPr>
      <t xml:space="preserve"> </t>
    </r>
    <r>
      <rPr>
        <b/>
        <sz val="11"/>
        <color rgb="FF000000"/>
        <rFont val="Arial"/>
        <family val="2"/>
      </rPr>
      <t>of the data</t>
    </r>
    <r>
      <rPr>
        <sz val="11"/>
        <color rgb="FF000000"/>
        <rFont val="Arial"/>
        <family val="2"/>
      </rPr>
      <t xml:space="preserve">.
</t>
    </r>
    <r>
      <rPr>
        <b/>
        <sz val="11"/>
        <color rgb="FF000000"/>
        <rFont val="Arial"/>
        <family val="2"/>
      </rPr>
      <t xml:space="preserve">Often looking at the data from a 'macro' perspective, gives us an indication of where we might look and a 'micro' view provides a clearer approach as to whether or not our macro trend is actually legitimate or not. 
Q3. Using a Scatter Plot and the data in the Water Trading Repository Table, create three (3) separate charts showing the Overall (Hard Water + Soft Water) Scatter Plot, Hard Water Scatter Plot and Soft Water Scatter Plots. (Note: Please set the X-axis to the Price and the Y-Axis, Quantity of Water)
Note down below whether the relationship appears to be Elastic or Inelastic alongside your reason as to why this is the case.
</t>
    </r>
    <r>
      <rPr>
        <b/>
        <sz val="11"/>
        <color rgb="FFFF0000"/>
        <rFont val="Arial"/>
        <family val="2"/>
      </rPr>
      <t xml:space="preserve">Remember, this is the </t>
    </r>
    <r>
      <rPr>
        <b/>
        <u/>
        <sz val="11"/>
        <color rgb="FFFF0000"/>
        <rFont val="Arial"/>
        <family val="2"/>
      </rPr>
      <t xml:space="preserve">micro </t>
    </r>
    <r>
      <rPr>
        <b/>
        <sz val="11"/>
        <color rgb="FFFF0000"/>
        <rFont val="Arial"/>
        <family val="2"/>
      </rPr>
      <t>analysis so we are now using the Raw Data Entries (individual data points in the Water Trading Repository Table) as opposed to the aggregated averages.</t>
    </r>
  </si>
  <si>
    <t>Micro Scatter Plots</t>
  </si>
  <si>
    <t>Put your answer here.</t>
  </si>
  <si>
    <t>Now we might have been conflicted with our analysis so far. We've been looking at the data from a specific perspective with the Y ( Quantity ) and X (Price ) axis flipped.</t>
  </si>
  <si>
    <r>
      <t xml:space="preserve">This </t>
    </r>
    <r>
      <rPr>
        <i/>
        <sz val="11"/>
        <color rgb="FF000000"/>
        <rFont val="Arial"/>
        <family val="2"/>
      </rPr>
      <t>might</t>
    </r>
    <r>
      <rPr>
        <sz val="11"/>
        <color rgb="FF000000"/>
        <rFont val="Arial"/>
        <family val="2"/>
      </rPr>
      <t xml:space="preserve"> influence our interpretations in an unexpected manner.</t>
    </r>
  </si>
  <si>
    <t>Now what if we were to revert our Axis back to normal and have the Price plotted on the Y Axis and the Quantity on the X-Axis? Let's see if our conclusions are to change.</t>
  </si>
  <si>
    <t>Let's take another look at the data but from two lenses. 1) A Visual Lens where we flip the Axis back to a standard Price-Quantity Relationship and 2) An Elasticity of Demand Co-efficient view of the data.</t>
  </si>
  <si>
    <t>Q4A) Using a Scatter Plot and the data you've calculated above in Q1, with the Y-Axis set to Avg. WMBP and X-Axis set to Avg. Qty of Water Demanded, create three (3) separate charts showing the Overall (Hard Water + Soft Water) Scatter Plot, Hard Water Scatter Plot and Soft Water Scatter Plot.</t>
  </si>
  <si>
    <t>Now looking at your new scatter plots, you might come to a different conclusion than what you had first thought.</t>
  </si>
  <si>
    <r>
      <t xml:space="preserve">However, simply eyeing the data isn't sufficient. It's important we also take into account a </t>
    </r>
    <r>
      <rPr>
        <b/>
        <sz val="11"/>
        <color rgb="FF000000"/>
        <rFont val="Arial"/>
        <family val="2"/>
      </rPr>
      <t xml:space="preserve">quantitative lens. </t>
    </r>
    <r>
      <rPr>
        <sz val="11"/>
        <color rgb="FF000000"/>
        <rFont val="Arial"/>
        <family val="2"/>
      </rPr>
      <t xml:space="preserve">Whenever we see a visual trend, we can try and ascertain this by asking ourselves; </t>
    </r>
    <r>
      <rPr>
        <b/>
        <sz val="11"/>
        <color rgb="FF000000"/>
        <rFont val="Arial"/>
        <family val="2"/>
      </rPr>
      <t xml:space="preserve">what theorems would help disprove this? </t>
    </r>
  </si>
  <si>
    <r>
      <t xml:space="preserve">In this case, we're aware of a particular economic construct known as the </t>
    </r>
    <r>
      <rPr>
        <b/>
        <sz val="11"/>
        <color rgb="FF000000"/>
        <rFont val="Arial"/>
        <family val="2"/>
      </rPr>
      <t>Elasticity of Demand Coefficient (EoD).</t>
    </r>
  </si>
  <si>
    <r>
      <t xml:space="preserve">Now the EoD enables us to calculate elasticity and determine that if it is </t>
    </r>
    <r>
      <rPr>
        <b/>
        <sz val="11"/>
        <color rgb="FF000000"/>
        <rFont val="Arial"/>
        <family val="2"/>
      </rPr>
      <t xml:space="preserve">greater </t>
    </r>
    <r>
      <rPr>
        <sz val="11"/>
        <color rgb="FF000000"/>
        <rFont val="Arial"/>
        <family val="2"/>
      </rPr>
      <t xml:space="preserve">than 1, </t>
    </r>
    <r>
      <rPr>
        <b/>
        <sz val="11"/>
        <color rgb="FF000000"/>
        <rFont val="Arial"/>
        <family val="2"/>
      </rPr>
      <t>it is elastic</t>
    </r>
    <r>
      <rPr>
        <sz val="11"/>
        <color rgb="FF000000"/>
        <rFont val="Arial"/>
        <family val="2"/>
      </rPr>
      <t xml:space="preserve">, and if it is, </t>
    </r>
    <r>
      <rPr>
        <b/>
        <sz val="11"/>
        <color rgb="FF000000"/>
        <rFont val="Arial"/>
        <family val="2"/>
      </rPr>
      <t xml:space="preserve">less than 1, </t>
    </r>
    <r>
      <rPr>
        <sz val="11"/>
        <color rgb="FF000000"/>
        <rFont val="Arial"/>
        <family val="2"/>
      </rPr>
      <t xml:space="preserve">it is </t>
    </r>
    <r>
      <rPr>
        <b/>
        <sz val="11"/>
        <color rgb="FF000000"/>
        <rFont val="Arial"/>
        <family val="2"/>
      </rPr>
      <t xml:space="preserve">inelastic. </t>
    </r>
  </si>
  <si>
    <t>Let's close out our Economic Market Analysis by calculate the EoD coefficient for each water product and determining the overall elasticity over the year!</t>
  </si>
  <si>
    <r>
      <t xml:space="preserve">Whilst this formula </t>
    </r>
    <r>
      <rPr>
        <i/>
        <sz val="11"/>
        <color rgb="FF000000"/>
        <rFont val="Arial"/>
        <family val="2"/>
      </rPr>
      <t xml:space="preserve">may </t>
    </r>
    <r>
      <rPr>
        <sz val="11"/>
        <color rgb="FF000000"/>
        <rFont val="Arial"/>
        <family val="2"/>
      </rPr>
      <t xml:space="preserve">look scary; it's </t>
    </r>
    <r>
      <rPr>
        <b/>
        <sz val="11"/>
        <color rgb="FF000000"/>
        <rFont val="Arial"/>
        <family val="2"/>
      </rPr>
      <t xml:space="preserve">not. </t>
    </r>
  </si>
  <si>
    <t>We'll demonstrate with an example here.</t>
  </si>
  <si>
    <t>Imagine we had two months worth of data below:</t>
  </si>
  <si>
    <t>January</t>
  </si>
  <si>
    <t>February</t>
  </si>
  <si>
    <t>Price</t>
  </si>
  <si>
    <t>Quantity</t>
  </si>
  <si>
    <t>Let's now calculate the respective changes.</t>
  </si>
  <si>
    <t>Price % Change</t>
  </si>
  <si>
    <t xml:space="preserve">120 / 80 -&gt; </t>
  </si>
  <si>
    <t>Quantity % Change</t>
  </si>
  <si>
    <t>1200/1000 -&gt;</t>
  </si>
  <si>
    <r>
      <t>Now let's perform the</t>
    </r>
    <r>
      <rPr>
        <b/>
        <u/>
        <sz val="11"/>
        <color rgb="FF000000"/>
        <rFont val="Arial"/>
        <family val="2"/>
      </rPr>
      <t xml:space="preserve"> last</t>
    </r>
    <r>
      <rPr>
        <sz val="11"/>
        <color rgb="FF000000"/>
        <rFont val="Arial"/>
        <family val="2"/>
      </rPr>
      <t xml:space="preserve"> part of our calculation: ABS ( %Q / % P )</t>
    </r>
  </si>
  <si>
    <t>We have to use ABS, as we can't have negative elasticities.</t>
  </si>
  <si>
    <t>EoD Coefficient</t>
  </si>
  <si>
    <r>
      <t xml:space="preserve">As 0.4 is </t>
    </r>
    <r>
      <rPr>
        <b/>
        <sz val="11"/>
        <color rgb="FF000000"/>
        <rFont val="Arial"/>
        <family val="2"/>
      </rPr>
      <t>less than one</t>
    </r>
    <r>
      <rPr>
        <sz val="11"/>
        <color rgb="FF000000"/>
        <rFont val="Arial"/>
        <family val="2"/>
      </rPr>
      <t xml:space="preserve">, we would say, between January and February, the elasticity for this product is </t>
    </r>
    <r>
      <rPr>
        <b/>
        <sz val="11"/>
        <color rgb="FF000000"/>
        <rFont val="Arial"/>
        <family val="2"/>
      </rPr>
      <t xml:space="preserve">inelastic. </t>
    </r>
  </si>
  <si>
    <t>It's that simple! Now it's your turn!</t>
  </si>
  <si>
    <r>
      <t xml:space="preserve">Q4B) Using the equation shown above, calculate the Elasticity of Demand Coefficient for each month. Upon completion of this, average out the monthly Elasticity of Demand Coefficient from February to December and identify whether the product is </t>
    </r>
    <r>
      <rPr>
        <b/>
        <sz val="11"/>
        <color rgb="FFC00000"/>
        <rFont val="Arial"/>
        <family val="2"/>
      </rPr>
      <t>elastic or inelastic.</t>
    </r>
  </si>
  <si>
    <r>
      <t xml:space="preserve">Note: Use the Monthly Values you've calculated in Q1 to help you out with the % Calculations! You might notice one product has </t>
    </r>
    <r>
      <rPr>
        <b/>
        <i/>
        <sz val="11"/>
        <color rgb="FF000000"/>
        <rFont val="Arial"/>
        <family val="2"/>
      </rPr>
      <t xml:space="preserve">very </t>
    </r>
    <r>
      <rPr>
        <b/>
        <sz val="11"/>
        <color rgb="FF000000"/>
        <rFont val="Arial"/>
        <family val="2"/>
      </rPr>
      <t>high elasticity values! Please also be aware that you will have to start your calculations from February, as you don't have information for December-13, so you can't calculate January-14's EoD.</t>
    </r>
  </si>
  <si>
    <t>Soft Water</t>
  </si>
  <si>
    <t>% Change in Qty</t>
  </si>
  <si>
    <t xml:space="preserve"> </t>
  </si>
  <si>
    <t>% Change in Price</t>
  </si>
  <si>
    <t>EoD</t>
  </si>
  <si>
    <t>Average EoD (Year)</t>
  </si>
  <si>
    <t>Hard Water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</si>
</sst>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8" formatCode="&quot;$&quot;#,##0.00_);[Red]\(&quot;$&quot;#,##0.00\)"/>
    <numFmt numFmtId="44" formatCode="_(&quot;$&quot;* #,##0.00_);_(&quot;$&quot;* \(#,##0.00\);_(&quot;$&quot;* &quot;-&quot;??_);_(@_)"/>
    <numFmt numFmtId="43" formatCode="_(* #,##0.00_);_(* \(#,##0.00\);_(* &quot;-&quot;??_);_(@_)"/>
    <numFmt numFmtId="164" formatCode="0.0%"/>
    <numFmt numFmtId="165" formatCode="&quot;$&quot;#,##0.00;[Red]\-&quot;$&quot;#,##0.00"/>
    <numFmt numFmtId="166" formatCode="&quot;$&quot;#,##0.00;[Red]\-&quot;$&quot;#,##0.00\ &quot;$/ML&quot;"/>
    <numFmt numFmtId="167" formatCode="d/mm/yyyy\ h:mm:ss"/>
    <numFmt numFmtId="168" formatCode="&quot;$&quot;#,##0.00"/>
    <numFmt numFmtId="169" formatCode="&quot;$&quot;#,##0;[Red]\-&quot;$&quot;#,##0"/>
  </numFmts>
  <fonts count="42" x14ac:knownFonts="1">
    <font>
      <sz val="11"/>
      <color rgb="FF000000"/>
      <name val="Calibri"/>
    </font>
    <font>
      <sz val="11"/>
      <color theme="1"/>
      <name val="Calibri"/>
      <family val="2"/>
      <scheme val="minor"/>
    </font>
    <font>
      <sz val="11"/>
      <color theme="1"/>
      <name val="Calibri"/>
      <family val="2"/>
      <scheme val="minor"/>
    </font>
    <font>
      <sz val="11"/>
      <color theme="1"/>
      <name val="Calibri"/>
      <family val="2"/>
      <scheme val="minor"/>
    </font>
    <font>
      <b/>
      <sz val="14"/>
      <color rgb="FF000000"/>
      <name val="Arial"/>
      <family val="2"/>
    </font>
    <font>
      <sz val="14"/>
      <color rgb="FF000000"/>
      <name val="Arial"/>
      <family val="2"/>
    </font>
    <font>
      <sz val="10"/>
      <color rgb="FF000000"/>
      <name val="Arial"/>
      <family val="2"/>
    </font>
    <font>
      <b/>
      <sz val="10"/>
      <color rgb="FF000000"/>
      <name val="Arial"/>
      <family val="2"/>
    </font>
    <font>
      <b/>
      <sz val="10"/>
      <color rgb="FFFF0000"/>
      <name val="Arial"/>
      <family val="2"/>
    </font>
    <font>
      <b/>
      <sz val="10"/>
      <color rgb="FF000000"/>
      <name val="Calibri"/>
      <family val="2"/>
    </font>
    <font>
      <sz val="10"/>
      <color rgb="FF000000"/>
      <name val="Calibri"/>
      <family val="2"/>
    </font>
    <font>
      <b/>
      <sz val="9"/>
      <color rgb="FF000000"/>
      <name val="Arial"/>
      <family val="2"/>
    </font>
    <font>
      <sz val="9"/>
      <color rgb="FF000000"/>
      <name val="Arial"/>
      <family val="2"/>
    </font>
    <font>
      <sz val="11"/>
      <color rgb="FF000000"/>
      <name val="Arial"/>
      <family val="2"/>
    </font>
    <font>
      <sz val="11"/>
      <color theme="0"/>
      <name val="Calibri"/>
      <family val="2"/>
    </font>
    <font>
      <b/>
      <sz val="9"/>
      <color theme="0"/>
      <name val="Arial"/>
      <family val="2"/>
    </font>
    <font>
      <sz val="9"/>
      <color theme="0"/>
      <name val="Arial"/>
      <family val="2"/>
    </font>
    <font>
      <b/>
      <sz val="11"/>
      <color rgb="FF000000"/>
      <name val="Arial"/>
      <family val="2"/>
    </font>
    <font>
      <b/>
      <sz val="11"/>
      <color rgb="FF000000"/>
      <name val="Calibri"/>
      <family val="2"/>
    </font>
    <font>
      <b/>
      <u/>
      <sz val="11"/>
      <color rgb="FF000000"/>
      <name val="Arial"/>
      <family val="2"/>
    </font>
    <font>
      <u/>
      <sz val="11"/>
      <color rgb="FF000000"/>
      <name val="Arial"/>
      <family val="2"/>
    </font>
    <font>
      <sz val="11"/>
      <color rgb="FF000000"/>
      <name val="Calibri"/>
      <family val="2"/>
    </font>
    <font>
      <b/>
      <sz val="11"/>
      <color theme="0"/>
      <name val="Calibri"/>
      <family val="2"/>
    </font>
    <font>
      <b/>
      <sz val="10"/>
      <color theme="0"/>
      <name val="Arial"/>
      <family val="2"/>
    </font>
    <font>
      <b/>
      <sz val="10"/>
      <color rgb="FFC00000"/>
      <name val="Arial"/>
      <family val="2"/>
    </font>
    <font>
      <b/>
      <i/>
      <sz val="10"/>
      <color rgb="FFC00000"/>
      <name val="Arial"/>
      <family val="2"/>
    </font>
    <font>
      <sz val="11"/>
      <color rgb="FFC00000"/>
      <name val="Calibri"/>
      <family val="2"/>
    </font>
    <font>
      <b/>
      <sz val="11"/>
      <color rgb="FFC00000"/>
      <name val="Arial"/>
      <family val="2"/>
    </font>
    <font>
      <sz val="8"/>
      <color rgb="FF000000"/>
      <name val="Arial"/>
      <family val="2"/>
    </font>
    <font>
      <b/>
      <sz val="10"/>
      <color theme="1"/>
      <name val="Arial"/>
      <family val="2"/>
    </font>
    <font>
      <sz val="10"/>
      <color theme="0"/>
      <name val="Arial"/>
      <family val="2"/>
    </font>
    <font>
      <sz val="10"/>
      <color theme="1"/>
      <name val="Arial"/>
      <family val="2"/>
    </font>
    <font>
      <u/>
      <sz val="10"/>
      <color rgb="FF000000"/>
      <name val="Arial"/>
      <family val="2"/>
    </font>
    <font>
      <b/>
      <u/>
      <sz val="10"/>
      <color rgb="FF000000"/>
      <name val="Arial"/>
      <family val="2"/>
    </font>
    <font>
      <sz val="11"/>
      <color rgb="FFC00000"/>
      <name val="Arial"/>
      <family val="2"/>
    </font>
    <font>
      <b/>
      <sz val="8"/>
      <color rgb="FF000000"/>
      <name val="Arial"/>
      <family val="2"/>
    </font>
    <font>
      <b/>
      <sz val="8"/>
      <color theme="0"/>
      <name val="Arial"/>
      <family val="2"/>
    </font>
    <font>
      <b/>
      <sz val="11"/>
      <color rgb="FFC00000"/>
      <name val="Calibri"/>
      <family val="2"/>
    </font>
    <font>
      <b/>
      <sz val="11"/>
      <color rgb="FFFF0000"/>
      <name val="Arial"/>
      <family val="2"/>
    </font>
    <font>
      <b/>
      <u/>
      <sz val="11"/>
      <color rgb="FFFF0000"/>
      <name val="Arial"/>
      <family val="2"/>
    </font>
    <font>
      <i/>
      <sz val="11"/>
      <color rgb="FF000000"/>
      <name val="Arial"/>
      <family val="2"/>
    </font>
    <font>
      <b/>
      <i/>
      <sz val="11"/>
      <color rgb="FF000000"/>
      <name val="Arial"/>
      <family val="2"/>
    </font>
  </fonts>
  <fills count="12">
    <fill>
      <patternFill patternType="none"/>
    </fill>
    <fill>
      <patternFill patternType="gray125"/>
    </fill>
    <fill>
      <patternFill patternType="solid">
        <fgColor theme="4" tint="0.79998168889431442"/>
        <bgColor indexed="64"/>
      </patternFill>
    </fill>
    <fill>
      <patternFill patternType="solid">
        <fgColor theme="0" tint="-4.9989318521683403E-2"/>
        <bgColor indexed="64"/>
      </patternFill>
    </fill>
    <fill>
      <patternFill patternType="solid">
        <fgColor theme="3"/>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3" tint="-0.249977111117893"/>
        <bgColor indexed="64"/>
      </patternFill>
    </fill>
    <fill>
      <patternFill patternType="solid">
        <fgColor theme="1" tint="0.499984740745262"/>
        <bgColor indexed="64"/>
      </patternFill>
    </fill>
    <fill>
      <patternFill patternType="solid">
        <fgColor rgb="FFFFFFFF"/>
        <bgColor rgb="FFFFFFFF"/>
      </patternFill>
    </fill>
    <fill>
      <patternFill patternType="solid">
        <fgColor theme="9" tint="0.79998168889431442"/>
        <bgColor indexed="64"/>
      </patternFill>
    </fill>
    <fill>
      <patternFill patternType="solid">
        <fgColor theme="7"/>
        <bgColor indexed="64"/>
      </patternFill>
    </fill>
  </fills>
  <borders count="10">
    <border>
      <left/>
      <right/>
      <top/>
      <bottom/>
      <diagonal/>
    </border>
    <border>
      <left/>
      <right/>
      <top style="double">
        <color auto="1"/>
      </top>
      <bottom style="double">
        <color auto="1"/>
      </bottom>
      <diagonal/>
    </border>
    <border>
      <left style="thin">
        <color rgb="FF93B1CD"/>
      </left>
      <right style="thin">
        <color rgb="FFCCCCCC"/>
      </right>
      <top style="thin">
        <color rgb="FFCCCCCC"/>
      </top>
      <bottom style="thin">
        <color rgb="FFCCCCCC"/>
      </bottom>
      <diagonal/>
    </border>
    <border>
      <left style="thin">
        <color rgb="FFCCCCCC"/>
      </left>
      <right style="thin">
        <color rgb="FFCCCCCC"/>
      </right>
      <top style="thin">
        <color rgb="FFCCCCCC"/>
      </top>
      <bottom style="thin">
        <color rgb="FFCCCCCC"/>
      </bottom>
      <diagonal/>
    </border>
    <border>
      <left style="thin">
        <color rgb="FF93B1CD"/>
      </left>
      <right style="thin">
        <color rgb="FFCCCCCC"/>
      </right>
      <top style="thin">
        <color rgb="FFCCCCCC"/>
      </top>
      <bottom/>
      <diagonal/>
    </border>
    <border>
      <left style="thin">
        <color rgb="FFCCCCCC"/>
      </left>
      <right style="thin">
        <color rgb="FFCCCCCC"/>
      </right>
      <top style="thin">
        <color rgb="FFCCCCCC"/>
      </top>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s>
  <cellStyleXfs count="4">
    <xf numFmtId="0" fontId="0" fillId="0" borderId="0"/>
    <xf numFmtId="44" fontId="3"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cellStyleXfs>
  <cellXfs count="156">
    <xf numFmtId="0" fontId="0" fillId="0" borderId="0" xfId="0"/>
    <xf numFmtId="0" fontId="4" fillId="0" borderId="0" xfId="0" applyFont="1"/>
    <xf numFmtId="0" fontId="5" fillId="0" borderId="0" xfId="0" applyFont="1"/>
    <xf numFmtId="0" fontId="6" fillId="0" borderId="0" xfId="0" applyFont="1"/>
    <xf numFmtId="0" fontId="0" fillId="0" borderId="0" xfId="0" applyAlignment="1">
      <alignment wrapText="1"/>
    </xf>
    <xf numFmtId="0" fontId="7" fillId="2" borderId="0" xfId="0" applyFont="1" applyFill="1" applyAlignment="1">
      <alignment wrapText="1"/>
    </xf>
    <xf numFmtId="0" fontId="9" fillId="2" borderId="0" xfId="0" applyFont="1" applyFill="1" applyAlignment="1">
      <alignment wrapText="1"/>
    </xf>
    <xf numFmtId="0" fontId="7" fillId="2" borderId="0" xfId="0" applyFont="1" applyFill="1"/>
    <xf numFmtId="0" fontId="11" fillId="3" borderId="0" xfId="0" applyFont="1" applyFill="1"/>
    <xf numFmtId="17" fontId="7" fillId="3" borderId="0" xfId="0" applyNumberFormat="1" applyFont="1" applyFill="1"/>
    <xf numFmtId="0" fontId="7" fillId="3" borderId="0" xfId="0" applyFont="1" applyFill="1"/>
    <xf numFmtId="0" fontId="12" fillId="3" borderId="0" xfId="0" applyFont="1" applyFill="1"/>
    <xf numFmtId="3" fontId="7" fillId="3" borderId="0" xfId="0" applyNumberFormat="1" applyFont="1" applyFill="1"/>
    <xf numFmtId="0" fontId="0" fillId="3" borderId="0" xfId="0" applyFill="1"/>
    <xf numFmtId="0" fontId="12" fillId="0" borderId="0" xfId="0" applyFont="1"/>
    <xf numFmtId="164" fontId="12" fillId="0" borderId="0" xfId="0" applyNumberFormat="1" applyFont="1"/>
    <xf numFmtId="165" fontId="6" fillId="0" borderId="0" xfId="0" applyNumberFormat="1" applyFont="1"/>
    <xf numFmtId="0" fontId="13" fillId="0" borderId="0" xfId="0" applyFont="1"/>
    <xf numFmtId="10" fontId="12" fillId="0" borderId="0" xfId="0" applyNumberFormat="1" applyFont="1"/>
    <xf numFmtId="4" fontId="6" fillId="0" borderId="0" xfId="0" applyNumberFormat="1" applyFont="1"/>
    <xf numFmtId="0" fontId="14" fillId="4" borderId="1" xfId="0" applyFont="1" applyFill="1" applyBorder="1"/>
    <xf numFmtId="0" fontId="15" fillId="4" borderId="1" xfId="0" applyFont="1" applyFill="1" applyBorder="1"/>
    <xf numFmtId="0" fontId="16" fillId="4" borderId="1" xfId="0" applyFont="1" applyFill="1" applyBorder="1"/>
    <xf numFmtId="166" fontId="6" fillId="0" borderId="1" xfId="0" applyNumberFormat="1" applyFont="1" applyBorder="1"/>
    <xf numFmtId="0" fontId="13" fillId="0" borderId="1" xfId="0" applyFont="1" applyBorder="1"/>
    <xf numFmtId="0" fontId="0" fillId="0" borderId="1" xfId="0" applyBorder="1"/>
    <xf numFmtId="165" fontId="6" fillId="3" borderId="0" xfId="0" applyNumberFormat="1" applyFont="1" applyFill="1"/>
    <xf numFmtId="0" fontId="13" fillId="3" borderId="0" xfId="0" applyFont="1" applyFill="1"/>
    <xf numFmtId="165" fontId="6" fillId="0" borderId="1" xfId="0" applyNumberFormat="1" applyFont="1" applyBorder="1"/>
    <xf numFmtId="0" fontId="13" fillId="5" borderId="0" xfId="0" applyFont="1" applyFill="1"/>
    <xf numFmtId="0" fontId="11" fillId="5" borderId="0" xfId="0" applyFont="1" applyFill="1"/>
    <xf numFmtId="165" fontId="6" fillId="5" borderId="0" xfId="0" applyNumberFormat="1" applyFont="1" applyFill="1"/>
    <xf numFmtId="0" fontId="0" fillId="5" borderId="0" xfId="0" applyFill="1"/>
    <xf numFmtId="0" fontId="11" fillId="0" borderId="0" xfId="0" applyFont="1"/>
    <xf numFmtId="0" fontId="17" fillId="2" borderId="0" xfId="0" applyFont="1" applyFill="1"/>
    <xf numFmtId="0" fontId="0" fillId="2" borderId="0" xfId="0" applyFill="1"/>
    <xf numFmtId="0" fontId="6" fillId="3" borderId="0" xfId="0" applyFont="1" applyFill="1"/>
    <xf numFmtId="164" fontId="13" fillId="0" borderId="0" xfId="0" applyNumberFormat="1" applyFont="1"/>
    <xf numFmtId="0" fontId="17" fillId="0" borderId="0" xfId="0" applyFont="1" applyAlignment="1">
      <alignment wrapText="1"/>
    </xf>
    <xf numFmtId="0" fontId="17" fillId="6" borderId="0" xfId="0" applyFont="1" applyFill="1"/>
    <xf numFmtId="0" fontId="21" fillId="0" borderId="0" xfId="0" applyFont="1"/>
    <xf numFmtId="0" fontId="7" fillId="0" borderId="0" xfId="0" applyFont="1"/>
    <xf numFmtId="0" fontId="14" fillId="0" borderId="0" xfId="0" applyFont="1"/>
    <xf numFmtId="0" fontId="15" fillId="0" borderId="0" xfId="0" applyFont="1"/>
    <xf numFmtId="0" fontId="16" fillId="0" borderId="0" xfId="0" applyFont="1"/>
    <xf numFmtId="0" fontId="15" fillId="0" borderId="0" xfId="0" applyFont="1" applyAlignment="1">
      <alignment wrapText="1"/>
    </xf>
    <xf numFmtId="0" fontId="18" fillId="0" borderId="0" xfId="0" applyFont="1" applyAlignment="1">
      <alignment wrapText="1"/>
    </xf>
    <xf numFmtId="0" fontId="22" fillId="7" borderId="0" xfId="0" applyFont="1" applyFill="1"/>
    <xf numFmtId="0" fontId="15" fillId="7" borderId="0" xfId="0" applyFont="1" applyFill="1"/>
    <xf numFmtId="165" fontId="23" fillId="7" borderId="0" xfId="0" applyNumberFormat="1" applyFont="1" applyFill="1"/>
    <xf numFmtId="0" fontId="18" fillId="0" borderId="0" xfId="0" applyFont="1"/>
    <xf numFmtId="0" fontId="16" fillId="5" borderId="0" xfId="0" applyFont="1" applyFill="1"/>
    <xf numFmtId="0" fontId="15" fillId="5" borderId="0" xfId="0" applyFont="1" applyFill="1"/>
    <xf numFmtId="0" fontId="18" fillId="5" borderId="0" xfId="0" applyFont="1" applyFill="1"/>
    <xf numFmtId="0" fontId="11" fillId="0" borderId="0" xfId="0" applyFont="1" applyAlignment="1">
      <alignment wrapText="1"/>
    </xf>
    <xf numFmtId="166" fontId="12" fillId="0" borderId="0" xfId="0" applyNumberFormat="1" applyFont="1"/>
    <xf numFmtId="165" fontId="12" fillId="0" borderId="0" xfId="0" applyNumberFormat="1" applyFont="1"/>
    <xf numFmtId="0" fontId="23" fillId="8" borderId="0" xfId="0" applyFont="1" applyFill="1"/>
    <xf numFmtId="0" fontId="14" fillId="8" borderId="0" xfId="0" applyFont="1" applyFill="1"/>
    <xf numFmtId="0" fontId="23" fillId="8" borderId="0" xfId="0" applyFont="1" applyFill="1" applyAlignment="1">
      <alignment horizontal="right"/>
    </xf>
    <xf numFmtId="0" fontId="15" fillId="8" borderId="0" xfId="0" applyFont="1" applyFill="1"/>
    <xf numFmtId="167" fontId="13" fillId="0" borderId="0" xfId="0" applyNumberFormat="1" applyFont="1"/>
    <xf numFmtId="2" fontId="13" fillId="0" borderId="0" xfId="0" applyNumberFormat="1" applyFont="1"/>
    <xf numFmtId="168" fontId="13" fillId="0" borderId="0" xfId="0" applyNumberFormat="1" applyFont="1"/>
    <xf numFmtId="168" fontId="0" fillId="0" borderId="0" xfId="0" applyNumberFormat="1"/>
    <xf numFmtId="0" fontId="16" fillId="8" borderId="0" xfId="0" applyFont="1" applyFill="1"/>
    <xf numFmtId="17" fontId="6" fillId="0" borderId="0" xfId="0" applyNumberFormat="1" applyFont="1"/>
    <xf numFmtId="3" fontId="6" fillId="0" borderId="0" xfId="0" applyNumberFormat="1" applyFont="1"/>
    <xf numFmtId="165" fontId="0" fillId="0" borderId="0" xfId="0" applyNumberFormat="1"/>
    <xf numFmtId="4" fontId="6" fillId="9" borderId="2" xfId="0" applyNumberFormat="1" applyFont="1" applyFill="1" applyBorder="1" applyAlignment="1">
      <alignment horizontal="right" vertical="top"/>
    </xf>
    <xf numFmtId="4" fontId="6" fillId="9" borderId="3" xfId="0" applyNumberFormat="1" applyFont="1" applyFill="1" applyBorder="1" applyAlignment="1">
      <alignment horizontal="right" vertical="top"/>
    </xf>
    <xf numFmtId="4" fontId="6" fillId="9" borderId="4" xfId="0" applyNumberFormat="1" applyFont="1" applyFill="1" applyBorder="1" applyAlignment="1">
      <alignment horizontal="right" vertical="top"/>
    </xf>
    <xf numFmtId="4" fontId="6" fillId="9" borderId="5" xfId="0" applyNumberFormat="1" applyFont="1" applyFill="1" applyBorder="1" applyAlignment="1">
      <alignment horizontal="right" vertical="top"/>
    </xf>
    <xf numFmtId="17" fontId="0" fillId="0" borderId="0" xfId="0" applyNumberFormat="1"/>
    <xf numFmtId="0" fontId="0" fillId="0" borderId="0" xfId="0" pivotButton="1"/>
    <xf numFmtId="0" fontId="0" fillId="0" borderId="0" xfId="0" applyAlignment="1">
      <alignment horizontal="left"/>
    </xf>
    <xf numFmtId="17" fontId="0" fillId="0" borderId="0" xfId="0" applyNumberFormat="1" applyAlignment="1">
      <alignment horizontal="left"/>
    </xf>
    <xf numFmtId="8" fontId="6" fillId="0" borderId="1" xfId="0" applyNumberFormat="1" applyFont="1" applyBorder="1"/>
    <xf numFmtId="168" fontId="6" fillId="0" borderId="0" xfId="0" applyNumberFormat="1" applyFont="1"/>
    <xf numFmtId="44" fontId="6" fillId="0" borderId="0" xfId="1" applyFont="1"/>
    <xf numFmtId="0" fontId="7" fillId="2" borderId="0" xfId="0" applyFont="1" applyFill="1" applyAlignment="1">
      <alignment wrapText="1"/>
    </xf>
    <xf numFmtId="0" fontId="10" fillId="0" borderId="0" xfId="0" applyFont="1"/>
    <xf numFmtId="0" fontId="17" fillId="2" borderId="0" xfId="0" applyFont="1" applyFill="1" applyAlignment="1">
      <alignment wrapText="1"/>
    </xf>
    <xf numFmtId="0" fontId="18" fillId="2" borderId="0" xfId="0" applyFont="1" applyFill="1" applyAlignment="1">
      <alignment wrapText="1"/>
    </xf>
    <xf numFmtId="0" fontId="13" fillId="5" borderId="0" xfId="0" applyFont="1" applyFill="1"/>
    <xf numFmtId="0" fontId="0" fillId="0" borderId="0" xfId="0"/>
    <xf numFmtId="0" fontId="13" fillId="5" borderId="0" xfId="0" applyFont="1" applyFill="1" applyAlignment="1">
      <alignment wrapText="1"/>
    </xf>
    <xf numFmtId="0" fontId="0" fillId="0" borderId="0" xfId="0" applyAlignment="1">
      <alignment wrapText="1"/>
    </xf>
    <xf numFmtId="0" fontId="6" fillId="5" borderId="0" xfId="0" applyFont="1" applyFill="1" applyAlignment="1">
      <alignment wrapText="1"/>
    </xf>
    <xf numFmtId="0" fontId="9" fillId="2" borderId="0" xfId="0" applyFont="1" applyFill="1" applyAlignment="1">
      <alignment wrapText="1"/>
    </xf>
    <xf numFmtId="0" fontId="7" fillId="0" borderId="0" xfId="0" applyFont="1" applyAlignment="1">
      <alignment wrapText="1"/>
    </xf>
    <xf numFmtId="0" fontId="6" fillId="0" borderId="0" xfId="0" applyFont="1" applyAlignment="1">
      <alignment wrapText="1"/>
    </xf>
    <xf numFmtId="0" fontId="0" fillId="2" borderId="0" xfId="0" applyFill="1"/>
    <xf numFmtId="0" fontId="15" fillId="4" borderId="1" xfId="0" applyFont="1" applyFill="1" applyBorder="1" applyAlignment="1">
      <alignment wrapText="1"/>
    </xf>
    <xf numFmtId="0" fontId="18" fillId="0" borderId="1" xfId="0" applyFont="1" applyBorder="1" applyAlignment="1">
      <alignment wrapText="1"/>
    </xf>
    <xf numFmtId="0" fontId="16" fillId="4" borderId="1" xfId="0" applyFont="1" applyFill="1" applyBorder="1"/>
    <xf numFmtId="0" fontId="0" fillId="0" borderId="1" xfId="0" applyBorder="1"/>
    <xf numFmtId="0" fontId="15" fillId="4" borderId="1" xfId="0" applyFont="1" applyFill="1" applyBorder="1"/>
    <xf numFmtId="0" fontId="18" fillId="0" borderId="1" xfId="0" applyFont="1" applyBorder="1"/>
    <xf numFmtId="0" fontId="24" fillId="2" borderId="0" xfId="0" applyFont="1" applyFill="1" applyAlignment="1">
      <alignment wrapText="1"/>
    </xf>
    <xf numFmtId="0" fontId="26" fillId="0" borderId="0" xfId="0" applyFont="1" applyAlignment="1">
      <alignment wrapText="1"/>
    </xf>
    <xf numFmtId="0" fontId="13" fillId="2" borderId="0" xfId="0" applyFont="1" applyFill="1"/>
    <xf numFmtId="0" fontId="27" fillId="0" borderId="0" xfId="0" applyFont="1" applyAlignment="1">
      <alignment wrapText="1"/>
    </xf>
    <xf numFmtId="8" fontId="13" fillId="0" borderId="0" xfId="0" applyNumberFormat="1" applyFont="1"/>
    <xf numFmtId="10" fontId="6" fillId="0" borderId="0" xfId="0" applyNumberFormat="1" applyFont="1"/>
    <xf numFmtId="165" fontId="7" fillId="0" borderId="0" xfId="0" applyNumberFormat="1" applyFont="1"/>
    <xf numFmtId="0" fontId="17" fillId="0" borderId="0" xfId="0" applyFont="1"/>
    <xf numFmtId="0" fontId="17" fillId="3" borderId="0" xfId="0" applyFont="1" applyFill="1"/>
    <xf numFmtId="0" fontId="18" fillId="0" borderId="0" xfId="0" applyFont="1" applyAlignment="1">
      <alignment horizontal="center"/>
    </xf>
    <xf numFmtId="165" fontId="7" fillId="0" borderId="0" xfId="0" applyNumberFormat="1" applyFont="1" applyAlignment="1">
      <alignment horizontal="center"/>
    </xf>
    <xf numFmtId="165" fontId="18" fillId="0" borderId="0" xfId="0" applyNumberFormat="1" applyFont="1" applyAlignment="1">
      <alignment horizontal="center"/>
    </xf>
    <xf numFmtId="165" fontId="17" fillId="0" borderId="0" xfId="0" applyNumberFormat="1" applyFont="1" applyAlignment="1">
      <alignment horizontal="center"/>
    </xf>
    <xf numFmtId="165" fontId="13" fillId="0" borderId="0" xfId="0" applyNumberFormat="1" applyFont="1"/>
    <xf numFmtId="0" fontId="7" fillId="3" borderId="0" xfId="0" applyFont="1" applyFill="1" applyAlignment="1">
      <alignment horizontal="center"/>
    </xf>
    <xf numFmtId="0" fontId="0" fillId="2" borderId="0" xfId="0" applyFill="1" applyAlignment="1">
      <alignment wrapText="1"/>
    </xf>
    <xf numFmtId="0" fontId="13" fillId="2" borderId="0" xfId="0" applyFont="1" applyFill="1" applyAlignment="1">
      <alignment wrapText="1"/>
    </xf>
    <xf numFmtId="4" fontId="12" fillId="0" borderId="0" xfId="0" applyNumberFormat="1" applyFont="1"/>
    <xf numFmtId="0" fontId="12" fillId="0" borderId="0" xfId="0" applyFont="1" applyAlignment="1">
      <alignment wrapText="1"/>
    </xf>
    <xf numFmtId="0" fontId="17" fillId="5" borderId="0" xfId="0" applyFont="1" applyFill="1"/>
    <xf numFmtId="165" fontId="28" fillId="3" borderId="0" xfId="0" applyNumberFormat="1" applyFont="1" applyFill="1"/>
    <xf numFmtId="165" fontId="28" fillId="0" borderId="0" xfId="0" applyNumberFormat="1" applyFont="1"/>
    <xf numFmtId="4" fontId="28" fillId="0" borderId="0" xfId="0" applyNumberFormat="1" applyFont="1"/>
    <xf numFmtId="0" fontId="26" fillId="0" borderId="0" xfId="0" applyFont="1"/>
    <xf numFmtId="0" fontId="24" fillId="0" borderId="0" xfId="0" applyFont="1" applyAlignment="1">
      <alignment wrapText="1"/>
    </xf>
    <xf numFmtId="0" fontId="13" fillId="0" borderId="0" xfId="0" applyFont="1"/>
    <xf numFmtId="0" fontId="23" fillId="7" borderId="0" xfId="0" applyFont="1" applyFill="1"/>
    <xf numFmtId="0" fontId="30" fillId="7" borderId="0" xfId="0" applyFont="1" applyFill="1"/>
    <xf numFmtId="0" fontId="6" fillId="7" borderId="0" xfId="0" applyFont="1" applyFill="1"/>
    <xf numFmtId="0" fontId="29" fillId="0" borderId="0" xfId="0" applyFont="1"/>
    <xf numFmtId="0" fontId="31" fillId="0" borderId="0" xfId="0" applyFont="1"/>
    <xf numFmtId="0" fontId="29" fillId="0" borderId="0" xfId="0" applyFont="1" applyAlignment="1">
      <alignment horizontal="left"/>
    </xf>
    <xf numFmtId="17" fontId="11" fillId="3" borderId="0" xfId="0" applyNumberFormat="1" applyFont="1" applyFill="1"/>
    <xf numFmtId="3" fontId="11" fillId="3" borderId="0" xfId="0" applyNumberFormat="1" applyFont="1" applyFill="1"/>
    <xf numFmtId="0" fontId="35" fillId="0" borderId="0" xfId="0" applyFont="1"/>
    <xf numFmtId="168" fontId="12" fillId="0" borderId="0" xfId="0" applyNumberFormat="1" applyFont="1"/>
    <xf numFmtId="43" fontId="12" fillId="0" borderId="0" xfId="3" applyFont="1"/>
    <xf numFmtId="4" fontId="12" fillId="3" borderId="0" xfId="0" applyNumberFormat="1" applyFont="1" applyFill="1"/>
    <xf numFmtId="165" fontId="13" fillId="3" borderId="0" xfId="0" applyNumberFormat="1" applyFont="1" applyFill="1"/>
    <xf numFmtId="0" fontId="36" fillId="0" borderId="0" xfId="0" applyFont="1"/>
    <xf numFmtId="0" fontId="12" fillId="5" borderId="0" xfId="0" applyFont="1" applyFill="1"/>
    <xf numFmtId="0" fontId="18" fillId="0" borderId="0" xfId="0" applyFont="1" applyAlignment="1">
      <alignment wrapText="1"/>
    </xf>
    <xf numFmtId="0" fontId="27" fillId="2" borderId="0" xfId="0" applyFont="1" applyFill="1" applyAlignment="1">
      <alignment wrapText="1"/>
    </xf>
    <xf numFmtId="0" fontId="37" fillId="0" borderId="0" xfId="0" applyFont="1" applyAlignment="1">
      <alignment wrapText="1"/>
    </xf>
    <xf numFmtId="0" fontId="0" fillId="5" borderId="0" xfId="0" applyFill="1" applyAlignment="1">
      <alignment wrapText="1"/>
    </xf>
    <xf numFmtId="0" fontId="13" fillId="0" borderId="0" xfId="0" applyFont="1" applyAlignment="1">
      <alignment wrapText="1"/>
    </xf>
    <xf numFmtId="0" fontId="21" fillId="0" borderId="0" xfId="0" applyFont="1" applyAlignment="1">
      <alignment wrapText="1"/>
    </xf>
    <xf numFmtId="0" fontId="13" fillId="0" borderId="6" xfId="0" applyFont="1" applyBorder="1"/>
    <xf numFmtId="0" fontId="17" fillId="10" borderId="6" xfId="0" applyFont="1" applyFill="1" applyBorder="1"/>
    <xf numFmtId="169" fontId="13" fillId="0" borderId="6" xfId="0" applyNumberFormat="1" applyFont="1" applyBorder="1"/>
    <xf numFmtId="4" fontId="13" fillId="0" borderId="6" xfId="0" applyNumberFormat="1" applyFont="1" applyBorder="1"/>
    <xf numFmtId="0" fontId="17" fillId="0" borderId="7" xfId="0" applyFont="1" applyBorder="1"/>
    <xf numFmtId="0" fontId="17" fillId="0" borderId="8" xfId="0" applyFont="1" applyBorder="1"/>
    <xf numFmtId="9" fontId="17" fillId="0" borderId="9" xfId="0" applyNumberFormat="1" applyFont="1" applyBorder="1"/>
    <xf numFmtId="0" fontId="13" fillId="0" borderId="8" xfId="0" applyFont="1" applyBorder="1"/>
    <xf numFmtId="4" fontId="17" fillId="0" borderId="9" xfId="0" applyNumberFormat="1" applyFont="1" applyBorder="1"/>
    <xf numFmtId="4" fontId="13" fillId="11" borderId="0" xfId="0" applyNumberFormat="1" applyFont="1" applyFill="1"/>
  </cellXfs>
  <cellStyles count="4">
    <cellStyle name="Comma 2" xfId="2" xr:uid="{DED5EB1B-A656-4A71-95C1-A75A9AC7F5BD}"/>
    <cellStyle name="Comma 3" xfId="3" xr:uid="{53DE3D07-461F-4F65-8CFD-20840BFDFF7C}"/>
    <cellStyle name="Currency" xfId="1" builtinId="4"/>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b="1"/>
              <a:t>Overall Hard + Soft</a:t>
            </a:r>
            <a:r>
              <a:rPr lang="en-AU" b="1" baseline="0"/>
              <a:t> Water (Macro)</a:t>
            </a:r>
            <a:endParaRPr lang="en-AU"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'Economic Market Analysis'!$C$16:$N$16</c:f>
              <c:numCache>
                <c:formatCode>_(* #,##0.00_);_(* \(#,##0.00\);_(* "-"??_);_(@_)</c:formatCode>
                <c:ptCount val="12"/>
                <c:pt idx="0">
                  <c:v>2298.1901589653967</c:v>
                </c:pt>
                <c:pt idx="1">
                  <c:v>2406.0918962111036</c:v>
                </c:pt>
                <c:pt idx="2">
                  <c:v>2127.8145432709766</c:v>
                </c:pt>
                <c:pt idx="3">
                  <c:v>2185.7997542263706</c:v>
                </c:pt>
                <c:pt idx="4">
                  <c:v>2145.7837188661065</c:v>
                </c:pt>
                <c:pt idx="5">
                  <c:v>2229.7496611442612</c:v>
                </c:pt>
                <c:pt idx="6">
                  <c:v>2283.0502472527673</c:v>
                </c:pt>
                <c:pt idx="7">
                  <c:v>2201.0592458815067</c:v>
                </c:pt>
                <c:pt idx="8">
                  <c:v>2153.3431850899528</c:v>
                </c:pt>
                <c:pt idx="9">
                  <c:v>2098.9913812617792</c:v>
                </c:pt>
                <c:pt idx="10">
                  <c:v>2200.9293289926659</c:v>
                </c:pt>
                <c:pt idx="11">
                  <c:v>2312.1995397611418</c:v>
                </c:pt>
              </c:numCache>
            </c:numRef>
          </c:xVal>
          <c:yVal>
            <c:numRef>
              <c:f>'Economic Market Analysis'!$C$15:$N$15</c:f>
              <c:numCache>
                <c:formatCode>"$"#,##0.00</c:formatCode>
                <c:ptCount val="12"/>
                <c:pt idx="0">
                  <c:v>86.391757235371969</c:v>
                </c:pt>
                <c:pt idx="1">
                  <c:v>86.829490475868141</c:v>
                </c:pt>
                <c:pt idx="2">
                  <c:v>81.49989122823844</c:v>
                </c:pt>
                <c:pt idx="3">
                  <c:v>72.569232168710826</c:v>
                </c:pt>
                <c:pt idx="4">
                  <c:v>71.259354341223244</c:v>
                </c:pt>
                <c:pt idx="5">
                  <c:v>72.156510799663252</c:v>
                </c:pt>
                <c:pt idx="6">
                  <c:v>76.602720430107496</c:v>
                </c:pt>
                <c:pt idx="7">
                  <c:v>74.932540098566292</c:v>
                </c:pt>
                <c:pt idx="8">
                  <c:v>74.066319823232305</c:v>
                </c:pt>
                <c:pt idx="9">
                  <c:v>75.093148943932377</c:v>
                </c:pt>
                <c:pt idx="10">
                  <c:v>73.700956254509322</c:v>
                </c:pt>
                <c:pt idx="11">
                  <c:v>74.376656830400748</c:v>
                </c:pt>
              </c:numCache>
            </c:numRef>
          </c:yVal>
          <c:smooth val="0"/>
          <c:extLst>
            <c:ext xmlns:c16="http://schemas.microsoft.com/office/drawing/2014/chart" uri="{C3380CC4-5D6E-409C-BE32-E72D297353CC}">
              <c16:uniqueId val="{00000000-CF8E-4A38-AC34-251F3F13ABB9}"/>
            </c:ext>
          </c:extLst>
        </c:ser>
        <c:dLbls>
          <c:showLegendKey val="0"/>
          <c:showVal val="0"/>
          <c:showCatName val="0"/>
          <c:showSerName val="0"/>
          <c:showPercent val="0"/>
          <c:showBubbleSize val="0"/>
        </c:dLbls>
        <c:axId val="632768840"/>
        <c:axId val="632774088"/>
      </c:scatterChart>
      <c:valAx>
        <c:axId val="632768840"/>
        <c:scaling>
          <c:orientation val="minMax"/>
        </c:scaling>
        <c:delete val="0"/>
        <c:axPos val="b"/>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774088"/>
        <c:crosses val="autoZero"/>
        <c:crossBetween val="midCat"/>
      </c:valAx>
      <c:valAx>
        <c:axId val="6327740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7688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b="1"/>
              <a:t>Hard Water Scatter Plot (Macro)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'Economic Market Analysis'!$C$19:$N$19</c:f>
              <c:numCache>
                <c:formatCode>#,##0.00</c:formatCode>
                <c:ptCount val="12"/>
                <c:pt idx="0">
                  <c:v>2391.3758824827114</c:v>
                </c:pt>
                <c:pt idx="1">
                  <c:v>2533.2689003303749</c:v>
                </c:pt>
                <c:pt idx="2">
                  <c:v>2203.7442618771042</c:v>
                </c:pt>
                <c:pt idx="3">
                  <c:v>2349.5141185681864</c:v>
                </c:pt>
                <c:pt idx="4">
                  <c:v>2243.584512119523</c:v>
                </c:pt>
                <c:pt idx="5">
                  <c:v>2359.3149577593058</c:v>
                </c:pt>
                <c:pt idx="6">
                  <c:v>2443.2652008227428</c:v>
                </c:pt>
                <c:pt idx="7">
                  <c:v>2300.8485926974759</c:v>
                </c:pt>
                <c:pt idx="8">
                  <c:v>2261.3424374589526</c:v>
                </c:pt>
                <c:pt idx="9">
                  <c:v>2188.7956099697999</c:v>
                </c:pt>
                <c:pt idx="10">
                  <c:v>2303.4374718156046</c:v>
                </c:pt>
                <c:pt idx="11">
                  <c:v>2443.6005061474129</c:v>
                </c:pt>
              </c:numCache>
            </c:numRef>
          </c:xVal>
          <c:yVal>
            <c:numRef>
              <c:f>'Economic Market Analysis'!$C$18:$N$18</c:f>
              <c:numCache>
                <c:formatCode>"$"#,##0.00</c:formatCode>
                <c:ptCount val="12"/>
                <c:pt idx="0">
                  <c:v>110.48381542382315</c:v>
                </c:pt>
                <c:pt idx="1">
                  <c:v>110.62720422979757</c:v>
                </c:pt>
                <c:pt idx="2">
                  <c:v>110.55818806730868</c:v>
                </c:pt>
                <c:pt idx="3">
                  <c:v>93.17518584656078</c:v>
                </c:pt>
                <c:pt idx="4">
                  <c:v>93.408910429176501</c:v>
                </c:pt>
                <c:pt idx="5">
                  <c:v>92.851211447811423</c:v>
                </c:pt>
                <c:pt idx="6">
                  <c:v>92.809567652329747</c:v>
                </c:pt>
                <c:pt idx="7">
                  <c:v>93.14548020527856</c:v>
                </c:pt>
                <c:pt idx="8">
                  <c:v>92.989220833333306</c:v>
                </c:pt>
                <c:pt idx="9">
                  <c:v>92.823577188940064</c:v>
                </c:pt>
                <c:pt idx="10">
                  <c:v>93.029854347041791</c:v>
                </c:pt>
                <c:pt idx="11">
                  <c:v>93.232935483870918</c:v>
                </c:pt>
              </c:numCache>
            </c:numRef>
          </c:yVal>
          <c:smooth val="0"/>
          <c:extLst>
            <c:ext xmlns:c16="http://schemas.microsoft.com/office/drawing/2014/chart" uri="{C3380CC4-5D6E-409C-BE32-E72D297353CC}">
              <c16:uniqueId val="{00000000-0607-4B8A-91D5-828F218F5A7F}"/>
            </c:ext>
          </c:extLst>
        </c:ser>
        <c:dLbls>
          <c:showLegendKey val="0"/>
          <c:showVal val="0"/>
          <c:showCatName val="0"/>
          <c:showSerName val="0"/>
          <c:showPercent val="0"/>
          <c:showBubbleSize val="0"/>
        </c:dLbls>
        <c:axId val="632768840"/>
        <c:axId val="632774088"/>
      </c:scatterChart>
      <c:valAx>
        <c:axId val="63276884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774088"/>
        <c:crosses val="autoZero"/>
        <c:crossBetween val="midCat"/>
      </c:valAx>
      <c:valAx>
        <c:axId val="6327740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7688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b="1"/>
              <a:t>Soft</a:t>
            </a:r>
            <a:r>
              <a:rPr lang="en-AU" b="1" baseline="0"/>
              <a:t> Water Scatter Plot (Macro)</a:t>
            </a:r>
            <a:endParaRPr lang="en-AU"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'Economic Market Analysis'!$C$22:$N$22</c:f>
              <c:numCache>
                <c:formatCode>#,##0.00</c:formatCode>
                <c:ptCount val="12"/>
                <c:pt idx="0">
                  <c:v>2205.0044354480824</c:v>
                </c:pt>
                <c:pt idx="1">
                  <c:v>2278.9148920918328</c:v>
                </c:pt>
                <c:pt idx="2">
                  <c:v>2051.8848246648477</c:v>
                </c:pt>
                <c:pt idx="3">
                  <c:v>2022.0853898845555</c:v>
                </c:pt>
                <c:pt idx="4">
                  <c:v>2047.9829256126895</c:v>
                </c:pt>
                <c:pt idx="5">
                  <c:v>2100.1843645292161</c:v>
                </c:pt>
                <c:pt idx="6">
                  <c:v>2122.8352936827923</c:v>
                </c:pt>
                <c:pt idx="7">
                  <c:v>2101.2698990655363</c:v>
                </c:pt>
                <c:pt idx="8">
                  <c:v>2045.3439327209553</c:v>
                </c:pt>
                <c:pt idx="9">
                  <c:v>2009.1871525537595</c:v>
                </c:pt>
                <c:pt idx="10">
                  <c:v>2098.4211861697281</c:v>
                </c:pt>
                <c:pt idx="11">
                  <c:v>2180.7985733748733</c:v>
                </c:pt>
              </c:numCache>
            </c:numRef>
          </c:xVal>
          <c:yVal>
            <c:numRef>
              <c:f>'Economic Market Analysis'!$C$21:$N$21</c:f>
              <c:numCache>
                <c:formatCode>"$"#,##0.00</c:formatCode>
                <c:ptCount val="12"/>
                <c:pt idx="0">
                  <c:v>62.299699046920772</c:v>
                </c:pt>
                <c:pt idx="1">
                  <c:v>63.031776721938691</c:v>
                </c:pt>
                <c:pt idx="2">
                  <c:v>52.441594389168138</c:v>
                </c:pt>
                <c:pt idx="3">
                  <c:v>51.963278490860944</c:v>
                </c:pt>
                <c:pt idx="4">
                  <c:v>49.10979825327</c:v>
                </c:pt>
                <c:pt idx="5">
                  <c:v>51.461810151515095</c:v>
                </c:pt>
                <c:pt idx="6">
                  <c:v>60.395873207885266</c:v>
                </c:pt>
                <c:pt idx="7">
                  <c:v>56.719599991853968</c:v>
                </c:pt>
                <c:pt idx="8">
                  <c:v>55.143418813131255</c:v>
                </c:pt>
                <c:pt idx="9">
                  <c:v>57.362720698924704</c:v>
                </c:pt>
                <c:pt idx="10">
                  <c:v>54.372058161976852</c:v>
                </c:pt>
                <c:pt idx="11">
                  <c:v>55.520378176930556</c:v>
                </c:pt>
              </c:numCache>
            </c:numRef>
          </c:yVal>
          <c:smooth val="0"/>
          <c:extLst>
            <c:ext xmlns:c16="http://schemas.microsoft.com/office/drawing/2014/chart" uri="{C3380CC4-5D6E-409C-BE32-E72D297353CC}">
              <c16:uniqueId val="{00000000-B0B1-4BF9-A889-13BC84D7B219}"/>
            </c:ext>
          </c:extLst>
        </c:ser>
        <c:dLbls>
          <c:showLegendKey val="0"/>
          <c:showVal val="0"/>
          <c:showCatName val="0"/>
          <c:showSerName val="0"/>
          <c:showPercent val="0"/>
          <c:showBubbleSize val="0"/>
        </c:dLbls>
        <c:axId val="632768840"/>
        <c:axId val="632774088"/>
      </c:scatterChart>
      <c:valAx>
        <c:axId val="63276884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774088"/>
        <c:crosses val="autoZero"/>
        <c:crossBetween val="midCat"/>
      </c:valAx>
      <c:valAx>
        <c:axId val="6327740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7688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Soft + Hard Water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'Economic Market Analysis'!$B$16</c:f>
              <c:strCache>
                <c:ptCount val="1"/>
                <c:pt idx="0">
                  <c:v>Avg. Quantity of Soft + Hard Water</c:v>
                </c:pt>
              </c:strCache>
            </c:strRef>
          </c:tx>
          <c:spPr>
            <a:ln w="25400" cap="rnd">
              <a:noFill/>
              <a:round/>
            </a:ln>
            <a:effectLst/>
          </c:spPr>
          <c:marker>
            <c:symbol val="circle"/>
            <c:size val="5"/>
            <c:spPr>
              <a:solidFill>
                <a:schemeClr val="accent1"/>
              </a:solidFill>
              <a:ln w="9525">
                <a:solidFill>
                  <a:schemeClr val="accent1"/>
                </a:solidFill>
              </a:ln>
              <a:effectLst/>
            </c:spPr>
          </c:marker>
          <c:xVal>
            <c:numRef>
              <c:f>'Economic Market Analysis'!$C$15:$N$15</c:f>
              <c:numCache>
                <c:formatCode>"$"#,##0.00</c:formatCode>
                <c:ptCount val="12"/>
                <c:pt idx="0">
                  <c:v>86.391757235371969</c:v>
                </c:pt>
                <c:pt idx="1">
                  <c:v>86.829490475868141</c:v>
                </c:pt>
                <c:pt idx="2">
                  <c:v>81.49989122823844</c:v>
                </c:pt>
                <c:pt idx="3">
                  <c:v>72.569232168710826</c:v>
                </c:pt>
                <c:pt idx="4">
                  <c:v>71.259354341223244</c:v>
                </c:pt>
                <c:pt idx="5">
                  <c:v>72.156510799663252</c:v>
                </c:pt>
                <c:pt idx="6">
                  <c:v>76.602720430107496</c:v>
                </c:pt>
                <c:pt idx="7">
                  <c:v>74.932540098566292</c:v>
                </c:pt>
                <c:pt idx="8">
                  <c:v>74.066319823232305</c:v>
                </c:pt>
                <c:pt idx="9">
                  <c:v>75.093148943932377</c:v>
                </c:pt>
                <c:pt idx="10">
                  <c:v>73.700956254509322</c:v>
                </c:pt>
                <c:pt idx="11">
                  <c:v>74.376656830400748</c:v>
                </c:pt>
              </c:numCache>
            </c:numRef>
          </c:xVal>
          <c:yVal>
            <c:numRef>
              <c:f>'Economic Market Analysis'!$C$16:$N$16</c:f>
              <c:numCache>
                <c:formatCode>_(* #,##0.00_);_(* \(#,##0.00\);_(* "-"??_);_(@_)</c:formatCode>
                <c:ptCount val="12"/>
                <c:pt idx="0">
                  <c:v>2298.1901589653967</c:v>
                </c:pt>
                <c:pt idx="1">
                  <c:v>2406.0918962111036</c:v>
                </c:pt>
                <c:pt idx="2">
                  <c:v>2127.8145432709766</c:v>
                </c:pt>
                <c:pt idx="3">
                  <c:v>2185.7997542263706</c:v>
                </c:pt>
                <c:pt idx="4">
                  <c:v>2145.7837188661065</c:v>
                </c:pt>
                <c:pt idx="5">
                  <c:v>2229.7496611442612</c:v>
                </c:pt>
                <c:pt idx="6">
                  <c:v>2283.0502472527673</c:v>
                </c:pt>
                <c:pt idx="7">
                  <c:v>2201.0592458815067</c:v>
                </c:pt>
                <c:pt idx="8">
                  <c:v>2153.3431850899528</c:v>
                </c:pt>
                <c:pt idx="9">
                  <c:v>2098.9913812617792</c:v>
                </c:pt>
                <c:pt idx="10">
                  <c:v>2200.9293289926659</c:v>
                </c:pt>
                <c:pt idx="11">
                  <c:v>2312.1995397611418</c:v>
                </c:pt>
              </c:numCache>
            </c:numRef>
          </c:yVal>
          <c:smooth val="0"/>
          <c:extLst>
            <c:ext xmlns:c16="http://schemas.microsoft.com/office/drawing/2014/chart" uri="{C3380CC4-5D6E-409C-BE32-E72D297353CC}">
              <c16:uniqueId val="{00000000-24FC-4BBF-BCD7-51E51FD1A07E}"/>
            </c:ext>
          </c:extLst>
        </c:ser>
        <c:dLbls>
          <c:showLegendKey val="0"/>
          <c:showVal val="0"/>
          <c:showCatName val="0"/>
          <c:showSerName val="0"/>
          <c:showPercent val="0"/>
          <c:showBubbleSize val="0"/>
        </c:dLbls>
        <c:axId val="574027424"/>
        <c:axId val="751539520"/>
      </c:scatterChart>
      <c:valAx>
        <c:axId val="57402742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539520"/>
        <c:crosses val="autoZero"/>
        <c:crossBetween val="midCat"/>
      </c:valAx>
      <c:valAx>
        <c:axId val="751539520"/>
        <c:scaling>
          <c:orientation val="minMax"/>
        </c:scaling>
        <c:delete val="0"/>
        <c:axPos val="l"/>
        <c:majorGridlines>
          <c:spPr>
            <a:ln w="9525" cap="flat" cmpd="sng" algn="ctr">
              <a:solidFill>
                <a:schemeClr val="bg2">
                  <a:alpha val="96000"/>
                </a:schemeClr>
              </a:solidFill>
              <a:round/>
            </a:ln>
            <a:effectLst/>
          </c:spPr>
        </c:majorGridlines>
        <c:numFmt formatCode="_(* #,##0.00_);_(* \(#,##0.0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0274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Hard Water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'Economic Market Analysis'!$B$19</c:f>
              <c:strCache>
                <c:ptCount val="1"/>
                <c:pt idx="0">
                  <c:v>Avg. Quantity of Soft + Hard Water</c:v>
                </c:pt>
              </c:strCache>
            </c:strRef>
          </c:tx>
          <c:spPr>
            <a:ln w="19050" cap="rnd">
              <a:noFill/>
              <a:round/>
            </a:ln>
            <a:effectLst/>
          </c:spPr>
          <c:marker>
            <c:symbol val="circle"/>
            <c:size val="5"/>
            <c:spPr>
              <a:solidFill>
                <a:schemeClr val="accent1"/>
              </a:solidFill>
              <a:ln w="9525">
                <a:solidFill>
                  <a:schemeClr val="accent1"/>
                </a:solidFill>
              </a:ln>
              <a:effectLst/>
            </c:spPr>
          </c:marker>
          <c:xVal>
            <c:numRef>
              <c:f>'Economic Market Analysis'!$C$18:$N$18</c:f>
              <c:numCache>
                <c:formatCode>"$"#,##0.00</c:formatCode>
                <c:ptCount val="12"/>
                <c:pt idx="0">
                  <c:v>110.48381542382315</c:v>
                </c:pt>
                <c:pt idx="1">
                  <c:v>110.62720422979757</c:v>
                </c:pt>
                <c:pt idx="2">
                  <c:v>110.55818806730868</c:v>
                </c:pt>
                <c:pt idx="3">
                  <c:v>93.17518584656078</c:v>
                </c:pt>
                <c:pt idx="4">
                  <c:v>93.408910429176501</c:v>
                </c:pt>
                <c:pt idx="5">
                  <c:v>92.851211447811423</c:v>
                </c:pt>
                <c:pt idx="6">
                  <c:v>92.809567652329747</c:v>
                </c:pt>
                <c:pt idx="7">
                  <c:v>93.14548020527856</c:v>
                </c:pt>
                <c:pt idx="8">
                  <c:v>92.989220833333306</c:v>
                </c:pt>
                <c:pt idx="9">
                  <c:v>92.823577188940064</c:v>
                </c:pt>
                <c:pt idx="10">
                  <c:v>93.029854347041791</c:v>
                </c:pt>
                <c:pt idx="11">
                  <c:v>93.232935483870918</c:v>
                </c:pt>
              </c:numCache>
            </c:numRef>
          </c:xVal>
          <c:yVal>
            <c:numRef>
              <c:f>'Economic Market Analysis'!$C$19:$N$19</c:f>
              <c:numCache>
                <c:formatCode>#,##0.00</c:formatCode>
                <c:ptCount val="12"/>
                <c:pt idx="0">
                  <c:v>2391.3758824827114</c:v>
                </c:pt>
                <c:pt idx="1">
                  <c:v>2533.2689003303749</c:v>
                </c:pt>
                <c:pt idx="2">
                  <c:v>2203.7442618771042</c:v>
                </c:pt>
                <c:pt idx="3">
                  <c:v>2349.5141185681864</c:v>
                </c:pt>
                <c:pt idx="4">
                  <c:v>2243.584512119523</c:v>
                </c:pt>
                <c:pt idx="5">
                  <c:v>2359.3149577593058</c:v>
                </c:pt>
                <c:pt idx="6">
                  <c:v>2443.2652008227428</c:v>
                </c:pt>
                <c:pt idx="7">
                  <c:v>2300.8485926974759</c:v>
                </c:pt>
                <c:pt idx="8">
                  <c:v>2261.3424374589526</c:v>
                </c:pt>
                <c:pt idx="9">
                  <c:v>2188.7956099697999</c:v>
                </c:pt>
                <c:pt idx="10">
                  <c:v>2303.4374718156046</c:v>
                </c:pt>
                <c:pt idx="11">
                  <c:v>2443.6005061474129</c:v>
                </c:pt>
              </c:numCache>
            </c:numRef>
          </c:yVal>
          <c:smooth val="0"/>
          <c:extLst>
            <c:ext xmlns:c16="http://schemas.microsoft.com/office/drawing/2014/chart" uri="{C3380CC4-5D6E-409C-BE32-E72D297353CC}">
              <c16:uniqueId val="{00000000-88C1-4A7D-8A06-199F37898A17}"/>
            </c:ext>
          </c:extLst>
        </c:ser>
        <c:dLbls>
          <c:showLegendKey val="0"/>
          <c:showVal val="0"/>
          <c:showCatName val="0"/>
          <c:showSerName val="0"/>
          <c:showPercent val="0"/>
          <c:showBubbleSize val="0"/>
        </c:dLbls>
        <c:axId val="586787136"/>
        <c:axId val="827306112"/>
      </c:scatterChart>
      <c:valAx>
        <c:axId val="5867871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306112"/>
        <c:crosses val="autoZero"/>
        <c:crossBetween val="midCat"/>
      </c:valAx>
      <c:valAx>
        <c:axId val="827306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7871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Soft</a:t>
            </a:r>
            <a:r>
              <a:rPr lang="en-US" baseline="0"/>
              <a:t> </a:t>
            </a:r>
            <a:r>
              <a:rPr lang="en-US"/>
              <a:t>Water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'Economic Market Analysis'!$B$22</c:f>
              <c:strCache>
                <c:ptCount val="1"/>
                <c:pt idx="0">
                  <c:v>Avg. Quantity of Soft + Hard Water</c:v>
                </c:pt>
              </c:strCache>
            </c:strRef>
          </c:tx>
          <c:spPr>
            <a:ln w="19050" cap="rnd">
              <a:noFill/>
              <a:round/>
            </a:ln>
            <a:effectLst/>
          </c:spPr>
          <c:marker>
            <c:symbol val="circle"/>
            <c:size val="5"/>
            <c:spPr>
              <a:solidFill>
                <a:schemeClr val="accent1"/>
              </a:solidFill>
              <a:ln w="9525">
                <a:solidFill>
                  <a:schemeClr val="accent1"/>
                </a:solidFill>
              </a:ln>
              <a:effectLst/>
            </c:spPr>
          </c:marker>
          <c:xVal>
            <c:numRef>
              <c:f>'Economic Market Analysis'!$C$21:$N$21</c:f>
              <c:numCache>
                <c:formatCode>"$"#,##0.00</c:formatCode>
                <c:ptCount val="12"/>
                <c:pt idx="0">
                  <c:v>62.299699046920772</c:v>
                </c:pt>
                <c:pt idx="1">
                  <c:v>63.031776721938691</c:v>
                </c:pt>
                <c:pt idx="2">
                  <c:v>52.441594389168138</c:v>
                </c:pt>
                <c:pt idx="3">
                  <c:v>51.963278490860944</c:v>
                </c:pt>
                <c:pt idx="4">
                  <c:v>49.10979825327</c:v>
                </c:pt>
                <c:pt idx="5">
                  <c:v>51.461810151515095</c:v>
                </c:pt>
                <c:pt idx="6">
                  <c:v>60.395873207885266</c:v>
                </c:pt>
                <c:pt idx="7">
                  <c:v>56.719599991853968</c:v>
                </c:pt>
                <c:pt idx="8">
                  <c:v>55.143418813131255</c:v>
                </c:pt>
                <c:pt idx="9">
                  <c:v>57.362720698924704</c:v>
                </c:pt>
                <c:pt idx="10">
                  <c:v>54.372058161976852</c:v>
                </c:pt>
                <c:pt idx="11">
                  <c:v>55.520378176930556</c:v>
                </c:pt>
              </c:numCache>
            </c:numRef>
          </c:xVal>
          <c:yVal>
            <c:numRef>
              <c:f>'Economic Market Analysis'!$C$22:$N$22</c:f>
              <c:numCache>
                <c:formatCode>#,##0.00</c:formatCode>
                <c:ptCount val="12"/>
                <c:pt idx="0">
                  <c:v>2205.0044354480824</c:v>
                </c:pt>
                <c:pt idx="1">
                  <c:v>2278.9148920918328</c:v>
                </c:pt>
                <c:pt idx="2">
                  <c:v>2051.8848246648477</c:v>
                </c:pt>
                <c:pt idx="3">
                  <c:v>2022.0853898845555</c:v>
                </c:pt>
                <c:pt idx="4">
                  <c:v>2047.9829256126895</c:v>
                </c:pt>
                <c:pt idx="5">
                  <c:v>2100.1843645292161</c:v>
                </c:pt>
                <c:pt idx="6">
                  <c:v>2122.8352936827923</c:v>
                </c:pt>
                <c:pt idx="7">
                  <c:v>2101.2698990655363</c:v>
                </c:pt>
                <c:pt idx="8">
                  <c:v>2045.3439327209553</c:v>
                </c:pt>
                <c:pt idx="9">
                  <c:v>2009.1871525537595</c:v>
                </c:pt>
                <c:pt idx="10">
                  <c:v>2098.4211861697281</c:v>
                </c:pt>
                <c:pt idx="11">
                  <c:v>2180.7985733748733</c:v>
                </c:pt>
              </c:numCache>
            </c:numRef>
          </c:yVal>
          <c:smooth val="0"/>
          <c:extLst>
            <c:ext xmlns:c16="http://schemas.microsoft.com/office/drawing/2014/chart" uri="{C3380CC4-5D6E-409C-BE32-E72D297353CC}">
              <c16:uniqueId val="{00000000-8190-4DE1-9318-A0A831AAD639}"/>
            </c:ext>
          </c:extLst>
        </c:ser>
        <c:dLbls>
          <c:showLegendKey val="0"/>
          <c:showVal val="0"/>
          <c:showCatName val="0"/>
          <c:showSerName val="0"/>
          <c:showPercent val="0"/>
          <c:showBubbleSize val="0"/>
        </c:dLbls>
        <c:axId val="864633296"/>
        <c:axId val="862849120"/>
      </c:scatterChart>
      <c:valAx>
        <c:axId val="86463329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2849120"/>
        <c:crosses val="autoZero"/>
        <c:crossBetween val="midCat"/>
      </c:valAx>
      <c:valAx>
        <c:axId val="8628491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6332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overall scatter plot</c:v>
          </c:tx>
          <c:spPr>
            <a:ln w="25400" cap="rnd">
              <a:noFill/>
              <a:round/>
            </a:ln>
            <a:effectLst/>
          </c:spPr>
          <c:marker>
            <c:symbol val="circle"/>
            <c:size val="5"/>
            <c:spPr>
              <a:solidFill>
                <a:schemeClr val="accent1"/>
              </a:solidFill>
              <a:ln w="9525">
                <a:solidFill>
                  <a:schemeClr val="accent1"/>
                </a:solidFill>
              </a:ln>
              <a:effectLst/>
            </c:spPr>
          </c:marker>
          <c:xVal>
            <c:numRef>
              <c:f>'[2]Water Trading Repository Table'!$C$2:$C$1461</c:f>
              <c:numCache>
                <c:formatCode>"$"#,##0.00</c:formatCode>
                <c:ptCount val="1460"/>
                <c:pt idx="0">
                  <c:v>89.334249999999997</c:v>
                </c:pt>
                <c:pt idx="1">
                  <c:v>61.945999999999998</c:v>
                </c:pt>
                <c:pt idx="2">
                  <c:v>45.9017499999999</c:v>
                </c:pt>
                <c:pt idx="3">
                  <c:v>80.858249999999998</c:v>
                </c:pt>
                <c:pt idx="4">
                  <c:v>55.961833333333303</c:v>
                </c:pt>
                <c:pt idx="5">
                  <c:v>101.094833333333</c:v>
                </c:pt>
                <c:pt idx="6">
                  <c:v>26.664999999999999</c:v>
                </c:pt>
                <c:pt idx="7">
                  <c:v>38.894545454545401</c:v>
                </c:pt>
                <c:pt idx="8">
                  <c:v>46.715000000000003</c:v>
                </c:pt>
                <c:pt idx="9">
                  <c:v>46.208636363636302</c:v>
                </c:pt>
                <c:pt idx="10">
                  <c:v>41.856000000000002</c:v>
                </c:pt>
                <c:pt idx="11">
                  <c:v>46.013749999999902</c:v>
                </c:pt>
                <c:pt idx="12">
                  <c:v>34.894374999999997</c:v>
                </c:pt>
                <c:pt idx="13">
                  <c:v>53.312916666666602</c:v>
                </c:pt>
                <c:pt idx="14">
                  <c:v>70.307083333333296</c:v>
                </c:pt>
                <c:pt idx="15">
                  <c:v>64.552916666666604</c:v>
                </c:pt>
                <c:pt idx="16">
                  <c:v>49.776249999999997</c:v>
                </c:pt>
                <c:pt idx="17">
                  <c:v>61.483333333333299</c:v>
                </c:pt>
                <c:pt idx="18">
                  <c:v>56.407083333333297</c:v>
                </c:pt>
                <c:pt idx="19">
                  <c:v>69.813749999999999</c:v>
                </c:pt>
                <c:pt idx="20">
                  <c:v>53.609583333333298</c:v>
                </c:pt>
                <c:pt idx="21">
                  <c:v>53.2916666666666</c:v>
                </c:pt>
                <c:pt idx="22">
                  <c:v>53.844583333333297</c:v>
                </c:pt>
                <c:pt idx="23">
                  <c:v>53.347916666666599</c:v>
                </c:pt>
                <c:pt idx="24">
                  <c:v>55.712166666666597</c:v>
                </c:pt>
                <c:pt idx="25">
                  <c:v>66.450833333333307</c:v>
                </c:pt>
                <c:pt idx="26">
                  <c:v>78.998583333333301</c:v>
                </c:pt>
                <c:pt idx="27">
                  <c:v>159.797333333333</c:v>
                </c:pt>
                <c:pt idx="28">
                  <c:v>108.42100000000001</c:v>
                </c:pt>
                <c:pt idx="29">
                  <c:v>132.91399999999999</c:v>
                </c:pt>
                <c:pt idx="30">
                  <c:v>68.866583333333296</c:v>
                </c:pt>
                <c:pt idx="31">
                  <c:v>50.487499999999997</c:v>
                </c:pt>
                <c:pt idx="32">
                  <c:v>47.181833333333302</c:v>
                </c:pt>
                <c:pt idx="33">
                  <c:v>43.937833333333302</c:v>
                </c:pt>
                <c:pt idx="34">
                  <c:v>50.634124999999997</c:v>
                </c:pt>
                <c:pt idx="35">
                  <c:v>50.1071666666666</c:v>
                </c:pt>
                <c:pt idx="36">
                  <c:v>43.767999999999901</c:v>
                </c:pt>
                <c:pt idx="37">
                  <c:v>72.031833333333296</c:v>
                </c:pt>
                <c:pt idx="38">
                  <c:v>44.526333333333298</c:v>
                </c:pt>
                <c:pt idx="39">
                  <c:v>65.881833333333304</c:v>
                </c:pt>
                <c:pt idx="40">
                  <c:v>47.251666666666601</c:v>
                </c:pt>
                <c:pt idx="41">
                  <c:v>63.338166666666602</c:v>
                </c:pt>
                <c:pt idx="42">
                  <c:v>49.39425</c:v>
                </c:pt>
                <c:pt idx="43">
                  <c:v>77.915249999999901</c:v>
                </c:pt>
                <c:pt idx="44">
                  <c:v>48.651249999999997</c:v>
                </c:pt>
                <c:pt idx="45">
                  <c:v>59.662916666666597</c:v>
                </c:pt>
                <c:pt idx="46">
                  <c:v>44.107909090908997</c:v>
                </c:pt>
                <c:pt idx="47">
                  <c:v>45.838749999999997</c:v>
                </c:pt>
                <c:pt idx="48">
                  <c:v>51.144583333333301</c:v>
                </c:pt>
                <c:pt idx="49">
                  <c:v>73.990499999999997</c:v>
                </c:pt>
                <c:pt idx="50">
                  <c:v>49.5535833333333</c:v>
                </c:pt>
                <c:pt idx="51">
                  <c:v>69.318416666666593</c:v>
                </c:pt>
                <c:pt idx="52">
                  <c:v>59.5356666666666</c:v>
                </c:pt>
                <c:pt idx="53">
                  <c:v>87.515000000000001</c:v>
                </c:pt>
                <c:pt idx="54">
                  <c:v>47.820250000000001</c:v>
                </c:pt>
                <c:pt idx="55">
                  <c:v>70.217833333333303</c:v>
                </c:pt>
                <c:pt idx="56">
                  <c:v>63.731333333333303</c:v>
                </c:pt>
                <c:pt idx="57">
                  <c:v>81.990916666666607</c:v>
                </c:pt>
                <c:pt idx="58">
                  <c:v>60.905833333333298</c:v>
                </c:pt>
                <c:pt idx="59">
                  <c:v>73.409333333333294</c:v>
                </c:pt>
                <c:pt idx="60">
                  <c:v>48.490666666666598</c:v>
                </c:pt>
                <c:pt idx="61">
                  <c:v>92.988999999999905</c:v>
                </c:pt>
                <c:pt idx="62">
                  <c:v>56.500749999999996</c:v>
                </c:pt>
                <c:pt idx="63">
                  <c:v>66.637916666666598</c:v>
                </c:pt>
                <c:pt idx="64">
                  <c:v>41.845666666666602</c:v>
                </c:pt>
                <c:pt idx="65">
                  <c:v>86.525333333333293</c:v>
                </c:pt>
                <c:pt idx="66">
                  <c:v>58.5831666666666</c:v>
                </c:pt>
                <c:pt idx="67">
                  <c:v>60.772916666666603</c:v>
                </c:pt>
                <c:pt idx="68">
                  <c:v>42.946428571428498</c:v>
                </c:pt>
                <c:pt idx="69">
                  <c:v>55.469166666666602</c:v>
                </c:pt>
                <c:pt idx="70">
                  <c:v>48.9171428571428</c:v>
                </c:pt>
                <c:pt idx="71">
                  <c:v>45.340416666666599</c:v>
                </c:pt>
                <c:pt idx="72">
                  <c:v>39.444583333333298</c:v>
                </c:pt>
                <c:pt idx="73">
                  <c:v>43.482500000000002</c:v>
                </c:pt>
                <c:pt idx="74">
                  <c:v>42.508749999999999</c:v>
                </c:pt>
                <c:pt idx="75">
                  <c:v>53.663749999999901</c:v>
                </c:pt>
                <c:pt idx="76">
                  <c:v>66.761250000000004</c:v>
                </c:pt>
                <c:pt idx="77">
                  <c:v>61.345416666666601</c:v>
                </c:pt>
                <c:pt idx="78">
                  <c:v>67.138750000000002</c:v>
                </c:pt>
                <c:pt idx="79">
                  <c:v>76.004583333333301</c:v>
                </c:pt>
                <c:pt idx="80">
                  <c:v>43.415833333333303</c:v>
                </c:pt>
                <c:pt idx="81">
                  <c:v>49.037500000000001</c:v>
                </c:pt>
                <c:pt idx="82">
                  <c:v>37.9716666666666</c:v>
                </c:pt>
                <c:pt idx="83">
                  <c:v>50.853749999999998</c:v>
                </c:pt>
                <c:pt idx="84">
                  <c:v>45.630416666666598</c:v>
                </c:pt>
                <c:pt idx="85">
                  <c:v>44.034999999999997</c:v>
                </c:pt>
                <c:pt idx="86">
                  <c:v>174.000916666666</c:v>
                </c:pt>
                <c:pt idx="87">
                  <c:v>187.01124999999999</c:v>
                </c:pt>
                <c:pt idx="88">
                  <c:v>62.771833333333298</c:v>
                </c:pt>
                <c:pt idx="89">
                  <c:v>63.741250000000001</c:v>
                </c:pt>
                <c:pt idx="90">
                  <c:v>53.0446666666666</c:v>
                </c:pt>
                <c:pt idx="91">
                  <c:v>68.599166666666605</c:v>
                </c:pt>
                <c:pt idx="92">
                  <c:v>49.878666666666597</c:v>
                </c:pt>
                <c:pt idx="93">
                  <c:v>83.341833333333298</c:v>
                </c:pt>
                <c:pt idx="94">
                  <c:v>48.240416666666597</c:v>
                </c:pt>
                <c:pt idx="95">
                  <c:v>40.656666666666602</c:v>
                </c:pt>
                <c:pt idx="96">
                  <c:v>34.2363</c:v>
                </c:pt>
                <c:pt idx="97">
                  <c:v>41.783000000000001</c:v>
                </c:pt>
                <c:pt idx="98">
                  <c:v>38.522624999999998</c:v>
                </c:pt>
                <c:pt idx="99">
                  <c:v>66.541749999999993</c:v>
                </c:pt>
                <c:pt idx="100">
                  <c:v>46.525416666666601</c:v>
                </c:pt>
                <c:pt idx="101">
                  <c:v>153.26474999999999</c:v>
                </c:pt>
                <c:pt idx="102">
                  <c:v>58.492249999999899</c:v>
                </c:pt>
                <c:pt idx="103">
                  <c:v>102.680583333333</c:v>
                </c:pt>
                <c:pt idx="104">
                  <c:v>60.428666666666601</c:v>
                </c:pt>
                <c:pt idx="105">
                  <c:v>44.075749999999999</c:v>
                </c:pt>
                <c:pt idx="106">
                  <c:v>41.518250000000002</c:v>
                </c:pt>
                <c:pt idx="107">
                  <c:v>53.703000000000003</c:v>
                </c:pt>
                <c:pt idx="108">
                  <c:v>48.485166666666601</c:v>
                </c:pt>
                <c:pt idx="109">
                  <c:v>51.238500000000002</c:v>
                </c:pt>
                <c:pt idx="110">
                  <c:v>45.216000000000001</c:v>
                </c:pt>
                <c:pt idx="111">
                  <c:v>80.2231666666666</c:v>
                </c:pt>
                <c:pt idx="112">
                  <c:v>59.268833333333298</c:v>
                </c:pt>
                <c:pt idx="113">
                  <c:v>122.02416666666601</c:v>
                </c:pt>
                <c:pt idx="114">
                  <c:v>52.375166666666601</c:v>
                </c:pt>
                <c:pt idx="115">
                  <c:v>86.003166666666601</c:v>
                </c:pt>
                <c:pt idx="116">
                  <c:v>46.148416666666598</c:v>
                </c:pt>
                <c:pt idx="117">
                  <c:v>80.905249999999995</c:v>
                </c:pt>
                <c:pt idx="118">
                  <c:v>69.394666666666595</c:v>
                </c:pt>
                <c:pt idx="119">
                  <c:v>52.200499999999998</c:v>
                </c:pt>
                <c:pt idx="120">
                  <c:v>51.469666666666598</c:v>
                </c:pt>
                <c:pt idx="121">
                  <c:v>80.457083333333301</c:v>
                </c:pt>
                <c:pt idx="122">
                  <c:v>63.776000000000003</c:v>
                </c:pt>
                <c:pt idx="123">
                  <c:v>79.9641666666666</c:v>
                </c:pt>
                <c:pt idx="124">
                  <c:v>48.149166666666602</c:v>
                </c:pt>
                <c:pt idx="125">
                  <c:v>72.476249999999993</c:v>
                </c:pt>
                <c:pt idx="126">
                  <c:v>50.1383333333333</c:v>
                </c:pt>
                <c:pt idx="127">
                  <c:v>43.467083333333299</c:v>
                </c:pt>
                <c:pt idx="128">
                  <c:v>35.828333333333298</c:v>
                </c:pt>
                <c:pt idx="129">
                  <c:v>44.240833333333299</c:v>
                </c:pt>
                <c:pt idx="130">
                  <c:v>48.47625</c:v>
                </c:pt>
                <c:pt idx="131">
                  <c:v>64.392083333333304</c:v>
                </c:pt>
                <c:pt idx="132">
                  <c:v>57.506666666666597</c:v>
                </c:pt>
                <c:pt idx="133">
                  <c:v>60.60125</c:v>
                </c:pt>
                <c:pt idx="134">
                  <c:v>59.695416666666603</c:v>
                </c:pt>
                <c:pt idx="135">
                  <c:v>63.4149999999999</c:v>
                </c:pt>
                <c:pt idx="136">
                  <c:v>40.586428571428499</c:v>
                </c:pt>
                <c:pt idx="137">
                  <c:v>51.212499999999999</c:v>
                </c:pt>
                <c:pt idx="138">
                  <c:v>32.070454545454503</c:v>
                </c:pt>
                <c:pt idx="139">
                  <c:v>57.2349999999999</c:v>
                </c:pt>
                <c:pt idx="140">
                  <c:v>40.739999999999903</c:v>
                </c:pt>
                <c:pt idx="141">
                  <c:v>46.875833333333297</c:v>
                </c:pt>
                <c:pt idx="142">
                  <c:v>35.6323636363636</c:v>
                </c:pt>
                <c:pt idx="143">
                  <c:v>49.200416666666598</c:v>
                </c:pt>
                <c:pt idx="144">
                  <c:v>50.580750000000002</c:v>
                </c:pt>
                <c:pt idx="145">
                  <c:v>47.971090909090897</c:v>
                </c:pt>
                <c:pt idx="146">
                  <c:v>56.944499999999998</c:v>
                </c:pt>
                <c:pt idx="147">
                  <c:v>55.517916666666601</c:v>
                </c:pt>
                <c:pt idx="148">
                  <c:v>42.779142857142801</c:v>
                </c:pt>
                <c:pt idx="149">
                  <c:v>50.096333333333298</c:v>
                </c:pt>
                <c:pt idx="150">
                  <c:v>56.752999999999901</c:v>
                </c:pt>
                <c:pt idx="151">
                  <c:v>62.233666666666601</c:v>
                </c:pt>
                <c:pt idx="152">
                  <c:v>58.376583333333301</c:v>
                </c:pt>
                <c:pt idx="153">
                  <c:v>76.446166666666599</c:v>
                </c:pt>
                <c:pt idx="154">
                  <c:v>59.417250000000003</c:v>
                </c:pt>
                <c:pt idx="155">
                  <c:v>77.689083333333301</c:v>
                </c:pt>
                <c:pt idx="156">
                  <c:v>60.7068333333333</c:v>
                </c:pt>
                <c:pt idx="157">
                  <c:v>54.075499999999998</c:v>
                </c:pt>
                <c:pt idx="158">
                  <c:v>58.074090909090899</c:v>
                </c:pt>
                <c:pt idx="159">
                  <c:v>58.947666666666599</c:v>
                </c:pt>
                <c:pt idx="160">
                  <c:v>50.550444444444402</c:v>
                </c:pt>
                <c:pt idx="161">
                  <c:v>54.709249999999997</c:v>
                </c:pt>
                <c:pt idx="162">
                  <c:v>44.055250000000001</c:v>
                </c:pt>
                <c:pt idx="163">
                  <c:v>52.375399999999999</c:v>
                </c:pt>
                <c:pt idx="164">
                  <c:v>56.051000000000002</c:v>
                </c:pt>
                <c:pt idx="165">
                  <c:v>49.247363636363602</c:v>
                </c:pt>
                <c:pt idx="166">
                  <c:v>51.720125000000003</c:v>
                </c:pt>
                <c:pt idx="167">
                  <c:v>58.361166666666598</c:v>
                </c:pt>
                <c:pt idx="168">
                  <c:v>39.493714285714198</c:v>
                </c:pt>
                <c:pt idx="169">
                  <c:v>49.298749999999998</c:v>
                </c:pt>
                <c:pt idx="170">
                  <c:v>56.920916666666599</c:v>
                </c:pt>
                <c:pt idx="171">
                  <c:v>47.455500000000001</c:v>
                </c:pt>
                <c:pt idx="172">
                  <c:v>35.969888888888804</c:v>
                </c:pt>
                <c:pt idx="173">
                  <c:v>42.944777777777702</c:v>
                </c:pt>
                <c:pt idx="174">
                  <c:v>36.922249999999998</c:v>
                </c:pt>
                <c:pt idx="175">
                  <c:v>36.546333333333301</c:v>
                </c:pt>
                <c:pt idx="176">
                  <c:v>37.124400000000001</c:v>
                </c:pt>
                <c:pt idx="177">
                  <c:v>42.941666666666599</c:v>
                </c:pt>
                <c:pt idx="178">
                  <c:v>31.945999999999898</c:v>
                </c:pt>
                <c:pt idx="179">
                  <c:v>50.933333333333302</c:v>
                </c:pt>
                <c:pt idx="180">
                  <c:v>53.714300000000001</c:v>
                </c:pt>
                <c:pt idx="181">
                  <c:v>50.493333333333297</c:v>
                </c:pt>
                <c:pt idx="182">
                  <c:v>63.067083333333301</c:v>
                </c:pt>
                <c:pt idx="183">
                  <c:v>78.320583333333303</c:v>
                </c:pt>
                <c:pt idx="184">
                  <c:v>62.180583333333303</c:v>
                </c:pt>
                <c:pt idx="185">
                  <c:v>60.060250000000003</c:v>
                </c:pt>
                <c:pt idx="186">
                  <c:v>45.017499999999998</c:v>
                </c:pt>
                <c:pt idx="187">
                  <c:v>79.766666666666595</c:v>
                </c:pt>
                <c:pt idx="188">
                  <c:v>40.561666666666603</c:v>
                </c:pt>
                <c:pt idx="189">
                  <c:v>47.821818181818102</c:v>
                </c:pt>
                <c:pt idx="190">
                  <c:v>43.174583333333302</c:v>
                </c:pt>
                <c:pt idx="191">
                  <c:v>54.176666666666598</c:v>
                </c:pt>
                <c:pt idx="192">
                  <c:v>49.405416666666603</c:v>
                </c:pt>
                <c:pt idx="193">
                  <c:v>73.729583333333295</c:v>
                </c:pt>
                <c:pt idx="194">
                  <c:v>44.014999999999901</c:v>
                </c:pt>
                <c:pt idx="195">
                  <c:v>51.409583333333302</c:v>
                </c:pt>
                <c:pt idx="196">
                  <c:v>47.154583333333299</c:v>
                </c:pt>
                <c:pt idx="197">
                  <c:v>65.525416666666601</c:v>
                </c:pt>
                <c:pt idx="198">
                  <c:v>61.518333333333302</c:v>
                </c:pt>
                <c:pt idx="199">
                  <c:v>79.883750000000006</c:v>
                </c:pt>
                <c:pt idx="200">
                  <c:v>53.233749999999901</c:v>
                </c:pt>
                <c:pt idx="201">
                  <c:v>88.894999999999996</c:v>
                </c:pt>
                <c:pt idx="202">
                  <c:v>28.648499999999999</c:v>
                </c:pt>
                <c:pt idx="203">
                  <c:v>44.792916666666599</c:v>
                </c:pt>
                <c:pt idx="204">
                  <c:v>47.22625</c:v>
                </c:pt>
                <c:pt idx="205">
                  <c:v>49.3720833333333</c:v>
                </c:pt>
                <c:pt idx="206">
                  <c:v>51.491666666666603</c:v>
                </c:pt>
                <c:pt idx="207">
                  <c:v>53.55</c:v>
                </c:pt>
                <c:pt idx="208">
                  <c:v>52.564166666666601</c:v>
                </c:pt>
                <c:pt idx="209">
                  <c:v>56.3049999999999</c:v>
                </c:pt>
                <c:pt idx="210">
                  <c:v>50.992916666666602</c:v>
                </c:pt>
                <c:pt idx="211">
                  <c:v>54.992916666666602</c:v>
                </c:pt>
                <c:pt idx="212">
                  <c:v>50.9091666666666</c:v>
                </c:pt>
                <c:pt idx="213">
                  <c:v>50.233333333333299</c:v>
                </c:pt>
                <c:pt idx="214">
                  <c:v>45.06</c:v>
                </c:pt>
                <c:pt idx="215">
                  <c:v>48.699583333333301</c:v>
                </c:pt>
                <c:pt idx="216">
                  <c:v>48.758333333333297</c:v>
                </c:pt>
                <c:pt idx="217">
                  <c:v>48.168333333333301</c:v>
                </c:pt>
                <c:pt idx="218">
                  <c:v>50.261666666666599</c:v>
                </c:pt>
                <c:pt idx="219">
                  <c:v>47.798333333333296</c:v>
                </c:pt>
                <c:pt idx="220">
                  <c:v>49.244166666666601</c:v>
                </c:pt>
                <c:pt idx="221">
                  <c:v>50.734583333333298</c:v>
                </c:pt>
                <c:pt idx="222">
                  <c:v>53.69</c:v>
                </c:pt>
                <c:pt idx="223">
                  <c:v>53.271666666666597</c:v>
                </c:pt>
                <c:pt idx="224">
                  <c:v>49.4508333333333</c:v>
                </c:pt>
                <c:pt idx="225">
                  <c:v>52.059166666666599</c:v>
                </c:pt>
                <c:pt idx="226">
                  <c:v>37.89</c:v>
                </c:pt>
                <c:pt idx="227">
                  <c:v>45.816666666666599</c:v>
                </c:pt>
                <c:pt idx="228">
                  <c:v>36.757083333333298</c:v>
                </c:pt>
                <c:pt idx="229">
                  <c:v>44.214583333333302</c:v>
                </c:pt>
                <c:pt idx="230">
                  <c:v>49.384583333333303</c:v>
                </c:pt>
                <c:pt idx="231">
                  <c:v>48.080416666666601</c:v>
                </c:pt>
                <c:pt idx="232">
                  <c:v>52.469583333333297</c:v>
                </c:pt>
                <c:pt idx="233">
                  <c:v>53.402916666666599</c:v>
                </c:pt>
                <c:pt idx="234">
                  <c:v>39.446249999999999</c:v>
                </c:pt>
                <c:pt idx="235">
                  <c:v>47.963333333333303</c:v>
                </c:pt>
                <c:pt idx="236">
                  <c:v>42.502222222222201</c:v>
                </c:pt>
                <c:pt idx="237">
                  <c:v>44.941666666666599</c:v>
                </c:pt>
                <c:pt idx="238">
                  <c:v>45.204285714285703</c:v>
                </c:pt>
                <c:pt idx="239">
                  <c:v>48.322083333333303</c:v>
                </c:pt>
                <c:pt idx="240">
                  <c:v>44.181666666666601</c:v>
                </c:pt>
                <c:pt idx="241">
                  <c:v>79.288727272727201</c:v>
                </c:pt>
                <c:pt idx="242">
                  <c:v>51.941249999999997</c:v>
                </c:pt>
                <c:pt idx="243">
                  <c:v>49.0996666666666</c:v>
                </c:pt>
                <c:pt idx="244">
                  <c:v>66.743333333333297</c:v>
                </c:pt>
                <c:pt idx="245">
                  <c:v>59.953249999999997</c:v>
                </c:pt>
                <c:pt idx="246">
                  <c:v>48.052500000000002</c:v>
                </c:pt>
                <c:pt idx="247">
                  <c:v>43.413333333333298</c:v>
                </c:pt>
                <c:pt idx="248">
                  <c:v>41.137499999999903</c:v>
                </c:pt>
                <c:pt idx="249">
                  <c:v>54.3541666666666</c:v>
                </c:pt>
                <c:pt idx="250">
                  <c:v>50.5133333333333</c:v>
                </c:pt>
                <c:pt idx="251">
                  <c:v>59.321666666666601</c:v>
                </c:pt>
                <c:pt idx="252">
                  <c:v>70.624166666666596</c:v>
                </c:pt>
                <c:pt idx="253">
                  <c:v>75.650833333333296</c:v>
                </c:pt>
                <c:pt idx="254">
                  <c:v>48.5474999999999</c:v>
                </c:pt>
                <c:pt idx="255">
                  <c:v>45.350833333333298</c:v>
                </c:pt>
                <c:pt idx="256">
                  <c:v>47.290833333333303</c:v>
                </c:pt>
                <c:pt idx="257">
                  <c:v>60.935416666666598</c:v>
                </c:pt>
                <c:pt idx="258">
                  <c:v>60.887916666666598</c:v>
                </c:pt>
                <c:pt idx="259">
                  <c:v>73.694583333333298</c:v>
                </c:pt>
                <c:pt idx="260">
                  <c:v>57.995833333333302</c:v>
                </c:pt>
                <c:pt idx="261">
                  <c:v>49.681249999999999</c:v>
                </c:pt>
                <c:pt idx="262">
                  <c:v>28.802777777777699</c:v>
                </c:pt>
                <c:pt idx="263">
                  <c:v>57.887916666666598</c:v>
                </c:pt>
                <c:pt idx="264">
                  <c:v>34.658124999999998</c:v>
                </c:pt>
                <c:pt idx="265">
                  <c:v>42.6458333333333</c:v>
                </c:pt>
                <c:pt idx="266">
                  <c:v>38.750833333333297</c:v>
                </c:pt>
                <c:pt idx="267">
                  <c:v>44.832083333333301</c:v>
                </c:pt>
                <c:pt idx="268">
                  <c:v>37.403888888888801</c:v>
                </c:pt>
                <c:pt idx="269">
                  <c:v>46.276249999999997</c:v>
                </c:pt>
                <c:pt idx="270">
                  <c:v>37.748750000000001</c:v>
                </c:pt>
                <c:pt idx="271">
                  <c:v>46.262083333333301</c:v>
                </c:pt>
                <c:pt idx="272">
                  <c:v>39.879090909090898</c:v>
                </c:pt>
                <c:pt idx="273">
                  <c:v>47.372916666666598</c:v>
                </c:pt>
                <c:pt idx="274">
                  <c:v>40.558181818181801</c:v>
                </c:pt>
                <c:pt idx="275">
                  <c:v>53.550416666666599</c:v>
                </c:pt>
                <c:pt idx="276">
                  <c:v>47.153750000000002</c:v>
                </c:pt>
                <c:pt idx="277">
                  <c:v>54.608333333333299</c:v>
                </c:pt>
                <c:pt idx="278">
                  <c:v>50.127083333333303</c:v>
                </c:pt>
                <c:pt idx="279">
                  <c:v>49.530833333333298</c:v>
                </c:pt>
                <c:pt idx="280">
                  <c:v>38.462499999999999</c:v>
                </c:pt>
                <c:pt idx="281">
                  <c:v>47.275416666666601</c:v>
                </c:pt>
                <c:pt idx="282">
                  <c:v>45.832500000000003</c:v>
                </c:pt>
                <c:pt idx="283">
                  <c:v>50.742916666666602</c:v>
                </c:pt>
                <c:pt idx="284">
                  <c:v>46.262499999999903</c:v>
                </c:pt>
                <c:pt idx="285">
                  <c:v>49.195</c:v>
                </c:pt>
                <c:pt idx="286">
                  <c:v>37.257083333333298</c:v>
                </c:pt>
                <c:pt idx="287">
                  <c:v>43.033333333333303</c:v>
                </c:pt>
                <c:pt idx="288">
                  <c:v>39.896428571428501</c:v>
                </c:pt>
                <c:pt idx="289">
                  <c:v>53.087499999999999</c:v>
                </c:pt>
                <c:pt idx="290">
                  <c:v>44.002499999999998</c:v>
                </c:pt>
                <c:pt idx="291">
                  <c:v>50.586666666666602</c:v>
                </c:pt>
                <c:pt idx="292">
                  <c:v>46.027083333333302</c:v>
                </c:pt>
                <c:pt idx="293">
                  <c:v>51.392916666666601</c:v>
                </c:pt>
                <c:pt idx="294">
                  <c:v>46.5908333333333</c:v>
                </c:pt>
                <c:pt idx="295">
                  <c:v>54.303750000000001</c:v>
                </c:pt>
                <c:pt idx="296">
                  <c:v>45.068750000000001</c:v>
                </c:pt>
                <c:pt idx="297">
                  <c:v>42.706249999999997</c:v>
                </c:pt>
                <c:pt idx="298">
                  <c:v>35.205555555555499</c:v>
                </c:pt>
                <c:pt idx="299">
                  <c:v>49.220833333333303</c:v>
                </c:pt>
                <c:pt idx="300">
                  <c:v>42.534374999999997</c:v>
                </c:pt>
                <c:pt idx="301">
                  <c:v>49.414090909090902</c:v>
                </c:pt>
                <c:pt idx="302">
                  <c:v>53.580699999999901</c:v>
                </c:pt>
                <c:pt idx="303">
                  <c:v>84.922083333333305</c:v>
                </c:pt>
                <c:pt idx="304">
                  <c:v>39.346999999999902</c:v>
                </c:pt>
                <c:pt idx="305">
                  <c:v>43.315916666666602</c:v>
                </c:pt>
                <c:pt idx="306">
                  <c:v>47.9022222222222</c:v>
                </c:pt>
                <c:pt idx="307">
                  <c:v>54.980166666666598</c:v>
                </c:pt>
                <c:pt idx="308">
                  <c:v>35.089999999999897</c:v>
                </c:pt>
                <c:pt idx="309">
                  <c:v>41.228333333333303</c:v>
                </c:pt>
                <c:pt idx="310">
                  <c:v>48.412916666666597</c:v>
                </c:pt>
                <c:pt idx="311">
                  <c:v>49.219999999999899</c:v>
                </c:pt>
                <c:pt idx="312">
                  <c:v>51.047083333333298</c:v>
                </c:pt>
                <c:pt idx="313">
                  <c:v>53.327916666666603</c:v>
                </c:pt>
                <c:pt idx="314">
                  <c:v>46.842500000000001</c:v>
                </c:pt>
                <c:pt idx="315">
                  <c:v>56.6724999999999</c:v>
                </c:pt>
                <c:pt idx="316">
                  <c:v>42.86</c:v>
                </c:pt>
                <c:pt idx="317">
                  <c:v>53.180833333333297</c:v>
                </c:pt>
                <c:pt idx="318">
                  <c:v>40.827083333333299</c:v>
                </c:pt>
                <c:pt idx="319">
                  <c:v>51.916249999999998</c:v>
                </c:pt>
                <c:pt idx="320">
                  <c:v>58.307499999999997</c:v>
                </c:pt>
                <c:pt idx="321">
                  <c:v>79.133749999999907</c:v>
                </c:pt>
                <c:pt idx="322">
                  <c:v>52.497499999999903</c:v>
                </c:pt>
                <c:pt idx="323">
                  <c:v>47.962916666666601</c:v>
                </c:pt>
                <c:pt idx="324">
                  <c:v>62.541249999999899</c:v>
                </c:pt>
                <c:pt idx="325">
                  <c:v>79.1875</c:v>
                </c:pt>
                <c:pt idx="326">
                  <c:v>38.7470833333333</c:v>
                </c:pt>
                <c:pt idx="327">
                  <c:v>49.417083333333302</c:v>
                </c:pt>
                <c:pt idx="328">
                  <c:v>41.010833333333302</c:v>
                </c:pt>
                <c:pt idx="329">
                  <c:v>48.966249999999903</c:v>
                </c:pt>
                <c:pt idx="330">
                  <c:v>46.856666666666598</c:v>
                </c:pt>
                <c:pt idx="331">
                  <c:v>60.067499999999903</c:v>
                </c:pt>
                <c:pt idx="332">
                  <c:v>46.485833333333296</c:v>
                </c:pt>
                <c:pt idx="333">
                  <c:v>63.379999999999903</c:v>
                </c:pt>
                <c:pt idx="334">
                  <c:v>56.775833333333303</c:v>
                </c:pt>
                <c:pt idx="335">
                  <c:v>71.761666666666599</c:v>
                </c:pt>
                <c:pt idx="336">
                  <c:v>57.215416666666599</c:v>
                </c:pt>
                <c:pt idx="337">
                  <c:v>72.071666666666601</c:v>
                </c:pt>
                <c:pt idx="338">
                  <c:v>55.789166666666603</c:v>
                </c:pt>
                <c:pt idx="339">
                  <c:v>57.0787499999999</c:v>
                </c:pt>
                <c:pt idx="340">
                  <c:v>52.03875</c:v>
                </c:pt>
                <c:pt idx="341">
                  <c:v>57.935000000000002</c:v>
                </c:pt>
                <c:pt idx="342">
                  <c:v>38.531111111111102</c:v>
                </c:pt>
                <c:pt idx="343">
                  <c:v>51.300416666666599</c:v>
                </c:pt>
                <c:pt idx="344">
                  <c:v>35.748125000000002</c:v>
                </c:pt>
                <c:pt idx="345">
                  <c:v>43.7841666666666</c:v>
                </c:pt>
                <c:pt idx="346">
                  <c:v>32.951000000000001</c:v>
                </c:pt>
                <c:pt idx="347">
                  <c:v>45.659583333333302</c:v>
                </c:pt>
                <c:pt idx="348">
                  <c:v>42.175909090909002</c:v>
                </c:pt>
                <c:pt idx="349">
                  <c:v>45.818750000000001</c:v>
                </c:pt>
                <c:pt idx="350">
                  <c:v>45.181249999999999</c:v>
                </c:pt>
                <c:pt idx="351">
                  <c:v>59.650833333333303</c:v>
                </c:pt>
                <c:pt idx="352">
                  <c:v>53.089999999999897</c:v>
                </c:pt>
                <c:pt idx="353">
                  <c:v>59.624166666666603</c:v>
                </c:pt>
                <c:pt idx="354">
                  <c:v>52.540833333333303</c:v>
                </c:pt>
                <c:pt idx="355">
                  <c:v>52.706666666666599</c:v>
                </c:pt>
                <c:pt idx="356">
                  <c:v>50.466250000000002</c:v>
                </c:pt>
                <c:pt idx="357">
                  <c:v>57.713333333333303</c:v>
                </c:pt>
                <c:pt idx="358">
                  <c:v>33.4791666666666</c:v>
                </c:pt>
                <c:pt idx="359">
                  <c:v>48.625</c:v>
                </c:pt>
                <c:pt idx="360">
                  <c:v>34.729374999999997</c:v>
                </c:pt>
                <c:pt idx="361">
                  <c:v>54.031249999999901</c:v>
                </c:pt>
                <c:pt idx="362">
                  <c:v>80.355500000000006</c:v>
                </c:pt>
                <c:pt idx="363">
                  <c:v>197.62691666666601</c:v>
                </c:pt>
                <c:pt idx="364">
                  <c:v>38.401499999999999</c:v>
                </c:pt>
                <c:pt idx="365">
                  <c:v>43.864916666666602</c:v>
                </c:pt>
                <c:pt idx="366">
                  <c:v>44.829500000000003</c:v>
                </c:pt>
                <c:pt idx="367">
                  <c:v>61.380749999999999</c:v>
                </c:pt>
                <c:pt idx="368">
                  <c:v>26.107499999999899</c:v>
                </c:pt>
                <c:pt idx="369">
                  <c:v>45.783333333333303</c:v>
                </c:pt>
                <c:pt idx="370">
                  <c:v>51.353749999999998</c:v>
                </c:pt>
                <c:pt idx="371">
                  <c:v>42.387</c:v>
                </c:pt>
                <c:pt idx="372">
                  <c:v>52.655000000000001</c:v>
                </c:pt>
                <c:pt idx="373">
                  <c:v>53.036666666666598</c:v>
                </c:pt>
                <c:pt idx="374">
                  <c:v>36.664583333333297</c:v>
                </c:pt>
                <c:pt idx="375">
                  <c:v>70.017499999999998</c:v>
                </c:pt>
                <c:pt idx="376">
                  <c:v>45.737083333333302</c:v>
                </c:pt>
                <c:pt idx="377">
                  <c:v>47.952916666666603</c:v>
                </c:pt>
                <c:pt idx="378">
                  <c:v>48.643333333333302</c:v>
                </c:pt>
                <c:pt idx="379">
                  <c:v>53.9433333333333</c:v>
                </c:pt>
                <c:pt idx="380">
                  <c:v>78.154166666666598</c:v>
                </c:pt>
                <c:pt idx="381">
                  <c:v>72.477916666666601</c:v>
                </c:pt>
                <c:pt idx="382">
                  <c:v>43.243333333333297</c:v>
                </c:pt>
                <c:pt idx="383">
                  <c:v>67.462083333333297</c:v>
                </c:pt>
                <c:pt idx="384">
                  <c:v>50.933333333333302</c:v>
                </c:pt>
                <c:pt idx="385">
                  <c:v>50.860833333333296</c:v>
                </c:pt>
                <c:pt idx="386">
                  <c:v>46.814583333333303</c:v>
                </c:pt>
                <c:pt idx="387">
                  <c:v>65.967083333333306</c:v>
                </c:pt>
                <c:pt idx="388">
                  <c:v>52.462499999999999</c:v>
                </c:pt>
                <c:pt idx="389">
                  <c:v>67.153750000000002</c:v>
                </c:pt>
                <c:pt idx="390">
                  <c:v>57.936250000000001</c:v>
                </c:pt>
                <c:pt idx="391">
                  <c:v>59.931666666666601</c:v>
                </c:pt>
                <c:pt idx="392">
                  <c:v>60.722499999999997</c:v>
                </c:pt>
                <c:pt idx="393">
                  <c:v>59.856250000000003</c:v>
                </c:pt>
                <c:pt idx="394">
                  <c:v>51.819999999999901</c:v>
                </c:pt>
                <c:pt idx="395">
                  <c:v>76.141666666666595</c:v>
                </c:pt>
                <c:pt idx="396">
                  <c:v>66.974999999999994</c:v>
                </c:pt>
                <c:pt idx="397">
                  <c:v>82.171666666666596</c:v>
                </c:pt>
                <c:pt idx="398">
                  <c:v>50.0162499999999</c:v>
                </c:pt>
                <c:pt idx="399">
                  <c:v>64.713333333333296</c:v>
                </c:pt>
                <c:pt idx="400">
                  <c:v>44.022500000000001</c:v>
                </c:pt>
                <c:pt idx="401">
                  <c:v>54.5445833333333</c:v>
                </c:pt>
                <c:pt idx="402">
                  <c:v>44.419166666666598</c:v>
                </c:pt>
                <c:pt idx="403">
                  <c:v>74.711666666666602</c:v>
                </c:pt>
                <c:pt idx="404">
                  <c:v>43.5283333333333</c:v>
                </c:pt>
                <c:pt idx="405">
                  <c:v>58.199583333333301</c:v>
                </c:pt>
                <c:pt idx="406">
                  <c:v>38.403888888888801</c:v>
                </c:pt>
                <c:pt idx="407">
                  <c:v>48.528750000000002</c:v>
                </c:pt>
                <c:pt idx="408">
                  <c:v>45.454583333333296</c:v>
                </c:pt>
                <c:pt idx="409">
                  <c:v>65.091249999999903</c:v>
                </c:pt>
                <c:pt idx="410">
                  <c:v>53.253749999999997</c:v>
                </c:pt>
                <c:pt idx="411">
                  <c:v>62.634999999999899</c:v>
                </c:pt>
                <c:pt idx="412">
                  <c:v>43.797916666666602</c:v>
                </c:pt>
                <c:pt idx="413">
                  <c:v>74.790416666666601</c:v>
                </c:pt>
                <c:pt idx="414">
                  <c:v>54.195</c:v>
                </c:pt>
                <c:pt idx="415">
                  <c:v>81.428749999999994</c:v>
                </c:pt>
                <c:pt idx="416">
                  <c:v>61.591666666666598</c:v>
                </c:pt>
                <c:pt idx="417">
                  <c:v>84.004999999999995</c:v>
                </c:pt>
                <c:pt idx="418">
                  <c:v>73.071250000000006</c:v>
                </c:pt>
                <c:pt idx="419">
                  <c:v>89.251666666666594</c:v>
                </c:pt>
                <c:pt idx="420">
                  <c:v>70.024583333333297</c:v>
                </c:pt>
                <c:pt idx="421">
                  <c:v>72.64</c:v>
                </c:pt>
                <c:pt idx="422">
                  <c:v>63.719166666666602</c:v>
                </c:pt>
                <c:pt idx="423">
                  <c:v>76.680416666666602</c:v>
                </c:pt>
                <c:pt idx="424">
                  <c:v>97.3719999999999</c:v>
                </c:pt>
                <c:pt idx="425">
                  <c:v>87.475083333333302</c:v>
                </c:pt>
                <c:pt idx="426">
                  <c:v>42.447888888888798</c:v>
                </c:pt>
                <c:pt idx="427">
                  <c:v>54.379166666666599</c:v>
                </c:pt>
                <c:pt idx="428">
                  <c:v>47.226333333333301</c:v>
                </c:pt>
                <c:pt idx="429">
                  <c:v>65.741166666666601</c:v>
                </c:pt>
                <c:pt idx="430">
                  <c:v>43.6204166666666</c:v>
                </c:pt>
                <c:pt idx="431">
                  <c:v>75.9479166666666</c:v>
                </c:pt>
                <c:pt idx="432">
                  <c:v>45.174999999999997</c:v>
                </c:pt>
                <c:pt idx="433">
                  <c:v>49.103333333333303</c:v>
                </c:pt>
                <c:pt idx="434">
                  <c:v>48.378749999999997</c:v>
                </c:pt>
                <c:pt idx="435">
                  <c:v>49.6458333333333</c:v>
                </c:pt>
                <c:pt idx="436">
                  <c:v>52.8779166666666</c:v>
                </c:pt>
                <c:pt idx="437">
                  <c:v>98.386250000000004</c:v>
                </c:pt>
                <c:pt idx="438">
                  <c:v>59.590416666666599</c:v>
                </c:pt>
                <c:pt idx="439">
                  <c:v>72.096666666666593</c:v>
                </c:pt>
                <c:pt idx="440">
                  <c:v>47.9270833333333</c:v>
                </c:pt>
                <c:pt idx="441">
                  <c:v>57.243333333333297</c:v>
                </c:pt>
                <c:pt idx="442">
                  <c:v>63.758333333333297</c:v>
                </c:pt>
                <c:pt idx="443">
                  <c:v>69.530833333333305</c:v>
                </c:pt>
                <c:pt idx="444">
                  <c:v>55.008749999999999</c:v>
                </c:pt>
                <c:pt idx="445">
                  <c:v>67.959583333333299</c:v>
                </c:pt>
                <c:pt idx="446">
                  <c:v>58.454999999999899</c:v>
                </c:pt>
                <c:pt idx="447">
                  <c:v>59.5133333333333</c:v>
                </c:pt>
                <c:pt idx="448">
                  <c:v>62.106250000000003</c:v>
                </c:pt>
                <c:pt idx="449">
                  <c:v>75.083749999999995</c:v>
                </c:pt>
                <c:pt idx="450">
                  <c:v>72.067499999999995</c:v>
                </c:pt>
                <c:pt idx="451">
                  <c:v>69.167083333333295</c:v>
                </c:pt>
                <c:pt idx="452">
                  <c:v>47.772083333333299</c:v>
                </c:pt>
                <c:pt idx="453">
                  <c:v>57.986249999999899</c:v>
                </c:pt>
                <c:pt idx="454">
                  <c:v>53.971249999999998</c:v>
                </c:pt>
                <c:pt idx="455">
                  <c:v>66.100833333333298</c:v>
                </c:pt>
                <c:pt idx="456">
                  <c:v>48.206249999999997</c:v>
                </c:pt>
                <c:pt idx="457">
                  <c:v>63.657499999999999</c:v>
                </c:pt>
                <c:pt idx="458">
                  <c:v>46.99</c:v>
                </c:pt>
                <c:pt idx="459">
                  <c:v>61.338333333333303</c:v>
                </c:pt>
                <c:pt idx="460">
                  <c:v>40.4195833333333</c:v>
                </c:pt>
                <c:pt idx="461">
                  <c:v>54.921666666666603</c:v>
                </c:pt>
                <c:pt idx="462">
                  <c:v>55.743749999999899</c:v>
                </c:pt>
                <c:pt idx="463">
                  <c:v>64.784166666666593</c:v>
                </c:pt>
                <c:pt idx="464">
                  <c:v>39.407916666666601</c:v>
                </c:pt>
                <c:pt idx="465">
                  <c:v>45.298333333333296</c:v>
                </c:pt>
                <c:pt idx="466">
                  <c:v>42.202727272727202</c:v>
                </c:pt>
                <c:pt idx="467">
                  <c:v>56.2558333333333</c:v>
                </c:pt>
                <c:pt idx="468">
                  <c:v>44.347499999999997</c:v>
                </c:pt>
                <c:pt idx="469">
                  <c:v>60.957083333333301</c:v>
                </c:pt>
                <c:pt idx="470">
                  <c:v>46.731666666666598</c:v>
                </c:pt>
                <c:pt idx="471">
                  <c:v>56.807083333333303</c:v>
                </c:pt>
                <c:pt idx="472">
                  <c:v>41.453333333333298</c:v>
                </c:pt>
                <c:pt idx="473">
                  <c:v>56.362916666666599</c:v>
                </c:pt>
                <c:pt idx="474">
                  <c:v>44.294999999999902</c:v>
                </c:pt>
                <c:pt idx="475">
                  <c:v>56.652083333333302</c:v>
                </c:pt>
                <c:pt idx="476">
                  <c:v>54.389583333333299</c:v>
                </c:pt>
                <c:pt idx="477">
                  <c:v>79.165416666666601</c:v>
                </c:pt>
                <c:pt idx="478">
                  <c:v>54.53875</c:v>
                </c:pt>
                <c:pt idx="479">
                  <c:v>56.990833333333299</c:v>
                </c:pt>
                <c:pt idx="480">
                  <c:v>46.333750000000002</c:v>
                </c:pt>
                <c:pt idx="481">
                  <c:v>59.141666666666602</c:v>
                </c:pt>
                <c:pt idx="482">
                  <c:v>39.871666666666599</c:v>
                </c:pt>
                <c:pt idx="483">
                  <c:v>42.424166666666601</c:v>
                </c:pt>
                <c:pt idx="484">
                  <c:v>31.869166666666601</c:v>
                </c:pt>
                <c:pt idx="485">
                  <c:v>51.942083333333301</c:v>
                </c:pt>
                <c:pt idx="486">
                  <c:v>71.976583333333295</c:v>
                </c:pt>
                <c:pt idx="487">
                  <c:v>55.570500000000003</c:v>
                </c:pt>
                <c:pt idx="488">
                  <c:v>35.178818181818102</c:v>
                </c:pt>
                <c:pt idx="489">
                  <c:v>82.808583333333303</c:v>
                </c:pt>
                <c:pt idx="490">
                  <c:v>44.022727272727202</c:v>
                </c:pt>
                <c:pt idx="491">
                  <c:v>80.227000000000004</c:v>
                </c:pt>
                <c:pt idx="492">
                  <c:v>55.7558333333333</c:v>
                </c:pt>
                <c:pt idx="493">
                  <c:v>62.750833333333297</c:v>
                </c:pt>
                <c:pt idx="494">
                  <c:v>33.043333333333301</c:v>
                </c:pt>
                <c:pt idx="495">
                  <c:v>37.844583333333297</c:v>
                </c:pt>
                <c:pt idx="496">
                  <c:v>47.879999999999903</c:v>
                </c:pt>
                <c:pt idx="497">
                  <c:v>50.42</c:v>
                </c:pt>
                <c:pt idx="498">
                  <c:v>47.507083333333298</c:v>
                </c:pt>
                <c:pt idx="499">
                  <c:v>74.433333333333294</c:v>
                </c:pt>
                <c:pt idx="500">
                  <c:v>72.467083333333306</c:v>
                </c:pt>
                <c:pt idx="501">
                  <c:v>77.196250000000006</c:v>
                </c:pt>
                <c:pt idx="502">
                  <c:v>52.41</c:v>
                </c:pt>
                <c:pt idx="503">
                  <c:v>73.879999999999896</c:v>
                </c:pt>
                <c:pt idx="504">
                  <c:v>62.469166666666602</c:v>
                </c:pt>
                <c:pt idx="505">
                  <c:v>70.363333333333301</c:v>
                </c:pt>
                <c:pt idx="506">
                  <c:v>48.371249999999897</c:v>
                </c:pt>
                <c:pt idx="507">
                  <c:v>88.029583333333306</c:v>
                </c:pt>
                <c:pt idx="508">
                  <c:v>51.335833333333298</c:v>
                </c:pt>
                <c:pt idx="509">
                  <c:v>65.329583333333304</c:v>
                </c:pt>
                <c:pt idx="510">
                  <c:v>53.769999999999897</c:v>
                </c:pt>
                <c:pt idx="511">
                  <c:v>63.956999999999901</c:v>
                </c:pt>
                <c:pt idx="512">
                  <c:v>51.338749999999997</c:v>
                </c:pt>
                <c:pt idx="513">
                  <c:v>54.9345833333333</c:v>
                </c:pt>
                <c:pt idx="514">
                  <c:v>34.522500000000001</c:v>
                </c:pt>
                <c:pt idx="515">
                  <c:v>54.936250000000001</c:v>
                </c:pt>
                <c:pt idx="516">
                  <c:v>51.0729166666666</c:v>
                </c:pt>
                <c:pt idx="517">
                  <c:v>52.2945833333333</c:v>
                </c:pt>
                <c:pt idx="518">
                  <c:v>44.726666666666603</c:v>
                </c:pt>
                <c:pt idx="519">
                  <c:v>77.517499999999998</c:v>
                </c:pt>
                <c:pt idx="520">
                  <c:v>49.554583333333298</c:v>
                </c:pt>
                <c:pt idx="521">
                  <c:v>52.442916666666598</c:v>
                </c:pt>
                <c:pt idx="522">
                  <c:v>49.8287499999999</c:v>
                </c:pt>
                <c:pt idx="523">
                  <c:v>67.549583333333302</c:v>
                </c:pt>
                <c:pt idx="524">
                  <c:v>48.207500000000003</c:v>
                </c:pt>
                <c:pt idx="525">
                  <c:v>46.808749999999897</c:v>
                </c:pt>
                <c:pt idx="526">
                  <c:v>45.873750000000001</c:v>
                </c:pt>
                <c:pt idx="527">
                  <c:v>47.7245833333333</c:v>
                </c:pt>
                <c:pt idx="528">
                  <c:v>28.845999999999901</c:v>
                </c:pt>
                <c:pt idx="529">
                  <c:v>60.244583333333303</c:v>
                </c:pt>
                <c:pt idx="530">
                  <c:v>36.316249999999997</c:v>
                </c:pt>
                <c:pt idx="531">
                  <c:v>44.537499999999902</c:v>
                </c:pt>
                <c:pt idx="532">
                  <c:v>34.553333333333299</c:v>
                </c:pt>
                <c:pt idx="533">
                  <c:v>53.402499999999897</c:v>
                </c:pt>
                <c:pt idx="534">
                  <c:v>50.355833333333301</c:v>
                </c:pt>
                <c:pt idx="535">
                  <c:v>59.463749999999997</c:v>
                </c:pt>
                <c:pt idx="536">
                  <c:v>50.248333333333299</c:v>
                </c:pt>
                <c:pt idx="537">
                  <c:v>52.935416666666598</c:v>
                </c:pt>
                <c:pt idx="538">
                  <c:v>61.705833333333302</c:v>
                </c:pt>
                <c:pt idx="539">
                  <c:v>63.655416666666603</c:v>
                </c:pt>
                <c:pt idx="540">
                  <c:v>55.837083333333297</c:v>
                </c:pt>
                <c:pt idx="541">
                  <c:v>51.783333333333303</c:v>
                </c:pt>
                <c:pt idx="542">
                  <c:v>51.994999999999997</c:v>
                </c:pt>
                <c:pt idx="543">
                  <c:v>60.637499999999903</c:v>
                </c:pt>
                <c:pt idx="544">
                  <c:v>44.738750000000003</c:v>
                </c:pt>
                <c:pt idx="545">
                  <c:v>59.0162499999999</c:v>
                </c:pt>
                <c:pt idx="546">
                  <c:v>41.709600000000002</c:v>
                </c:pt>
                <c:pt idx="547">
                  <c:v>56.280833333333298</c:v>
                </c:pt>
                <c:pt idx="548">
                  <c:v>35.242249999999999</c:v>
                </c:pt>
                <c:pt idx="549">
                  <c:v>73.400666666666595</c:v>
                </c:pt>
                <c:pt idx="550">
                  <c:v>64.428083333333305</c:v>
                </c:pt>
                <c:pt idx="551">
                  <c:v>75.952249999999907</c:v>
                </c:pt>
                <c:pt idx="552">
                  <c:v>53.532083333333297</c:v>
                </c:pt>
                <c:pt idx="553">
                  <c:v>70.233333333333306</c:v>
                </c:pt>
                <c:pt idx="554">
                  <c:v>43.792499999999997</c:v>
                </c:pt>
                <c:pt idx="555">
                  <c:v>43.967916666666603</c:v>
                </c:pt>
                <c:pt idx="556">
                  <c:v>51.145000000000003</c:v>
                </c:pt>
                <c:pt idx="557">
                  <c:v>44.225833333333298</c:v>
                </c:pt>
                <c:pt idx="558">
                  <c:v>62.532499999999999</c:v>
                </c:pt>
                <c:pt idx="559">
                  <c:v>83.460833333333298</c:v>
                </c:pt>
                <c:pt idx="560">
                  <c:v>58.622916666666598</c:v>
                </c:pt>
                <c:pt idx="561">
                  <c:v>66.830833333333302</c:v>
                </c:pt>
                <c:pt idx="562">
                  <c:v>53.835833333333298</c:v>
                </c:pt>
                <c:pt idx="563">
                  <c:v>68.947500000000005</c:v>
                </c:pt>
                <c:pt idx="564">
                  <c:v>60.918333333333301</c:v>
                </c:pt>
                <c:pt idx="565">
                  <c:v>65.825000000000003</c:v>
                </c:pt>
                <c:pt idx="566">
                  <c:v>45.246666666666599</c:v>
                </c:pt>
                <c:pt idx="567">
                  <c:v>93.789166666666603</c:v>
                </c:pt>
                <c:pt idx="568">
                  <c:v>45.956666666666599</c:v>
                </c:pt>
                <c:pt idx="569">
                  <c:v>71.999166666666596</c:v>
                </c:pt>
                <c:pt idx="570">
                  <c:v>37.198749999999997</c:v>
                </c:pt>
                <c:pt idx="571">
                  <c:v>52.446666666666601</c:v>
                </c:pt>
                <c:pt idx="572">
                  <c:v>42.499166666666603</c:v>
                </c:pt>
                <c:pt idx="573">
                  <c:v>63.807499999999997</c:v>
                </c:pt>
                <c:pt idx="574">
                  <c:v>54.576666666666597</c:v>
                </c:pt>
                <c:pt idx="575">
                  <c:v>55.982500000000002</c:v>
                </c:pt>
                <c:pt idx="576">
                  <c:v>44.299166666666601</c:v>
                </c:pt>
                <c:pt idx="577">
                  <c:v>59.989166666666598</c:v>
                </c:pt>
                <c:pt idx="578">
                  <c:v>51.032916666666601</c:v>
                </c:pt>
                <c:pt idx="579">
                  <c:v>64.219166666666595</c:v>
                </c:pt>
                <c:pt idx="580">
                  <c:v>71.835833333333298</c:v>
                </c:pt>
                <c:pt idx="581">
                  <c:v>76.037499999999994</c:v>
                </c:pt>
                <c:pt idx="582">
                  <c:v>53.73</c:v>
                </c:pt>
                <c:pt idx="583">
                  <c:v>76.707916666666605</c:v>
                </c:pt>
                <c:pt idx="584">
                  <c:v>49.93</c:v>
                </c:pt>
                <c:pt idx="585">
                  <c:v>56.155833333333298</c:v>
                </c:pt>
                <c:pt idx="586">
                  <c:v>49.869166666666601</c:v>
                </c:pt>
                <c:pt idx="587">
                  <c:v>57.069166666666597</c:v>
                </c:pt>
                <c:pt idx="588">
                  <c:v>42.998750000000001</c:v>
                </c:pt>
                <c:pt idx="589">
                  <c:v>50.1279166666666</c:v>
                </c:pt>
                <c:pt idx="590">
                  <c:v>37.558749999999897</c:v>
                </c:pt>
                <c:pt idx="591">
                  <c:v>42.296249999999901</c:v>
                </c:pt>
                <c:pt idx="592">
                  <c:v>47.533333333333303</c:v>
                </c:pt>
                <c:pt idx="593">
                  <c:v>58.02375</c:v>
                </c:pt>
                <c:pt idx="594">
                  <c:v>57.103749999999998</c:v>
                </c:pt>
                <c:pt idx="595">
                  <c:v>68.652083333333294</c:v>
                </c:pt>
                <c:pt idx="596">
                  <c:v>60.049166666666601</c:v>
                </c:pt>
                <c:pt idx="597">
                  <c:v>60.7708333333333</c:v>
                </c:pt>
                <c:pt idx="598">
                  <c:v>52.8570833333333</c:v>
                </c:pt>
                <c:pt idx="599">
                  <c:v>55.778750000000002</c:v>
                </c:pt>
                <c:pt idx="600">
                  <c:v>45.507916666666603</c:v>
                </c:pt>
                <c:pt idx="601">
                  <c:v>57.362083333333302</c:v>
                </c:pt>
                <c:pt idx="602">
                  <c:v>65.629166666666606</c:v>
                </c:pt>
                <c:pt idx="603">
                  <c:v>67.625833333333304</c:v>
                </c:pt>
                <c:pt idx="604">
                  <c:v>51.223750000000003</c:v>
                </c:pt>
                <c:pt idx="605">
                  <c:v>69.586666666666602</c:v>
                </c:pt>
                <c:pt idx="606">
                  <c:v>61.611666666666601</c:v>
                </c:pt>
                <c:pt idx="607">
                  <c:v>54.928333333333299</c:v>
                </c:pt>
                <c:pt idx="608">
                  <c:v>54.774374999999999</c:v>
                </c:pt>
                <c:pt idx="609">
                  <c:v>57.5251666666666</c:v>
                </c:pt>
                <c:pt idx="610">
                  <c:v>55.525916666666603</c:v>
                </c:pt>
                <c:pt idx="611">
                  <c:v>93.176249999999996</c:v>
                </c:pt>
                <c:pt idx="612">
                  <c:v>73.739249999999998</c:v>
                </c:pt>
                <c:pt idx="613">
                  <c:v>67.371416666666605</c:v>
                </c:pt>
                <c:pt idx="614">
                  <c:v>54.024583333333297</c:v>
                </c:pt>
                <c:pt idx="615">
                  <c:v>56.475000000000001</c:v>
                </c:pt>
                <c:pt idx="616">
                  <c:v>50.376666666666601</c:v>
                </c:pt>
                <c:pt idx="617">
                  <c:v>41.915833333333303</c:v>
                </c:pt>
                <c:pt idx="618">
                  <c:v>42.007083333333298</c:v>
                </c:pt>
                <c:pt idx="619">
                  <c:v>48.264583333333299</c:v>
                </c:pt>
                <c:pt idx="620">
                  <c:v>57.581666666666599</c:v>
                </c:pt>
                <c:pt idx="621">
                  <c:v>81.2558333333333</c:v>
                </c:pt>
                <c:pt idx="622">
                  <c:v>50.509583333333303</c:v>
                </c:pt>
                <c:pt idx="623">
                  <c:v>61.915833333333303</c:v>
                </c:pt>
                <c:pt idx="624">
                  <c:v>44.452083333333299</c:v>
                </c:pt>
                <c:pt idx="625">
                  <c:v>66.273333333333298</c:v>
                </c:pt>
                <c:pt idx="626">
                  <c:v>56.90625</c:v>
                </c:pt>
                <c:pt idx="627">
                  <c:v>65.317499999999995</c:v>
                </c:pt>
                <c:pt idx="628">
                  <c:v>63.1516666666666</c:v>
                </c:pt>
                <c:pt idx="629">
                  <c:v>78.025416666666601</c:v>
                </c:pt>
                <c:pt idx="630">
                  <c:v>50.135833333333302</c:v>
                </c:pt>
                <c:pt idx="631">
                  <c:v>74.454583333333304</c:v>
                </c:pt>
                <c:pt idx="632">
                  <c:v>47.600416666666597</c:v>
                </c:pt>
                <c:pt idx="633">
                  <c:v>54.03875</c:v>
                </c:pt>
                <c:pt idx="634">
                  <c:v>53.240416666666597</c:v>
                </c:pt>
                <c:pt idx="635">
                  <c:v>79.754583333333301</c:v>
                </c:pt>
                <c:pt idx="636">
                  <c:v>46.871249999999897</c:v>
                </c:pt>
                <c:pt idx="637">
                  <c:v>73.267499999999998</c:v>
                </c:pt>
                <c:pt idx="638">
                  <c:v>49.975000000000001</c:v>
                </c:pt>
                <c:pt idx="639">
                  <c:v>77.7662499999999</c:v>
                </c:pt>
                <c:pt idx="640">
                  <c:v>56.203749999999999</c:v>
                </c:pt>
                <c:pt idx="641">
                  <c:v>74.744583333333296</c:v>
                </c:pt>
                <c:pt idx="642">
                  <c:v>55.783749999999998</c:v>
                </c:pt>
                <c:pt idx="643">
                  <c:v>48.494583333333303</c:v>
                </c:pt>
                <c:pt idx="644">
                  <c:v>33.299444444444397</c:v>
                </c:pt>
                <c:pt idx="645">
                  <c:v>40.534999999999997</c:v>
                </c:pt>
                <c:pt idx="646">
                  <c:v>33.344999999999999</c:v>
                </c:pt>
                <c:pt idx="647">
                  <c:v>44.9583333333333</c:v>
                </c:pt>
                <c:pt idx="648">
                  <c:v>38.847499999999997</c:v>
                </c:pt>
                <c:pt idx="649">
                  <c:v>56.487916666666599</c:v>
                </c:pt>
                <c:pt idx="650">
                  <c:v>44.548749999999998</c:v>
                </c:pt>
                <c:pt idx="651">
                  <c:v>54.977916666666601</c:v>
                </c:pt>
                <c:pt idx="652">
                  <c:v>36.4375</c:v>
                </c:pt>
                <c:pt idx="653">
                  <c:v>56.418749999999903</c:v>
                </c:pt>
                <c:pt idx="654">
                  <c:v>54.088333333333303</c:v>
                </c:pt>
                <c:pt idx="655">
                  <c:v>46.512499999999903</c:v>
                </c:pt>
                <c:pt idx="656">
                  <c:v>45.996666666666599</c:v>
                </c:pt>
                <c:pt idx="657">
                  <c:v>48.314090909090901</c:v>
                </c:pt>
                <c:pt idx="658">
                  <c:v>44.322857142857103</c:v>
                </c:pt>
                <c:pt idx="659">
                  <c:v>39.004999999999903</c:v>
                </c:pt>
                <c:pt idx="660">
                  <c:v>32.433888888888802</c:v>
                </c:pt>
                <c:pt idx="661">
                  <c:v>54.317083333333301</c:v>
                </c:pt>
                <c:pt idx="662">
                  <c:v>54.115416666666597</c:v>
                </c:pt>
                <c:pt idx="663">
                  <c:v>55.441666666666599</c:v>
                </c:pt>
                <c:pt idx="664">
                  <c:v>55.433749999999897</c:v>
                </c:pt>
                <c:pt idx="665">
                  <c:v>42.220833333333303</c:v>
                </c:pt>
                <c:pt idx="666">
                  <c:v>39.741249999999901</c:v>
                </c:pt>
                <c:pt idx="667">
                  <c:v>47.627499999999998</c:v>
                </c:pt>
                <c:pt idx="668">
                  <c:v>51.697249999999997</c:v>
                </c:pt>
                <c:pt idx="669">
                  <c:v>91.086749999999995</c:v>
                </c:pt>
                <c:pt idx="670">
                  <c:v>108.491333333333</c:v>
                </c:pt>
                <c:pt idx="671">
                  <c:v>103.15049999999999</c:v>
                </c:pt>
                <c:pt idx="672">
                  <c:v>44.554499999999997</c:v>
                </c:pt>
                <c:pt idx="673">
                  <c:v>56.459166666666597</c:v>
                </c:pt>
                <c:pt idx="674">
                  <c:v>45.986249999999998</c:v>
                </c:pt>
                <c:pt idx="675">
                  <c:v>45.425833333333301</c:v>
                </c:pt>
                <c:pt idx="676">
                  <c:v>39.856999999999999</c:v>
                </c:pt>
                <c:pt idx="677">
                  <c:v>42.868636363636298</c:v>
                </c:pt>
                <c:pt idx="678">
                  <c:v>37.848499999999902</c:v>
                </c:pt>
                <c:pt idx="679">
                  <c:v>47.806249999999999</c:v>
                </c:pt>
                <c:pt idx="680">
                  <c:v>60.922083333333298</c:v>
                </c:pt>
                <c:pt idx="681">
                  <c:v>62.5266666666666</c:v>
                </c:pt>
                <c:pt idx="682">
                  <c:v>80.026249999999905</c:v>
                </c:pt>
                <c:pt idx="683">
                  <c:v>93.381249999999994</c:v>
                </c:pt>
                <c:pt idx="684">
                  <c:v>52.632916666666603</c:v>
                </c:pt>
                <c:pt idx="685">
                  <c:v>66.297916666666595</c:v>
                </c:pt>
                <c:pt idx="686">
                  <c:v>41.935833333333299</c:v>
                </c:pt>
                <c:pt idx="687">
                  <c:v>47.556666666666601</c:v>
                </c:pt>
                <c:pt idx="688">
                  <c:v>51.536249999999903</c:v>
                </c:pt>
                <c:pt idx="689">
                  <c:v>58.006666666666597</c:v>
                </c:pt>
                <c:pt idx="690">
                  <c:v>55.424583333333302</c:v>
                </c:pt>
                <c:pt idx="691">
                  <c:v>69.689583333333303</c:v>
                </c:pt>
                <c:pt idx="692">
                  <c:v>56.573333333333302</c:v>
                </c:pt>
                <c:pt idx="693">
                  <c:v>89.414583333333297</c:v>
                </c:pt>
                <c:pt idx="694">
                  <c:v>65.425416666666607</c:v>
                </c:pt>
                <c:pt idx="695">
                  <c:v>79.218333333333305</c:v>
                </c:pt>
                <c:pt idx="696">
                  <c:v>61.090416666666599</c:v>
                </c:pt>
                <c:pt idx="697">
                  <c:v>82.684583333333293</c:v>
                </c:pt>
                <c:pt idx="698">
                  <c:v>58.484583333333298</c:v>
                </c:pt>
                <c:pt idx="699">
                  <c:v>88.352916666666601</c:v>
                </c:pt>
                <c:pt idx="700">
                  <c:v>68.344166666666595</c:v>
                </c:pt>
                <c:pt idx="701">
                  <c:v>54.754999999999903</c:v>
                </c:pt>
                <c:pt idx="702">
                  <c:v>57.566249999999897</c:v>
                </c:pt>
                <c:pt idx="703">
                  <c:v>53.733750000000001</c:v>
                </c:pt>
                <c:pt idx="704">
                  <c:v>59.697083333333303</c:v>
                </c:pt>
                <c:pt idx="705">
                  <c:v>51.734583333333298</c:v>
                </c:pt>
                <c:pt idx="706">
                  <c:v>38.423333333333296</c:v>
                </c:pt>
                <c:pt idx="707">
                  <c:v>44.949583333333301</c:v>
                </c:pt>
                <c:pt idx="708">
                  <c:v>44.59</c:v>
                </c:pt>
                <c:pt idx="709">
                  <c:v>48.774999999999999</c:v>
                </c:pt>
                <c:pt idx="710">
                  <c:v>46.790833333333303</c:v>
                </c:pt>
                <c:pt idx="711">
                  <c:v>56.972916666666599</c:v>
                </c:pt>
                <c:pt idx="712">
                  <c:v>46.969583333333297</c:v>
                </c:pt>
                <c:pt idx="713">
                  <c:v>48.4270833333333</c:v>
                </c:pt>
                <c:pt idx="714">
                  <c:v>42.350833333333298</c:v>
                </c:pt>
                <c:pt idx="715">
                  <c:v>40.680833333333297</c:v>
                </c:pt>
                <c:pt idx="716">
                  <c:v>37.1666666666666</c:v>
                </c:pt>
                <c:pt idx="717">
                  <c:v>38.960833333333298</c:v>
                </c:pt>
                <c:pt idx="718">
                  <c:v>40.265416666666603</c:v>
                </c:pt>
                <c:pt idx="719">
                  <c:v>42.8674999999999</c:v>
                </c:pt>
                <c:pt idx="720">
                  <c:v>49.396249999999903</c:v>
                </c:pt>
                <c:pt idx="721">
                  <c:v>41.455833333333302</c:v>
                </c:pt>
                <c:pt idx="722">
                  <c:v>33.367727272727201</c:v>
                </c:pt>
                <c:pt idx="723">
                  <c:v>43.60125</c:v>
                </c:pt>
                <c:pt idx="724">
                  <c:v>45.102083333333297</c:v>
                </c:pt>
                <c:pt idx="725">
                  <c:v>48.505416666666598</c:v>
                </c:pt>
                <c:pt idx="726">
                  <c:v>40.7454166666666</c:v>
                </c:pt>
                <c:pt idx="727">
                  <c:v>52.2662499999999</c:v>
                </c:pt>
                <c:pt idx="728">
                  <c:v>44.889583333333299</c:v>
                </c:pt>
                <c:pt idx="729">
                  <c:v>42.499583333333298</c:v>
                </c:pt>
                <c:pt idx="730">
                  <c:v>108.18749999999901</c:v>
                </c:pt>
                <c:pt idx="731">
                  <c:v>111.245</c:v>
                </c:pt>
                <c:pt idx="732">
                  <c:v>110.51333333333299</c:v>
                </c:pt>
                <c:pt idx="733">
                  <c:v>109.41500000000001</c:v>
                </c:pt>
                <c:pt idx="734">
                  <c:v>109.898333333333</c:v>
                </c:pt>
                <c:pt idx="735">
                  <c:v>111.870833333333</c:v>
                </c:pt>
                <c:pt idx="736">
                  <c:v>108.64100000000001</c:v>
                </c:pt>
                <c:pt idx="737">
                  <c:v>112.47499999999999</c:v>
                </c:pt>
                <c:pt idx="738">
                  <c:v>111.09333333333301</c:v>
                </c:pt>
                <c:pt idx="739">
                  <c:v>111.433636363636</c:v>
                </c:pt>
                <c:pt idx="740">
                  <c:v>110.70699999999999</c:v>
                </c:pt>
                <c:pt idx="741">
                  <c:v>108.410833333333</c:v>
                </c:pt>
                <c:pt idx="742">
                  <c:v>110.37583333333301</c:v>
                </c:pt>
                <c:pt idx="743">
                  <c:v>110.207499999999</c:v>
                </c:pt>
                <c:pt idx="744">
                  <c:v>111.74</c:v>
                </c:pt>
                <c:pt idx="745">
                  <c:v>111.213333333333</c:v>
                </c:pt>
                <c:pt idx="746">
                  <c:v>108.96833333333301</c:v>
                </c:pt>
                <c:pt idx="747">
                  <c:v>109.2625</c:v>
                </c:pt>
                <c:pt idx="748">
                  <c:v>110.199</c:v>
                </c:pt>
                <c:pt idx="749">
                  <c:v>111.273333333333</c:v>
                </c:pt>
                <c:pt idx="750">
                  <c:v>109.4875</c:v>
                </c:pt>
                <c:pt idx="751">
                  <c:v>110.505</c:v>
                </c:pt>
                <c:pt idx="752">
                  <c:v>109.098333333333</c:v>
                </c:pt>
                <c:pt idx="753">
                  <c:v>110.826666666666</c:v>
                </c:pt>
                <c:pt idx="754">
                  <c:v>111.049166666666</c:v>
                </c:pt>
                <c:pt idx="755">
                  <c:v>109.829166666666</c:v>
                </c:pt>
                <c:pt idx="756">
                  <c:v>110.7</c:v>
                </c:pt>
                <c:pt idx="757">
                  <c:v>109.087499999999</c:v>
                </c:pt>
                <c:pt idx="758">
                  <c:v>109.721666666666</c:v>
                </c:pt>
                <c:pt idx="759">
                  <c:v>111.22666666666601</c:v>
                </c:pt>
                <c:pt idx="760">
                  <c:v>112.73</c:v>
                </c:pt>
                <c:pt idx="761">
                  <c:v>111.52500000000001</c:v>
                </c:pt>
                <c:pt idx="762">
                  <c:v>110.448333333333</c:v>
                </c:pt>
                <c:pt idx="763">
                  <c:v>109.19416666666601</c:v>
                </c:pt>
                <c:pt idx="764">
                  <c:v>112.33750000000001</c:v>
                </c:pt>
                <c:pt idx="765">
                  <c:v>109.47499999999999</c:v>
                </c:pt>
                <c:pt idx="766">
                  <c:v>109.98857142857101</c:v>
                </c:pt>
                <c:pt idx="767">
                  <c:v>110.447499999999</c:v>
                </c:pt>
                <c:pt idx="768">
                  <c:v>109.126666666666</c:v>
                </c:pt>
                <c:pt idx="769">
                  <c:v>111.745833333333</c:v>
                </c:pt>
                <c:pt idx="770">
                  <c:v>110.930833333333</c:v>
                </c:pt>
                <c:pt idx="771">
                  <c:v>110.345833333333</c:v>
                </c:pt>
                <c:pt idx="772">
                  <c:v>110.689999999999</c:v>
                </c:pt>
                <c:pt idx="773">
                  <c:v>111.839166666666</c:v>
                </c:pt>
                <c:pt idx="774">
                  <c:v>111.34083333333299</c:v>
                </c:pt>
                <c:pt idx="775">
                  <c:v>111.143333333333</c:v>
                </c:pt>
                <c:pt idx="776">
                  <c:v>110.728181818181</c:v>
                </c:pt>
                <c:pt idx="777">
                  <c:v>110.1</c:v>
                </c:pt>
                <c:pt idx="778">
                  <c:v>111.549166666666</c:v>
                </c:pt>
                <c:pt idx="779">
                  <c:v>110.77</c:v>
                </c:pt>
                <c:pt idx="780">
                  <c:v>109.4325</c:v>
                </c:pt>
                <c:pt idx="781">
                  <c:v>110.096666666666</c:v>
                </c:pt>
                <c:pt idx="782">
                  <c:v>110.041666666666</c:v>
                </c:pt>
                <c:pt idx="783">
                  <c:v>111.23916666666599</c:v>
                </c:pt>
                <c:pt idx="784">
                  <c:v>110.66</c:v>
                </c:pt>
                <c:pt idx="785">
                  <c:v>110.686666666666</c:v>
                </c:pt>
                <c:pt idx="786">
                  <c:v>110.626666666666</c:v>
                </c:pt>
                <c:pt idx="787">
                  <c:v>111.21833333333301</c:v>
                </c:pt>
                <c:pt idx="788">
                  <c:v>110.458333333333</c:v>
                </c:pt>
                <c:pt idx="789">
                  <c:v>109.5825</c:v>
                </c:pt>
                <c:pt idx="790">
                  <c:v>110.05416666666601</c:v>
                </c:pt>
                <c:pt idx="791">
                  <c:v>110.781666666666</c:v>
                </c:pt>
                <c:pt idx="792">
                  <c:v>112.41</c:v>
                </c:pt>
                <c:pt idx="793">
                  <c:v>110.198333333333</c:v>
                </c:pt>
                <c:pt idx="794">
                  <c:v>110.21749999999901</c:v>
                </c:pt>
                <c:pt idx="795">
                  <c:v>110.13</c:v>
                </c:pt>
                <c:pt idx="796">
                  <c:v>109.869999999999</c:v>
                </c:pt>
                <c:pt idx="797">
                  <c:v>110.466666666666</c:v>
                </c:pt>
                <c:pt idx="798">
                  <c:v>110.5425</c:v>
                </c:pt>
                <c:pt idx="799">
                  <c:v>110.20083333333299</c:v>
                </c:pt>
                <c:pt idx="800">
                  <c:v>111.087499999999</c:v>
                </c:pt>
                <c:pt idx="801">
                  <c:v>111.925833333333</c:v>
                </c:pt>
                <c:pt idx="802">
                  <c:v>112.255</c:v>
                </c:pt>
                <c:pt idx="803">
                  <c:v>109.486666666666</c:v>
                </c:pt>
                <c:pt idx="804">
                  <c:v>109.698333333333</c:v>
                </c:pt>
                <c:pt idx="805">
                  <c:v>111.64666666666599</c:v>
                </c:pt>
                <c:pt idx="806">
                  <c:v>111.567777777777</c:v>
                </c:pt>
                <c:pt idx="807">
                  <c:v>109.755833333333</c:v>
                </c:pt>
                <c:pt idx="808">
                  <c:v>109.17090909090901</c:v>
                </c:pt>
                <c:pt idx="809">
                  <c:v>111.13249999999999</c:v>
                </c:pt>
                <c:pt idx="810">
                  <c:v>109.654166666666</c:v>
                </c:pt>
                <c:pt idx="811">
                  <c:v>109.68</c:v>
                </c:pt>
                <c:pt idx="812">
                  <c:v>110.40583333333301</c:v>
                </c:pt>
                <c:pt idx="813">
                  <c:v>112.82250000000001</c:v>
                </c:pt>
                <c:pt idx="814">
                  <c:v>110.1425</c:v>
                </c:pt>
                <c:pt idx="815">
                  <c:v>109.690833333333</c:v>
                </c:pt>
                <c:pt idx="816">
                  <c:v>109.82583333333299</c:v>
                </c:pt>
                <c:pt idx="817">
                  <c:v>111.9975</c:v>
                </c:pt>
                <c:pt idx="818">
                  <c:v>111.880833333333</c:v>
                </c:pt>
                <c:pt idx="819">
                  <c:v>112.26333333333299</c:v>
                </c:pt>
                <c:pt idx="820">
                  <c:v>110.1575</c:v>
                </c:pt>
                <c:pt idx="821">
                  <c:v>111.238333333333</c:v>
                </c:pt>
                <c:pt idx="822">
                  <c:v>110.713333333333</c:v>
                </c:pt>
                <c:pt idx="823">
                  <c:v>109.839166666666</c:v>
                </c:pt>
                <c:pt idx="824">
                  <c:v>111.431666666666</c:v>
                </c:pt>
                <c:pt idx="825">
                  <c:v>111.12583333333301</c:v>
                </c:pt>
                <c:pt idx="826">
                  <c:v>111.320999999999</c:v>
                </c:pt>
                <c:pt idx="827">
                  <c:v>111.66500000000001</c:v>
                </c:pt>
                <c:pt idx="828">
                  <c:v>111.086249999999</c:v>
                </c:pt>
                <c:pt idx="829">
                  <c:v>110.28916666666601</c:v>
                </c:pt>
                <c:pt idx="830">
                  <c:v>111.447499999999</c:v>
                </c:pt>
                <c:pt idx="831">
                  <c:v>111.65249999999899</c:v>
                </c:pt>
                <c:pt idx="832">
                  <c:v>110.511666666666</c:v>
                </c:pt>
                <c:pt idx="833">
                  <c:v>111.26</c:v>
                </c:pt>
                <c:pt idx="834">
                  <c:v>108.296666666666</c:v>
                </c:pt>
                <c:pt idx="835">
                  <c:v>110.400833333333</c:v>
                </c:pt>
                <c:pt idx="836">
                  <c:v>109.86499999999999</c:v>
                </c:pt>
                <c:pt idx="837">
                  <c:v>110.74250000000001</c:v>
                </c:pt>
                <c:pt idx="838">
                  <c:v>110.730833333333</c:v>
                </c:pt>
                <c:pt idx="839">
                  <c:v>108.71583333333299</c:v>
                </c:pt>
                <c:pt idx="840">
                  <c:v>109.44750000000001</c:v>
                </c:pt>
                <c:pt idx="841">
                  <c:v>111.644999999999</c:v>
                </c:pt>
                <c:pt idx="842">
                  <c:v>111.01499999999901</c:v>
                </c:pt>
                <c:pt idx="843">
                  <c:v>110.439166666666</c:v>
                </c:pt>
                <c:pt idx="844">
                  <c:v>109.7925</c:v>
                </c:pt>
                <c:pt idx="845">
                  <c:v>110.529166666666</c:v>
                </c:pt>
                <c:pt idx="846">
                  <c:v>110.634166666666</c:v>
                </c:pt>
                <c:pt idx="847">
                  <c:v>109.00416666666599</c:v>
                </c:pt>
                <c:pt idx="848">
                  <c:v>110.425</c:v>
                </c:pt>
                <c:pt idx="849">
                  <c:v>110.660833333333</c:v>
                </c:pt>
                <c:pt idx="850">
                  <c:v>110.2175</c:v>
                </c:pt>
                <c:pt idx="851">
                  <c:v>109.52249999999999</c:v>
                </c:pt>
                <c:pt idx="852">
                  <c:v>111.56</c:v>
                </c:pt>
                <c:pt idx="853">
                  <c:v>108.58</c:v>
                </c:pt>
                <c:pt idx="854">
                  <c:v>110.815833333333</c:v>
                </c:pt>
                <c:pt idx="855">
                  <c:v>110.408333333333</c:v>
                </c:pt>
                <c:pt idx="856">
                  <c:v>111.223333333333</c:v>
                </c:pt>
                <c:pt idx="857">
                  <c:v>109.50083333333301</c:v>
                </c:pt>
                <c:pt idx="858">
                  <c:v>111.568888888888</c:v>
                </c:pt>
                <c:pt idx="859">
                  <c:v>109.425</c:v>
                </c:pt>
                <c:pt idx="860">
                  <c:v>110.59399999999999</c:v>
                </c:pt>
                <c:pt idx="861">
                  <c:v>111.001666666666</c:v>
                </c:pt>
                <c:pt idx="862">
                  <c:v>110.672222222222</c:v>
                </c:pt>
                <c:pt idx="863">
                  <c:v>110.75083333333301</c:v>
                </c:pt>
                <c:pt idx="864">
                  <c:v>109.534545454545</c:v>
                </c:pt>
                <c:pt idx="865">
                  <c:v>111.82583333333299</c:v>
                </c:pt>
                <c:pt idx="866">
                  <c:v>109.93749999999901</c:v>
                </c:pt>
                <c:pt idx="867">
                  <c:v>110.033333333333</c:v>
                </c:pt>
                <c:pt idx="868">
                  <c:v>110.322499999999</c:v>
                </c:pt>
                <c:pt idx="869">
                  <c:v>112.010833333333</c:v>
                </c:pt>
                <c:pt idx="870">
                  <c:v>111.680833333333</c:v>
                </c:pt>
                <c:pt idx="871">
                  <c:v>110.705833333333</c:v>
                </c:pt>
                <c:pt idx="872">
                  <c:v>109.649999999999</c:v>
                </c:pt>
                <c:pt idx="873">
                  <c:v>110.38</c:v>
                </c:pt>
                <c:pt idx="874">
                  <c:v>112.07250000000001</c:v>
                </c:pt>
                <c:pt idx="875">
                  <c:v>110.425454545454</c:v>
                </c:pt>
                <c:pt idx="876">
                  <c:v>107.849</c:v>
                </c:pt>
                <c:pt idx="877">
                  <c:v>109.603333333333</c:v>
                </c:pt>
                <c:pt idx="878">
                  <c:v>110.65714285714201</c:v>
                </c:pt>
                <c:pt idx="879">
                  <c:v>110.18583333333299</c:v>
                </c:pt>
                <c:pt idx="880">
                  <c:v>108.954999999999</c:v>
                </c:pt>
                <c:pt idx="881">
                  <c:v>111.346666666666</c:v>
                </c:pt>
                <c:pt idx="882">
                  <c:v>109.24166666666601</c:v>
                </c:pt>
                <c:pt idx="883">
                  <c:v>110.784166666666</c:v>
                </c:pt>
                <c:pt idx="884">
                  <c:v>110.38166666666601</c:v>
                </c:pt>
                <c:pt idx="885">
                  <c:v>110.847499999999</c:v>
                </c:pt>
                <c:pt idx="886">
                  <c:v>110.451666666666</c:v>
                </c:pt>
                <c:pt idx="887">
                  <c:v>110.620833333333</c:v>
                </c:pt>
                <c:pt idx="888">
                  <c:v>110.66181818181801</c:v>
                </c:pt>
                <c:pt idx="889">
                  <c:v>109.99166666666601</c:v>
                </c:pt>
                <c:pt idx="890">
                  <c:v>111.17444444444401</c:v>
                </c:pt>
                <c:pt idx="891">
                  <c:v>111.35250000000001</c:v>
                </c:pt>
                <c:pt idx="892">
                  <c:v>111.416249999999</c:v>
                </c:pt>
                <c:pt idx="893">
                  <c:v>112.17400000000001</c:v>
                </c:pt>
                <c:pt idx="894">
                  <c:v>109.81</c:v>
                </c:pt>
                <c:pt idx="895">
                  <c:v>108.751818181818</c:v>
                </c:pt>
                <c:pt idx="896">
                  <c:v>112.31874999999999</c:v>
                </c:pt>
                <c:pt idx="897">
                  <c:v>110.475833333333</c:v>
                </c:pt>
                <c:pt idx="898">
                  <c:v>110.97571428571401</c:v>
                </c:pt>
                <c:pt idx="899">
                  <c:v>109.71583333333299</c:v>
                </c:pt>
                <c:pt idx="900">
                  <c:v>111.19416666666601</c:v>
                </c:pt>
                <c:pt idx="901">
                  <c:v>111.43833333333301</c:v>
                </c:pt>
                <c:pt idx="902">
                  <c:v>111.075555555555</c:v>
                </c:pt>
                <c:pt idx="903">
                  <c:v>111.92333333333301</c:v>
                </c:pt>
                <c:pt idx="904">
                  <c:v>109.86</c:v>
                </c:pt>
                <c:pt idx="905">
                  <c:v>111.73111111111101</c:v>
                </c:pt>
                <c:pt idx="906">
                  <c:v>109.65</c:v>
                </c:pt>
                <c:pt idx="907">
                  <c:v>109.64444444444401</c:v>
                </c:pt>
                <c:pt idx="908">
                  <c:v>113.766666666666</c:v>
                </c:pt>
                <c:pt idx="909">
                  <c:v>109.075</c:v>
                </c:pt>
                <c:pt idx="910">
                  <c:v>94.158333333333303</c:v>
                </c:pt>
                <c:pt idx="911">
                  <c:v>95.01</c:v>
                </c:pt>
                <c:pt idx="912">
                  <c:v>97.0042857142857</c:v>
                </c:pt>
                <c:pt idx="913">
                  <c:v>91.094999999999999</c:v>
                </c:pt>
                <c:pt idx="914">
                  <c:v>93.653333333333293</c:v>
                </c:pt>
                <c:pt idx="915">
                  <c:v>93.149999999999906</c:v>
                </c:pt>
                <c:pt idx="916">
                  <c:v>91.319166666666604</c:v>
                </c:pt>
                <c:pt idx="917">
                  <c:v>92.242499999999893</c:v>
                </c:pt>
                <c:pt idx="918">
                  <c:v>94.639999999999901</c:v>
                </c:pt>
                <c:pt idx="919">
                  <c:v>93.194166666666604</c:v>
                </c:pt>
                <c:pt idx="920">
                  <c:v>93.35</c:v>
                </c:pt>
                <c:pt idx="921">
                  <c:v>90.462500000000006</c:v>
                </c:pt>
                <c:pt idx="922">
                  <c:v>98.07</c:v>
                </c:pt>
                <c:pt idx="923">
                  <c:v>92.285833333333301</c:v>
                </c:pt>
                <c:pt idx="924">
                  <c:v>95.527499999999904</c:v>
                </c:pt>
                <c:pt idx="925">
                  <c:v>94.653333333333293</c:v>
                </c:pt>
                <c:pt idx="926">
                  <c:v>90.486666666666594</c:v>
                </c:pt>
                <c:pt idx="927">
                  <c:v>93.8391666666666</c:v>
                </c:pt>
                <c:pt idx="928">
                  <c:v>94.469166666666595</c:v>
                </c:pt>
                <c:pt idx="929">
                  <c:v>93.632499999999993</c:v>
                </c:pt>
                <c:pt idx="930">
                  <c:v>95.8958333333333</c:v>
                </c:pt>
                <c:pt idx="931">
                  <c:v>91.8391666666666</c:v>
                </c:pt>
                <c:pt idx="932">
                  <c:v>93.137499999999903</c:v>
                </c:pt>
                <c:pt idx="933">
                  <c:v>94.092500000000001</c:v>
                </c:pt>
                <c:pt idx="934">
                  <c:v>92.850833333333298</c:v>
                </c:pt>
                <c:pt idx="935">
                  <c:v>95.744166666666601</c:v>
                </c:pt>
                <c:pt idx="936">
                  <c:v>92.740833333333299</c:v>
                </c:pt>
                <c:pt idx="937">
                  <c:v>90.087500000000006</c:v>
                </c:pt>
                <c:pt idx="938">
                  <c:v>92.152499999999904</c:v>
                </c:pt>
                <c:pt idx="939">
                  <c:v>95.6875</c:v>
                </c:pt>
                <c:pt idx="940">
                  <c:v>91.192499999999995</c:v>
                </c:pt>
                <c:pt idx="941">
                  <c:v>93.9166666666666</c:v>
                </c:pt>
                <c:pt idx="942">
                  <c:v>90.254166666666606</c:v>
                </c:pt>
                <c:pt idx="943">
                  <c:v>93.100833333333298</c:v>
                </c:pt>
                <c:pt idx="944">
                  <c:v>96.163333333333298</c:v>
                </c:pt>
                <c:pt idx="945">
                  <c:v>92.972499999999997</c:v>
                </c:pt>
                <c:pt idx="946">
                  <c:v>88.909999999999897</c:v>
                </c:pt>
                <c:pt idx="947">
                  <c:v>93.142499999999899</c:v>
                </c:pt>
                <c:pt idx="948">
                  <c:v>93.240833333333299</c:v>
                </c:pt>
                <c:pt idx="949">
                  <c:v>91.870833333333294</c:v>
                </c:pt>
                <c:pt idx="950">
                  <c:v>92.873333333333306</c:v>
                </c:pt>
                <c:pt idx="951">
                  <c:v>88.707499999999996</c:v>
                </c:pt>
                <c:pt idx="952">
                  <c:v>92.928333333333299</c:v>
                </c:pt>
                <c:pt idx="953">
                  <c:v>94.216666666666598</c:v>
                </c:pt>
                <c:pt idx="954">
                  <c:v>90.968333333333305</c:v>
                </c:pt>
                <c:pt idx="955">
                  <c:v>93.7708333333333</c:v>
                </c:pt>
                <c:pt idx="956">
                  <c:v>97.500833333333304</c:v>
                </c:pt>
                <c:pt idx="957">
                  <c:v>95.994166666666601</c:v>
                </c:pt>
                <c:pt idx="958">
                  <c:v>92.954166666666595</c:v>
                </c:pt>
                <c:pt idx="959">
                  <c:v>93.922499999999999</c:v>
                </c:pt>
                <c:pt idx="960">
                  <c:v>94.066666666666606</c:v>
                </c:pt>
                <c:pt idx="961">
                  <c:v>91.638333333333307</c:v>
                </c:pt>
                <c:pt idx="962">
                  <c:v>92.293333333333294</c:v>
                </c:pt>
                <c:pt idx="963">
                  <c:v>90.272499999999994</c:v>
                </c:pt>
                <c:pt idx="964">
                  <c:v>96.438333333333304</c:v>
                </c:pt>
                <c:pt idx="965">
                  <c:v>93.667500000000004</c:v>
                </c:pt>
                <c:pt idx="966">
                  <c:v>90.662222222222198</c:v>
                </c:pt>
                <c:pt idx="967">
                  <c:v>93.676666666666605</c:v>
                </c:pt>
                <c:pt idx="968">
                  <c:v>89.397142857142796</c:v>
                </c:pt>
                <c:pt idx="969">
                  <c:v>93.325833333333307</c:v>
                </c:pt>
                <c:pt idx="970">
                  <c:v>95.897499999999994</c:v>
                </c:pt>
                <c:pt idx="971">
                  <c:v>91.956363636363605</c:v>
                </c:pt>
                <c:pt idx="972">
                  <c:v>92.462857142857104</c:v>
                </c:pt>
                <c:pt idx="973">
                  <c:v>95.384999999999906</c:v>
                </c:pt>
                <c:pt idx="974">
                  <c:v>90.847499999999997</c:v>
                </c:pt>
                <c:pt idx="975">
                  <c:v>93.663333333333298</c:v>
                </c:pt>
                <c:pt idx="976">
                  <c:v>90.486666666666594</c:v>
                </c:pt>
                <c:pt idx="977">
                  <c:v>97.206363636363605</c:v>
                </c:pt>
                <c:pt idx="978">
                  <c:v>95.418333333333294</c:v>
                </c:pt>
                <c:pt idx="979">
                  <c:v>96.343333333333305</c:v>
                </c:pt>
                <c:pt idx="980">
                  <c:v>91.496666666666599</c:v>
                </c:pt>
                <c:pt idx="981">
                  <c:v>93.445833333333297</c:v>
                </c:pt>
                <c:pt idx="982">
                  <c:v>98.274999999999906</c:v>
                </c:pt>
                <c:pt idx="983">
                  <c:v>94.355999999999995</c:v>
                </c:pt>
                <c:pt idx="984">
                  <c:v>93.0085714285714</c:v>
                </c:pt>
                <c:pt idx="985">
                  <c:v>94.266666666666595</c:v>
                </c:pt>
                <c:pt idx="986">
                  <c:v>94.058333333333294</c:v>
                </c:pt>
                <c:pt idx="987">
                  <c:v>94.706666666666607</c:v>
                </c:pt>
                <c:pt idx="988">
                  <c:v>92.304999999999893</c:v>
                </c:pt>
                <c:pt idx="989">
                  <c:v>91.306666666666601</c:v>
                </c:pt>
                <c:pt idx="990">
                  <c:v>90.8958333333333</c:v>
                </c:pt>
                <c:pt idx="991">
                  <c:v>92.348333333333301</c:v>
                </c:pt>
                <c:pt idx="992">
                  <c:v>95.63</c:v>
                </c:pt>
                <c:pt idx="993">
                  <c:v>93.398181818181797</c:v>
                </c:pt>
                <c:pt idx="994">
                  <c:v>96.203749999999999</c:v>
                </c:pt>
                <c:pt idx="995">
                  <c:v>94.444166666666604</c:v>
                </c:pt>
                <c:pt idx="996">
                  <c:v>92.017499999999998</c:v>
                </c:pt>
                <c:pt idx="997">
                  <c:v>95.212499999999906</c:v>
                </c:pt>
                <c:pt idx="998">
                  <c:v>95.262222222222206</c:v>
                </c:pt>
                <c:pt idx="999">
                  <c:v>92.738333333333301</c:v>
                </c:pt>
                <c:pt idx="1000">
                  <c:v>96.783749999999998</c:v>
                </c:pt>
                <c:pt idx="1001">
                  <c:v>94.048333333333304</c:v>
                </c:pt>
                <c:pt idx="1002">
                  <c:v>91.727272727272705</c:v>
                </c:pt>
                <c:pt idx="1003">
                  <c:v>92.79</c:v>
                </c:pt>
                <c:pt idx="1004">
                  <c:v>91.99</c:v>
                </c:pt>
                <c:pt idx="1005">
                  <c:v>90.05</c:v>
                </c:pt>
                <c:pt idx="1006">
                  <c:v>93.491666666666603</c:v>
                </c:pt>
                <c:pt idx="1007">
                  <c:v>90.999166666666596</c:v>
                </c:pt>
                <c:pt idx="1008">
                  <c:v>93.266666666666595</c:v>
                </c:pt>
                <c:pt idx="1009">
                  <c:v>91.999166666666596</c:v>
                </c:pt>
                <c:pt idx="1010">
                  <c:v>90.307500000000005</c:v>
                </c:pt>
                <c:pt idx="1011">
                  <c:v>91.424166666666594</c:v>
                </c:pt>
                <c:pt idx="1012">
                  <c:v>92.987499999999997</c:v>
                </c:pt>
                <c:pt idx="1013">
                  <c:v>96.709166666666604</c:v>
                </c:pt>
                <c:pt idx="1014">
                  <c:v>94.152500000000003</c:v>
                </c:pt>
                <c:pt idx="1015">
                  <c:v>94.873333333333306</c:v>
                </c:pt>
                <c:pt idx="1016">
                  <c:v>95.133333333333297</c:v>
                </c:pt>
                <c:pt idx="1017">
                  <c:v>93.0208333333333</c:v>
                </c:pt>
                <c:pt idx="1018">
                  <c:v>96.294285714285706</c:v>
                </c:pt>
                <c:pt idx="1019">
                  <c:v>94.922499999999999</c:v>
                </c:pt>
                <c:pt idx="1020">
                  <c:v>92.642499999999998</c:v>
                </c:pt>
                <c:pt idx="1021">
                  <c:v>93.298333333333304</c:v>
                </c:pt>
                <c:pt idx="1022">
                  <c:v>90.047499999999999</c:v>
                </c:pt>
                <c:pt idx="1023">
                  <c:v>93.348333333333301</c:v>
                </c:pt>
                <c:pt idx="1024">
                  <c:v>91.872500000000002</c:v>
                </c:pt>
                <c:pt idx="1025">
                  <c:v>89.765833333333305</c:v>
                </c:pt>
                <c:pt idx="1026">
                  <c:v>93.4583333333333</c:v>
                </c:pt>
                <c:pt idx="1027">
                  <c:v>91.805833333333297</c:v>
                </c:pt>
                <c:pt idx="1028">
                  <c:v>94.952222222222204</c:v>
                </c:pt>
                <c:pt idx="1029">
                  <c:v>95.894166666666607</c:v>
                </c:pt>
                <c:pt idx="1030">
                  <c:v>90.924999999999997</c:v>
                </c:pt>
                <c:pt idx="1031">
                  <c:v>91.3272727272727</c:v>
                </c:pt>
                <c:pt idx="1032">
                  <c:v>89.527999999999906</c:v>
                </c:pt>
                <c:pt idx="1033">
                  <c:v>95.992499999999893</c:v>
                </c:pt>
                <c:pt idx="1034">
                  <c:v>95.757499999999993</c:v>
                </c:pt>
                <c:pt idx="1035">
                  <c:v>88.090833333333293</c:v>
                </c:pt>
                <c:pt idx="1036">
                  <c:v>91.118888888888804</c:v>
                </c:pt>
                <c:pt idx="1037">
                  <c:v>88.774166666666602</c:v>
                </c:pt>
                <c:pt idx="1038">
                  <c:v>91.893333333333302</c:v>
                </c:pt>
                <c:pt idx="1039">
                  <c:v>91.952500000000001</c:v>
                </c:pt>
                <c:pt idx="1040">
                  <c:v>94.504999999999995</c:v>
                </c:pt>
                <c:pt idx="1041">
                  <c:v>91.514999999999901</c:v>
                </c:pt>
                <c:pt idx="1042">
                  <c:v>92.745000000000005</c:v>
                </c:pt>
                <c:pt idx="1043">
                  <c:v>89.092499999999902</c:v>
                </c:pt>
                <c:pt idx="1044">
                  <c:v>98.242499999999893</c:v>
                </c:pt>
                <c:pt idx="1045">
                  <c:v>93.010833333333295</c:v>
                </c:pt>
                <c:pt idx="1046">
                  <c:v>92.356666666666598</c:v>
                </c:pt>
                <c:pt idx="1047">
                  <c:v>93.078333333333305</c:v>
                </c:pt>
                <c:pt idx="1048">
                  <c:v>92.907499999999899</c:v>
                </c:pt>
                <c:pt idx="1049">
                  <c:v>92.074999999999903</c:v>
                </c:pt>
                <c:pt idx="1050">
                  <c:v>90.574166666666599</c:v>
                </c:pt>
                <c:pt idx="1051">
                  <c:v>91.566666666666606</c:v>
                </c:pt>
                <c:pt idx="1052">
                  <c:v>90.649999999999906</c:v>
                </c:pt>
                <c:pt idx="1053">
                  <c:v>93.179999999999893</c:v>
                </c:pt>
                <c:pt idx="1054">
                  <c:v>92.728999999999999</c:v>
                </c:pt>
                <c:pt idx="1055">
                  <c:v>91.346666666666593</c:v>
                </c:pt>
                <c:pt idx="1056">
                  <c:v>97.366666666666603</c:v>
                </c:pt>
                <c:pt idx="1057">
                  <c:v>90.375833333333304</c:v>
                </c:pt>
                <c:pt idx="1058">
                  <c:v>87.474999999999994</c:v>
                </c:pt>
                <c:pt idx="1059">
                  <c:v>94.589999999999904</c:v>
                </c:pt>
                <c:pt idx="1060">
                  <c:v>92.352500000000006</c:v>
                </c:pt>
                <c:pt idx="1061">
                  <c:v>93.919166666666598</c:v>
                </c:pt>
                <c:pt idx="1062">
                  <c:v>92.703333333333305</c:v>
                </c:pt>
                <c:pt idx="1063">
                  <c:v>89.927499999999995</c:v>
                </c:pt>
                <c:pt idx="1064">
                  <c:v>92.654999999999902</c:v>
                </c:pt>
                <c:pt idx="1065">
                  <c:v>93.805833333333297</c:v>
                </c:pt>
                <c:pt idx="1066">
                  <c:v>91.402500000000003</c:v>
                </c:pt>
                <c:pt idx="1067">
                  <c:v>92.496666666666599</c:v>
                </c:pt>
                <c:pt idx="1068">
                  <c:v>90.926666666666605</c:v>
                </c:pt>
                <c:pt idx="1069">
                  <c:v>95.913333333333298</c:v>
                </c:pt>
                <c:pt idx="1070">
                  <c:v>92.822500000000005</c:v>
                </c:pt>
                <c:pt idx="1071">
                  <c:v>93.805833333333297</c:v>
                </c:pt>
                <c:pt idx="1072">
                  <c:v>96.0555555555555</c:v>
                </c:pt>
                <c:pt idx="1073">
                  <c:v>91.576666666666597</c:v>
                </c:pt>
                <c:pt idx="1074">
                  <c:v>90.302499999999995</c:v>
                </c:pt>
                <c:pt idx="1075">
                  <c:v>93.009166666666601</c:v>
                </c:pt>
                <c:pt idx="1076">
                  <c:v>95.102000000000004</c:v>
                </c:pt>
                <c:pt idx="1077">
                  <c:v>93.831666666666607</c:v>
                </c:pt>
                <c:pt idx="1078">
                  <c:v>92.270909090909001</c:v>
                </c:pt>
                <c:pt idx="1079">
                  <c:v>95.849166666666605</c:v>
                </c:pt>
                <c:pt idx="1080">
                  <c:v>92.894999999999897</c:v>
                </c:pt>
                <c:pt idx="1081">
                  <c:v>97.459166666666604</c:v>
                </c:pt>
                <c:pt idx="1082">
                  <c:v>90.898333333333298</c:v>
                </c:pt>
                <c:pt idx="1083">
                  <c:v>92.4224999999999</c:v>
                </c:pt>
                <c:pt idx="1084">
                  <c:v>96.047499999999999</c:v>
                </c:pt>
                <c:pt idx="1085">
                  <c:v>92.858333333333306</c:v>
                </c:pt>
                <c:pt idx="1086">
                  <c:v>96.7766666666666</c:v>
                </c:pt>
                <c:pt idx="1087">
                  <c:v>93.782499999999999</c:v>
                </c:pt>
                <c:pt idx="1088">
                  <c:v>91.845833333333303</c:v>
                </c:pt>
                <c:pt idx="1089">
                  <c:v>94.476666666666603</c:v>
                </c:pt>
                <c:pt idx="1090">
                  <c:v>95.429999999999893</c:v>
                </c:pt>
                <c:pt idx="1091">
                  <c:v>92.961666666666602</c:v>
                </c:pt>
                <c:pt idx="1092">
                  <c:v>94.661249999999995</c:v>
                </c:pt>
                <c:pt idx="1093">
                  <c:v>91.629166666666606</c:v>
                </c:pt>
                <c:pt idx="1094">
                  <c:v>93.872500000000002</c:v>
                </c:pt>
                <c:pt idx="1095">
                  <c:v>94.749166666666596</c:v>
                </c:pt>
                <c:pt idx="1096">
                  <c:v>94.245000000000005</c:v>
                </c:pt>
                <c:pt idx="1097">
                  <c:v>90.465000000000003</c:v>
                </c:pt>
                <c:pt idx="1098">
                  <c:v>94.051666666666605</c:v>
                </c:pt>
                <c:pt idx="1099">
                  <c:v>94.584166666666604</c:v>
                </c:pt>
                <c:pt idx="1100">
                  <c:v>90.363333333333301</c:v>
                </c:pt>
                <c:pt idx="1101">
                  <c:v>94.014166666666597</c:v>
                </c:pt>
                <c:pt idx="1102">
                  <c:v>91.417500000000004</c:v>
                </c:pt>
                <c:pt idx="1103">
                  <c:v>94.453333333333305</c:v>
                </c:pt>
                <c:pt idx="1104">
                  <c:v>94.170833333333306</c:v>
                </c:pt>
                <c:pt idx="1105">
                  <c:v>93.12</c:v>
                </c:pt>
                <c:pt idx="1106">
                  <c:v>96.348333333333301</c:v>
                </c:pt>
                <c:pt idx="1107">
                  <c:v>92.232500000000002</c:v>
                </c:pt>
                <c:pt idx="1108">
                  <c:v>95.015833333333305</c:v>
                </c:pt>
                <c:pt idx="1109">
                  <c:v>93.649166666666602</c:v>
                </c:pt>
                <c:pt idx="1110">
                  <c:v>93.278333333333293</c:v>
                </c:pt>
                <c:pt idx="1111">
                  <c:v>92.955833333333302</c:v>
                </c:pt>
                <c:pt idx="1112">
                  <c:v>90.924166666666594</c:v>
                </c:pt>
                <c:pt idx="1113">
                  <c:v>92.703333333333305</c:v>
                </c:pt>
                <c:pt idx="1114">
                  <c:v>93.4016666666666</c:v>
                </c:pt>
                <c:pt idx="1115">
                  <c:v>90.633333333333297</c:v>
                </c:pt>
                <c:pt idx="1116">
                  <c:v>92.266666666666595</c:v>
                </c:pt>
                <c:pt idx="1117">
                  <c:v>91.115833333333299</c:v>
                </c:pt>
                <c:pt idx="1118">
                  <c:v>92.415833333333296</c:v>
                </c:pt>
                <c:pt idx="1119">
                  <c:v>94.924166666666594</c:v>
                </c:pt>
                <c:pt idx="1120">
                  <c:v>86.441666666666606</c:v>
                </c:pt>
                <c:pt idx="1121">
                  <c:v>93.585833333333298</c:v>
                </c:pt>
                <c:pt idx="1122">
                  <c:v>91.088333333333296</c:v>
                </c:pt>
                <c:pt idx="1123">
                  <c:v>89.025833333333296</c:v>
                </c:pt>
                <c:pt idx="1124">
                  <c:v>92.524166666666602</c:v>
                </c:pt>
                <c:pt idx="1125">
                  <c:v>90.219166666666595</c:v>
                </c:pt>
                <c:pt idx="1126">
                  <c:v>93.884166666666601</c:v>
                </c:pt>
                <c:pt idx="1127">
                  <c:v>93.745833333333294</c:v>
                </c:pt>
                <c:pt idx="1128">
                  <c:v>95.747499999999903</c:v>
                </c:pt>
                <c:pt idx="1129">
                  <c:v>90.974166666666605</c:v>
                </c:pt>
                <c:pt idx="1130">
                  <c:v>94.1666666666666</c:v>
                </c:pt>
                <c:pt idx="1131">
                  <c:v>96.384166666666601</c:v>
                </c:pt>
                <c:pt idx="1132">
                  <c:v>94.815833333333302</c:v>
                </c:pt>
                <c:pt idx="1133">
                  <c:v>95.547499999999999</c:v>
                </c:pt>
                <c:pt idx="1134">
                  <c:v>90.974999999999895</c:v>
                </c:pt>
                <c:pt idx="1135">
                  <c:v>92.144166666666607</c:v>
                </c:pt>
                <c:pt idx="1136">
                  <c:v>91.504444444444403</c:v>
                </c:pt>
                <c:pt idx="1137">
                  <c:v>94.920833333333306</c:v>
                </c:pt>
                <c:pt idx="1138">
                  <c:v>95.2141666666666</c:v>
                </c:pt>
                <c:pt idx="1139">
                  <c:v>94.086666666666602</c:v>
                </c:pt>
                <c:pt idx="1140">
                  <c:v>92.909999999999897</c:v>
                </c:pt>
                <c:pt idx="1141">
                  <c:v>92.474166666666605</c:v>
                </c:pt>
                <c:pt idx="1142">
                  <c:v>89.757499999999993</c:v>
                </c:pt>
                <c:pt idx="1143">
                  <c:v>93.077499999999901</c:v>
                </c:pt>
                <c:pt idx="1144">
                  <c:v>90.888333333333307</c:v>
                </c:pt>
                <c:pt idx="1145">
                  <c:v>93.18</c:v>
                </c:pt>
                <c:pt idx="1146">
                  <c:v>92.563333333333304</c:v>
                </c:pt>
                <c:pt idx="1147">
                  <c:v>94.260833333333295</c:v>
                </c:pt>
                <c:pt idx="1148">
                  <c:v>88.240833333333299</c:v>
                </c:pt>
                <c:pt idx="1149">
                  <c:v>92.031666666666595</c:v>
                </c:pt>
                <c:pt idx="1150">
                  <c:v>92.867500000000007</c:v>
                </c:pt>
                <c:pt idx="1151">
                  <c:v>91.5416666666666</c:v>
                </c:pt>
                <c:pt idx="1152">
                  <c:v>94.8541666666666</c:v>
                </c:pt>
                <c:pt idx="1153">
                  <c:v>90.887500000000003</c:v>
                </c:pt>
                <c:pt idx="1154">
                  <c:v>92.579166666666595</c:v>
                </c:pt>
                <c:pt idx="1155">
                  <c:v>95.422499999999999</c:v>
                </c:pt>
                <c:pt idx="1156">
                  <c:v>94.640833333333305</c:v>
                </c:pt>
                <c:pt idx="1157">
                  <c:v>94.069166666666604</c:v>
                </c:pt>
                <c:pt idx="1158">
                  <c:v>91.788333333333298</c:v>
                </c:pt>
                <c:pt idx="1159">
                  <c:v>88.107500000000002</c:v>
                </c:pt>
                <c:pt idx="1160">
                  <c:v>92.053333333333299</c:v>
                </c:pt>
                <c:pt idx="1161">
                  <c:v>94.427499999999995</c:v>
                </c:pt>
                <c:pt idx="1162">
                  <c:v>94.785833333333301</c:v>
                </c:pt>
                <c:pt idx="1163">
                  <c:v>92.864999999999995</c:v>
                </c:pt>
                <c:pt idx="1164">
                  <c:v>91.605833333333294</c:v>
                </c:pt>
                <c:pt idx="1165">
                  <c:v>94.448333333333295</c:v>
                </c:pt>
                <c:pt idx="1166">
                  <c:v>89.094999999999899</c:v>
                </c:pt>
                <c:pt idx="1167">
                  <c:v>95.37</c:v>
                </c:pt>
                <c:pt idx="1168">
                  <c:v>92.759166666666601</c:v>
                </c:pt>
                <c:pt idx="1169">
                  <c:v>96.861666666666594</c:v>
                </c:pt>
                <c:pt idx="1170">
                  <c:v>92.893333333333302</c:v>
                </c:pt>
                <c:pt idx="1171">
                  <c:v>91.62</c:v>
                </c:pt>
                <c:pt idx="1172">
                  <c:v>95.988333333333301</c:v>
                </c:pt>
                <c:pt idx="1173">
                  <c:v>94.588333333333296</c:v>
                </c:pt>
                <c:pt idx="1174">
                  <c:v>94.031666666666595</c:v>
                </c:pt>
                <c:pt idx="1175">
                  <c:v>93.4166666666666</c:v>
                </c:pt>
                <c:pt idx="1176">
                  <c:v>91.315833333333302</c:v>
                </c:pt>
                <c:pt idx="1177">
                  <c:v>93.227500000000006</c:v>
                </c:pt>
                <c:pt idx="1178">
                  <c:v>95.254999999999995</c:v>
                </c:pt>
                <c:pt idx="1179">
                  <c:v>95.577500000000001</c:v>
                </c:pt>
                <c:pt idx="1180">
                  <c:v>92.415000000000006</c:v>
                </c:pt>
                <c:pt idx="1181">
                  <c:v>95.493333333333297</c:v>
                </c:pt>
                <c:pt idx="1182">
                  <c:v>94.879166666666606</c:v>
                </c:pt>
                <c:pt idx="1183">
                  <c:v>91.33</c:v>
                </c:pt>
                <c:pt idx="1184">
                  <c:v>92.034999999999997</c:v>
                </c:pt>
                <c:pt idx="1185">
                  <c:v>93.301666666666605</c:v>
                </c:pt>
                <c:pt idx="1186">
                  <c:v>92.251666666666594</c:v>
                </c:pt>
                <c:pt idx="1187">
                  <c:v>93.829166666666595</c:v>
                </c:pt>
                <c:pt idx="1188">
                  <c:v>96.950833333333307</c:v>
                </c:pt>
                <c:pt idx="1189">
                  <c:v>89.111666666666594</c:v>
                </c:pt>
                <c:pt idx="1190">
                  <c:v>93.700833333333307</c:v>
                </c:pt>
                <c:pt idx="1191">
                  <c:v>91.821666666666601</c:v>
                </c:pt>
                <c:pt idx="1192">
                  <c:v>91.176666666666605</c:v>
                </c:pt>
                <c:pt idx="1193">
                  <c:v>93.967499999999902</c:v>
                </c:pt>
                <c:pt idx="1194">
                  <c:v>96.016666666666694</c:v>
                </c:pt>
                <c:pt idx="1195">
                  <c:v>93.3</c:v>
                </c:pt>
                <c:pt idx="1196">
                  <c:v>93.487272727272696</c:v>
                </c:pt>
                <c:pt idx="1197">
                  <c:v>92.534166666666593</c:v>
                </c:pt>
                <c:pt idx="1198">
                  <c:v>90.468333333333305</c:v>
                </c:pt>
                <c:pt idx="1199">
                  <c:v>94.832499999999996</c:v>
                </c:pt>
                <c:pt idx="1200">
                  <c:v>95.144999999999996</c:v>
                </c:pt>
                <c:pt idx="1201">
                  <c:v>93.267499999999998</c:v>
                </c:pt>
                <c:pt idx="1202">
                  <c:v>94.013333333333307</c:v>
                </c:pt>
                <c:pt idx="1203">
                  <c:v>95.63</c:v>
                </c:pt>
                <c:pt idx="1204">
                  <c:v>92.195833333333297</c:v>
                </c:pt>
                <c:pt idx="1205">
                  <c:v>91.516666666666595</c:v>
                </c:pt>
                <c:pt idx="1206">
                  <c:v>94.718333333333305</c:v>
                </c:pt>
                <c:pt idx="1207">
                  <c:v>93.7083333333333</c:v>
                </c:pt>
                <c:pt idx="1208">
                  <c:v>88.927499999999995</c:v>
                </c:pt>
                <c:pt idx="1209">
                  <c:v>92.028333333333293</c:v>
                </c:pt>
                <c:pt idx="1210">
                  <c:v>93.161666666666605</c:v>
                </c:pt>
                <c:pt idx="1211">
                  <c:v>94.2766666666666</c:v>
                </c:pt>
                <c:pt idx="1212">
                  <c:v>89.2083333333333</c:v>
                </c:pt>
                <c:pt idx="1213">
                  <c:v>94.743333333333297</c:v>
                </c:pt>
                <c:pt idx="1214">
                  <c:v>89.875833333333304</c:v>
                </c:pt>
                <c:pt idx="1215">
                  <c:v>90.906666666666595</c:v>
                </c:pt>
                <c:pt idx="1216">
                  <c:v>94.0058333333333</c:v>
                </c:pt>
                <c:pt idx="1217">
                  <c:v>92.414166666666603</c:v>
                </c:pt>
                <c:pt idx="1218">
                  <c:v>92.831666666666607</c:v>
                </c:pt>
                <c:pt idx="1219">
                  <c:v>92.375</c:v>
                </c:pt>
                <c:pt idx="1220">
                  <c:v>89.369166666666601</c:v>
                </c:pt>
                <c:pt idx="1221">
                  <c:v>93.370833333333294</c:v>
                </c:pt>
                <c:pt idx="1222">
                  <c:v>91.319166666666604</c:v>
                </c:pt>
                <c:pt idx="1223">
                  <c:v>91.633333333333297</c:v>
                </c:pt>
                <c:pt idx="1224">
                  <c:v>93.654166666666598</c:v>
                </c:pt>
                <c:pt idx="1225">
                  <c:v>93.094999999999899</c:v>
                </c:pt>
                <c:pt idx="1226">
                  <c:v>93.775000000000006</c:v>
                </c:pt>
                <c:pt idx="1227">
                  <c:v>88.952500000000001</c:v>
                </c:pt>
                <c:pt idx="1228">
                  <c:v>92.994166666666601</c:v>
                </c:pt>
                <c:pt idx="1229">
                  <c:v>97.970833333333303</c:v>
                </c:pt>
                <c:pt idx="1230">
                  <c:v>92.363333333333301</c:v>
                </c:pt>
                <c:pt idx="1231">
                  <c:v>93.679166666666603</c:v>
                </c:pt>
                <c:pt idx="1232">
                  <c:v>92.120833333333294</c:v>
                </c:pt>
                <c:pt idx="1233">
                  <c:v>95.302499999999995</c:v>
                </c:pt>
                <c:pt idx="1234">
                  <c:v>90.0416666666666</c:v>
                </c:pt>
                <c:pt idx="1235">
                  <c:v>92.947499999999906</c:v>
                </c:pt>
                <c:pt idx="1236">
                  <c:v>94.227500000000006</c:v>
                </c:pt>
                <c:pt idx="1237">
                  <c:v>94.241666666666603</c:v>
                </c:pt>
                <c:pt idx="1238">
                  <c:v>91.0266666666666</c:v>
                </c:pt>
                <c:pt idx="1239">
                  <c:v>92.328333333333305</c:v>
                </c:pt>
                <c:pt idx="1240">
                  <c:v>97.080833333333302</c:v>
                </c:pt>
                <c:pt idx="1241">
                  <c:v>93.259999999999906</c:v>
                </c:pt>
                <c:pt idx="1242">
                  <c:v>92.435833333333306</c:v>
                </c:pt>
                <c:pt idx="1243">
                  <c:v>91.976666666666603</c:v>
                </c:pt>
                <c:pt idx="1244">
                  <c:v>92.086666666666602</c:v>
                </c:pt>
                <c:pt idx="1245">
                  <c:v>92.968333333333305</c:v>
                </c:pt>
                <c:pt idx="1246">
                  <c:v>96.536666666666605</c:v>
                </c:pt>
                <c:pt idx="1247">
                  <c:v>94.171666666666596</c:v>
                </c:pt>
                <c:pt idx="1248">
                  <c:v>94.457499999999996</c:v>
                </c:pt>
                <c:pt idx="1249">
                  <c:v>93.327499999999901</c:v>
                </c:pt>
                <c:pt idx="1250">
                  <c:v>96.022499999999994</c:v>
                </c:pt>
                <c:pt idx="1251">
                  <c:v>94.177499999999995</c:v>
                </c:pt>
                <c:pt idx="1252">
                  <c:v>93.3125</c:v>
                </c:pt>
                <c:pt idx="1253">
                  <c:v>92.627499999999998</c:v>
                </c:pt>
                <c:pt idx="1254">
                  <c:v>93.024166666666602</c:v>
                </c:pt>
                <c:pt idx="1255">
                  <c:v>92.092500000000001</c:v>
                </c:pt>
                <c:pt idx="1256">
                  <c:v>92.263333333333307</c:v>
                </c:pt>
                <c:pt idx="1257">
                  <c:v>93.793333333333294</c:v>
                </c:pt>
                <c:pt idx="1258">
                  <c:v>92.381999999999906</c:v>
                </c:pt>
                <c:pt idx="1259">
                  <c:v>92.907499999999999</c:v>
                </c:pt>
                <c:pt idx="1260">
                  <c:v>93.206249999999997</c:v>
                </c:pt>
                <c:pt idx="1261">
                  <c:v>97.012499999999903</c:v>
                </c:pt>
                <c:pt idx="1262">
                  <c:v>89.178333333333299</c:v>
                </c:pt>
                <c:pt idx="1263">
                  <c:v>90.419166666666598</c:v>
                </c:pt>
                <c:pt idx="1264">
                  <c:v>95.5891666666666</c:v>
                </c:pt>
                <c:pt idx="1265">
                  <c:v>97.796666666666596</c:v>
                </c:pt>
                <c:pt idx="1266">
                  <c:v>93.211666666666602</c:v>
                </c:pt>
                <c:pt idx="1267">
                  <c:v>92.63</c:v>
                </c:pt>
                <c:pt idx="1268">
                  <c:v>93.126666666666594</c:v>
                </c:pt>
                <c:pt idx="1269">
                  <c:v>94.182499999999905</c:v>
                </c:pt>
                <c:pt idx="1270">
                  <c:v>92.816666666666606</c:v>
                </c:pt>
                <c:pt idx="1271">
                  <c:v>89.649166666666602</c:v>
                </c:pt>
                <c:pt idx="1272">
                  <c:v>89.694999999999993</c:v>
                </c:pt>
                <c:pt idx="1273">
                  <c:v>90.165000000000006</c:v>
                </c:pt>
                <c:pt idx="1274">
                  <c:v>92.224999999999994</c:v>
                </c:pt>
                <c:pt idx="1275">
                  <c:v>91.504999999999995</c:v>
                </c:pt>
                <c:pt idx="1276">
                  <c:v>95.185833333333306</c:v>
                </c:pt>
                <c:pt idx="1277">
                  <c:v>92.634166666666601</c:v>
                </c:pt>
                <c:pt idx="1278">
                  <c:v>91.8541666666666</c:v>
                </c:pt>
                <c:pt idx="1279">
                  <c:v>88.734166666666596</c:v>
                </c:pt>
                <c:pt idx="1280">
                  <c:v>97.854285714285695</c:v>
                </c:pt>
                <c:pt idx="1281">
                  <c:v>90.266666666666595</c:v>
                </c:pt>
                <c:pt idx="1282">
                  <c:v>93.316666666666606</c:v>
                </c:pt>
                <c:pt idx="1283">
                  <c:v>91.059166666666599</c:v>
                </c:pt>
                <c:pt idx="1284">
                  <c:v>96.3808333333333</c:v>
                </c:pt>
                <c:pt idx="1285">
                  <c:v>94.445833333333297</c:v>
                </c:pt>
                <c:pt idx="1286">
                  <c:v>89.991666666666603</c:v>
                </c:pt>
                <c:pt idx="1287">
                  <c:v>93.043333333333294</c:v>
                </c:pt>
                <c:pt idx="1288">
                  <c:v>92.8</c:v>
                </c:pt>
                <c:pt idx="1289">
                  <c:v>92.62</c:v>
                </c:pt>
                <c:pt idx="1290">
                  <c:v>89.626666666666594</c:v>
                </c:pt>
                <c:pt idx="1291">
                  <c:v>96.4433333333333</c:v>
                </c:pt>
                <c:pt idx="1292">
                  <c:v>95.782499999999999</c:v>
                </c:pt>
                <c:pt idx="1293">
                  <c:v>91.242500000000007</c:v>
                </c:pt>
                <c:pt idx="1294">
                  <c:v>94.824999999999903</c:v>
                </c:pt>
                <c:pt idx="1295">
                  <c:v>97.902499999999904</c:v>
                </c:pt>
                <c:pt idx="1296">
                  <c:v>88.783333333333303</c:v>
                </c:pt>
                <c:pt idx="1297">
                  <c:v>93.279999999999902</c:v>
                </c:pt>
                <c:pt idx="1298">
                  <c:v>89.876666666666594</c:v>
                </c:pt>
                <c:pt idx="1299">
                  <c:v>93.448333333333295</c:v>
                </c:pt>
                <c:pt idx="1300">
                  <c:v>89.710833333333298</c:v>
                </c:pt>
                <c:pt idx="1301">
                  <c:v>93.548333333333304</c:v>
                </c:pt>
                <c:pt idx="1302">
                  <c:v>97.102500000000006</c:v>
                </c:pt>
                <c:pt idx="1303">
                  <c:v>93.54</c:v>
                </c:pt>
                <c:pt idx="1304">
                  <c:v>96.017499999999899</c:v>
                </c:pt>
                <c:pt idx="1305">
                  <c:v>95.88</c:v>
                </c:pt>
                <c:pt idx="1306">
                  <c:v>97.279166666666598</c:v>
                </c:pt>
                <c:pt idx="1307">
                  <c:v>92.186666666666596</c:v>
                </c:pt>
                <c:pt idx="1308">
                  <c:v>92.573333333333295</c:v>
                </c:pt>
                <c:pt idx="1309">
                  <c:v>92.292499999999905</c:v>
                </c:pt>
                <c:pt idx="1310">
                  <c:v>89.856666666666598</c:v>
                </c:pt>
                <c:pt idx="1311">
                  <c:v>95.3958333333333</c:v>
                </c:pt>
                <c:pt idx="1312">
                  <c:v>90.515833333333305</c:v>
                </c:pt>
                <c:pt idx="1313">
                  <c:v>91.726666666666603</c:v>
                </c:pt>
                <c:pt idx="1314">
                  <c:v>93.337499999999906</c:v>
                </c:pt>
                <c:pt idx="1315">
                  <c:v>94.040833333333296</c:v>
                </c:pt>
                <c:pt idx="1316">
                  <c:v>91.495833333333294</c:v>
                </c:pt>
                <c:pt idx="1317">
                  <c:v>91.925833333333301</c:v>
                </c:pt>
                <c:pt idx="1318">
                  <c:v>95.820833333333297</c:v>
                </c:pt>
                <c:pt idx="1319">
                  <c:v>96.074166666666599</c:v>
                </c:pt>
                <c:pt idx="1320">
                  <c:v>89.605000000000004</c:v>
                </c:pt>
                <c:pt idx="1321">
                  <c:v>94.202500000000001</c:v>
                </c:pt>
                <c:pt idx="1322">
                  <c:v>94.43</c:v>
                </c:pt>
                <c:pt idx="1323">
                  <c:v>92.056666666666601</c:v>
                </c:pt>
                <c:pt idx="1324">
                  <c:v>93.225833333333298</c:v>
                </c:pt>
                <c:pt idx="1325">
                  <c:v>89.435000000000002</c:v>
                </c:pt>
                <c:pt idx="1326">
                  <c:v>89.132499999999993</c:v>
                </c:pt>
                <c:pt idx="1327">
                  <c:v>92.077499999999901</c:v>
                </c:pt>
                <c:pt idx="1328">
                  <c:v>89.795833333333306</c:v>
                </c:pt>
                <c:pt idx="1329">
                  <c:v>91.334999999999994</c:v>
                </c:pt>
                <c:pt idx="1330">
                  <c:v>91.149166666666602</c:v>
                </c:pt>
                <c:pt idx="1331">
                  <c:v>91.080833333333302</c:v>
                </c:pt>
                <c:pt idx="1332">
                  <c:v>93.509166666666601</c:v>
                </c:pt>
                <c:pt idx="1333">
                  <c:v>92.410833333333301</c:v>
                </c:pt>
                <c:pt idx="1334">
                  <c:v>91.293333333333294</c:v>
                </c:pt>
                <c:pt idx="1335">
                  <c:v>90.894166666666607</c:v>
                </c:pt>
                <c:pt idx="1336">
                  <c:v>92.777499999999904</c:v>
                </c:pt>
                <c:pt idx="1337">
                  <c:v>94.932500000000005</c:v>
                </c:pt>
                <c:pt idx="1338">
                  <c:v>92.434166666666599</c:v>
                </c:pt>
                <c:pt idx="1339">
                  <c:v>93.046666666666596</c:v>
                </c:pt>
                <c:pt idx="1340">
                  <c:v>93.422499999999999</c:v>
                </c:pt>
                <c:pt idx="1341">
                  <c:v>97.349166666666605</c:v>
                </c:pt>
                <c:pt idx="1342">
                  <c:v>96.465454545454506</c:v>
                </c:pt>
                <c:pt idx="1343">
                  <c:v>92.75</c:v>
                </c:pt>
                <c:pt idx="1344">
                  <c:v>92.273333333333298</c:v>
                </c:pt>
                <c:pt idx="1345">
                  <c:v>88.793333333333294</c:v>
                </c:pt>
                <c:pt idx="1346">
                  <c:v>87.631666666666604</c:v>
                </c:pt>
                <c:pt idx="1347">
                  <c:v>90.684166666666599</c:v>
                </c:pt>
                <c:pt idx="1348">
                  <c:v>90.214999999999904</c:v>
                </c:pt>
                <c:pt idx="1349">
                  <c:v>93.018333333333302</c:v>
                </c:pt>
                <c:pt idx="1350">
                  <c:v>94.704999999999998</c:v>
                </c:pt>
                <c:pt idx="1351">
                  <c:v>94.664166666666603</c:v>
                </c:pt>
                <c:pt idx="1352">
                  <c:v>92.75</c:v>
                </c:pt>
                <c:pt idx="1353">
                  <c:v>91.389999999999901</c:v>
                </c:pt>
                <c:pt idx="1354">
                  <c:v>93.83</c:v>
                </c:pt>
                <c:pt idx="1355">
                  <c:v>92.7083333333333</c:v>
                </c:pt>
                <c:pt idx="1356">
                  <c:v>91.600833333333298</c:v>
                </c:pt>
                <c:pt idx="1357">
                  <c:v>89.942499999999995</c:v>
                </c:pt>
                <c:pt idx="1358">
                  <c:v>96.827500000000001</c:v>
                </c:pt>
                <c:pt idx="1359">
                  <c:v>95.646666666666604</c:v>
                </c:pt>
                <c:pt idx="1360">
                  <c:v>91.236666666666594</c:v>
                </c:pt>
                <c:pt idx="1361">
                  <c:v>91.305833333333297</c:v>
                </c:pt>
                <c:pt idx="1362">
                  <c:v>90.596666666666593</c:v>
                </c:pt>
                <c:pt idx="1363">
                  <c:v>95.46</c:v>
                </c:pt>
                <c:pt idx="1364">
                  <c:v>95.662499999999895</c:v>
                </c:pt>
                <c:pt idx="1365">
                  <c:v>97.945833333333297</c:v>
                </c:pt>
                <c:pt idx="1366">
                  <c:v>92.997500000000002</c:v>
                </c:pt>
                <c:pt idx="1367">
                  <c:v>95.619166666666601</c:v>
                </c:pt>
                <c:pt idx="1368">
                  <c:v>94.369166666666601</c:v>
                </c:pt>
                <c:pt idx="1369">
                  <c:v>88.018333333333302</c:v>
                </c:pt>
                <c:pt idx="1370">
                  <c:v>90.931666666666601</c:v>
                </c:pt>
                <c:pt idx="1371">
                  <c:v>94.170833333333306</c:v>
                </c:pt>
                <c:pt idx="1372">
                  <c:v>96.814166666666594</c:v>
                </c:pt>
                <c:pt idx="1373">
                  <c:v>92.745000000000005</c:v>
                </c:pt>
                <c:pt idx="1374">
                  <c:v>89.886666666666599</c:v>
                </c:pt>
                <c:pt idx="1375">
                  <c:v>91.894545454545394</c:v>
                </c:pt>
                <c:pt idx="1376">
                  <c:v>90.055714285714203</c:v>
                </c:pt>
                <c:pt idx="1377">
                  <c:v>92.525833333333296</c:v>
                </c:pt>
                <c:pt idx="1378">
                  <c:v>93.71875</c:v>
                </c:pt>
                <c:pt idx="1379">
                  <c:v>94.435833333333306</c:v>
                </c:pt>
                <c:pt idx="1380">
                  <c:v>95.419166666666598</c:v>
                </c:pt>
                <c:pt idx="1381">
                  <c:v>94.839999999999904</c:v>
                </c:pt>
                <c:pt idx="1382">
                  <c:v>90.721666666666593</c:v>
                </c:pt>
                <c:pt idx="1383">
                  <c:v>97.636666666666599</c:v>
                </c:pt>
                <c:pt idx="1384">
                  <c:v>90.548333333333304</c:v>
                </c:pt>
                <c:pt idx="1385">
                  <c:v>91.250833333333304</c:v>
                </c:pt>
                <c:pt idx="1386">
                  <c:v>92.099166666666605</c:v>
                </c:pt>
                <c:pt idx="1387">
                  <c:v>92.097272727272696</c:v>
                </c:pt>
                <c:pt idx="1388">
                  <c:v>97.952857142857098</c:v>
                </c:pt>
                <c:pt idx="1389">
                  <c:v>92.206666666666607</c:v>
                </c:pt>
                <c:pt idx="1390">
                  <c:v>96.4433333333333</c:v>
                </c:pt>
                <c:pt idx="1391">
                  <c:v>94.2766666666666</c:v>
                </c:pt>
                <c:pt idx="1392">
                  <c:v>90.676666666666605</c:v>
                </c:pt>
                <c:pt idx="1393">
                  <c:v>92.789166666666603</c:v>
                </c:pt>
                <c:pt idx="1394">
                  <c:v>87.263333333333307</c:v>
                </c:pt>
                <c:pt idx="1395">
                  <c:v>91.471666666666593</c:v>
                </c:pt>
                <c:pt idx="1396">
                  <c:v>96.064166666666594</c:v>
                </c:pt>
                <c:pt idx="1397">
                  <c:v>95.494166666666601</c:v>
                </c:pt>
                <c:pt idx="1398">
                  <c:v>94.431666666666601</c:v>
                </c:pt>
                <c:pt idx="1399">
                  <c:v>92.842499999999902</c:v>
                </c:pt>
                <c:pt idx="1400">
                  <c:v>97.060833333333306</c:v>
                </c:pt>
                <c:pt idx="1401">
                  <c:v>92.796666666666596</c:v>
                </c:pt>
                <c:pt idx="1402">
                  <c:v>92.504999999999995</c:v>
                </c:pt>
                <c:pt idx="1403">
                  <c:v>92.484166666666596</c:v>
                </c:pt>
                <c:pt idx="1404">
                  <c:v>91.757000000000005</c:v>
                </c:pt>
                <c:pt idx="1405">
                  <c:v>93.080833333333302</c:v>
                </c:pt>
                <c:pt idx="1406">
                  <c:v>92.68</c:v>
                </c:pt>
                <c:pt idx="1407">
                  <c:v>91.634166666666601</c:v>
                </c:pt>
                <c:pt idx="1408">
                  <c:v>95.111666666666594</c:v>
                </c:pt>
                <c:pt idx="1409">
                  <c:v>93.984999999999999</c:v>
                </c:pt>
                <c:pt idx="1410">
                  <c:v>94.454999999999998</c:v>
                </c:pt>
                <c:pt idx="1411">
                  <c:v>92.797499999999999</c:v>
                </c:pt>
                <c:pt idx="1412">
                  <c:v>93.024166666666602</c:v>
                </c:pt>
                <c:pt idx="1413">
                  <c:v>92.905000000000001</c:v>
                </c:pt>
                <c:pt idx="1414">
                  <c:v>92.018333333333302</c:v>
                </c:pt>
                <c:pt idx="1415">
                  <c:v>94.912499999999994</c:v>
                </c:pt>
                <c:pt idx="1416">
                  <c:v>93.859166666666596</c:v>
                </c:pt>
                <c:pt idx="1417">
                  <c:v>91.686666666666596</c:v>
                </c:pt>
                <c:pt idx="1418">
                  <c:v>93.885833333333295</c:v>
                </c:pt>
                <c:pt idx="1419">
                  <c:v>93.326666666666597</c:v>
                </c:pt>
                <c:pt idx="1420">
                  <c:v>94.9375</c:v>
                </c:pt>
                <c:pt idx="1421">
                  <c:v>94.245833333333294</c:v>
                </c:pt>
                <c:pt idx="1422">
                  <c:v>89.978333333333296</c:v>
                </c:pt>
                <c:pt idx="1423">
                  <c:v>93.031666666666595</c:v>
                </c:pt>
                <c:pt idx="1424">
                  <c:v>92.2708333333333</c:v>
                </c:pt>
                <c:pt idx="1425">
                  <c:v>93.975833333333298</c:v>
                </c:pt>
                <c:pt idx="1426">
                  <c:v>91.39</c:v>
                </c:pt>
                <c:pt idx="1427">
                  <c:v>89.696666666666601</c:v>
                </c:pt>
                <c:pt idx="1428">
                  <c:v>94.949166666666599</c:v>
                </c:pt>
                <c:pt idx="1429">
                  <c:v>93.538333333333298</c:v>
                </c:pt>
                <c:pt idx="1430">
                  <c:v>93.586666666666602</c:v>
                </c:pt>
                <c:pt idx="1431">
                  <c:v>91.453333333333305</c:v>
                </c:pt>
                <c:pt idx="1432">
                  <c:v>92.62</c:v>
                </c:pt>
                <c:pt idx="1433">
                  <c:v>95.298333333333304</c:v>
                </c:pt>
                <c:pt idx="1434">
                  <c:v>92.412499999999994</c:v>
                </c:pt>
                <c:pt idx="1435">
                  <c:v>90.366666666666603</c:v>
                </c:pt>
                <c:pt idx="1436">
                  <c:v>92.250833333333304</c:v>
                </c:pt>
                <c:pt idx="1437">
                  <c:v>91.97</c:v>
                </c:pt>
                <c:pt idx="1438">
                  <c:v>93.757499999999993</c:v>
                </c:pt>
                <c:pt idx="1439">
                  <c:v>95.6458333333333</c:v>
                </c:pt>
                <c:pt idx="1440">
                  <c:v>92.878333333333302</c:v>
                </c:pt>
                <c:pt idx="1441">
                  <c:v>92.855833333333294</c:v>
                </c:pt>
                <c:pt idx="1442">
                  <c:v>93.114999999999995</c:v>
                </c:pt>
                <c:pt idx="1443">
                  <c:v>92.212499999999906</c:v>
                </c:pt>
                <c:pt idx="1444">
                  <c:v>93.219166666666595</c:v>
                </c:pt>
                <c:pt idx="1445">
                  <c:v>93.787499999999895</c:v>
                </c:pt>
                <c:pt idx="1446">
                  <c:v>94.329999999999899</c:v>
                </c:pt>
                <c:pt idx="1447">
                  <c:v>95.224166666666605</c:v>
                </c:pt>
                <c:pt idx="1448">
                  <c:v>92.940833333333302</c:v>
                </c:pt>
                <c:pt idx="1449">
                  <c:v>90.131666666666604</c:v>
                </c:pt>
                <c:pt idx="1450">
                  <c:v>90.2141666666666</c:v>
                </c:pt>
                <c:pt idx="1451">
                  <c:v>91.858333333333306</c:v>
                </c:pt>
                <c:pt idx="1452">
                  <c:v>96.48</c:v>
                </c:pt>
                <c:pt idx="1453">
                  <c:v>96.315833333333302</c:v>
                </c:pt>
                <c:pt idx="1454">
                  <c:v>95.259166666666601</c:v>
                </c:pt>
                <c:pt idx="1455">
                  <c:v>95.25</c:v>
                </c:pt>
                <c:pt idx="1456">
                  <c:v>94.122500000000002</c:v>
                </c:pt>
                <c:pt idx="1457">
                  <c:v>92.79</c:v>
                </c:pt>
                <c:pt idx="1458">
                  <c:v>90.688333333333304</c:v>
                </c:pt>
                <c:pt idx="1459">
                  <c:v>96.152500000000003</c:v>
                </c:pt>
              </c:numCache>
            </c:numRef>
          </c:xVal>
          <c:yVal>
            <c:numRef>
              <c:f>'[2]Water Trading Repository Table'!$B$2:$B$1461</c:f>
              <c:numCache>
                <c:formatCode>0.00</c:formatCode>
                <c:ptCount val="1460"/>
                <c:pt idx="0">
                  <c:v>2674.4304999999999</c:v>
                </c:pt>
                <c:pt idx="1">
                  <c:v>2576.1278333333298</c:v>
                </c:pt>
                <c:pt idx="2">
                  <c:v>2131.9819583333301</c:v>
                </c:pt>
                <c:pt idx="3">
                  <c:v>2772.0559583333302</c:v>
                </c:pt>
                <c:pt idx="4">
                  <c:v>2143.486625</c:v>
                </c:pt>
                <c:pt idx="5">
                  <c:v>2682.031125</c:v>
                </c:pt>
                <c:pt idx="6">
                  <c:v>1788.07475</c:v>
                </c:pt>
                <c:pt idx="7">
                  <c:v>2082.8450909090898</c:v>
                </c:pt>
                <c:pt idx="8">
                  <c:v>1815.8505</c:v>
                </c:pt>
                <c:pt idx="9">
                  <c:v>2219.27536363636</c:v>
                </c:pt>
                <c:pt idx="10">
                  <c:v>2142.3453</c:v>
                </c:pt>
                <c:pt idx="11">
                  <c:v>2169.7437083333298</c:v>
                </c:pt>
                <c:pt idx="12">
                  <c:v>2228.9214999999999</c:v>
                </c:pt>
                <c:pt idx="13">
                  <c:v>2289.4490000000001</c:v>
                </c:pt>
                <c:pt idx="14">
                  <c:v>1966.19391666666</c:v>
                </c:pt>
                <c:pt idx="15">
                  <c:v>2222.9840416666598</c:v>
                </c:pt>
                <c:pt idx="16">
                  <c:v>1651.58858333333</c:v>
                </c:pt>
                <c:pt idx="17">
                  <c:v>1957.57495833333</c:v>
                </c:pt>
                <c:pt idx="18">
                  <c:v>1865.0249999999901</c:v>
                </c:pt>
                <c:pt idx="19">
                  <c:v>2157.2933333333299</c:v>
                </c:pt>
                <c:pt idx="20">
                  <c:v>1933.9007916666601</c:v>
                </c:pt>
                <c:pt idx="21">
                  <c:v>2161.194375</c:v>
                </c:pt>
                <c:pt idx="22">
                  <c:v>1672.51316666666</c:v>
                </c:pt>
                <c:pt idx="23">
                  <c:v>1928.0590416666601</c:v>
                </c:pt>
                <c:pt idx="24">
                  <c:v>1863.6369999999899</c:v>
                </c:pt>
                <c:pt idx="25">
                  <c:v>2185.68658333333</c:v>
                </c:pt>
                <c:pt idx="26">
                  <c:v>2185.5760416666599</c:v>
                </c:pt>
                <c:pt idx="27">
                  <c:v>3175.2769166666599</c:v>
                </c:pt>
                <c:pt idx="28">
                  <c:v>2648.79408333333</c:v>
                </c:pt>
                <c:pt idx="29">
                  <c:v>3164.5167499999998</c:v>
                </c:pt>
                <c:pt idx="30">
                  <c:v>2308.0395416666602</c:v>
                </c:pt>
                <c:pt idx="31">
                  <c:v>2417.7790416666599</c:v>
                </c:pt>
                <c:pt idx="32">
                  <c:v>1961.419625</c:v>
                </c:pt>
                <c:pt idx="33">
                  <c:v>2127.0714583333302</c:v>
                </c:pt>
                <c:pt idx="34">
                  <c:v>2004.6923124999901</c:v>
                </c:pt>
                <c:pt idx="35">
                  <c:v>2200.4989999999998</c:v>
                </c:pt>
                <c:pt idx="36">
                  <c:v>1839.5621428571401</c:v>
                </c:pt>
                <c:pt idx="37">
                  <c:v>2184.156125</c:v>
                </c:pt>
                <c:pt idx="38">
                  <c:v>1748.4124999999999</c:v>
                </c:pt>
                <c:pt idx="39">
                  <c:v>2417.6507083333299</c:v>
                </c:pt>
                <c:pt idx="40">
                  <c:v>2067.5482916666601</c:v>
                </c:pt>
                <c:pt idx="41">
                  <c:v>2572.71675</c:v>
                </c:pt>
                <c:pt idx="42">
                  <c:v>2070.56383333333</c:v>
                </c:pt>
                <c:pt idx="43">
                  <c:v>2702.1071666666599</c:v>
                </c:pt>
                <c:pt idx="44">
                  <c:v>2155.5055416666601</c:v>
                </c:pt>
                <c:pt idx="45">
                  <c:v>2449.9735416666599</c:v>
                </c:pt>
                <c:pt idx="46">
                  <c:v>1994.9894545454499</c:v>
                </c:pt>
                <c:pt idx="47">
                  <c:v>2281.8349166666599</c:v>
                </c:pt>
                <c:pt idx="48">
                  <c:v>1951.5263333333301</c:v>
                </c:pt>
                <c:pt idx="49">
                  <c:v>2341.0592916666601</c:v>
                </c:pt>
                <c:pt idx="50">
                  <c:v>1823.6909166666601</c:v>
                </c:pt>
                <c:pt idx="51">
                  <c:v>2288.3790416666602</c:v>
                </c:pt>
                <c:pt idx="52">
                  <c:v>1833.969625</c:v>
                </c:pt>
                <c:pt idx="53">
                  <c:v>2465.6632500000001</c:v>
                </c:pt>
                <c:pt idx="54">
                  <c:v>1844.722</c:v>
                </c:pt>
                <c:pt idx="55">
                  <c:v>2259.0371666666601</c:v>
                </c:pt>
                <c:pt idx="56">
                  <c:v>1988.9660833333301</c:v>
                </c:pt>
                <c:pt idx="57">
                  <c:v>2498.4301666666602</c:v>
                </c:pt>
                <c:pt idx="58">
                  <c:v>2064.4832499999902</c:v>
                </c:pt>
                <c:pt idx="59">
                  <c:v>2629.6935416666602</c:v>
                </c:pt>
                <c:pt idx="60">
                  <c:v>2088.8087500000001</c:v>
                </c:pt>
                <c:pt idx="61">
                  <c:v>2670.88983333333</c:v>
                </c:pt>
                <c:pt idx="62">
                  <c:v>2061.80587499999</c:v>
                </c:pt>
                <c:pt idx="63">
                  <c:v>2388.2006249999999</c:v>
                </c:pt>
                <c:pt idx="64">
                  <c:v>2012.0826666666601</c:v>
                </c:pt>
                <c:pt idx="65">
                  <c:v>2765.58395833333</c:v>
                </c:pt>
                <c:pt idx="66">
                  <c:v>1877.6705833333299</c:v>
                </c:pt>
                <c:pt idx="67">
                  <c:v>2193.5964166666599</c:v>
                </c:pt>
                <c:pt idx="68">
                  <c:v>2175.5892142857101</c:v>
                </c:pt>
                <c:pt idx="69">
                  <c:v>2378.2999583333299</c:v>
                </c:pt>
                <c:pt idx="70">
                  <c:v>2051.6291428571399</c:v>
                </c:pt>
                <c:pt idx="71">
                  <c:v>2120.0478750000002</c:v>
                </c:pt>
                <c:pt idx="72">
                  <c:v>1760.261375</c:v>
                </c:pt>
                <c:pt idx="73">
                  <c:v>2111.6414583333299</c:v>
                </c:pt>
                <c:pt idx="74">
                  <c:v>2026.5122916666601</c:v>
                </c:pt>
                <c:pt idx="75">
                  <c:v>2289.0562083333298</c:v>
                </c:pt>
                <c:pt idx="76">
                  <c:v>1996.34679166666</c:v>
                </c:pt>
                <c:pt idx="77">
                  <c:v>2194.7312916666601</c:v>
                </c:pt>
                <c:pt idx="78">
                  <c:v>1922.08879166666</c:v>
                </c:pt>
                <c:pt idx="79">
                  <c:v>2188.2592916666599</c:v>
                </c:pt>
                <c:pt idx="80">
                  <c:v>1805.3314583333299</c:v>
                </c:pt>
                <c:pt idx="81">
                  <c:v>1953.63308333333</c:v>
                </c:pt>
                <c:pt idx="82">
                  <c:v>1709.93233333333</c:v>
                </c:pt>
                <c:pt idx="83">
                  <c:v>2004.21187499999</c:v>
                </c:pt>
                <c:pt idx="84">
                  <c:v>1882.4137083333301</c:v>
                </c:pt>
                <c:pt idx="85">
                  <c:v>2126.41379166666</c:v>
                </c:pt>
                <c:pt idx="86">
                  <c:v>2547.8222500000002</c:v>
                </c:pt>
                <c:pt idx="87">
                  <c:v>3266.0770833333299</c:v>
                </c:pt>
                <c:pt idx="88">
                  <c:v>2419.2827499999999</c:v>
                </c:pt>
                <c:pt idx="89">
                  <c:v>2691.4539999999902</c:v>
                </c:pt>
                <c:pt idx="90">
                  <c:v>2256.8607499999998</c:v>
                </c:pt>
                <c:pt idx="91">
                  <c:v>2775.1006666666599</c:v>
                </c:pt>
                <c:pt idx="92">
                  <c:v>2142.8525833333301</c:v>
                </c:pt>
                <c:pt idx="93">
                  <c:v>2670.6450833333301</c:v>
                </c:pt>
                <c:pt idx="94">
                  <c:v>1874.96795833333</c:v>
                </c:pt>
                <c:pt idx="95">
                  <c:v>2058.6119166666599</c:v>
                </c:pt>
                <c:pt idx="96">
                  <c:v>1985.4231</c:v>
                </c:pt>
                <c:pt idx="97">
                  <c:v>2291.04</c:v>
                </c:pt>
                <c:pt idx="98">
                  <c:v>2199.879625</c:v>
                </c:pt>
                <c:pt idx="99">
                  <c:v>2610.51429166666</c:v>
                </c:pt>
                <c:pt idx="100">
                  <c:v>2211.9007083333299</c:v>
                </c:pt>
                <c:pt idx="101">
                  <c:v>3203.9935833333302</c:v>
                </c:pt>
                <c:pt idx="102">
                  <c:v>2531.7787499999999</c:v>
                </c:pt>
                <c:pt idx="103">
                  <c:v>3296.54145833333</c:v>
                </c:pt>
                <c:pt idx="104">
                  <c:v>2438.7048749999999</c:v>
                </c:pt>
                <c:pt idx="105">
                  <c:v>2403.74920833333</c:v>
                </c:pt>
                <c:pt idx="106">
                  <c:v>1741.94345833333</c:v>
                </c:pt>
                <c:pt idx="107">
                  <c:v>1985.7389583333299</c:v>
                </c:pt>
                <c:pt idx="108">
                  <c:v>1658.6374166666601</c:v>
                </c:pt>
                <c:pt idx="109">
                  <c:v>2032.0067083333299</c:v>
                </c:pt>
                <c:pt idx="110">
                  <c:v>2014.1435833333301</c:v>
                </c:pt>
                <c:pt idx="111">
                  <c:v>2763.3914999999902</c:v>
                </c:pt>
                <c:pt idx="112">
                  <c:v>2260.07733333333</c:v>
                </c:pt>
                <c:pt idx="113">
                  <c:v>3089.39804166666</c:v>
                </c:pt>
                <c:pt idx="114">
                  <c:v>2268.41604166666</c:v>
                </c:pt>
                <c:pt idx="115">
                  <c:v>2928.5041249999999</c:v>
                </c:pt>
                <c:pt idx="116">
                  <c:v>2219.0850833333302</c:v>
                </c:pt>
                <c:pt idx="117">
                  <c:v>2785.3510000000001</c:v>
                </c:pt>
                <c:pt idx="118">
                  <c:v>2022.3139166666599</c:v>
                </c:pt>
                <c:pt idx="119">
                  <c:v>2246.1746250000001</c:v>
                </c:pt>
                <c:pt idx="120">
                  <c:v>1955.92941666666</c:v>
                </c:pt>
                <c:pt idx="121">
                  <c:v>2746.7552083333298</c:v>
                </c:pt>
                <c:pt idx="122">
                  <c:v>1767.7171249999999</c:v>
                </c:pt>
                <c:pt idx="123">
                  <c:v>2275.6261666666601</c:v>
                </c:pt>
                <c:pt idx="124">
                  <c:v>2016.70516666666</c:v>
                </c:pt>
                <c:pt idx="125">
                  <c:v>2550.7890000000002</c:v>
                </c:pt>
                <c:pt idx="126">
                  <c:v>1815.8290833333299</c:v>
                </c:pt>
                <c:pt idx="127">
                  <c:v>2059.78404166666</c:v>
                </c:pt>
                <c:pt idx="128">
                  <c:v>1758.11533333333</c:v>
                </c:pt>
                <c:pt idx="129">
                  <c:v>2062.8898749999998</c:v>
                </c:pt>
                <c:pt idx="130">
                  <c:v>2008.6056249999999</c:v>
                </c:pt>
                <c:pt idx="131">
                  <c:v>2403.17054166666</c:v>
                </c:pt>
                <c:pt idx="132">
                  <c:v>1802.7807499999999</c:v>
                </c:pt>
                <c:pt idx="133">
                  <c:v>2012.3384166666599</c:v>
                </c:pt>
                <c:pt idx="134">
                  <c:v>1925.6469583333301</c:v>
                </c:pt>
                <c:pt idx="135">
                  <c:v>2278.7637083333302</c:v>
                </c:pt>
                <c:pt idx="136">
                  <c:v>2003.20657142857</c:v>
                </c:pt>
                <c:pt idx="137">
                  <c:v>2089.9385833333299</c:v>
                </c:pt>
                <c:pt idx="138">
                  <c:v>1675.94927272727</c:v>
                </c:pt>
                <c:pt idx="139">
                  <c:v>2098.6694583333301</c:v>
                </c:pt>
                <c:pt idx="140">
                  <c:v>1905.87735</c:v>
                </c:pt>
                <c:pt idx="141">
                  <c:v>2054.7722916666598</c:v>
                </c:pt>
                <c:pt idx="142">
                  <c:v>1897.8969090909</c:v>
                </c:pt>
                <c:pt idx="143">
                  <c:v>2157.9027500000002</c:v>
                </c:pt>
                <c:pt idx="144">
                  <c:v>2109.0095000000001</c:v>
                </c:pt>
                <c:pt idx="145">
                  <c:v>2259.53731818181</c:v>
                </c:pt>
                <c:pt idx="146">
                  <c:v>2036.0522000000001</c:v>
                </c:pt>
                <c:pt idx="147">
                  <c:v>2303.133875</c:v>
                </c:pt>
                <c:pt idx="148">
                  <c:v>1791.6844999999901</c:v>
                </c:pt>
                <c:pt idx="149">
                  <c:v>2076.2275</c:v>
                </c:pt>
                <c:pt idx="150">
                  <c:v>1771.01158333333</c:v>
                </c:pt>
                <c:pt idx="151">
                  <c:v>2304.1829583333301</c:v>
                </c:pt>
                <c:pt idx="152">
                  <c:v>2108.3857083333301</c:v>
                </c:pt>
                <c:pt idx="153">
                  <c:v>2577.1646249999999</c:v>
                </c:pt>
                <c:pt idx="154">
                  <c:v>2107.1595833333299</c:v>
                </c:pt>
                <c:pt idx="155">
                  <c:v>2527.9144166666601</c:v>
                </c:pt>
                <c:pt idx="156">
                  <c:v>2046.2037499999999</c:v>
                </c:pt>
                <c:pt idx="157">
                  <c:v>2268.3677916666602</c:v>
                </c:pt>
                <c:pt idx="158">
                  <c:v>1968.2440909090899</c:v>
                </c:pt>
                <c:pt idx="159">
                  <c:v>2173.0286249999999</c:v>
                </c:pt>
                <c:pt idx="160">
                  <c:v>2010.4895555555499</c:v>
                </c:pt>
                <c:pt idx="161">
                  <c:v>2118.1903750000001</c:v>
                </c:pt>
                <c:pt idx="162">
                  <c:v>1785.1503749999899</c:v>
                </c:pt>
                <c:pt idx="163">
                  <c:v>1962.36544999999</c:v>
                </c:pt>
                <c:pt idx="164">
                  <c:v>1752.3128999999999</c:v>
                </c:pt>
                <c:pt idx="165">
                  <c:v>1970.0640454545401</c:v>
                </c:pt>
                <c:pt idx="166">
                  <c:v>2105.8021250000002</c:v>
                </c:pt>
                <c:pt idx="167">
                  <c:v>2244.6122083333298</c:v>
                </c:pt>
                <c:pt idx="168">
                  <c:v>2130.4705714285701</c:v>
                </c:pt>
                <c:pt idx="169">
                  <c:v>2107.2345416666599</c:v>
                </c:pt>
                <c:pt idx="170">
                  <c:v>1890.0461250000001</c:v>
                </c:pt>
                <c:pt idx="171">
                  <c:v>2064.86241666666</c:v>
                </c:pt>
                <c:pt idx="172">
                  <c:v>1992.3972777777699</c:v>
                </c:pt>
                <c:pt idx="173">
                  <c:v>2193.5958333333301</c:v>
                </c:pt>
                <c:pt idx="174">
                  <c:v>1713.057875</c:v>
                </c:pt>
                <c:pt idx="175">
                  <c:v>1844.6421111111099</c:v>
                </c:pt>
                <c:pt idx="176">
                  <c:v>1794.3062</c:v>
                </c:pt>
                <c:pt idx="177">
                  <c:v>1879.9822222222199</c:v>
                </c:pt>
                <c:pt idx="178">
                  <c:v>1726.2678333333299</c:v>
                </c:pt>
                <c:pt idx="179">
                  <c:v>1909.5529166666599</c:v>
                </c:pt>
                <c:pt idx="180">
                  <c:v>1895.5373499999901</c:v>
                </c:pt>
                <c:pt idx="181">
                  <c:v>2075.2814583333302</c:v>
                </c:pt>
                <c:pt idx="182">
                  <c:v>2204.4625000000001</c:v>
                </c:pt>
                <c:pt idx="183">
                  <c:v>2647.4805833333298</c:v>
                </c:pt>
                <c:pt idx="184">
                  <c:v>1895.28920833333</c:v>
                </c:pt>
                <c:pt idx="185">
                  <c:v>2096.7167083333302</c:v>
                </c:pt>
                <c:pt idx="186">
                  <c:v>2094.1008333333298</c:v>
                </c:pt>
                <c:pt idx="187">
                  <c:v>2630.4309166666599</c:v>
                </c:pt>
                <c:pt idx="188">
                  <c:v>1754.1857499999901</c:v>
                </c:pt>
                <c:pt idx="189">
                  <c:v>1884.8855454545401</c:v>
                </c:pt>
                <c:pt idx="190">
                  <c:v>1949.35475</c:v>
                </c:pt>
                <c:pt idx="191">
                  <c:v>2305.1105416666601</c:v>
                </c:pt>
                <c:pt idx="192">
                  <c:v>2093.9851249999901</c:v>
                </c:pt>
                <c:pt idx="193">
                  <c:v>2421.5386249999901</c:v>
                </c:pt>
                <c:pt idx="194">
                  <c:v>1716.26629166666</c:v>
                </c:pt>
                <c:pt idx="195">
                  <c:v>1981.6607083333299</c:v>
                </c:pt>
                <c:pt idx="196">
                  <c:v>1874.97291666666</c:v>
                </c:pt>
                <c:pt idx="197">
                  <c:v>2096.9939999999901</c:v>
                </c:pt>
                <c:pt idx="198">
                  <c:v>1859.7716666666599</c:v>
                </c:pt>
                <c:pt idx="199">
                  <c:v>2115.2125000000001</c:v>
                </c:pt>
                <c:pt idx="200">
                  <c:v>2080.5575833333301</c:v>
                </c:pt>
                <c:pt idx="201">
                  <c:v>2572.0059999999999</c:v>
                </c:pt>
                <c:pt idx="202">
                  <c:v>1915.4982</c:v>
                </c:pt>
                <c:pt idx="203">
                  <c:v>2139.759</c:v>
                </c:pt>
                <c:pt idx="204">
                  <c:v>1821.2655833333299</c:v>
                </c:pt>
                <c:pt idx="205">
                  <c:v>2098.1899166666599</c:v>
                </c:pt>
                <c:pt idx="206">
                  <c:v>1740.50766666666</c:v>
                </c:pt>
                <c:pt idx="207">
                  <c:v>2164.19929166666</c:v>
                </c:pt>
                <c:pt idx="208">
                  <c:v>2045.9454166666601</c:v>
                </c:pt>
                <c:pt idx="209">
                  <c:v>2398.56170833333</c:v>
                </c:pt>
                <c:pt idx="210">
                  <c:v>2048.9234999999999</c:v>
                </c:pt>
                <c:pt idx="211">
                  <c:v>2373.5059999999999</c:v>
                </c:pt>
                <c:pt idx="212">
                  <c:v>1995.30845833333</c:v>
                </c:pt>
                <c:pt idx="213">
                  <c:v>2278.0785833333298</c:v>
                </c:pt>
                <c:pt idx="214">
                  <c:v>1923.8526666666601</c:v>
                </c:pt>
                <c:pt idx="215">
                  <c:v>2298.48358333333</c:v>
                </c:pt>
                <c:pt idx="216">
                  <c:v>1924.03687499999</c:v>
                </c:pt>
                <c:pt idx="217">
                  <c:v>2205.9349166666598</c:v>
                </c:pt>
                <c:pt idx="218">
                  <c:v>1731.95370833333</c:v>
                </c:pt>
                <c:pt idx="219">
                  <c:v>1932.3406666666599</c:v>
                </c:pt>
                <c:pt idx="220">
                  <c:v>1618.6572916666601</c:v>
                </c:pt>
                <c:pt idx="221">
                  <c:v>1923.4404583333301</c:v>
                </c:pt>
                <c:pt idx="222">
                  <c:v>1879.78416666666</c:v>
                </c:pt>
                <c:pt idx="223">
                  <c:v>2109.7046666666602</c:v>
                </c:pt>
                <c:pt idx="224">
                  <c:v>1805.62670833333</c:v>
                </c:pt>
                <c:pt idx="225">
                  <c:v>2094.1961249999999</c:v>
                </c:pt>
                <c:pt idx="226">
                  <c:v>1835.2183333333301</c:v>
                </c:pt>
                <c:pt idx="227">
                  <c:v>2135.9254999999998</c:v>
                </c:pt>
                <c:pt idx="228">
                  <c:v>1650.9535000000001</c:v>
                </c:pt>
                <c:pt idx="229">
                  <c:v>1909.9368750000001</c:v>
                </c:pt>
                <c:pt idx="230">
                  <c:v>1819.76733333333</c:v>
                </c:pt>
                <c:pt idx="231">
                  <c:v>2076.1788333333302</c:v>
                </c:pt>
                <c:pt idx="232">
                  <c:v>1647.1206666666601</c:v>
                </c:pt>
                <c:pt idx="233">
                  <c:v>1907.8098749999999</c:v>
                </c:pt>
                <c:pt idx="234">
                  <c:v>1546.12645833333</c:v>
                </c:pt>
                <c:pt idx="235">
                  <c:v>1858.03879166666</c:v>
                </c:pt>
                <c:pt idx="236">
                  <c:v>1922.3710000000001</c:v>
                </c:pt>
                <c:pt idx="237">
                  <c:v>2112.4864583333301</c:v>
                </c:pt>
                <c:pt idx="238">
                  <c:v>2040.2557142857099</c:v>
                </c:pt>
                <c:pt idx="239">
                  <c:v>2149.3773333333302</c:v>
                </c:pt>
                <c:pt idx="240">
                  <c:v>1816.9179999999999</c:v>
                </c:pt>
                <c:pt idx="241">
                  <c:v>2432.2733181818098</c:v>
                </c:pt>
                <c:pt idx="242">
                  <c:v>2029.36579166666</c:v>
                </c:pt>
                <c:pt idx="243">
                  <c:v>2417.7076666666599</c:v>
                </c:pt>
                <c:pt idx="244">
                  <c:v>1971.1330416666599</c:v>
                </c:pt>
                <c:pt idx="245">
                  <c:v>2307.2817083333298</c:v>
                </c:pt>
                <c:pt idx="246">
                  <c:v>2072.0460416666601</c:v>
                </c:pt>
                <c:pt idx="247">
                  <c:v>2325.5537083333302</c:v>
                </c:pt>
                <c:pt idx="248">
                  <c:v>1682.53033333333</c:v>
                </c:pt>
                <c:pt idx="249">
                  <c:v>1845.6923750000001</c:v>
                </c:pt>
                <c:pt idx="250">
                  <c:v>1947.2274583333301</c:v>
                </c:pt>
                <c:pt idx="251">
                  <c:v>2272.6708333333299</c:v>
                </c:pt>
                <c:pt idx="252">
                  <c:v>2162.9690416666599</c:v>
                </c:pt>
                <c:pt idx="253">
                  <c:v>2396.8091666666601</c:v>
                </c:pt>
                <c:pt idx="254">
                  <c:v>1959.90287499999</c:v>
                </c:pt>
                <c:pt idx="255">
                  <c:v>2223.83566666666</c:v>
                </c:pt>
                <c:pt idx="256">
                  <c:v>1947.63870833333</c:v>
                </c:pt>
                <c:pt idx="257">
                  <c:v>2195.3652916666601</c:v>
                </c:pt>
                <c:pt idx="258">
                  <c:v>1752.35545833333</c:v>
                </c:pt>
                <c:pt idx="259">
                  <c:v>1953.0465833333301</c:v>
                </c:pt>
                <c:pt idx="260">
                  <c:v>2006.93199999999</c:v>
                </c:pt>
                <c:pt idx="261">
                  <c:v>2167.6819583333299</c:v>
                </c:pt>
                <c:pt idx="262">
                  <c:v>2025.9698333333299</c:v>
                </c:pt>
                <c:pt idx="263">
                  <c:v>2364.0405416666599</c:v>
                </c:pt>
                <c:pt idx="264">
                  <c:v>1953.5266875</c:v>
                </c:pt>
                <c:pt idx="265">
                  <c:v>2081.5011666666601</c:v>
                </c:pt>
                <c:pt idx="266">
                  <c:v>1833.8292916666601</c:v>
                </c:pt>
                <c:pt idx="267">
                  <c:v>2114.1895</c:v>
                </c:pt>
                <c:pt idx="268">
                  <c:v>1983.90711111111</c:v>
                </c:pt>
                <c:pt idx="269">
                  <c:v>2093.3930833333302</c:v>
                </c:pt>
                <c:pt idx="270">
                  <c:v>1989.1543750000001</c:v>
                </c:pt>
                <c:pt idx="271">
                  <c:v>2151.98383333333</c:v>
                </c:pt>
                <c:pt idx="272">
                  <c:v>1885.0945454545399</c:v>
                </c:pt>
                <c:pt idx="273">
                  <c:v>2100.1242499999998</c:v>
                </c:pt>
                <c:pt idx="274">
                  <c:v>1702.1761818181801</c:v>
                </c:pt>
                <c:pt idx="275">
                  <c:v>1951.5956249999999</c:v>
                </c:pt>
                <c:pt idx="276">
                  <c:v>1599.57408333333</c:v>
                </c:pt>
                <c:pt idx="277">
                  <c:v>1928.0886666666599</c:v>
                </c:pt>
                <c:pt idx="278">
                  <c:v>1874.05004166666</c:v>
                </c:pt>
                <c:pt idx="279">
                  <c:v>2228.79675</c:v>
                </c:pt>
                <c:pt idx="280">
                  <c:v>1865.50854166666</c:v>
                </c:pt>
                <c:pt idx="281">
                  <c:v>2147.9385416666601</c:v>
                </c:pt>
                <c:pt idx="282">
                  <c:v>1896.82779166666</c:v>
                </c:pt>
                <c:pt idx="283">
                  <c:v>2179.9699166666601</c:v>
                </c:pt>
                <c:pt idx="284">
                  <c:v>1908.9708333333299</c:v>
                </c:pt>
                <c:pt idx="285">
                  <c:v>2201.0394166666601</c:v>
                </c:pt>
                <c:pt idx="286">
                  <c:v>1941.4735416666599</c:v>
                </c:pt>
                <c:pt idx="287">
                  <c:v>2156.9471250000001</c:v>
                </c:pt>
                <c:pt idx="288">
                  <c:v>1900.7242857142801</c:v>
                </c:pt>
                <c:pt idx="289">
                  <c:v>1990.6963333333299</c:v>
                </c:pt>
                <c:pt idx="290">
                  <c:v>1641.170875</c:v>
                </c:pt>
                <c:pt idx="291">
                  <c:v>1928.3489999999999</c:v>
                </c:pt>
                <c:pt idx="292">
                  <c:v>1902.70066666666</c:v>
                </c:pt>
                <c:pt idx="293">
                  <c:v>2189.06766666666</c:v>
                </c:pt>
                <c:pt idx="294">
                  <c:v>1932.2342083333299</c:v>
                </c:pt>
                <c:pt idx="295">
                  <c:v>2221.4512083333302</c:v>
                </c:pt>
                <c:pt idx="296">
                  <c:v>1911.44145833333</c:v>
                </c:pt>
                <c:pt idx="297">
                  <c:v>2154.5671666666599</c:v>
                </c:pt>
                <c:pt idx="298">
                  <c:v>2086.4557222222202</c:v>
                </c:pt>
                <c:pt idx="299">
                  <c:v>2375.8916249999902</c:v>
                </c:pt>
                <c:pt idx="300">
                  <c:v>2278.90968749999</c:v>
                </c:pt>
                <c:pt idx="301">
                  <c:v>2414.6731818181802</c:v>
                </c:pt>
                <c:pt idx="302">
                  <c:v>1976.13129999999</c:v>
                </c:pt>
                <c:pt idx="303">
                  <c:v>2665.5086249999999</c:v>
                </c:pt>
                <c:pt idx="304">
                  <c:v>2063.6120000000001</c:v>
                </c:pt>
                <c:pt idx="305">
                  <c:v>2220.75304166666</c:v>
                </c:pt>
                <c:pt idx="306">
                  <c:v>2043.6455000000001</c:v>
                </c:pt>
                <c:pt idx="307">
                  <c:v>2350.2772916666599</c:v>
                </c:pt>
                <c:pt idx="308">
                  <c:v>1895.89842857142</c:v>
                </c:pt>
                <c:pt idx="309">
                  <c:v>2092.5697499999901</c:v>
                </c:pt>
                <c:pt idx="310">
                  <c:v>1798.14591666666</c:v>
                </c:pt>
                <c:pt idx="311">
                  <c:v>2105.5673333333302</c:v>
                </c:pt>
                <c:pt idx="312">
                  <c:v>1923.17379166666</c:v>
                </c:pt>
                <c:pt idx="313">
                  <c:v>2208.3795416666599</c:v>
                </c:pt>
                <c:pt idx="314">
                  <c:v>1958.0631249999999</c:v>
                </c:pt>
                <c:pt idx="315">
                  <c:v>2245.5582083333302</c:v>
                </c:pt>
                <c:pt idx="316">
                  <c:v>1918.86162499999</c:v>
                </c:pt>
                <c:pt idx="317">
                  <c:v>2000.08429166666</c:v>
                </c:pt>
                <c:pt idx="318">
                  <c:v>1909.68320833333</c:v>
                </c:pt>
                <c:pt idx="319">
                  <c:v>2065.2884583333298</c:v>
                </c:pt>
                <c:pt idx="320">
                  <c:v>1660.33879166666</c:v>
                </c:pt>
                <c:pt idx="321">
                  <c:v>1883.58904166666</c:v>
                </c:pt>
                <c:pt idx="322">
                  <c:v>1905.7972916666599</c:v>
                </c:pt>
                <c:pt idx="323">
                  <c:v>2126.8541249999998</c:v>
                </c:pt>
                <c:pt idx="324">
                  <c:v>2100.2164583333301</c:v>
                </c:pt>
                <c:pt idx="325">
                  <c:v>2545.1474166666599</c:v>
                </c:pt>
                <c:pt idx="326">
                  <c:v>2023.9495833333301</c:v>
                </c:pt>
                <c:pt idx="327">
                  <c:v>2276.0501250000002</c:v>
                </c:pt>
                <c:pt idx="328">
                  <c:v>1991.1601250000001</c:v>
                </c:pt>
                <c:pt idx="329">
                  <c:v>2287.9387083333299</c:v>
                </c:pt>
                <c:pt idx="330">
                  <c:v>1849.9232916666599</c:v>
                </c:pt>
                <c:pt idx="331">
                  <c:v>2194.1292083333301</c:v>
                </c:pt>
                <c:pt idx="332">
                  <c:v>1790.3879583333301</c:v>
                </c:pt>
                <c:pt idx="333">
                  <c:v>2141.3363749999999</c:v>
                </c:pt>
                <c:pt idx="334">
                  <c:v>2057.9334999999901</c:v>
                </c:pt>
                <c:pt idx="335">
                  <c:v>2406.0681666666601</c:v>
                </c:pt>
                <c:pt idx="336">
                  <c:v>2095.8654166666602</c:v>
                </c:pt>
                <c:pt idx="337">
                  <c:v>2445.3009999999999</c:v>
                </c:pt>
                <c:pt idx="338">
                  <c:v>2086.9225833333298</c:v>
                </c:pt>
                <c:pt idx="339">
                  <c:v>2370.00979166666</c:v>
                </c:pt>
                <c:pt idx="340">
                  <c:v>2085.0864166666602</c:v>
                </c:pt>
                <c:pt idx="341">
                  <c:v>2395.16129166666</c:v>
                </c:pt>
                <c:pt idx="342">
                  <c:v>2235.5886666666602</c:v>
                </c:pt>
                <c:pt idx="343">
                  <c:v>2318.01045833333</c:v>
                </c:pt>
                <c:pt idx="344">
                  <c:v>2014.8761875</c:v>
                </c:pt>
                <c:pt idx="345">
                  <c:v>2078.2272499999999</c:v>
                </c:pt>
                <c:pt idx="346">
                  <c:v>1914.3522</c:v>
                </c:pt>
                <c:pt idx="347">
                  <c:v>2149.4061666666598</c:v>
                </c:pt>
                <c:pt idx="348">
                  <c:v>1990.1363181818101</c:v>
                </c:pt>
                <c:pt idx="349">
                  <c:v>2258.9283333333301</c:v>
                </c:pt>
                <c:pt idx="350">
                  <c:v>1961.3875</c:v>
                </c:pt>
                <c:pt idx="351">
                  <c:v>2335.6261249999998</c:v>
                </c:pt>
                <c:pt idx="352">
                  <c:v>2000.8362916666599</c:v>
                </c:pt>
                <c:pt idx="353">
                  <c:v>2338.0388749999902</c:v>
                </c:pt>
                <c:pt idx="354">
                  <c:v>2019.33712499999</c:v>
                </c:pt>
                <c:pt idx="355">
                  <c:v>2289.0407083333298</c:v>
                </c:pt>
                <c:pt idx="356">
                  <c:v>1994.4352083333299</c:v>
                </c:pt>
                <c:pt idx="357">
                  <c:v>2222.3777083333298</c:v>
                </c:pt>
                <c:pt idx="358">
                  <c:v>1792.535625</c:v>
                </c:pt>
                <c:pt idx="359">
                  <c:v>2035.47041666666</c:v>
                </c:pt>
                <c:pt idx="360">
                  <c:v>1825.59381249999</c:v>
                </c:pt>
                <c:pt idx="361">
                  <c:v>2076.4887916666598</c:v>
                </c:pt>
                <c:pt idx="362">
                  <c:v>2384.7628749999999</c:v>
                </c:pt>
                <c:pt idx="363">
                  <c:v>3175.5055000000002</c:v>
                </c:pt>
                <c:pt idx="364">
                  <c:v>1879.307</c:v>
                </c:pt>
                <c:pt idx="365">
                  <c:v>2233.8377500000001</c:v>
                </c:pt>
                <c:pt idx="366">
                  <c:v>2098.0626499999998</c:v>
                </c:pt>
                <c:pt idx="367">
                  <c:v>2477.5514583333302</c:v>
                </c:pt>
                <c:pt idx="368">
                  <c:v>1810.3757499999999</c:v>
                </c:pt>
                <c:pt idx="369">
                  <c:v>2138.3887916666599</c:v>
                </c:pt>
                <c:pt idx="370">
                  <c:v>1767.7639999999999</c:v>
                </c:pt>
                <c:pt idx="371">
                  <c:v>2166.1871000000001</c:v>
                </c:pt>
                <c:pt idx="372">
                  <c:v>1971.0527499999901</c:v>
                </c:pt>
                <c:pt idx="373">
                  <c:v>2203.1564166666599</c:v>
                </c:pt>
                <c:pt idx="374">
                  <c:v>1859.2815416666599</c:v>
                </c:pt>
                <c:pt idx="375">
                  <c:v>2249.0152916666598</c:v>
                </c:pt>
                <c:pt idx="376">
                  <c:v>1922.1611249999901</c:v>
                </c:pt>
                <c:pt idx="377">
                  <c:v>2221.432875</c:v>
                </c:pt>
                <c:pt idx="378">
                  <c:v>1745.8321249999999</c:v>
                </c:pt>
                <c:pt idx="379">
                  <c:v>2018.5865833333301</c:v>
                </c:pt>
                <c:pt idx="380">
                  <c:v>1857.62129166666</c:v>
                </c:pt>
                <c:pt idx="381">
                  <c:v>2091.5625416666599</c:v>
                </c:pt>
                <c:pt idx="382">
                  <c:v>1880.002375</c:v>
                </c:pt>
                <c:pt idx="383">
                  <c:v>2144.029</c:v>
                </c:pt>
                <c:pt idx="384">
                  <c:v>1942.2773749999999</c:v>
                </c:pt>
                <c:pt idx="385">
                  <c:v>2156.9050833333299</c:v>
                </c:pt>
                <c:pt idx="386">
                  <c:v>1863.51966666666</c:v>
                </c:pt>
                <c:pt idx="387">
                  <c:v>2113.2942083333301</c:v>
                </c:pt>
                <c:pt idx="388">
                  <c:v>1727.4197916666601</c:v>
                </c:pt>
                <c:pt idx="389">
                  <c:v>2095.5535</c:v>
                </c:pt>
                <c:pt idx="390">
                  <c:v>1967.7181249999901</c:v>
                </c:pt>
                <c:pt idx="391">
                  <c:v>2343.9105</c:v>
                </c:pt>
                <c:pt idx="392">
                  <c:v>2027.19783333333</c:v>
                </c:pt>
                <c:pt idx="393">
                  <c:v>2471.7156249999998</c:v>
                </c:pt>
                <c:pt idx="394">
                  <c:v>2030.9194583333301</c:v>
                </c:pt>
                <c:pt idx="395">
                  <c:v>2445.4532083333302</c:v>
                </c:pt>
                <c:pt idx="396">
                  <c:v>2128.7746666666599</c:v>
                </c:pt>
                <c:pt idx="397">
                  <c:v>2486.29025</c:v>
                </c:pt>
                <c:pt idx="398">
                  <c:v>2153.5862499999998</c:v>
                </c:pt>
                <c:pt idx="399">
                  <c:v>2445.9498749999998</c:v>
                </c:pt>
                <c:pt idx="400">
                  <c:v>1976.4664166666601</c:v>
                </c:pt>
                <c:pt idx="401">
                  <c:v>2273.79779166666</c:v>
                </c:pt>
                <c:pt idx="402">
                  <c:v>1887.0905416666601</c:v>
                </c:pt>
                <c:pt idx="403">
                  <c:v>2286.2764583333301</c:v>
                </c:pt>
                <c:pt idx="404">
                  <c:v>2117.26695833333</c:v>
                </c:pt>
                <c:pt idx="405">
                  <c:v>2382.9783333333298</c:v>
                </c:pt>
                <c:pt idx="406">
                  <c:v>2141.53866666666</c:v>
                </c:pt>
                <c:pt idx="407">
                  <c:v>2240.2341666666598</c:v>
                </c:pt>
                <c:pt idx="408">
                  <c:v>1878.19175</c:v>
                </c:pt>
                <c:pt idx="409">
                  <c:v>2191.5256250000002</c:v>
                </c:pt>
                <c:pt idx="410">
                  <c:v>1887.7463749999899</c:v>
                </c:pt>
                <c:pt idx="411">
                  <c:v>2213.9628333333299</c:v>
                </c:pt>
                <c:pt idx="412">
                  <c:v>1996.06308333333</c:v>
                </c:pt>
                <c:pt idx="413">
                  <c:v>2482.7692499999998</c:v>
                </c:pt>
                <c:pt idx="414">
                  <c:v>1897.66616666666</c:v>
                </c:pt>
                <c:pt idx="415">
                  <c:v>2206.1185</c:v>
                </c:pt>
                <c:pt idx="416">
                  <c:v>1751.1030416666599</c:v>
                </c:pt>
                <c:pt idx="417">
                  <c:v>2099.3076249999999</c:v>
                </c:pt>
                <c:pt idx="418">
                  <c:v>2000.35366666666</c:v>
                </c:pt>
                <c:pt idx="419">
                  <c:v>2385.5984999999901</c:v>
                </c:pt>
                <c:pt idx="420">
                  <c:v>2051.9919583333299</c:v>
                </c:pt>
                <c:pt idx="421">
                  <c:v>2307.1601249999999</c:v>
                </c:pt>
                <c:pt idx="422">
                  <c:v>1992.06812499999</c:v>
                </c:pt>
                <c:pt idx="423">
                  <c:v>2272.55004166666</c:v>
                </c:pt>
                <c:pt idx="424">
                  <c:v>2619.6127499999998</c:v>
                </c:pt>
                <c:pt idx="425">
                  <c:v>3135.2914166666601</c:v>
                </c:pt>
                <c:pt idx="426">
                  <c:v>2020.72577777777</c:v>
                </c:pt>
                <c:pt idx="427">
                  <c:v>2479.9036666666598</c:v>
                </c:pt>
                <c:pt idx="428">
                  <c:v>2173.7058333333298</c:v>
                </c:pt>
                <c:pt idx="429">
                  <c:v>2584.7835833333302</c:v>
                </c:pt>
                <c:pt idx="430">
                  <c:v>2057.4659999999999</c:v>
                </c:pt>
                <c:pt idx="431">
                  <c:v>2659.6397499999998</c:v>
                </c:pt>
                <c:pt idx="432">
                  <c:v>1999.15021428571</c:v>
                </c:pt>
                <c:pt idx="433">
                  <c:v>2072.13229166666</c:v>
                </c:pt>
                <c:pt idx="434">
                  <c:v>1795.002125</c:v>
                </c:pt>
                <c:pt idx="435">
                  <c:v>2046.49437499999</c:v>
                </c:pt>
                <c:pt idx="436">
                  <c:v>2152.0723750000002</c:v>
                </c:pt>
                <c:pt idx="437">
                  <c:v>2471.3907916666599</c:v>
                </c:pt>
                <c:pt idx="438">
                  <c:v>1920.2779583333299</c:v>
                </c:pt>
                <c:pt idx="439">
                  <c:v>2274.8648333333299</c:v>
                </c:pt>
                <c:pt idx="440">
                  <c:v>1595.4885833333301</c:v>
                </c:pt>
                <c:pt idx="441">
                  <c:v>1906.04541666666</c:v>
                </c:pt>
                <c:pt idx="442">
                  <c:v>1899.76866666666</c:v>
                </c:pt>
                <c:pt idx="443">
                  <c:v>2168.54474999999</c:v>
                </c:pt>
                <c:pt idx="444">
                  <c:v>1893.92883333333</c:v>
                </c:pt>
                <c:pt idx="445">
                  <c:v>2163.90545833333</c:v>
                </c:pt>
                <c:pt idx="446">
                  <c:v>1709.3747499999999</c:v>
                </c:pt>
                <c:pt idx="447">
                  <c:v>1969.1160833333299</c:v>
                </c:pt>
                <c:pt idx="448">
                  <c:v>1981.62925</c:v>
                </c:pt>
                <c:pt idx="449">
                  <c:v>2265.6325000000002</c:v>
                </c:pt>
                <c:pt idx="450">
                  <c:v>2017.8668333333301</c:v>
                </c:pt>
                <c:pt idx="451">
                  <c:v>2272.4112083333298</c:v>
                </c:pt>
                <c:pt idx="452">
                  <c:v>1957.98008333333</c:v>
                </c:pt>
                <c:pt idx="453">
                  <c:v>2410.05508333333</c:v>
                </c:pt>
                <c:pt idx="454">
                  <c:v>2061.5842499999899</c:v>
                </c:pt>
                <c:pt idx="455">
                  <c:v>2334.3259166666599</c:v>
                </c:pt>
                <c:pt idx="456">
                  <c:v>1791.68908333333</c:v>
                </c:pt>
                <c:pt idx="457">
                  <c:v>2115.05070833333</c:v>
                </c:pt>
                <c:pt idx="458">
                  <c:v>1725.1356249999999</c:v>
                </c:pt>
                <c:pt idx="459">
                  <c:v>2079.96133333333</c:v>
                </c:pt>
                <c:pt idx="460">
                  <c:v>1869.9213749999999</c:v>
                </c:pt>
                <c:pt idx="461">
                  <c:v>2151.5065416666598</c:v>
                </c:pt>
                <c:pt idx="462">
                  <c:v>2009.3411249999999</c:v>
                </c:pt>
                <c:pt idx="463">
                  <c:v>2258.4755416666599</c:v>
                </c:pt>
                <c:pt idx="464">
                  <c:v>1953.2787083333301</c:v>
                </c:pt>
                <c:pt idx="465">
                  <c:v>2179.1737083333301</c:v>
                </c:pt>
                <c:pt idx="466">
                  <c:v>2002.07149999999</c:v>
                </c:pt>
                <c:pt idx="467">
                  <c:v>2190.5812083333299</c:v>
                </c:pt>
                <c:pt idx="468">
                  <c:v>2238.6494166666598</c:v>
                </c:pt>
                <c:pt idx="469">
                  <c:v>2101.758875</c:v>
                </c:pt>
                <c:pt idx="470">
                  <c:v>1744.8411249999899</c:v>
                </c:pt>
                <c:pt idx="471">
                  <c:v>1955.6636249999999</c:v>
                </c:pt>
                <c:pt idx="472">
                  <c:v>1709.34116666666</c:v>
                </c:pt>
                <c:pt idx="473">
                  <c:v>2090.6051666666599</c:v>
                </c:pt>
                <c:pt idx="474">
                  <c:v>1930.23291666666</c:v>
                </c:pt>
                <c:pt idx="475">
                  <c:v>2252.1495416666598</c:v>
                </c:pt>
                <c:pt idx="476">
                  <c:v>2025.5564999999999</c:v>
                </c:pt>
                <c:pt idx="477">
                  <c:v>2431.169875</c:v>
                </c:pt>
                <c:pt idx="478">
                  <c:v>1985.1439583333299</c:v>
                </c:pt>
                <c:pt idx="479">
                  <c:v>2232.0480416666601</c:v>
                </c:pt>
                <c:pt idx="480">
                  <c:v>2000.4889166666601</c:v>
                </c:pt>
                <c:pt idx="481">
                  <c:v>2244.6094583333302</c:v>
                </c:pt>
                <c:pt idx="482">
                  <c:v>1956.4982499999901</c:v>
                </c:pt>
                <c:pt idx="483">
                  <c:v>2234.6941666666598</c:v>
                </c:pt>
                <c:pt idx="484">
                  <c:v>1764.0211666666601</c:v>
                </c:pt>
                <c:pt idx="485">
                  <c:v>1984.9037083333301</c:v>
                </c:pt>
                <c:pt idx="486">
                  <c:v>2259.3434166666598</c:v>
                </c:pt>
                <c:pt idx="487">
                  <c:v>2360.6292916666598</c:v>
                </c:pt>
                <c:pt idx="488">
                  <c:v>1846.40777272727</c:v>
                </c:pt>
                <c:pt idx="489">
                  <c:v>2621.3647499999902</c:v>
                </c:pt>
                <c:pt idx="490">
                  <c:v>1922.99563636363</c:v>
                </c:pt>
                <c:pt idx="491">
                  <c:v>2474.1590833333298</c:v>
                </c:pt>
                <c:pt idx="492">
                  <c:v>2056.328</c:v>
                </c:pt>
                <c:pt idx="493">
                  <c:v>2567.8376250000001</c:v>
                </c:pt>
                <c:pt idx="494">
                  <c:v>2030.3805833333299</c:v>
                </c:pt>
                <c:pt idx="495">
                  <c:v>2019.70716666666</c:v>
                </c:pt>
                <c:pt idx="496">
                  <c:v>1680.81474999999</c:v>
                </c:pt>
                <c:pt idx="497">
                  <c:v>2067.74695833333</c:v>
                </c:pt>
                <c:pt idx="498">
                  <c:v>2076.187375</c:v>
                </c:pt>
                <c:pt idx="499">
                  <c:v>2497.8737916666601</c:v>
                </c:pt>
                <c:pt idx="500">
                  <c:v>1934.8973333333299</c:v>
                </c:pt>
                <c:pt idx="501">
                  <c:v>2169.9367916666602</c:v>
                </c:pt>
                <c:pt idx="502">
                  <c:v>1909.34512499999</c:v>
                </c:pt>
                <c:pt idx="503">
                  <c:v>2149.7494166666602</c:v>
                </c:pt>
                <c:pt idx="504">
                  <c:v>1873.6608333333299</c:v>
                </c:pt>
                <c:pt idx="505">
                  <c:v>2116.88016666666</c:v>
                </c:pt>
                <c:pt idx="506">
                  <c:v>1699.7154166666601</c:v>
                </c:pt>
                <c:pt idx="507">
                  <c:v>2109.2648749999998</c:v>
                </c:pt>
                <c:pt idx="508">
                  <c:v>1848.3395416666599</c:v>
                </c:pt>
                <c:pt idx="509">
                  <c:v>2107.09733333333</c:v>
                </c:pt>
                <c:pt idx="510">
                  <c:v>2006.9661249999999</c:v>
                </c:pt>
                <c:pt idx="511">
                  <c:v>2248.7629999999999</c:v>
                </c:pt>
                <c:pt idx="512">
                  <c:v>1784.0219999999999</c:v>
                </c:pt>
                <c:pt idx="513">
                  <c:v>2240.7224999999999</c:v>
                </c:pt>
                <c:pt idx="514">
                  <c:v>1836.4853333333299</c:v>
                </c:pt>
                <c:pt idx="515">
                  <c:v>2042.4563333333299</c:v>
                </c:pt>
                <c:pt idx="516">
                  <c:v>2023.1317916666601</c:v>
                </c:pt>
                <c:pt idx="517">
                  <c:v>2365.6989999999901</c:v>
                </c:pt>
                <c:pt idx="518">
                  <c:v>2014.6587499999901</c:v>
                </c:pt>
                <c:pt idx="519">
                  <c:v>2307.1498749999901</c:v>
                </c:pt>
                <c:pt idx="520">
                  <c:v>2004.1671249999999</c:v>
                </c:pt>
                <c:pt idx="521">
                  <c:v>2271.43324999999</c:v>
                </c:pt>
                <c:pt idx="522">
                  <c:v>1920.9021250000001</c:v>
                </c:pt>
                <c:pt idx="523">
                  <c:v>2218.1039999999998</c:v>
                </c:pt>
                <c:pt idx="524">
                  <c:v>1970.1035833333301</c:v>
                </c:pt>
                <c:pt idx="525">
                  <c:v>2213.6470416666598</c:v>
                </c:pt>
                <c:pt idx="526">
                  <c:v>1732.7019583333299</c:v>
                </c:pt>
                <c:pt idx="527">
                  <c:v>1933.2025000000001</c:v>
                </c:pt>
                <c:pt idx="528">
                  <c:v>1784.0386999999901</c:v>
                </c:pt>
                <c:pt idx="529">
                  <c:v>2104.9902499999998</c:v>
                </c:pt>
                <c:pt idx="530">
                  <c:v>1969.7938125000001</c:v>
                </c:pt>
                <c:pt idx="531">
                  <c:v>2124.48358333333</c:v>
                </c:pt>
                <c:pt idx="532">
                  <c:v>1837.43941666666</c:v>
                </c:pt>
                <c:pt idx="533">
                  <c:v>2198.0576249999999</c:v>
                </c:pt>
                <c:pt idx="534">
                  <c:v>1935.0042083333301</c:v>
                </c:pt>
                <c:pt idx="535">
                  <c:v>2156.9343749999998</c:v>
                </c:pt>
                <c:pt idx="536">
                  <c:v>1926.1875</c:v>
                </c:pt>
                <c:pt idx="537">
                  <c:v>2214.9516250000001</c:v>
                </c:pt>
                <c:pt idx="538">
                  <c:v>1951.0851250000001</c:v>
                </c:pt>
                <c:pt idx="539">
                  <c:v>2127.3627916666601</c:v>
                </c:pt>
                <c:pt idx="540">
                  <c:v>1725.21108333333</c:v>
                </c:pt>
                <c:pt idx="541">
                  <c:v>1899.99741666666</c:v>
                </c:pt>
                <c:pt idx="542">
                  <c:v>1602.6900416666599</c:v>
                </c:pt>
                <c:pt idx="543">
                  <c:v>1989.90491666666</c:v>
                </c:pt>
                <c:pt idx="544">
                  <c:v>1684.1917083333301</c:v>
                </c:pt>
                <c:pt idx="545">
                  <c:v>1953.3324583333299</c:v>
                </c:pt>
                <c:pt idx="546">
                  <c:v>2007.6444999999901</c:v>
                </c:pt>
                <c:pt idx="547">
                  <c:v>2220.78666666666</c:v>
                </c:pt>
                <c:pt idx="548">
                  <c:v>1886.12816666666</c:v>
                </c:pt>
                <c:pt idx="549">
                  <c:v>2790.45141666666</c:v>
                </c:pt>
                <c:pt idx="550">
                  <c:v>1962.5399583333301</c:v>
                </c:pt>
                <c:pt idx="551">
                  <c:v>2332.38454166666</c:v>
                </c:pt>
                <c:pt idx="552">
                  <c:v>2132.88175</c:v>
                </c:pt>
                <c:pt idx="553">
                  <c:v>2626.2460416666599</c:v>
                </c:pt>
                <c:pt idx="554">
                  <c:v>2052.8806666666601</c:v>
                </c:pt>
                <c:pt idx="555">
                  <c:v>1989.07779166666</c:v>
                </c:pt>
                <c:pt idx="556">
                  <c:v>1942.3025416666601</c:v>
                </c:pt>
                <c:pt idx="557">
                  <c:v>2247.8567916666598</c:v>
                </c:pt>
                <c:pt idx="558">
                  <c:v>2029.9478749999901</c:v>
                </c:pt>
                <c:pt idx="559">
                  <c:v>2304.0392916666601</c:v>
                </c:pt>
                <c:pt idx="560">
                  <c:v>1755.5350416666599</c:v>
                </c:pt>
                <c:pt idx="561">
                  <c:v>2048.3871666666601</c:v>
                </c:pt>
                <c:pt idx="562">
                  <c:v>1943.12725</c:v>
                </c:pt>
                <c:pt idx="563">
                  <c:v>2243.9492500000001</c:v>
                </c:pt>
                <c:pt idx="564">
                  <c:v>1881.1257083333301</c:v>
                </c:pt>
                <c:pt idx="565">
                  <c:v>2096.1401249999999</c:v>
                </c:pt>
                <c:pt idx="566">
                  <c:v>1722.9338333333301</c:v>
                </c:pt>
                <c:pt idx="567">
                  <c:v>2293.70854166666</c:v>
                </c:pt>
                <c:pt idx="568">
                  <c:v>1850.04408333333</c:v>
                </c:pt>
                <c:pt idx="569">
                  <c:v>2374.0641666666602</c:v>
                </c:pt>
                <c:pt idx="570">
                  <c:v>1611.22</c:v>
                </c:pt>
                <c:pt idx="571">
                  <c:v>1846.55791666666</c:v>
                </c:pt>
                <c:pt idx="572">
                  <c:v>1799.310375</c:v>
                </c:pt>
                <c:pt idx="573">
                  <c:v>2070.2994583333302</c:v>
                </c:pt>
                <c:pt idx="574">
                  <c:v>1832.39116666666</c:v>
                </c:pt>
                <c:pt idx="575">
                  <c:v>2099.4979583333302</c:v>
                </c:pt>
                <c:pt idx="576">
                  <c:v>1845.81924999999</c:v>
                </c:pt>
                <c:pt idx="577">
                  <c:v>2042.6991666666599</c:v>
                </c:pt>
                <c:pt idx="578">
                  <c:v>1838.79779166666</c:v>
                </c:pt>
                <c:pt idx="579">
                  <c:v>2088.8355833333299</c:v>
                </c:pt>
                <c:pt idx="580">
                  <c:v>1883.367125</c:v>
                </c:pt>
                <c:pt idx="581">
                  <c:v>2092.3713333333299</c:v>
                </c:pt>
                <c:pt idx="582">
                  <c:v>1741.1714999999999</c:v>
                </c:pt>
                <c:pt idx="583">
                  <c:v>2051.60645833333</c:v>
                </c:pt>
                <c:pt idx="584">
                  <c:v>1642.1816249999999</c:v>
                </c:pt>
                <c:pt idx="585">
                  <c:v>1924.9824166666599</c:v>
                </c:pt>
                <c:pt idx="586">
                  <c:v>1831.9275833333299</c:v>
                </c:pt>
                <c:pt idx="587">
                  <c:v>2062.1536249999999</c:v>
                </c:pt>
                <c:pt idx="588">
                  <c:v>1844.1833750000001</c:v>
                </c:pt>
                <c:pt idx="589">
                  <c:v>2069.80945833333</c:v>
                </c:pt>
                <c:pt idx="590">
                  <c:v>1826.20020833333</c:v>
                </c:pt>
                <c:pt idx="591">
                  <c:v>2041.8861666666601</c:v>
                </c:pt>
                <c:pt idx="592">
                  <c:v>1819.0770833333299</c:v>
                </c:pt>
                <c:pt idx="593">
                  <c:v>2089.3340416666601</c:v>
                </c:pt>
                <c:pt idx="594">
                  <c:v>1807.22899999999</c:v>
                </c:pt>
                <c:pt idx="595">
                  <c:v>2062.937625</c:v>
                </c:pt>
                <c:pt idx="596">
                  <c:v>1688.17129166666</c:v>
                </c:pt>
                <c:pt idx="597">
                  <c:v>1882.3611249999999</c:v>
                </c:pt>
                <c:pt idx="598">
                  <c:v>1591.99795833333</c:v>
                </c:pt>
                <c:pt idx="599">
                  <c:v>1926.1012499999999</c:v>
                </c:pt>
                <c:pt idx="600">
                  <c:v>1874.9264166666601</c:v>
                </c:pt>
                <c:pt idx="601">
                  <c:v>2207.3483333333302</c:v>
                </c:pt>
                <c:pt idx="602">
                  <c:v>1911.4361249999999</c:v>
                </c:pt>
                <c:pt idx="603">
                  <c:v>2309.9924166666601</c:v>
                </c:pt>
                <c:pt idx="604">
                  <c:v>1934.6754166666601</c:v>
                </c:pt>
                <c:pt idx="605">
                  <c:v>2446.9752916666598</c:v>
                </c:pt>
                <c:pt idx="606">
                  <c:v>1950.0437916666599</c:v>
                </c:pt>
                <c:pt idx="607">
                  <c:v>2245.5435833333299</c:v>
                </c:pt>
                <c:pt idx="608">
                  <c:v>2055.8892500000002</c:v>
                </c:pt>
                <c:pt idx="609">
                  <c:v>2244.6372500000002</c:v>
                </c:pt>
                <c:pt idx="610">
                  <c:v>2363.6295416666599</c:v>
                </c:pt>
                <c:pt idx="611">
                  <c:v>3211.5232499999902</c:v>
                </c:pt>
                <c:pt idx="612">
                  <c:v>2147.2688333333299</c:v>
                </c:pt>
                <c:pt idx="613">
                  <c:v>2340.14141666666</c:v>
                </c:pt>
                <c:pt idx="614">
                  <c:v>2180.6801249999999</c:v>
                </c:pt>
                <c:pt idx="615">
                  <c:v>2606.2606666666602</c:v>
                </c:pt>
                <c:pt idx="616">
                  <c:v>1593.28204166666</c:v>
                </c:pt>
                <c:pt idx="617">
                  <c:v>1816.4230833333299</c:v>
                </c:pt>
                <c:pt idx="618">
                  <c:v>2012.89008333333</c:v>
                </c:pt>
                <c:pt idx="619">
                  <c:v>2323.33687499999</c:v>
                </c:pt>
                <c:pt idx="620">
                  <c:v>2038.519125</c:v>
                </c:pt>
                <c:pt idx="621">
                  <c:v>2540.8084583333298</c:v>
                </c:pt>
                <c:pt idx="622">
                  <c:v>1708.6217083333299</c:v>
                </c:pt>
                <c:pt idx="623">
                  <c:v>2016.7689583333299</c:v>
                </c:pt>
                <c:pt idx="624">
                  <c:v>1949.9066250000001</c:v>
                </c:pt>
                <c:pt idx="625">
                  <c:v>2290.6012500000002</c:v>
                </c:pt>
                <c:pt idx="626">
                  <c:v>1880.72729166666</c:v>
                </c:pt>
                <c:pt idx="627">
                  <c:v>2154.9060416666598</c:v>
                </c:pt>
                <c:pt idx="628">
                  <c:v>1956.88375</c:v>
                </c:pt>
                <c:pt idx="629">
                  <c:v>2342.821625</c:v>
                </c:pt>
                <c:pt idx="630">
                  <c:v>2046.5167083333299</c:v>
                </c:pt>
                <c:pt idx="631">
                  <c:v>2574.9333750000001</c:v>
                </c:pt>
                <c:pt idx="632">
                  <c:v>1838.4179166666599</c:v>
                </c:pt>
                <c:pt idx="633">
                  <c:v>2156.3199583333299</c:v>
                </c:pt>
                <c:pt idx="634">
                  <c:v>1879.3218749999901</c:v>
                </c:pt>
                <c:pt idx="635">
                  <c:v>2407.2310416666601</c:v>
                </c:pt>
                <c:pt idx="636">
                  <c:v>1984.76958333333</c:v>
                </c:pt>
                <c:pt idx="637">
                  <c:v>2474.5342083333298</c:v>
                </c:pt>
                <c:pt idx="638">
                  <c:v>1896.93095833333</c:v>
                </c:pt>
                <c:pt idx="639">
                  <c:v>2473.4072916666601</c:v>
                </c:pt>
                <c:pt idx="640">
                  <c:v>1830.4516249999999</c:v>
                </c:pt>
                <c:pt idx="641">
                  <c:v>2146.0133333333301</c:v>
                </c:pt>
                <c:pt idx="642">
                  <c:v>1967.22974999999</c:v>
                </c:pt>
                <c:pt idx="643">
                  <c:v>2182.4940000000001</c:v>
                </c:pt>
                <c:pt idx="644">
                  <c:v>1929.8937777777701</c:v>
                </c:pt>
                <c:pt idx="645">
                  <c:v>2045.6363636363601</c:v>
                </c:pt>
                <c:pt idx="646">
                  <c:v>1880.0908571428499</c:v>
                </c:pt>
                <c:pt idx="647">
                  <c:v>2085.9897500000002</c:v>
                </c:pt>
                <c:pt idx="648">
                  <c:v>2014.6393125</c:v>
                </c:pt>
                <c:pt idx="649">
                  <c:v>2325.59958333333</c:v>
                </c:pt>
                <c:pt idx="650">
                  <c:v>1960.05679166666</c:v>
                </c:pt>
                <c:pt idx="651">
                  <c:v>2341.8746666666598</c:v>
                </c:pt>
                <c:pt idx="652">
                  <c:v>1722.6105</c:v>
                </c:pt>
                <c:pt idx="653">
                  <c:v>2026.1913750000001</c:v>
                </c:pt>
                <c:pt idx="654">
                  <c:v>1621.5212916666601</c:v>
                </c:pt>
                <c:pt idx="655">
                  <c:v>1833.5901249999999</c:v>
                </c:pt>
                <c:pt idx="656">
                  <c:v>1763.4928749999999</c:v>
                </c:pt>
                <c:pt idx="657">
                  <c:v>2059.60249999999</c:v>
                </c:pt>
                <c:pt idx="658">
                  <c:v>1995.29342857142</c:v>
                </c:pt>
                <c:pt idx="659">
                  <c:v>2089.6785416666598</c:v>
                </c:pt>
                <c:pt idx="660">
                  <c:v>1968.56105555555</c:v>
                </c:pt>
                <c:pt idx="661">
                  <c:v>2332.91908333333</c:v>
                </c:pt>
                <c:pt idx="662">
                  <c:v>2027.29349999999</c:v>
                </c:pt>
                <c:pt idx="663">
                  <c:v>2408.9666666666599</c:v>
                </c:pt>
                <c:pt idx="664">
                  <c:v>2020.8008749999999</c:v>
                </c:pt>
                <c:pt idx="665">
                  <c:v>2143.7741666666602</c:v>
                </c:pt>
                <c:pt idx="666">
                  <c:v>1733.66625</c:v>
                </c:pt>
                <c:pt idx="667">
                  <c:v>1938.42895833333</c:v>
                </c:pt>
                <c:pt idx="668">
                  <c:v>1811.3492083333299</c:v>
                </c:pt>
                <c:pt idx="669">
                  <c:v>2407.5522083333299</c:v>
                </c:pt>
                <c:pt idx="670">
                  <c:v>2557.52991666666</c:v>
                </c:pt>
                <c:pt idx="671">
                  <c:v>3343.2067916666601</c:v>
                </c:pt>
                <c:pt idx="672">
                  <c:v>1855.5550416666599</c:v>
                </c:pt>
                <c:pt idx="673">
                  <c:v>2107.1355416666602</c:v>
                </c:pt>
                <c:pt idx="674">
                  <c:v>2148.7616249999901</c:v>
                </c:pt>
                <c:pt idx="675">
                  <c:v>2362.4044583333298</c:v>
                </c:pt>
                <c:pt idx="676">
                  <c:v>1645.9032999999999</c:v>
                </c:pt>
                <c:pt idx="677">
                  <c:v>1852.95022727272</c:v>
                </c:pt>
                <c:pt idx="678">
                  <c:v>2100.8144499999999</c:v>
                </c:pt>
                <c:pt idx="679">
                  <c:v>2257.8534999999902</c:v>
                </c:pt>
                <c:pt idx="680">
                  <c:v>2056.5866249999999</c:v>
                </c:pt>
                <c:pt idx="681">
                  <c:v>2275.6061666666601</c:v>
                </c:pt>
                <c:pt idx="682">
                  <c:v>1961.3328750000001</c:v>
                </c:pt>
                <c:pt idx="683">
                  <c:v>2277.7167083333302</c:v>
                </c:pt>
                <c:pt idx="684">
                  <c:v>1943.82499999999</c:v>
                </c:pt>
                <c:pt idx="685">
                  <c:v>2235.0515416666599</c:v>
                </c:pt>
                <c:pt idx="686">
                  <c:v>1723.949625</c:v>
                </c:pt>
                <c:pt idx="687">
                  <c:v>1901.2469166666599</c:v>
                </c:pt>
                <c:pt idx="688">
                  <c:v>1893.2130833333299</c:v>
                </c:pt>
                <c:pt idx="689">
                  <c:v>2235.2352083333299</c:v>
                </c:pt>
                <c:pt idx="690">
                  <c:v>2172.7842083333298</c:v>
                </c:pt>
                <c:pt idx="691">
                  <c:v>2876.3842499999901</c:v>
                </c:pt>
                <c:pt idx="692">
                  <c:v>2270.6802499999999</c:v>
                </c:pt>
                <c:pt idx="693">
                  <c:v>3024.1334583333301</c:v>
                </c:pt>
                <c:pt idx="694">
                  <c:v>2140.97379166666</c:v>
                </c:pt>
                <c:pt idx="695">
                  <c:v>2883.3863333333302</c:v>
                </c:pt>
                <c:pt idx="696">
                  <c:v>2117.8012916666598</c:v>
                </c:pt>
                <c:pt idx="697">
                  <c:v>2926.3967916666602</c:v>
                </c:pt>
                <c:pt idx="698">
                  <c:v>2367.2226249999999</c:v>
                </c:pt>
                <c:pt idx="699">
                  <c:v>3195.3001250000002</c:v>
                </c:pt>
                <c:pt idx="700">
                  <c:v>2338.9344166666601</c:v>
                </c:pt>
                <c:pt idx="701">
                  <c:v>2643.5017916666602</c:v>
                </c:pt>
                <c:pt idx="702">
                  <c:v>2096.2074166666598</c:v>
                </c:pt>
                <c:pt idx="703">
                  <c:v>2410.1449583333301</c:v>
                </c:pt>
                <c:pt idx="704">
                  <c:v>2059.38004166666</c:v>
                </c:pt>
                <c:pt idx="705">
                  <c:v>2394.1077500000001</c:v>
                </c:pt>
                <c:pt idx="706">
                  <c:v>1972.1649583333301</c:v>
                </c:pt>
                <c:pt idx="707">
                  <c:v>2230.0864999999999</c:v>
                </c:pt>
                <c:pt idx="708">
                  <c:v>1787.87870833333</c:v>
                </c:pt>
                <c:pt idx="709">
                  <c:v>1997.3041250000001</c:v>
                </c:pt>
                <c:pt idx="710">
                  <c:v>1729.9509166666601</c:v>
                </c:pt>
                <c:pt idx="711">
                  <c:v>2047.0395000000001</c:v>
                </c:pt>
                <c:pt idx="712">
                  <c:v>1953.6437083333301</c:v>
                </c:pt>
                <c:pt idx="713">
                  <c:v>2451.7428749999999</c:v>
                </c:pt>
                <c:pt idx="714">
                  <c:v>1992.5728749999901</c:v>
                </c:pt>
                <c:pt idx="715">
                  <c:v>2288.7292499999999</c:v>
                </c:pt>
                <c:pt idx="716">
                  <c:v>1741.06274999999</c:v>
                </c:pt>
                <c:pt idx="717">
                  <c:v>1948.48549999999</c:v>
                </c:pt>
                <c:pt idx="718">
                  <c:v>1686.002375</c:v>
                </c:pt>
                <c:pt idx="719">
                  <c:v>2049.07045833333</c:v>
                </c:pt>
                <c:pt idx="720">
                  <c:v>1898.9733333333299</c:v>
                </c:pt>
                <c:pt idx="721">
                  <c:v>2160.0101249999998</c:v>
                </c:pt>
                <c:pt idx="722">
                  <c:v>1749.8718636363601</c:v>
                </c:pt>
                <c:pt idx="723">
                  <c:v>2125.4543749999998</c:v>
                </c:pt>
                <c:pt idx="724">
                  <c:v>1779.80779166666</c:v>
                </c:pt>
                <c:pt idx="725">
                  <c:v>2286.2164166666598</c:v>
                </c:pt>
                <c:pt idx="726">
                  <c:v>1982.47729166666</c:v>
                </c:pt>
                <c:pt idx="727">
                  <c:v>2385.11704166666</c:v>
                </c:pt>
                <c:pt idx="728">
                  <c:v>1959.6472916666601</c:v>
                </c:pt>
                <c:pt idx="729">
                  <c:v>2134.0819999999999</c:v>
                </c:pt>
                <c:pt idx="730">
                  <c:v>2814.7105606124901</c:v>
                </c:pt>
                <c:pt idx="731">
                  <c:v>2820.15931286666</c:v>
                </c:pt>
                <c:pt idx="732">
                  <c:v>2147.3532233291598</c:v>
                </c:pt>
                <c:pt idx="733">
                  <c:v>2545.3108069374898</c:v>
                </c:pt>
                <c:pt idx="734">
                  <c:v>2222.4136193208301</c:v>
                </c:pt>
                <c:pt idx="735">
                  <c:v>2257.3158007708298</c:v>
                </c:pt>
                <c:pt idx="736">
                  <c:v>2032.198344465</c:v>
                </c:pt>
                <c:pt idx="737">
                  <c:v>2117.8163037374902</c:v>
                </c:pt>
                <c:pt idx="738">
                  <c:v>1881.9500175666601</c:v>
                </c:pt>
                <c:pt idx="739">
                  <c:v>2576.3438875909001</c:v>
                </c:pt>
                <c:pt idx="740">
                  <c:v>2044.66478628499</c:v>
                </c:pt>
                <c:pt idx="741">
                  <c:v>2868.9563182708298</c:v>
                </c:pt>
                <c:pt idx="742">
                  <c:v>2472.6334011958302</c:v>
                </c:pt>
                <c:pt idx="743">
                  <c:v>3299.9393580708202</c:v>
                </c:pt>
                <c:pt idx="744">
                  <c:v>2786.5475998083298</c:v>
                </c:pt>
                <c:pt idx="745">
                  <c:v>3225.7517746541598</c:v>
                </c:pt>
                <c:pt idx="746">
                  <c:v>2425.1360756541599</c:v>
                </c:pt>
                <c:pt idx="747">
                  <c:v>2401.8058121333302</c:v>
                </c:pt>
                <c:pt idx="748">
                  <c:v>2113.5125400799898</c:v>
                </c:pt>
                <c:pt idx="749">
                  <c:v>2433.3480168166602</c:v>
                </c:pt>
                <c:pt idx="750">
                  <c:v>2189.0438997312399</c:v>
                </c:pt>
                <c:pt idx="751">
                  <c:v>2483.5657340083299</c:v>
                </c:pt>
                <c:pt idx="752">
                  <c:v>1896.0243473666601</c:v>
                </c:pt>
                <c:pt idx="753">
                  <c:v>2615.8735382874902</c:v>
                </c:pt>
                <c:pt idx="754">
                  <c:v>1992.70477325416</c:v>
                </c:pt>
                <c:pt idx="755">
                  <c:v>2387.7880464916602</c:v>
                </c:pt>
                <c:pt idx="756">
                  <c:v>2358.34048073333</c:v>
                </c:pt>
                <c:pt idx="757">
                  <c:v>3340.70503213333</c:v>
                </c:pt>
                <c:pt idx="758">
                  <c:v>2842.3093060374899</c:v>
                </c:pt>
                <c:pt idx="759">
                  <c:v>3250.4874035166599</c:v>
                </c:pt>
                <c:pt idx="760">
                  <c:v>2453.1961141708298</c:v>
                </c:pt>
                <c:pt idx="761">
                  <c:v>2536.4750736916599</c:v>
                </c:pt>
                <c:pt idx="762">
                  <c:v>1958.7403593583299</c:v>
                </c:pt>
                <c:pt idx="763">
                  <c:v>2217.7377323208302</c:v>
                </c:pt>
                <c:pt idx="764">
                  <c:v>2035.5217133875001</c:v>
                </c:pt>
                <c:pt idx="765">
                  <c:v>2450.3480851874901</c:v>
                </c:pt>
                <c:pt idx="766">
                  <c:v>1864.6022638714201</c:v>
                </c:pt>
                <c:pt idx="767">
                  <c:v>2278.1295495916602</c:v>
                </c:pt>
                <c:pt idx="768">
                  <c:v>1924.9605551166601</c:v>
                </c:pt>
                <c:pt idx="769">
                  <c:v>2560.8750446249901</c:v>
                </c:pt>
                <c:pt idx="770">
                  <c:v>2127.80860193749</c:v>
                </c:pt>
                <c:pt idx="771">
                  <c:v>2746.1296072416599</c:v>
                </c:pt>
                <c:pt idx="772">
                  <c:v>2140.0864342166601</c:v>
                </c:pt>
                <c:pt idx="773">
                  <c:v>2651.1279091166598</c:v>
                </c:pt>
                <c:pt idx="774">
                  <c:v>2198.8909038583301</c:v>
                </c:pt>
                <c:pt idx="775">
                  <c:v>2598.18044052499</c:v>
                </c:pt>
                <c:pt idx="776">
                  <c:v>2166.8205700090898</c:v>
                </c:pt>
                <c:pt idx="777">
                  <c:v>2420.47367987499</c:v>
                </c:pt>
                <c:pt idx="778">
                  <c:v>2104.8423878291601</c:v>
                </c:pt>
                <c:pt idx="779">
                  <c:v>2301.0493781833302</c:v>
                </c:pt>
                <c:pt idx="780">
                  <c:v>2010.89693983749</c:v>
                </c:pt>
                <c:pt idx="781">
                  <c:v>2440.1286881583301</c:v>
                </c:pt>
                <c:pt idx="782">
                  <c:v>1872.7888722083301</c:v>
                </c:pt>
                <c:pt idx="783">
                  <c:v>2702.8843677749901</c:v>
                </c:pt>
                <c:pt idx="784">
                  <c:v>1862.09098722916</c:v>
                </c:pt>
                <c:pt idx="785">
                  <c:v>2301.8307151874901</c:v>
                </c:pt>
                <c:pt idx="786">
                  <c:v>2141.2100704499899</c:v>
                </c:pt>
                <c:pt idx="787">
                  <c:v>2542.9754542625001</c:v>
                </c:pt>
                <c:pt idx="788">
                  <c:v>2141.6758152541602</c:v>
                </c:pt>
                <c:pt idx="789">
                  <c:v>2821.5852816249899</c:v>
                </c:pt>
                <c:pt idx="790">
                  <c:v>2121.2677979249902</c:v>
                </c:pt>
                <c:pt idx="791">
                  <c:v>2725.2631981750001</c:v>
                </c:pt>
                <c:pt idx="792">
                  <c:v>2168.7831825916601</c:v>
                </c:pt>
                <c:pt idx="793">
                  <c:v>2961.5898729458299</c:v>
                </c:pt>
                <c:pt idx="794">
                  <c:v>2059.6434400374901</c:v>
                </c:pt>
                <c:pt idx="795">
                  <c:v>2915.94190402499</c:v>
                </c:pt>
                <c:pt idx="796">
                  <c:v>2074.9507374291602</c:v>
                </c:pt>
                <c:pt idx="797">
                  <c:v>2840.1388558458302</c:v>
                </c:pt>
                <c:pt idx="798">
                  <c:v>2336.1864341833302</c:v>
                </c:pt>
                <c:pt idx="799">
                  <c:v>2795.9823378666601</c:v>
                </c:pt>
                <c:pt idx="800">
                  <c:v>2203.7443846374899</c:v>
                </c:pt>
                <c:pt idx="801">
                  <c:v>2514.4400851124901</c:v>
                </c:pt>
                <c:pt idx="802">
                  <c:v>2254.8362323375</c:v>
                </c:pt>
                <c:pt idx="803">
                  <c:v>2369.5948363374901</c:v>
                </c:pt>
                <c:pt idx="804">
                  <c:v>1974.18200617916</c:v>
                </c:pt>
                <c:pt idx="805">
                  <c:v>2271.7791866166599</c:v>
                </c:pt>
                <c:pt idx="806">
                  <c:v>2014.2160829833299</c:v>
                </c:pt>
                <c:pt idx="807">
                  <c:v>2596.5701936458299</c:v>
                </c:pt>
                <c:pt idx="808">
                  <c:v>1867.4815676363601</c:v>
                </c:pt>
                <c:pt idx="809">
                  <c:v>2828.9775346166598</c:v>
                </c:pt>
                <c:pt idx="810">
                  <c:v>1994.4438366499901</c:v>
                </c:pt>
                <c:pt idx="811">
                  <c:v>2926.1708955250001</c:v>
                </c:pt>
                <c:pt idx="812">
                  <c:v>2554.6178627291602</c:v>
                </c:pt>
                <c:pt idx="813">
                  <c:v>3236.4869237541602</c:v>
                </c:pt>
                <c:pt idx="814">
                  <c:v>2762.5157089416598</c:v>
                </c:pt>
                <c:pt idx="815">
                  <c:v>3531.5317287999901</c:v>
                </c:pt>
                <c:pt idx="816">
                  <c:v>2745.1802333625001</c:v>
                </c:pt>
                <c:pt idx="817">
                  <c:v>3355.4509319083299</c:v>
                </c:pt>
                <c:pt idx="818">
                  <c:v>2603.7976719583298</c:v>
                </c:pt>
                <c:pt idx="819">
                  <c:v>2861.9960459624899</c:v>
                </c:pt>
                <c:pt idx="820">
                  <c:v>2363.6217625333302</c:v>
                </c:pt>
                <c:pt idx="821">
                  <c:v>2935.9480111624898</c:v>
                </c:pt>
                <c:pt idx="822">
                  <c:v>2179.3191565458301</c:v>
                </c:pt>
                <c:pt idx="823">
                  <c:v>2726.05105495833</c:v>
                </c:pt>
                <c:pt idx="824">
                  <c:v>1942.2621511416601</c:v>
                </c:pt>
                <c:pt idx="825">
                  <c:v>2233.6403290041599</c:v>
                </c:pt>
                <c:pt idx="826">
                  <c:v>2017.2257905399899</c:v>
                </c:pt>
                <c:pt idx="827">
                  <c:v>2359.1199209874899</c:v>
                </c:pt>
                <c:pt idx="828">
                  <c:v>2334.5526278249999</c:v>
                </c:pt>
                <c:pt idx="829">
                  <c:v>2805.6281315333299</c:v>
                </c:pt>
                <c:pt idx="830">
                  <c:v>2303.4694622749898</c:v>
                </c:pt>
                <c:pt idx="831">
                  <c:v>3590.6828627166601</c:v>
                </c:pt>
                <c:pt idx="832">
                  <c:v>2704.1649466458298</c:v>
                </c:pt>
                <c:pt idx="833">
                  <c:v>3365.87835465833</c:v>
                </c:pt>
                <c:pt idx="834">
                  <c:v>2625.0986705750001</c:v>
                </c:pt>
                <c:pt idx="835">
                  <c:v>2556.60953337916</c:v>
                </c:pt>
                <c:pt idx="836">
                  <c:v>1823.0696327749899</c:v>
                </c:pt>
                <c:pt idx="837">
                  <c:v>2037.7230165041599</c:v>
                </c:pt>
                <c:pt idx="838">
                  <c:v>1722.8896464541599</c:v>
                </c:pt>
                <c:pt idx="839">
                  <c:v>2063.51221467083</c:v>
                </c:pt>
                <c:pt idx="840">
                  <c:v>2069.9034216374898</c:v>
                </c:pt>
                <c:pt idx="841">
                  <c:v>2923.37536639583</c:v>
                </c:pt>
                <c:pt idx="842">
                  <c:v>2277.0611217166602</c:v>
                </c:pt>
                <c:pt idx="843">
                  <c:v>3388.0708861041599</c:v>
                </c:pt>
                <c:pt idx="844">
                  <c:v>2553.06626393333</c:v>
                </c:pt>
                <c:pt idx="845">
                  <c:v>3123.8353176083301</c:v>
                </c:pt>
                <c:pt idx="846">
                  <c:v>2302.3936510291601</c:v>
                </c:pt>
                <c:pt idx="847">
                  <c:v>2913.6543985708299</c:v>
                </c:pt>
                <c:pt idx="848">
                  <c:v>2279.9175524666598</c:v>
                </c:pt>
                <c:pt idx="849">
                  <c:v>2813.4237973208301</c:v>
                </c:pt>
                <c:pt idx="850">
                  <c:v>1968.99549426666</c:v>
                </c:pt>
                <c:pt idx="851">
                  <c:v>2389.08068954583</c:v>
                </c:pt>
                <c:pt idx="852">
                  <c:v>1789.86981436666</c:v>
                </c:pt>
                <c:pt idx="853">
                  <c:v>2359.7180916666598</c:v>
                </c:pt>
                <c:pt idx="854">
                  <c:v>2029.4388739291601</c:v>
                </c:pt>
                <c:pt idx="855">
                  <c:v>2184.9103650041602</c:v>
                </c:pt>
                <c:pt idx="856">
                  <c:v>2196.38929249999</c:v>
                </c:pt>
                <c:pt idx="857">
                  <c:v>2432.6821969624998</c:v>
                </c:pt>
                <c:pt idx="858">
                  <c:v>2011.3950495611</c:v>
                </c:pt>
                <c:pt idx="859">
                  <c:v>2633.6015288999902</c:v>
                </c:pt>
                <c:pt idx="860">
                  <c:v>2200.4233423099899</c:v>
                </c:pt>
                <c:pt idx="861">
                  <c:v>2618.3027622916602</c:v>
                </c:pt>
                <c:pt idx="862">
                  <c:v>2180.1996981277698</c:v>
                </c:pt>
                <c:pt idx="863">
                  <c:v>2672.35888205833</c:v>
                </c:pt>
                <c:pt idx="864">
                  <c:v>2004.5064299727201</c:v>
                </c:pt>
                <c:pt idx="865">
                  <c:v>2614.9927077249899</c:v>
                </c:pt>
                <c:pt idx="866">
                  <c:v>2097.69024651666</c:v>
                </c:pt>
                <c:pt idx="867">
                  <c:v>2409.2647808500001</c:v>
                </c:pt>
                <c:pt idx="868">
                  <c:v>2208.2178144750001</c:v>
                </c:pt>
                <c:pt idx="869">
                  <c:v>2481.62320262916</c:v>
                </c:pt>
                <c:pt idx="870">
                  <c:v>1865.7514559624899</c:v>
                </c:pt>
                <c:pt idx="871">
                  <c:v>2161.9760966541598</c:v>
                </c:pt>
                <c:pt idx="872">
                  <c:v>2059.1577108863598</c:v>
                </c:pt>
                <c:pt idx="873">
                  <c:v>2244.5299330875</c:v>
                </c:pt>
                <c:pt idx="874">
                  <c:v>2290.24188112499</c:v>
                </c:pt>
                <c:pt idx="875">
                  <c:v>2529.3986842363602</c:v>
                </c:pt>
                <c:pt idx="876">
                  <c:v>2028.51025856499</c:v>
                </c:pt>
                <c:pt idx="877">
                  <c:v>2377.9403508958299</c:v>
                </c:pt>
                <c:pt idx="878">
                  <c:v>1952.47576309285</c:v>
                </c:pt>
                <c:pt idx="879">
                  <c:v>2220.3295659833302</c:v>
                </c:pt>
                <c:pt idx="880">
                  <c:v>1874.4952763250001</c:v>
                </c:pt>
                <c:pt idx="881">
                  <c:v>2408.1716978958302</c:v>
                </c:pt>
                <c:pt idx="882">
                  <c:v>2348.2187846291599</c:v>
                </c:pt>
                <c:pt idx="883">
                  <c:v>2781.20463690833</c:v>
                </c:pt>
                <c:pt idx="884">
                  <c:v>2134.7472275291602</c:v>
                </c:pt>
                <c:pt idx="885">
                  <c:v>2486.2344025124899</c:v>
                </c:pt>
                <c:pt idx="886">
                  <c:v>2081.8465858208301</c:v>
                </c:pt>
                <c:pt idx="887">
                  <c:v>2492.7292517333299</c:v>
                </c:pt>
                <c:pt idx="888">
                  <c:v>2041.2911814045401</c:v>
                </c:pt>
                <c:pt idx="889">
                  <c:v>2261.4539451958299</c:v>
                </c:pt>
                <c:pt idx="890">
                  <c:v>2236.3815262166599</c:v>
                </c:pt>
                <c:pt idx="891">
                  <c:v>2294.4026380458299</c:v>
                </c:pt>
                <c:pt idx="892">
                  <c:v>1918.97782055624</c:v>
                </c:pt>
                <c:pt idx="893">
                  <c:v>2049.31759405499</c:v>
                </c:pt>
                <c:pt idx="894">
                  <c:v>1942.2035167500001</c:v>
                </c:pt>
                <c:pt idx="895">
                  <c:v>2079.3220612045402</c:v>
                </c:pt>
                <c:pt idx="896">
                  <c:v>2228.21130526874</c:v>
                </c:pt>
                <c:pt idx="897">
                  <c:v>2356.6979502374902</c:v>
                </c:pt>
                <c:pt idx="898">
                  <c:v>2131.2112628357099</c:v>
                </c:pt>
                <c:pt idx="899">
                  <c:v>2234.2020854749899</c:v>
                </c:pt>
                <c:pt idx="900">
                  <c:v>1989.2252733749899</c:v>
                </c:pt>
                <c:pt idx="901">
                  <c:v>2125.4146722874898</c:v>
                </c:pt>
                <c:pt idx="902">
                  <c:v>2170.7718819333199</c:v>
                </c:pt>
                <c:pt idx="903">
                  <c:v>2196.29722014444</c:v>
                </c:pt>
                <c:pt idx="904">
                  <c:v>1865.2321135875</c:v>
                </c:pt>
                <c:pt idx="905">
                  <c:v>1895.44555601666</c:v>
                </c:pt>
                <c:pt idx="906">
                  <c:v>1872.2638883899899</c:v>
                </c:pt>
                <c:pt idx="907">
                  <c:v>2022.95829487777</c:v>
                </c:pt>
                <c:pt idx="908">
                  <c:v>1790.18647413333</c:v>
                </c:pt>
                <c:pt idx="909">
                  <c:v>2015.71379709999</c:v>
                </c:pt>
                <c:pt idx="910">
                  <c:v>2113.80004124999</c:v>
                </c:pt>
                <c:pt idx="911">
                  <c:v>2426.57113838636</c:v>
                </c:pt>
                <c:pt idx="912">
                  <c:v>2448.2077285999999</c:v>
                </c:pt>
                <c:pt idx="913">
                  <c:v>2647.5638321749898</c:v>
                </c:pt>
                <c:pt idx="914">
                  <c:v>2236.15374529583</c:v>
                </c:pt>
                <c:pt idx="915">
                  <c:v>2960.3368238749899</c:v>
                </c:pt>
                <c:pt idx="916">
                  <c:v>2407.5297075374901</c:v>
                </c:pt>
                <c:pt idx="917">
                  <c:v>3090.4349697999901</c:v>
                </c:pt>
                <c:pt idx="918">
                  <c:v>2288.5196504999899</c:v>
                </c:pt>
                <c:pt idx="919">
                  <c:v>2693.8758898999899</c:v>
                </c:pt>
                <c:pt idx="920">
                  <c:v>2206.7949992642798</c:v>
                </c:pt>
                <c:pt idx="921">
                  <c:v>2365.86784169166</c:v>
                </c:pt>
                <c:pt idx="922">
                  <c:v>2131.5617423333301</c:v>
                </c:pt>
                <c:pt idx="923">
                  <c:v>2359.2976642333301</c:v>
                </c:pt>
                <c:pt idx="924">
                  <c:v>2337.9500703833301</c:v>
                </c:pt>
                <c:pt idx="925">
                  <c:v>2912.4833422541601</c:v>
                </c:pt>
                <c:pt idx="926">
                  <c:v>2295.36409883333</c:v>
                </c:pt>
                <c:pt idx="927">
                  <c:v>2958.7262230958299</c:v>
                </c:pt>
                <c:pt idx="928">
                  <c:v>2372.2789152708301</c:v>
                </c:pt>
                <c:pt idx="929">
                  <c:v>2944.1665049916601</c:v>
                </c:pt>
                <c:pt idx="930">
                  <c:v>2434.2545983291602</c:v>
                </c:pt>
                <c:pt idx="931">
                  <c:v>2856.5136013041601</c:v>
                </c:pt>
                <c:pt idx="932">
                  <c:v>2476.64930895833</c:v>
                </c:pt>
                <c:pt idx="933">
                  <c:v>2751.0332943083299</c:v>
                </c:pt>
                <c:pt idx="934">
                  <c:v>2073.3610607041601</c:v>
                </c:pt>
                <c:pt idx="935">
                  <c:v>2334.1648400416602</c:v>
                </c:pt>
                <c:pt idx="936">
                  <c:v>2055.7750104791598</c:v>
                </c:pt>
                <c:pt idx="937">
                  <c:v>2477.5667578541602</c:v>
                </c:pt>
                <c:pt idx="938">
                  <c:v>2201.8428448958298</c:v>
                </c:pt>
                <c:pt idx="939">
                  <c:v>2783.7458944458299</c:v>
                </c:pt>
                <c:pt idx="940">
                  <c:v>2191.43477437916</c:v>
                </c:pt>
                <c:pt idx="941">
                  <c:v>2736.8444697791601</c:v>
                </c:pt>
                <c:pt idx="942">
                  <c:v>2292.4584675374999</c:v>
                </c:pt>
                <c:pt idx="943">
                  <c:v>2600.28185396249</c:v>
                </c:pt>
                <c:pt idx="944">
                  <c:v>2238.1594617291598</c:v>
                </c:pt>
                <c:pt idx="945">
                  <c:v>2570.20604453333</c:v>
                </c:pt>
                <c:pt idx="946">
                  <c:v>2178.1450835374999</c:v>
                </c:pt>
                <c:pt idx="947">
                  <c:v>2458.4068403333299</c:v>
                </c:pt>
                <c:pt idx="948">
                  <c:v>1947.3650472541599</c:v>
                </c:pt>
                <c:pt idx="949">
                  <c:v>2177.5841689416602</c:v>
                </c:pt>
                <c:pt idx="950">
                  <c:v>1923.60790184999</c:v>
                </c:pt>
                <c:pt idx="951">
                  <c:v>2084.3268327874898</c:v>
                </c:pt>
                <c:pt idx="952">
                  <c:v>2178.3010684624901</c:v>
                </c:pt>
                <c:pt idx="953">
                  <c:v>2342.1035759041602</c:v>
                </c:pt>
                <c:pt idx="954">
                  <c:v>1986.8119818208299</c:v>
                </c:pt>
                <c:pt idx="955">
                  <c:v>2492.27483820416</c:v>
                </c:pt>
                <c:pt idx="956">
                  <c:v>2011.5389245375</c:v>
                </c:pt>
                <c:pt idx="957">
                  <c:v>2541.34914761666</c:v>
                </c:pt>
                <c:pt idx="958">
                  <c:v>1869.39257215833</c:v>
                </c:pt>
                <c:pt idx="959">
                  <c:v>2113.9166695624899</c:v>
                </c:pt>
                <c:pt idx="960">
                  <c:v>2041.3888132874899</c:v>
                </c:pt>
                <c:pt idx="961">
                  <c:v>2392.579391925</c:v>
                </c:pt>
                <c:pt idx="962">
                  <c:v>1847.6206024749899</c:v>
                </c:pt>
                <c:pt idx="963">
                  <c:v>2103.7799291791598</c:v>
                </c:pt>
                <c:pt idx="964">
                  <c:v>1684.3235995374901</c:v>
                </c:pt>
                <c:pt idx="965">
                  <c:v>2057.4672101124902</c:v>
                </c:pt>
                <c:pt idx="966">
                  <c:v>2173.1531144277701</c:v>
                </c:pt>
                <c:pt idx="967">
                  <c:v>2380.5147788583299</c:v>
                </c:pt>
                <c:pt idx="968">
                  <c:v>2278.7772955714199</c:v>
                </c:pt>
                <c:pt idx="969">
                  <c:v>2434.3405128333302</c:v>
                </c:pt>
                <c:pt idx="970">
                  <c:v>2006.54166748749</c:v>
                </c:pt>
                <c:pt idx="971">
                  <c:v>2714.09375346363</c:v>
                </c:pt>
                <c:pt idx="972">
                  <c:v>2391.99487152856</c:v>
                </c:pt>
                <c:pt idx="973">
                  <c:v>2329.3039084624902</c:v>
                </c:pt>
                <c:pt idx="974">
                  <c:v>2077.1218812541601</c:v>
                </c:pt>
                <c:pt idx="975">
                  <c:v>2290.5947934124902</c:v>
                </c:pt>
                <c:pt idx="976">
                  <c:v>1952.5976356333299</c:v>
                </c:pt>
                <c:pt idx="977">
                  <c:v>2205.2421286318099</c:v>
                </c:pt>
                <c:pt idx="978">
                  <c:v>1820.63976945833</c:v>
                </c:pt>
                <c:pt idx="979">
                  <c:v>1949.2376995124901</c:v>
                </c:pt>
                <c:pt idx="980">
                  <c:v>2011.5588322041599</c:v>
                </c:pt>
                <c:pt idx="981">
                  <c:v>2407.8819831791602</c:v>
                </c:pt>
                <c:pt idx="982">
                  <c:v>2108.0878239458302</c:v>
                </c:pt>
                <c:pt idx="983">
                  <c:v>2425.3941229549901</c:v>
                </c:pt>
                <c:pt idx="984">
                  <c:v>2276.4651883285601</c:v>
                </c:pt>
                <c:pt idx="985">
                  <c:v>2385.3081387208299</c:v>
                </c:pt>
                <c:pt idx="986">
                  <c:v>2207.3602180749999</c:v>
                </c:pt>
                <c:pt idx="987">
                  <c:v>2288.4663373499902</c:v>
                </c:pt>
                <c:pt idx="988">
                  <c:v>2266.71607263332</c:v>
                </c:pt>
                <c:pt idx="989">
                  <c:v>2149.3511236791601</c:v>
                </c:pt>
                <c:pt idx="990">
                  <c:v>1762.31032626666</c:v>
                </c:pt>
                <c:pt idx="991">
                  <c:v>2091.57613969166</c:v>
                </c:pt>
                <c:pt idx="992">
                  <c:v>1767.7216455299899</c:v>
                </c:pt>
                <c:pt idx="993">
                  <c:v>2194.2849347363599</c:v>
                </c:pt>
                <c:pt idx="994">
                  <c:v>2256.8843618562501</c:v>
                </c:pt>
                <c:pt idx="995">
                  <c:v>2440.1407365749901</c:v>
                </c:pt>
                <c:pt idx="996">
                  <c:v>2054.2260679208298</c:v>
                </c:pt>
                <c:pt idx="997">
                  <c:v>2363.7651461291598</c:v>
                </c:pt>
                <c:pt idx="998">
                  <c:v>2197.8695865333302</c:v>
                </c:pt>
                <c:pt idx="999">
                  <c:v>2418.2252856916598</c:v>
                </c:pt>
                <c:pt idx="1000">
                  <c:v>2219.37749874375</c:v>
                </c:pt>
                <c:pt idx="1001">
                  <c:v>2426.06493250416</c:v>
                </c:pt>
                <c:pt idx="1002">
                  <c:v>2061.1680646954501</c:v>
                </c:pt>
                <c:pt idx="1003">
                  <c:v>2398.4183871208202</c:v>
                </c:pt>
                <c:pt idx="1004">
                  <c:v>1932.5191484818099</c:v>
                </c:pt>
                <c:pt idx="1005">
                  <c:v>2209.34832387499</c:v>
                </c:pt>
                <c:pt idx="1006">
                  <c:v>1804.0047631083301</c:v>
                </c:pt>
                <c:pt idx="1007">
                  <c:v>2239.4996949791598</c:v>
                </c:pt>
                <c:pt idx="1008">
                  <c:v>2215.2909385708299</c:v>
                </c:pt>
                <c:pt idx="1009">
                  <c:v>2526.5955351749899</c:v>
                </c:pt>
                <c:pt idx="1010">
                  <c:v>2102.5246024374901</c:v>
                </c:pt>
                <c:pt idx="1011">
                  <c:v>2350.89282996666</c:v>
                </c:pt>
                <c:pt idx="1012">
                  <c:v>2121.1059986833302</c:v>
                </c:pt>
                <c:pt idx="1013">
                  <c:v>2473.74528315416</c:v>
                </c:pt>
                <c:pt idx="1014">
                  <c:v>2153.7002823791599</c:v>
                </c:pt>
                <c:pt idx="1015">
                  <c:v>2502.3010268374901</c:v>
                </c:pt>
                <c:pt idx="1016">
                  <c:v>2305.6693803666599</c:v>
                </c:pt>
                <c:pt idx="1017">
                  <c:v>2412.1884145583299</c:v>
                </c:pt>
                <c:pt idx="1018">
                  <c:v>2151.8897925285601</c:v>
                </c:pt>
                <c:pt idx="1019">
                  <c:v>2256.65196733333</c:v>
                </c:pt>
                <c:pt idx="1020">
                  <c:v>1836.86610517083</c:v>
                </c:pt>
                <c:pt idx="1021">
                  <c:v>2239.7297245291602</c:v>
                </c:pt>
                <c:pt idx="1022">
                  <c:v>2140.23545285416</c:v>
                </c:pt>
                <c:pt idx="1023">
                  <c:v>2506.3152242749902</c:v>
                </c:pt>
                <c:pt idx="1024">
                  <c:v>2137.7923270874899</c:v>
                </c:pt>
                <c:pt idx="1025">
                  <c:v>2460.35066638749</c:v>
                </c:pt>
                <c:pt idx="1026">
                  <c:v>2122.5202968374902</c:v>
                </c:pt>
                <c:pt idx="1027">
                  <c:v>2413.4504149291602</c:v>
                </c:pt>
                <c:pt idx="1028">
                  <c:v>2454.0782498888798</c:v>
                </c:pt>
                <c:pt idx="1029">
                  <c:v>2702.1822030666599</c:v>
                </c:pt>
                <c:pt idx="1030">
                  <c:v>2678.7584678062399</c:v>
                </c:pt>
                <c:pt idx="1031">
                  <c:v>2736.0415722318098</c:v>
                </c:pt>
                <c:pt idx="1032">
                  <c:v>2425.2262150699898</c:v>
                </c:pt>
                <c:pt idx="1033">
                  <c:v>2471.2303256999899</c:v>
                </c:pt>
                <c:pt idx="1034">
                  <c:v>2015.5064658958299</c:v>
                </c:pt>
                <c:pt idx="1035">
                  <c:v>2465.7789927958302</c:v>
                </c:pt>
                <c:pt idx="1036">
                  <c:v>1971.19641015555</c:v>
                </c:pt>
                <c:pt idx="1037">
                  <c:v>2330.57700935</c:v>
                </c:pt>
                <c:pt idx="1038">
                  <c:v>2225.8439881541599</c:v>
                </c:pt>
                <c:pt idx="1039">
                  <c:v>2563.3973150874899</c:v>
                </c:pt>
                <c:pt idx="1040">
                  <c:v>2178.5005601166599</c:v>
                </c:pt>
                <c:pt idx="1041">
                  <c:v>2503.8253872708201</c:v>
                </c:pt>
                <c:pt idx="1042">
                  <c:v>2083.68529156666</c:v>
                </c:pt>
                <c:pt idx="1043">
                  <c:v>2555.2738623083301</c:v>
                </c:pt>
                <c:pt idx="1044">
                  <c:v>2183.7037006874998</c:v>
                </c:pt>
                <c:pt idx="1045">
                  <c:v>2578.8708050083301</c:v>
                </c:pt>
                <c:pt idx="1046">
                  <c:v>2021.06139560833</c:v>
                </c:pt>
                <c:pt idx="1047">
                  <c:v>2307.6349154958298</c:v>
                </c:pt>
                <c:pt idx="1048">
                  <c:v>1877.57732694583</c:v>
                </c:pt>
                <c:pt idx="1049">
                  <c:v>2290.7028185624899</c:v>
                </c:pt>
                <c:pt idx="1050">
                  <c:v>2201.9893836583301</c:v>
                </c:pt>
                <c:pt idx="1051">
                  <c:v>2536.5788713624902</c:v>
                </c:pt>
                <c:pt idx="1052">
                  <c:v>2227.0405394958302</c:v>
                </c:pt>
                <c:pt idx="1053">
                  <c:v>2665.6304535374902</c:v>
                </c:pt>
                <c:pt idx="1054">
                  <c:v>2358.7919673049901</c:v>
                </c:pt>
                <c:pt idx="1055">
                  <c:v>2582.399825</c:v>
                </c:pt>
                <c:pt idx="1056">
                  <c:v>2205.4939439708301</c:v>
                </c:pt>
                <c:pt idx="1057">
                  <c:v>2531.0467592124901</c:v>
                </c:pt>
                <c:pt idx="1058">
                  <c:v>2264.1822469833301</c:v>
                </c:pt>
                <c:pt idx="1059">
                  <c:v>2578.9773850833299</c:v>
                </c:pt>
                <c:pt idx="1060">
                  <c:v>2073.3362390083298</c:v>
                </c:pt>
                <c:pt idx="1061">
                  <c:v>2549.9073886291599</c:v>
                </c:pt>
                <c:pt idx="1062">
                  <c:v>2066.1066521041598</c:v>
                </c:pt>
                <c:pt idx="1063">
                  <c:v>2391.6909986791602</c:v>
                </c:pt>
                <c:pt idx="1064">
                  <c:v>2231.3980455291598</c:v>
                </c:pt>
                <c:pt idx="1065">
                  <c:v>2742.09098012499</c:v>
                </c:pt>
                <c:pt idx="1066">
                  <c:v>2318.3316843083298</c:v>
                </c:pt>
                <c:pt idx="1067">
                  <c:v>2765.9187628833301</c:v>
                </c:pt>
                <c:pt idx="1068">
                  <c:v>2283.41872064166</c:v>
                </c:pt>
                <c:pt idx="1069">
                  <c:v>2579.1935956208299</c:v>
                </c:pt>
                <c:pt idx="1070">
                  <c:v>2345.47395315833</c:v>
                </c:pt>
                <c:pt idx="1071">
                  <c:v>2774.09424652499</c:v>
                </c:pt>
                <c:pt idx="1072">
                  <c:v>2511.9457208888798</c:v>
                </c:pt>
                <c:pt idx="1073">
                  <c:v>2589.7789234666602</c:v>
                </c:pt>
                <c:pt idx="1074">
                  <c:v>2260.8152649937501</c:v>
                </c:pt>
                <c:pt idx="1075">
                  <c:v>2314.3122076</c:v>
                </c:pt>
                <c:pt idx="1076">
                  <c:v>2167.0786755899899</c:v>
                </c:pt>
                <c:pt idx="1077">
                  <c:v>2499.29126914166</c:v>
                </c:pt>
                <c:pt idx="1078">
                  <c:v>2245.5092780908999</c:v>
                </c:pt>
                <c:pt idx="1079">
                  <c:v>2493.59503287083</c:v>
                </c:pt>
                <c:pt idx="1080">
                  <c:v>2274.4805100541598</c:v>
                </c:pt>
                <c:pt idx="1081">
                  <c:v>2519.4081521583298</c:v>
                </c:pt>
                <c:pt idx="1082">
                  <c:v>2344.2071731041601</c:v>
                </c:pt>
                <c:pt idx="1083">
                  <c:v>2672.66476106666</c:v>
                </c:pt>
                <c:pt idx="1084">
                  <c:v>2233.1198583833302</c:v>
                </c:pt>
                <c:pt idx="1085">
                  <c:v>2668.0619382708301</c:v>
                </c:pt>
                <c:pt idx="1086">
                  <c:v>2219.4378834791601</c:v>
                </c:pt>
                <c:pt idx="1087">
                  <c:v>2484.5921682708299</c:v>
                </c:pt>
                <c:pt idx="1088">
                  <c:v>1975.0117345541601</c:v>
                </c:pt>
                <c:pt idx="1089">
                  <c:v>2351.1718993333302</c:v>
                </c:pt>
                <c:pt idx="1090">
                  <c:v>2140.66846049374</c:v>
                </c:pt>
                <c:pt idx="1091">
                  <c:v>2271.0611251458299</c:v>
                </c:pt>
                <c:pt idx="1092">
                  <c:v>2574.4839794437498</c:v>
                </c:pt>
                <c:pt idx="1093">
                  <c:v>2609.5576928791602</c:v>
                </c:pt>
                <c:pt idx="1094">
                  <c:v>2346.5856706916602</c:v>
                </c:pt>
                <c:pt idx="1095">
                  <c:v>2516.7227591958299</c:v>
                </c:pt>
                <c:pt idx="1096">
                  <c:v>2310.1774498208301</c:v>
                </c:pt>
                <c:pt idx="1097">
                  <c:v>2751.0745728249999</c:v>
                </c:pt>
                <c:pt idx="1098">
                  <c:v>2400.1643356333302</c:v>
                </c:pt>
                <c:pt idx="1099">
                  <c:v>2722.1102453374901</c:v>
                </c:pt>
                <c:pt idx="1100">
                  <c:v>2495.8680823333302</c:v>
                </c:pt>
                <c:pt idx="1101">
                  <c:v>2687.2987756124899</c:v>
                </c:pt>
                <c:pt idx="1102">
                  <c:v>2199.4620709124902</c:v>
                </c:pt>
                <c:pt idx="1103">
                  <c:v>2519.9222484124898</c:v>
                </c:pt>
                <c:pt idx="1104">
                  <c:v>2144.8894027624901</c:v>
                </c:pt>
                <c:pt idx="1105">
                  <c:v>2539.6737235833298</c:v>
                </c:pt>
                <c:pt idx="1106">
                  <c:v>2440.8228677041602</c:v>
                </c:pt>
                <c:pt idx="1107">
                  <c:v>2736.0700492958299</c:v>
                </c:pt>
                <c:pt idx="1108">
                  <c:v>2403.47110140416</c:v>
                </c:pt>
                <c:pt idx="1109">
                  <c:v>2780.5965677541599</c:v>
                </c:pt>
                <c:pt idx="1110">
                  <c:v>2162.8221352833302</c:v>
                </c:pt>
                <c:pt idx="1111">
                  <c:v>2573.8093451916602</c:v>
                </c:pt>
                <c:pt idx="1112">
                  <c:v>2343.7493510458198</c:v>
                </c:pt>
                <c:pt idx="1113">
                  <c:v>2857.1240147541598</c:v>
                </c:pt>
                <c:pt idx="1114">
                  <c:v>2318.55609405416</c:v>
                </c:pt>
                <c:pt idx="1115">
                  <c:v>2505.1996293375</c:v>
                </c:pt>
                <c:pt idx="1116">
                  <c:v>2020.46666515416</c:v>
                </c:pt>
                <c:pt idx="1117">
                  <c:v>2413.80579378333</c:v>
                </c:pt>
                <c:pt idx="1118">
                  <c:v>1996.57660631249</c:v>
                </c:pt>
                <c:pt idx="1119">
                  <c:v>2352.0824248041599</c:v>
                </c:pt>
                <c:pt idx="1120">
                  <c:v>2143.90196194583</c:v>
                </c:pt>
                <c:pt idx="1121">
                  <c:v>2606.9075596708299</c:v>
                </c:pt>
                <c:pt idx="1122">
                  <c:v>2324.38466607499</c:v>
                </c:pt>
                <c:pt idx="1123">
                  <c:v>2648.5148793624899</c:v>
                </c:pt>
                <c:pt idx="1124">
                  <c:v>2291.0671482749899</c:v>
                </c:pt>
                <c:pt idx="1125">
                  <c:v>2642.4324848708302</c:v>
                </c:pt>
                <c:pt idx="1126">
                  <c:v>2486.63121728749</c:v>
                </c:pt>
                <c:pt idx="1127">
                  <c:v>2778.6083636916601</c:v>
                </c:pt>
                <c:pt idx="1128">
                  <c:v>2422.4372520291599</c:v>
                </c:pt>
                <c:pt idx="1129">
                  <c:v>2721.7999010458302</c:v>
                </c:pt>
                <c:pt idx="1130">
                  <c:v>2212.9776560874898</c:v>
                </c:pt>
                <c:pt idx="1131">
                  <c:v>2501.9361610916599</c:v>
                </c:pt>
                <c:pt idx="1132">
                  <c:v>2111.5541722166599</c:v>
                </c:pt>
                <c:pt idx="1133">
                  <c:v>2530.7492368666599</c:v>
                </c:pt>
                <c:pt idx="1134">
                  <c:v>2497.3223774458202</c:v>
                </c:pt>
                <c:pt idx="1135">
                  <c:v>2732.7460427999999</c:v>
                </c:pt>
                <c:pt idx="1136">
                  <c:v>2439.8128192833301</c:v>
                </c:pt>
                <c:pt idx="1137">
                  <c:v>2564.54435559999</c:v>
                </c:pt>
                <c:pt idx="1138">
                  <c:v>2039.49136985833</c:v>
                </c:pt>
                <c:pt idx="1139">
                  <c:v>2476.18546571249</c:v>
                </c:pt>
                <c:pt idx="1140">
                  <c:v>2162.33460924166</c:v>
                </c:pt>
                <c:pt idx="1141">
                  <c:v>2505.5693950791601</c:v>
                </c:pt>
                <c:pt idx="1142">
                  <c:v>2241.4802592041601</c:v>
                </c:pt>
                <c:pt idx="1143">
                  <c:v>2905.0637619208301</c:v>
                </c:pt>
                <c:pt idx="1144">
                  <c:v>2179.3773501249898</c:v>
                </c:pt>
                <c:pt idx="1145">
                  <c:v>2483.37733289166</c:v>
                </c:pt>
                <c:pt idx="1146">
                  <c:v>1970.0525984583301</c:v>
                </c:pt>
                <c:pt idx="1147">
                  <c:v>2421.4947473458301</c:v>
                </c:pt>
                <c:pt idx="1148">
                  <c:v>2258.18339816249</c:v>
                </c:pt>
                <c:pt idx="1149">
                  <c:v>2689.0604894916601</c:v>
                </c:pt>
                <c:pt idx="1150">
                  <c:v>2404.6785901416602</c:v>
                </c:pt>
                <c:pt idx="1151">
                  <c:v>2544.4278952458299</c:v>
                </c:pt>
                <c:pt idx="1152">
                  <c:v>2210.3872715416601</c:v>
                </c:pt>
                <c:pt idx="1153">
                  <c:v>2609.8060056208301</c:v>
                </c:pt>
                <c:pt idx="1154">
                  <c:v>2268.1242514916598</c:v>
                </c:pt>
                <c:pt idx="1155">
                  <c:v>2530.30713499166</c:v>
                </c:pt>
                <c:pt idx="1156">
                  <c:v>2248.5141886624901</c:v>
                </c:pt>
                <c:pt idx="1157">
                  <c:v>2468.9981134874902</c:v>
                </c:pt>
                <c:pt idx="1158">
                  <c:v>2007.1091398083299</c:v>
                </c:pt>
                <c:pt idx="1159">
                  <c:v>2283.2115860958302</c:v>
                </c:pt>
                <c:pt idx="1160">
                  <c:v>1926.3508711791601</c:v>
                </c:pt>
                <c:pt idx="1161">
                  <c:v>2254.4026167624902</c:v>
                </c:pt>
                <c:pt idx="1162">
                  <c:v>2097.32178277499</c:v>
                </c:pt>
                <c:pt idx="1163">
                  <c:v>2447.0156194791598</c:v>
                </c:pt>
                <c:pt idx="1164">
                  <c:v>2058.4143178874901</c:v>
                </c:pt>
                <c:pt idx="1165">
                  <c:v>2263.9383129583298</c:v>
                </c:pt>
                <c:pt idx="1166">
                  <c:v>2234.9891930833301</c:v>
                </c:pt>
                <c:pt idx="1167">
                  <c:v>2535.4648421291599</c:v>
                </c:pt>
                <c:pt idx="1168">
                  <c:v>2119.8378024249901</c:v>
                </c:pt>
                <c:pt idx="1169">
                  <c:v>2611.1508810291598</c:v>
                </c:pt>
                <c:pt idx="1170">
                  <c:v>2252.2625322999902</c:v>
                </c:pt>
                <c:pt idx="1171">
                  <c:v>2435.58375557916</c:v>
                </c:pt>
                <c:pt idx="1172">
                  <c:v>2012.25450448333</c:v>
                </c:pt>
                <c:pt idx="1173">
                  <c:v>2306.09973747083</c:v>
                </c:pt>
                <c:pt idx="1174">
                  <c:v>1922.23204700416</c:v>
                </c:pt>
                <c:pt idx="1175">
                  <c:v>2271.5186199166601</c:v>
                </c:pt>
                <c:pt idx="1176">
                  <c:v>2173.2485973624898</c:v>
                </c:pt>
                <c:pt idx="1177">
                  <c:v>2599.35337378333</c:v>
                </c:pt>
                <c:pt idx="1178">
                  <c:v>2275.3774637166598</c:v>
                </c:pt>
                <c:pt idx="1179">
                  <c:v>2572.1158187249898</c:v>
                </c:pt>
                <c:pt idx="1180">
                  <c:v>2332.2469968083201</c:v>
                </c:pt>
                <c:pt idx="1181">
                  <c:v>2522.0577934541602</c:v>
                </c:pt>
                <c:pt idx="1182">
                  <c:v>2178.5971232791599</c:v>
                </c:pt>
                <c:pt idx="1183">
                  <c:v>2640.2822745583298</c:v>
                </c:pt>
                <c:pt idx="1184">
                  <c:v>2262.52688914583</c:v>
                </c:pt>
                <c:pt idx="1185">
                  <c:v>2547.7255107166602</c:v>
                </c:pt>
                <c:pt idx="1186">
                  <c:v>2002.28532935416</c:v>
                </c:pt>
                <c:pt idx="1187">
                  <c:v>2471.14781382916</c:v>
                </c:pt>
                <c:pt idx="1188">
                  <c:v>1884.5189767458301</c:v>
                </c:pt>
                <c:pt idx="1189">
                  <c:v>2284.6860655041601</c:v>
                </c:pt>
                <c:pt idx="1190">
                  <c:v>2074.9366848416598</c:v>
                </c:pt>
                <c:pt idx="1191">
                  <c:v>2416.9764224291598</c:v>
                </c:pt>
                <c:pt idx="1192">
                  <c:v>2351.8879272875001</c:v>
                </c:pt>
                <c:pt idx="1193">
                  <c:v>2486.4495979416602</c:v>
                </c:pt>
                <c:pt idx="1194">
                  <c:v>2205.80877638333</c:v>
                </c:pt>
                <c:pt idx="1195">
                  <c:v>2463.8877806208302</c:v>
                </c:pt>
                <c:pt idx="1196">
                  <c:v>2389.5416550772702</c:v>
                </c:pt>
                <c:pt idx="1197">
                  <c:v>2462.3126748458299</c:v>
                </c:pt>
                <c:pt idx="1198">
                  <c:v>2597.9697656916601</c:v>
                </c:pt>
                <c:pt idx="1199">
                  <c:v>2343.0126144708302</c:v>
                </c:pt>
                <c:pt idx="1200">
                  <c:v>1935.67293994999</c:v>
                </c:pt>
                <c:pt idx="1201">
                  <c:v>2169.6442316708199</c:v>
                </c:pt>
                <c:pt idx="1202">
                  <c:v>1945.7263270999899</c:v>
                </c:pt>
                <c:pt idx="1203">
                  <c:v>2415.7238709749899</c:v>
                </c:pt>
                <c:pt idx="1204">
                  <c:v>2155.8468403083298</c:v>
                </c:pt>
                <c:pt idx="1205">
                  <c:v>2488.4190322208301</c:v>
                </c:pt>
                <c:pt idx="1206">
                  <c:v>2225.5085196499999</c:v>
                </c:pt>
                <c:pt idx="1207">
                  <c:v>2729.62043478749</c:v>
                </c:pt>
                <c:pt idx="1208">
                  <c:v>2310.9775189749898</c:v>
                </c:pt>
                <c:pt idx="1209">
                  <c:v>2549.6945594041599</c:v>
                </c:pt>
                <c:pt idx="1210">
                  <c:v>2250.2431120541601</c:v>
                </c:pt>
                <c:pt idx="1211">
                  <c:v>2474.0586088999898</c:v>
                </c:pt>
                <c:pt idx="1212">
                  <c:v>2181.92416806249</c:v>
                </c:pt>
                <c:pt idx="1213">
                  <c:v>2459.62038521249</c:v>
                </c:pt>
                <c:pt idx="1214">
                  <c:v>2001.1209491583299</c:v>
                </c:pt>
                <c:pt idx="1215">
                  <c:v>2264.75547124166</c:v>
                </c:pt>
                <c:pt idx="1216">
                  <c:v>1921.8538409166599</c:v>
                </c:pt>
                <c:pt idx="1217">
                  <c:v>2338.8713482916601</c:v>
                </c:pt>
                <c:pt idx="1218">
                  <c:v>2248.2096055541601</c:v>
                </c:pt>
                <c:pt idx="1219">
                  <c:v>2430.7613596208298</c:v>
                </c:pt>
                <c:pt idx="1220">
                  <c:v>2143.8002868999902</c:v>
                </c:pt>
                <c:pt idx="1221">
                  <c:v>2488.10847363333</c:v>
                </c:pt>
                <c:pt idx="1222">
                  <c:v>2079.2519090791602</c:v>
                </c:pt>
                <c:pt idx="1223">
                  <c:v>2292.28191523333</c:v>
                </c:pt>
                <c:pt idx="1224">
                  <c:v>2187.0871952124999</c:v>
                </c:pt>
                <c:pt idx="1225">
                  <c:v>2578.1538939624902</c:v>
                </c:pt>
                <c:pt idx="1226">
                  <c:v>2073.3774350125</c:v>
                </c:pt>
                <c:pt idx="1227">
                  <c:v>2368.6728615124898</c:v>
                </c:pt>
                <c:pt idx="1228">
                  <c:v>2047.0225873166601</c:v>
                </c:pt>
                <c:pt idx="1229">
                  <c:v>2192.4860586999898</c:v>
                </c:pt>
                <c:pt idx="1230">
                  <c:v>1873.06487834583</c:v>
                </c:pt>
                <c:pt idx="1231">
                  <c:v>2222.5540251458301</c:v>
                </c:pt>
                <c:pt idx="1232">
                  <c:v>2121.8563898791599</c:v>
                </c:pt>
                <c:pt idx="1233">
                  <c:v>2453.3169167750002</c:v>
                </c:pt>
                <c:pt idx="1234">
                  <c:v>2205.2623963208298</c:v>
                </c:pt>
                <c:pt idx="1235">
                  <c:v>2507.6118844083298</c:v>
                </c:pt>
                <c:pt idx="1236">
                  <c:v>2188.4652711458298</c:v>
                </c:pt>
                <c:pt idx="1237">
                  <c:v>2584.44164734999</c:v>
                </c:pt>
                <c:pt idx="1238">
                  <c:v>2158.9195386124902</c:v>
                </c:pt>
                <c:pt idx="1239">
                  <c:v>2390.7399585374901</c:v>
                </c:pt>
                <c:pt idx="1240">
                  <c:v>2250.0891999208302</c:v>
                </c:pt>
                <c:pt idx="1241">
                  <c:v>2573.5470409049899</c:v>
                </c:pt>
                <c:pt idx="1242">
                  <c:v>1949.9912697541599</c:v>
                </c:pt>
                <c:pt idx="1243">
                  <c:v>2521.4858069583302</c:v>
                </c:pt>
                <c:pt idx="1244">
                  <c:v>2023.5993877916601</c:v>
                </c:pt>
                <c:pt idx="1245">
                  <c:v>2372.4070769416599</c:v>
                </c:pt>
                <c:pt idx="1246">
                  <c:v>2288.5283720166599</c:v>
                </c:pt>
                <c:pt idx="1247">
                  <c:v>2750.9170458041599</c:v>
                </c:pt>
                <c:pt idx="1248">
                  <c:v>2395.3668768041598</c:v>
                </c:pt>
                <c:pt idx="1249">
                  <c:v>2506.8038927499902</c:v>
                </c:pt>
                <c:pt idx="1250">
                  <c:v>2280.4726940291598</c:v>
                </c:pt>
                <c:pt idx="1251">
                  <c:v>2566.9448365708299</c:v>
                </c:pt>
                <c:pt idx="1252">
                  <c:v>2116.5523292124899</c:v>
                </c:pt>
                <c:pt idx="1253">
                  <c:v>2461.1738193708302</c:v>
                </c:pt>
                <c:pt idx="1254">
                  <c:v>2288.29357438332</c:v>
                </c:pt>
                <c:pt idx="1255">
                  <c:v>2493.1580491749901</c:v>
                </c:pt>
                <c:pt idx="1256">
                  <c:v>1997.42899145416</c:v>
                </c:pt>
                <c:pt idx="1257">
                  <c:v>2123.2153123916601</c:v>
                </c:pt>
                <c:pt idx="1258">
                  <c:v>1959.9531131199999</c:v>
                </c:pt>
                <c:pt idx="1259">
                  <c:v>2364.44915055416</c:v>
                </c:pt>
                <c:pt idx="1260">
                  <c:v>2248.0190105124898</c:v>
                </c:pt>
                <c:pt idx="1261">
                  <c:v>2449.8866331333302</c:v>
                </c:pt>
                <c:pt idx="1262">
                  <c:v>2096.2388598541602</c:v>
                </c:pt>
                <c:pt idx="1263">
                  <c:v>2440.3553028374899</c:v>
                </c:pt>
                <c:pt idx="1264">
                  <c:v>2174.9172505541601</c:v>
                </c:pt>
                <c:pt idx="1265">
                  <c:v>2413.5105322916602</c:v>
                </c:pt>
                <c:pt idx="1266">
                  <c:v>2185.6362948291599</c:v>
                </c:pt>
                <c:pt idx="1267">
                  <c:v>2488.2033734500001</c:v>
                </c:pt>
                <c:pt idx="1268">
                  <c:v>2231.6066298124902</c:v>
                </c:pt>
                <c:pt idx="1269">
                  <c:v>2409.3805057374898</c:v>
                </c:pt>
                <c:pt idx="1270">
                  <c:v>1921.2692918958301</c:v>
                </c:pt>
                <c:pt idx="1271">
                  <c:v>2087.1779811166598</c:v>
                </c:pt>
                <c:pt idx="1272">
                  <c:v>1892.1575970958299</c:v>
                </c:pt>
                <c:pt idx="1273">
                  <c:v>2173.0139887708301</c:v>
                </c:pt>
                <c:pt idx="1274">
                  <c:v>1895.0546239416601</c:v>
                </c:pt>
                <c:pt idx="1275">
                  <c:v>2193.5688543291599</c:v>
                </c:pt>
                <c:pt idx="1276">
                  <c:v>2045.4487360916601</c:v>
                </c:pt>
                <c:pt idx="1277">
                  <c:v>2551.9848045416602</c:v>
                </c:pt>
                <c:pt idx="1278">
                  <c:v>2031.1868413249899</c:v>
                </c:pt>
                <c:pt idx="1279">
                  <c:v>2302.8370136041599</c:v>
                </c:pt>
                <c:pt idx="1280">
                  <c:v>2265.20051680714</c:v>
                </c:pt>
                <c:pt idx="1281">
                  <c:v>2274.5985309624898</c:v>
                </c:pt>
                <c:pt idx="1282">
                  <c:v>2135.9982475583301</c:v>
                </c:pt>
                <c:pt idx="1283">
                  <c:v>2375.1063702249899</c:v>
                </c:pt>
                <c:pt idx="1284">
                  <c:v>2001.9841070999901</c:v>
                </c:pt>
                <c:pt idx="1285">
                  <c:v>2222.6508015458298</c:v>
                </c:pt>
                <c:pt idx="1286">
                  <c:v>1869.44751362083</c:v>
                </c:pt>
                <c:pt idx="1287">
                  <c:v>2031.8905010416599</c:v>
                </c:pt>
                <c:pt idx="1288">
                  <c:v>2070.8754603000002</c:v>
                </c:pt>
                <c:pt idx="1289">
                  <c:v>2413.41911486249</c:v>
                </c:pt>
                <c:pt idx="1290">
                  <c:v>2139.0103975458301</c:v>
                </c:pt>
                <c:pt idx="1291">
                  <c:v>2448.6224742749901</c:v>
                </c:pt>
                <c:pt idx="1292">
                  <c:v>2178.94914845416</c:v>
                </c:pt>
                <c:pt idx="1293">
                  <c:v>2403.7327108333302</c:v>
                </c:pt>
                <c:pt idx="1294">
                  <c:v>2120.5494546333298</c:v>
                </c:pt>
                <c:pt idx="1295">
                  <c:v>2471.67496623749</c:v>
                </c:pt>
                <c:pt idx="1296">
                  <c:v>2086.25206199583</c:v>
                </c:pt>
                <c:pt idx="1297">
                  <c:v>2442.8866810416598</c:v>
                </c:pt>
                <c:pt idx="1298">
                  <c:v>1963.9878850208299</c:v>
                </c:pt>
                <c:pt idx="1299">
                  <c:v>2139.9399515208302</c:v>
                </c:pt>
                <c:pt idx="1300">
                  <c:v>1766.14336092083</c:v>
                </c:pt>
                <c:pt idx="1301">
                  <c:v>2132.2404888999999</c:v>
                </c:pt>
                <c:pt idx="1302">
                  <c:v>2083.7589468916599</c:v>
                </c:pt>
                <c:pt idx="1303">
                  <c:v>2341.1671416499998</c:v>
                </c:pt>
                <c:pt idx="1304">
                  <c:v>2093.52091827916</c:v>
                </c:pt>
                <c:pt idx="1305">
                  <c:v>2386.4904451791599</c:v>
                </c:pt>
                <c:pt idx="1306">
                  <c:v>2032.8935772208299</c:v>
                </c:pt>
                <c:pt idx="1307">
                  <c:v>2301.3289821916601</c:v>
                </c:pt>
                <c:pt idx="1308">
                  <c:v>2119.0852012249902</c:v>
                </c:pt>
                <c:pt idx="1309">
                  <c:v>2325.9137709333299</c:v>
                </c:pt>
                <c:pt idx="1310">
                  <c:v>2009.09985255833</c:v>
                </c:pt>
                <c:pt idx="1311">
                  <c:v>2283.4003024624899</c:v>
                </c:pt>
                <c:pt idx="1312">
                  <c:v>1919.3676576749899</c:v>
                </c:pt>
                <c:pt idx="1313">
                  <c:v>2286.60910756249</c:v>
                </c:pt>
                <c:pt idx="1314">
                  <c:v>1848.7247567541599</c:v>
                </c:pt>
                <c:pt idx="1315">
                  <c:v>2055.5258291749901</c:v>
                </c:pt>
                <c:pt idx="1316">
                  <c:v>2065.4158662874902</c:v>
                </c:pt>
                <c:pt idx="1317">
                  <c:v>2347.5712044791599</c:v>
                </c:pt>
                <c:pt idx="1318">
                  <c:v>1953.4718825083301</c:v>
                </c:pt>
                <c:pt idx="1319">
                  <c:v>2347.2038133833298</c:v>
                </c:pt>
                <c:pt idx="1320">
                  <c:v>2089.9674572541599</c:v>
                </c:pt>
                <c:pt idx="1321">
                  <c:v>2308.8326177374902</c:v>
                </c:pt>
                <c:pt idx="1322">
                  <c:v>2021.69496208333</c:v>
                </c:pt>
                <c:pt idx="1323">
                  <c:v>2344.4569725874899</c:v>
                </c:pt>
                <c:pt idx="1324">
                  <c:v>1995.2366470833299</c:v>
                </c:pt>
                <c:pt idx="1325">
                  <c:v>2290.1569567916599</c:v>
                </c:pt>
                <c:pt idx="1326">
                  <c:v>1905.2592441166601</c:v>
                </c:pt>
                <c:pt idx="1327">
                  <c:v>2075.94736607916</c:v>
                </c:pt>
                <c:pt idx="1328">
                  <c:v>1785.0475021541599</c:v>
                </c:pt>
                <c:pt idx="1329">
                  <c:v>2224.8661248083299</c:v>
                </c:pt>
                <c:pt idx="1330">
                  <c:v>2128.69922132499</c:v>
                </c:pt>
                <c:pt idx="1331">
                  <c:v>2480.6346454208301</c:v>
                </c:pt>
                <c:pt idx="1332">
                  <c:v>2124.5476204874999</c:v>
                </c:pt>
                <c:pt idx="1333">
                  <c:v>2571.44064713749</c:v>
                </c:pt>
                <c:pt idx="1334">
                  <c:v>2217.5268075249901</c:v>
                </c:pt>
                <c:pt idx="1335">
                  <c:v>2683.7011060749901</c:v>
                </c:pt>
                <c:pt idx="1336">
                  <c:v>2215.4528255416599</c:v>
                </c:pt>
                <c:pt idx="1337">
                  <c:v>2554.6916965374899</c:v>
                </c:pt>
                <c:pt idx="1338">
                  <c:v>2151.4010383208301</c:v>
                </c:pt>
                <c:pt idx="1339">
                  <c:v>2318.9251723624898</c:v>
                </c:pt>
                <c:pt idx="1340">
                  <c:v>1916.7523576624901</c:v>
                </c:pt>
                <c:pt idx="1341">
                  <c:v>2233.5855653583299</c:v>
                </c:pt>
                <c:pt idx="1342">
                  <c:v>1842.9941724181799</c:v>
                </c:pt>
                <c:pt idx="1343">
                  <c:v>2396.8332543874999</c:v>
                </c:pt>
                <c:pt idx="1344">
                  <c:v>2408.6852115666602</c:v>
                </c:pt>
                <c:pt idx="1345">
                  <c:v>2942.7936255916602</c:v>
                </c:pt>
                <c:pt idx="1346">
                  <c:v>2237.4565533958298</c:v>
                </c:pt>
                <c:pt idx="1347">
                  <c:v>2495.2396494291602</c:v>
                </c:pt>
                <c:pt idx="1348">
                  <c:v>2130.4837477833298</c:v>
                </c:pt>
                <c:pt idx="1349">
                  <c:v>2358.7742951124901</c:v>
                </c:pt>
                <c:pt idx="1350">
                  <c:v>2085.4095028833299</c:v>
                </c:pt>
                <c:pt idx="1351">
                  <c:v>2406.06192685</c:v>
                </c:pt>
                <c:pt idx="1352">
                  <c:v>2127.6195419083301</c:v>
                </c:pt>
                <c:pt idx="1353">
                  <c:v>2560.4690787166601</c:v>
                </c:pt>
                <c:pt idx="1354">
                  <c:v>1850.07687563749</c:v>
                </c:pt>
                <c:pt idx="1355">
                  <c:v>2426.7125137999901</c:v>
                </c:pt>
                <c:pt idx="1356">
                  <c:v>1944.93938328749</c:v>
                </c:pt>
                <c:pt idx="1357">
                  <c:v>2505.62112916666</c:v>
                </c:pt>
                <c:pt idx="1358">
                  <c:v>2269.7310178791599</c:v>
                </c:pt>
                <c:pt idx="1359">
                  <c:v>2653.8419085916598</c:v>
                </c:pt>
                <c:pt idx="1360">
                  <c:v>2142.6655492416598</c:v>
                </c:pt>
                <c:pt idx="1361">
                  <c:v>2586.2336037499899</c:v>
                </c:pt>
                <c:pt idx="1362">
                  <c:v>2057.5499015749901</c:v>
                </c:pt>
                <c:pt idx="1363">
                  <c:v>2420.3933309416602</c:v>
                </c:pt>
                <c:pt idx="1364">
                  <c:v>2060.3646132583299</c:v>
                </c:pt>
                <c:pt idx="1365">
                  <c:v>2679.9089147124901</c:v>
                </c:pt>
                <c:pt idx="1366">
                  <c:v>2216.1711631458302</c:v>
                </c:pt>
                <c:pt idx="1367">
                  <c:v>2859.29657275416</c:v>
                </c:pt>
                <c:pt idx="1368">
                  <c:v>2109.5862018166599</c:v>
                </c:pt>
                <c:pt idx="1369">
                  <c:v>2827.9392348166598</c:v>
                </c:pt>
                <c:pt idx="1370">
                  <c:v>2155.9553043333199</c:v>
                </c:pt>
                <c:pt idx="1371">
                  <c:v>2406.6276335666598</c:v>
                </c:pt>
                <c:pt idx="1372">
                  <c:v>2279.2814025999901</c:v>
                </c:pt>
                <c:pt idx="1373">
                  <c:v>2478.70375900416</c:v>
                </c:pt>
                <c:pt idx="1374">
                  <c:v>2198.4836424888799</c:v>
                </c:pt>
                <c:pt idx="1375">
                  <c:v>2294.2215229999902</c:v>
                </c:pt>
                <c:pt idx="1376">
                  <c:v>2159.42412805714</c:v>
                </c:pt>
                <c:pt idx="1377">
                  <c:v>2379.47266078749</c:v>
                </c:pt>
                <c:pt idx="1378">
                  <c:v>2352.6478747687402</c:v>
                </c:pt>
                <c:pt idx="1379">
                  <c:v>2646.2014103333299</c:v>
                </c:pt>
                <c:pt idx="1380">
                  <c:v>2272.50585269166</c:v>
                </c:pt>
                <c:pt idx="1381">
                  <c:v>2652.7158889541602</c:v>
                </c:pt>
                <c:pt idx="1382">
                  <c:v>2005.0910042666601</c:v>
                </c:pt>
                <c:pt idx="1383">
                  <c:v>2234.64248065416</c:v>
                </c:pt>
                <c:pt idx="1384">
                  <c:v>1864.3924599833299</c:v>
                </c:pt>
                <c:pt idx="1385">
                  <c:v>2024.61291038333</c:v>
                </c:pt>
                <c:pt idx="1386">
                  <c:v>2005.26518903749</c:v>
                </c:pt>
                <c:pt idx="1387">
                  <c:v>2374.9275914636301</c:v>
                </c:pt>
                <c:pt idx="1388">
                  <c:v>2211.1820126428502</c:v>
                </c:pt>
                <c:pt idx="1389">
                  <c:v>2294.1619328166598</c:v>
                </c:pt>
                <c:pt idx="1390">
                  <c:v>2257.7592412888798</c:v>
                </c:pt>
                <c:pt idx="1391">
                  <c:v>2585.15837254999</c:v>
                </c:pt>
                <c:pt idx="1392">
                  <c:v>2375.3230907249999</c:v>
                </c:pt>
                <c:pt idx="1393">
                  <c:v>2790.3557368124998</c:v>
                </c:pt>
                <c:pt idx="1394">
                  <c:v>2180.8448973541599</c:v>
                </c:pt>
                <c:pt idx="1395">
                  <c:v>2363.5114587958301</c:v>
                </c:pt>
                <c:pt idx="1396">
                  <c:v>1955.8362672041601</c:v>
                </c:pt>
                <c:pt idx="1397">
                  <c:v>2182.4259742499898</c:v>
                </c:pt>
                <c:pt idx="1398">
                  <c:v>1895.8564256833299</c:v>
                </c:pt>
                <c:pt idx="1399">
                  <c:v>2189.5764108874901</c:v>
                </c:pt>
                <c:pt idx="1400">
                  <c:v>2183.9110040708301</c:v>
                </c:pt>
                <c:pt idx="1401">
                  <c:v>2385.10862179999</c:v>
                </c:pt>
                <c:pt idx="1402">
                  <c:v>2154.4983601099898</c:v>
                </c:pt>
                <c:pt idx="1403">
                  <c:v>2305.9135916333298</c:v>
                </c:pt>
                <c:pt idx="1404">
                  <c:v>2196.01977080999</c:v>
                </c:pt>
                <c:pt idx="1405">
                  <c:v>2522.4646424208299</c:v>
                </c:pt>
                <c:pt idx="1406">
                  <c:v>2208.3186528055498</c:v>
                </c:pt>
                <c:pt idx="1407">
                  <c:v>2698.2957979499902</c:v>
                </c:pt>
                <c:pt idx="1408">
                  <c:v>2409.15837637083</c:v>
                </c:pt>
                <c:pt idx="1409">
                  <c:v>2971.8434390499901</c:v>
                </c:pt>
                <c:pt idx="1410">
                  <c:v>2197.7155545416599</c:v>
                </c:pt>
                <c:pt idx="1411">
                  <c:v>2426.7325211499901</c:v>
                </c:pt>
                <c:pt idx="1412">
                  <c:v>1917.03239828749</c:v>
                </c:pt>
                <c:pt idx="1413">
                  <c:v>2237.1392458958298</c:v>
                </c:pt>
                <c:pt idx="1414">
                  <c:v>2091.6083745166602</c:v>
                </c:pt>
                <c:pt idx="1415">
                  <c:v>2455.1946747249899</c:v>
                </c:pt>
                <c:pt idx="1416">
                  <c:v>2079.37890237083</c:v>
                </c:pt>
                <c:pt idx="1417">
                  <c:v>2727.84421164166</c:v>
                </c:pt>
                <c:pt idx="1418">
                  <c:v>2275.3221316999902</c:v>
                </c:pt>
                <c:pt idx="1419">
                  <c:v>2934.10397338333</c:v>
                </c:pt>
                <c:pt idx="1420">
                  <c:v>2528.1358425708299</c:v>
                </c:pt>
                <c:pt idx="1421">
                  <c:v>3237.7991635416602</c:v>
                </c:pt>
                <c:pt idx="1422">
                  <c:v>2579.88358816249</c:v>
                </c:pt>
                <c:pt idx="1423">
                  <c:v>3354.06702878333</c:v>
                </c:pt>
                <c:pt idx="1424">
                  <c:v>2559.6294510166599</c:v>
                </c:pt>
                <c:pt idx="1425">
                  <c:v>3264.2371815874999</c:v>
                </c:pt>
                <c:pt idx="1426">
                  <c:v>2490.9887963749902</c:v>
                </c:pt>
                <c:pt idx="1427">
                  <c:v>3251.3771467833299</c:v>
                </c:pt>
                <c:pt idx="1428">
                  <c:v>2665.4244438291598</c:v>
                </c:pt>
                <c:pt idx="1429">
                  <c:v>3741.0290686124899</c:v>
                </c:pt>
                <c:pt idx="1430">
                  <c:v>2649.4351034708302</c:v>
                </c:pt>
                <c:pt idx="1431">
                  <c:v>2959.3260986374898</c:v>
                </c:pt>
                <c:pt idx="1432">
                  <c:v>2373.5209118875</c:v>
                </c:pt>
                <c:pt idx="1433">
                  <c:v>2643.75417673333</c:v>
                </c:pt>
                <c:pt idx="1434">
                  <c:v>2349.5559309416599</c:v>
                </c:pt>
                <c:pt idx="1435">
                  <c:v>2650.2210921333299</c:v>
                </c:pt>
                <c:pt idx="1436">
                  <c:v>2229.1072341291601</c:v>
                </c:pt>
                <c:pt idx="1437">
                  <c:v>2575.2386780583302</c:v>
                </c:pt>
                <c:pt idx="1438">
                  <c:v>2011.6750117916599</c:v>
                </c:pt>
                <c:pt idx="1439">
                  <c:v>2307.4126483291602</c:v>
                </c:pt>
                <c:pt idx="1440">
                  <c:v>1953.2140380416599</c:v>
                </c:pt>
                <c:pt idx="1441">
                  <c:v>2361.0739734083299</c:v>
                </c:pt>
                <c:pt idx="1442">
                  <c:v>2209.59354426666</c:v>
                </c:pt>
                <c:pt idx="1443">
                  <c:v>2695.2328788791601</c:v>
                </c:pt>
                <c:pt idx="1444">
                  <c:v>2273.2429503499998</c:v>
                </c:pt>
                <c:pt idx="1445">
                  <c:v>2567.2627502791602</c:v>
                </c:pt>
                <c:pt idx="1446">
                  <c:v>2067.9224790958301</c:v>
                </c:pt>
                <c:pt idx="1447">
                  <c:v>2223.43608991666</c:v>
                </c:pt>
                <c:pt idx="1448">
                  <c:v>1903.0920479833301</c:v>
                </c:pt>
                <c:pt idx="1449">
                  <c:v>2306.4151266624899</c:v>
                </c:pt>
                <c:pt idx="1450">
                  <c:v>2159.7068845916601</c:v>
                </c:pt>
                <c:pt idx="1451">
                  <c:v>2454.2576683458301</c:v>
                </c:pt>
                <c:pt idx="1452">
                  <c:v>2020.5694791727201</c:v>
                </c:pt>
                <c:pt idx="1453">
                  <c:v>2363.03645631666</c:v>
                </c:pt>
                <c:pt idx="1454">
                  <c:v>1970.46141897499</c:v>
                </c:pt>
                <c:pt idx="1455">
                  <c:v>2549.5566624166599</c:v>
                </c:pt>
                <c:pt idx="1456">
                  <c:v>2301.8357706833299</c:v>
                </c:pt>
                <c:pt idx="1457">
                  <c:v>2660.8662708624902</c:v>
                </c:pt>
                <c:pt idx="1458">
                  <c:v>2197.6303354583301</c:v>
                </c:pt>
                <c:pt idx="1459">
                  <c:v>2379.96887625416</c:v>
                </c:pt>
              </c:numCache>
            </c:numRef>
          </c:yVal>
          <c:smooth val="0"/>
          <c:extLst>
            <c:ext xmlns:c16="http://schemas.microsoft.com/office/drawing/2014/chart" uri="{C3380CC4-5D6E-409C-BE32-E72D297353CC}">
              <c16:uniqueId val="{00000000-6E35-4255-A7EB-6BBA73A7723E}"/>
            </c:ext>
          </c:extLst>
        </c:ser>
        <c:dLbls>
          <c:showLegendKey val="0"/>
          <c:showVal val="0"/>
          <c:showCatName val="0"/>
          <c:showSerName val="0"/>
          <c:showPercent val="0"/>
          <c:showBubbleSize val="0"/>
        </c:dLbls>
        <c:axId val="1765209727"/>
        <c:axId val="1837920175"/>
      </c:scatterChart>
      <c:valAx>
        <c:axId val="176520972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7920175"/>
        <c:crosses val="autoZero"/>
        <c:crossBetween val="midCat"/>
      </c:valAx>
      <c:valAx>
        <c:axId val="18379201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520972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soft water</c:v>
          </c:tx>
          <c:spPr>
            <a:ln w="25400" cap="rnd">
              <a:noFill/>
              <a:round/>
            </a:ln>
            <a:effectLst/>
          </c:spPr>
          <c:marker>
            <c:symbol val="circle"/>
            <c:size val="5"/>
            <c:spPr>
              <a:solidFill>
                <a:schemeClr val="accent1"/>
              </a:solidFill>
              <a:ln w="9525">
                <a:solidFill>
                  <a:schemeClr val="accent1"/>
                </a:solidFill>
              </a:ln>
              <a:effectLst/>
            </c:spPr>
          </c:marker>
          <c:xVal>
            <c:numRef>
              <c:f>'[2]Water Trading Repository Table'!$C$2:$C$731</c:f>
              <c:numCache>
                <c:formatCode>"$"#,##0.00</c:formatCode>
                <c:ptCount val="730"/>
                <c:pt idx="0">
                  <c:v>89.334249999999997</c:v>
                </c:pt>
                <c:pt idx="1">
                  <c:v>61.945999999999998</c:v>
                </c:pt>
                <c:pt idx="2">
                  <c:v>45.9017499999999</c:v>
                </c:pt>
                <c:pt idx="3">
                  <c:v>80.858249999999998</c:v>
                </c:pt>
                <c:pt idx="4">
                  <c:v>55.961833333333303</c:v>
                </c:pt>
                <c:pt idx="5">
                  <c:v>101.094833333333</c:v>
                </c:pt>
                <c:pt idx="6">
                  <c:v>26.664999999999999</c:v>
                </c:pt>
                <c:pt idx="7">
                  <c:v>38.894545454545401</c:v>
                </c:pt>
                <c:pt idx="8">
                  <c:v>46.715000000000003</c:v>
                </c:pt>
                <c:pt idx="9">
                  <c:v>46.208636363636302</c:v>
                </c:pt>
                <c:pt idx="10">
                  <c:v>41.856000000000002</c:v>
                </c:pt>
                <c:pt idx="11">
                  <c:v>46.013749999999902</c:v>
                </c:pt>
                <c:pt idx="12">
                  <c:v>34.894374999999997</c:v>
                </c:pt>
                <c:pt idx="13">
                  <c:v>53.312916666666602</c:v>
                </c:pt>
                <c:pt idx="14">
                  <c:v>70.307083333333296</c:v>
                </c:pt>
                <c:pt idx="15">
                  <c:v>64.552916666666604</c:v>
                </c:pt>
                <c:pt idx="16">
                  <c:v>49.776249999999997</c:v>
                </c:pt>
                <c:pt idx="17">
                  <c:v>61.483333333333299</c:v>
                </c:pt>
                <c:pt idx="18">
                  <c:v>56.407083333333297</c:v>
                </c:pt>
                <c:pt idx="19">
                  <c:v>69.813749999999999</c:v>
                </c:pt>
                <c:pt idx="20">
                  <c:v>53.609583333333298</c:v>
                </c:pt>
                <c:pt idx="21">
                  <c:v>53.2916666666666</c:v>
                </c:pt>
                <c:pt idx="22">
                  <c:v>53.844583333333297</c:v>
                </c:pt>
                <c:pt idx="23">
                  <c:v>53.347916666666599</c:v>
                </c:pt>
                <c:pt idx="24">
                  <c:v>55.712166666666597</c:v>
                </c:pt>
                <c:pt idx="25">
                  <c:v>66.450833333333307</c:v>
                </c:pt>
                <c:pt idx="26">
                  <c:v>78.998583333333301</c:v>
                </c:pt>
                <c:pt idx="27">
                  <c:v>159.797333333333</c:v>
                </c:pt>
                <c:pt idx="28">
                  <c:v>108.42100000000001</c:v>
                </c:pt>
                <c:pt idx="29">
                  <c:v>132.91399999999999</c:v>
                </c:pt>
                <c:pt idx="30">
                  <c:v>68.866583333333296</c:v>
                </c:pt>
                <c:pt idx="31">
                  <c:v>50.487499999999997</c:v>
                </c:pt>
                <c:pt idx="32">
                  <c:v>47.181833333333302</c:v>
                </c:pt>
                <c:pt idx="33">
                  <c:v>43.937833333333302</c:v>
                </c:pt>
                <c:pt idx="34">
                  <c:v>50.634124999999997</c:v>
                </c:pt>
                <c:pt idx="35">
                  <c:v>50.1071666666666</c:v>
                </c:pt>
                <c:pt idx="36">
                  <c:v>43.767999999999901</c:v>
                </c:pt>
                <c:pt idx="37">
                  <c:v>72.031833333333296</c:v>
                </c:pt>
                <c:pt idx="38">
                  <c:v>44.526333333333298</c:v>
                </c:pt>
                <c:pt idx="39">
                  <c:v>65.881833333333304</c:v>
                </c:pt>
                <c:pt idx="40">
                  <c:v>47.251666666666601</c:v>
                </c:pt>
                <c:pt idx="41">
                  <c:v>63.338166666666602</c:v>
                </c:pt>
                <c:pt idx="42">
                  <c:v>49.39425</c:v>
                </c:pt>
                <c:pt idx="43">
                  <c:v>77.915249999999901</c:v>
                </c:pt>
                <c:pt idx="44">
                  <c:v>48.651249999999997</c:v>
                </c:pt>
                <c:pt idx="45">
                  <c:v>59.662916666666597</c:v>
                </c:pt>
                <c:pt idx="46">
                  <c:v>44.107909090908997</c:v>
                </c:pt>
                <c:pt idx="47">
                  <c:v>45.838749999999997</c:v>
                </c:pt>
                <c:pt idx="48">
                  <c:v>51.144583333333301</c:v>
                </c:pt>
                <c:pt idx="49">
                  <c:v>73.990499999999997</c:v>
                </c:pt>
                <c:pt idx="50">
                  <c:v>49.5535833333333</c:v>
                </c:pt>
                <c:pt idx="51">
                  <c:v>69.318416666666593</c:v>
                </c:pt>
                <c:pt idx="52">
                  <c:v>59.5356666666666</c:v>
                </c:pt>
                <c:pt idx="53">
                  <c:v>87.515000000000001</c:v>
                </c:pt>
                <c:pt idx="54">
                  <c:v>47.820250000000001</c:v>
                </c:pt>
                <c:pt idx="55">
                  <c:v>70.217833333333303</c:v>
                </c:pt>
                <c:pt idx="56">
                  <c:v>63.731333333333303</c:v>
                </c:pt>
                <c:pt idx="57">
                  <c:v>81.990916666666607</c:v>
                </c:pt>
                <c:pt idx="58">
                  <c:v>60.905833333333298</c:v>
                </c:pt>
                <c:pt idx="59">
                  <c:v>73.409333333333294</c:v>
                </c:pt>
                <c:pt idx="60">
                  <c:v>48.490666666666598</c:v>
                </c:pt>
                <c:pt idx="61">
                  <c:v>92.988999999999905</c:v>
                </c:pt>
                <c:pt idx="62">
                  <c:v>56.500749999999996</c:v>
                </c:pt>
                <c:pt idx="63">
                  <c:v>66.637916666666598</c:v>
                </c:pt>
                <c:pt idx="64">
                  <c:v>41.845666666666602</c:v>
                </c:pt>
                <c:pt idx="65">
                  <c:v>86.525333333333293</c:v>
                </c:pt>
                <c:pt idx="66">
                  <c:v>58.5831666666666</c:v>
                </c:pt>
                <c:pt idx="67">
                  <c:v>60.772916666666603</c:v>
                </c:pt>
                <c:pt idx="68">
                  <c:v>42.946428571428498</c:v>
                </c:pt>
                <c:pt idx="69">
                  <c:v>55.469166666666602</c:v>
                </c:pt>
                <c:pt idx="70">
                  <c:v>48.9171428571428</c:v>
                </c:pt>
                <c:pt idx="71">
                  <c:v>45.340416666666599</c:v>
                </c:pt>
                <c:pt idx="72">
                  <c:v>39.444583333333298</c:v>
                </c:pt>
                <c:pt idx="73">
                  <c:v>43.482500000000002</c:v>
                </c:pt>
                <c:pt idx="74">
                  <c:v>42.508749999999999</c:v>
                </c:pt>
                <c:pt idx="75">
                  <c:v>53.663749999999901</c:v>
                </c:pt>
                <c:pt idx="76">
                  <c:v>66.761250000000004</c:v>
                </c:pt>
                <c:pt idx="77">
                  <c:v>61.345416666666601</c:v>
                </c:pt>
                <c:pt idx="78">
                  <c:v>67.138750000000002</c:v>
                </c:pt>
                <c:pt idx="79">
                  <c:v>76.004583333333301</c:v>
                </c:pt>
                <c:pt idx="80">
                  <c:v>43.415833333333303</c:v>
                </c:pt>
                <c:pt idx="81">
                  <c:v>49.037500000000001</c:v>
                </c:pt>
                <c:pt idx="82">
                  <c:v>37.9716666666666</c:v>
                </c:pt>
                <c:pt idx="83">
                  <c:v>50.853749999999998</c:v>
                </c:pt>
                <c:pt idx="84">
                  <c:v>45.630416666666598</c:v>
                </c:pt>
                <c:pt idx="85">
                  <c:v>44.034999999999997</c:v>
                </c:pt>
                <c:pt idx="86">
                  <c:v>174.000916666666</c:v>
                </c:pt>
                <c:pt idx="87">
                  <c:v>187.01124999999999</c:v>
                </c:pt>
                <c:pt idx="88">
                  <c:v>62.771833333333298</c:v>
                </c:pt>
                <c:pt idx="89">
                  <c:v>63.741250000000001</c:v>
                </c:pt>
                <c:pt idx="90">
                  <c:v>53.0446666666666</c:v>
                </c:pt>
                <c:pt idx="91">
                  <c:v>68.599166666666605</c:v>
                </c:pt>
                <c:pt idx="92">
                  <c:v>49.878666666666597</c:v>
                </c:pt>
                <c:pt idx="93">
                  <c:v>83.341833333333298</c:v>
                </c:pt>
                <c:pt idx="94">
                  <c:v>48.240416666666597</c:v>
                </c:pt>
                <c:pt idx="95">
                  <c:v>40.656666666666602</c:v>
                </c:pt>
                <c:pt idx="96">
                  <c:v>34.2363</c:v>
                </c:pt>
                <c:pt idx="97">
                  <c:v>41.783000000000001</c:v>
                </c:pt>
                <c:pt idx="98">
                  <c:v>38.522624999999998</c:v>
                </c:pt>
                <c:pt idx="99">
                  <c:v>66.541749999999993</c:v>
                </c:pt>
                <c:pt idx="100">
                  <c:v>46.525416666666601</c:v>
                </c:pt>
                <c:pt idx="101">
                  <c:v>153.26474999999999</c:v>
                </c:pt>
                <c:pt idx="102">
                  <c:v>58.492249999999899</c:v>
                </c:pt>
                <c:pt idx="103">
                  <c:v>102.680583333333</c:v>
                </c:pt>
                <c:pt idx="104">
                  <c:v>60.428666666666601</c:v>
                </c:pt>
                <c:pt idx="105">
                  <c:v>44.075749999999999</c:v>
                </c:pt>
                <c:pt idx="106">
                  <c:v>41.518250000000002</c:v>
                </c:pt>
                <c:pt idx="107">
                  <c:v>53.703000000000003</c:v>
                </c:pt>
                <c:pt idx="108">
                  <c:v>48.485166666666601</c:v>
                </c:pt>
                <c:pt idx="109">
                  <c:v>51.238500000000002</c:v>
                </c:pt>
                <c:pt idx="110">
                  <c:v>45.216000000000001</c:v>
                </c:pt>
                <c:pt idx="111">
                  <c:v>80.2231666666666</c:v>
                </c:pt>
                <c:pt idx="112">
                  <c:v>59.268833333333298</c:v>
                </c:pt>
                <c:pt idx="113">
                  <c:v>122.02416666666601</c:v>
                </c:pt>
                <c:pt idx="114">
                  <c:v>52.375166666666601</c:v>
                </c:pt>
                <c:pt idx="115">
                  <c:v>86.003166666666601</c:v>
                </c:pt>
                <c:pt idx="116">
                  <c:v>46.148416666666598</c:v>
                </c:pt>
                <c:pt idx="117">
                  <c:v>80.905249999999995</c:v>
                </c:pt>
                <c:pt idx="118">
                  <c:v>69.394666666666595</c:v>
                </c:pt>
                <c:pt idx="119">
                  <c:v>52.200499999999998</c:v>
                </c:pt>
                <c:pt idx="120">
                  <c:v>51.469666666666598</c:v>
                </c:pt>
                <c:pt idx="121">
                  <c:v>80.457083333333301</c:v>
                </c:pt>
                <c:pt idx="122">
                  <c:v>63.776000000000003</c:v>
                </c:pt>
                <c:pt idx="123">
                  <c:v>79.9641666666666</c:v>
                </c:pt>
                <c:pt idx="124">
                  <c:v>48.149166666666602</c:v>
                </c:pt>
                <c:pt idx="125">
                  <c:v>72.476249999999993</c:v>
                </c:pt>
                <c:pt idx="126">
                  <c:v>50.1383333333333</c:v>
                </c:pt>
                <c:pt idx="127">
                  <c:v>43.467083333333299</c:v>
                </c:pt>
                <c:pt idx="128">
                  <c:v>35.828333333333298</c:v>
                </c:pt>
                <c:pt idx="129">
                  <c:v>44.240833333333299</c:v>
                </c:pt>
                <c:pt idx="130">
                  <c:v>48.47625</c:v>
                </c:pt>
                <c:pt idx="131">
                  <c:v>64.392083333333304</c:v>
                </c:pt>
                <c:pt idx="132">
                  <c:v>57.506666666666597</c:v>
                </c:pt>
                <c:pt idx="133">
                  <c:v>60.60125</c:v>
                </c:pt>
                <c:pt idx="134">
                  <c:v>59.695416666666603</c:v>
                </c:pt>
                <c:pt idx="135">
                  <c:v>63.4149999999999</c:v>
                </c:pt>
                <c:pt idx="136">
                  <c:v>40.586428571428499</c:v>
                </c:pt>
                <c:pt idx="137">
                  <c:v>51.212499999999999</c:v>
                </c:pt>
                <c:pt idx="138">
                  <c:v>32.070454545454503</c:v>
                </c:pt>
                <c:pt idx="139">
                  <c:v>57.2349999999999</c:v>
                </c:pt>
                <c:pt idx="140">
                  <c:v>40.739999999999903</c:v>
                </c:pt>
                <c:pt idx="141">
                  <c:v>46.875833333333297</c:v>
                </c:pt>
                <c:pt idx="142">
                  <c:v>35.6323636363636</c:v>
                </c:pt>
                <c:pt idx="143">
                  <c:v>49.200416666666598</c:v>
                </c:pt>
                <c:pt idx="144">
                  <c:v>50.580750000000002</c:v>
                </c:pt>
                <c:pt idx="145">
                  <c:v>47.971090909090897</c:v>
                </c:pt>
                <c:pt idx="146">
                  <c:v>56.944499999999998</c:v>
                </c:pt>
                <c:pt idx="147">
                  <c:v>55.517916666666601</c:v>
                </c:pt>
                <c:pt idx="148">
                  <c:v>42.779142857142801</c:v>
                </c:pt>
                <c:pt idx="149">
                  <c:v>50.096333333333298</c:v>
                </c:pt>
                <c:pt idx="150">
                  <c:v>56.752999999999901</c:v>
                </c:pt>
                <c:pt idx="151">
                  <c:v>62.233666666666601</c:v>
                </c:pt>
                <c:pt idx="152">
                  <c:v>58.376583333333301</c:v>
                </c:pt>
                <c:pt idx="153">
                  <c:v>76.446166666666599</c:v>
                </c:pt>
                <c:pt idx="154">
                  <c:v>59.417250000000003</c:v>
                </c:pt>
                <c:pt idx="155">
                  <c:v>77.689083333333301</c:v>
                </c:pt>
                <c:pt idx="156">
                  <c:v>60.7068333333333</c:v>
                </c:pt>
                <c:pt idx="157">
                  <c:v>54.075499999999998</c:v>
                </c:pt>
                <c:pt idx="158">
                  <c:v>58.074090909090899</c:v>
                </c:pt>
                <c:pt idx="159">
                  <c:v>58.947666666666599</c:v>
                </c:pt>
                <c:pt idx="160">
                  <c:v>50.550444444444402</c:v>
                </c:pt>
                <c:pt idx="161">
                  <c:v>54.709249999999997</c:v>
                </c:pt>
                <c:pt idx="162">
                  <c:v>44.055250000000001</c:v>
                </c:pt>
                <c:pt idx="163">
                  <c:v>52.375399999999999</c:v>
                </c:pt>
                <c:pt idx="164">
                  <c:v>56.051000000000002</c:v>
                </c:pt>
                <c:pt idx="165">
                  <c:v>49.247363636363602</c:v>
                </c:pt>
                <c:pt idx="166">
                  <c:v>51.720125000000003</c:v>
                </c:pt>
                <c:pt idx="167">
                  <c:v>58.361166666666598</c:v>
                </c:pt>
                <c:pt idx="168">
                  <c:v>39.493714285714198</c:v>
                </c:pt>
                <c:pt idx="169">
                  <c:v>49.298749999999998</c:v>
                </c:pt>
                <c:pt idx="170">
                  <c:v>56.920916666666599</c:v>
                </c:pt>
                <c:pt idx="171">
                  <c:v>47.455500000000001</c:v>
                </c:pt>
                <c:pt idx="172">
                  <c:v>35.969888888888804</c:v>
                </c:pt>
                <c:pt idx="173">
                  <c:v>42.944777777777702</c:v>
                </c:pt>
                <c:pt idx="174">
                  <c:v>36.922249999999998</c:v>
                </c:pt>
                <c:pt idx="175">
                  <c:v>36.546333333333301</c:v>
                </c:pt>
                <c:pt idx="176">
                  <c:v>37.124400000000001</c:v>
                </c:pt>
                <c:pt idx="177">
                  <c:v>42.941666666666599</c:v>
                </c:pt>
                <c:pt idx="178">
                  <c:v>31.945999999999898</c:v>
                </c:pt>
                <c:pt idx="179">
                  <c:v>50.933333333333302</c:v>
                </c:pt>
                <c:pt idx="180">
                  <c:v>53.714300000000001</c:v>
                </c:pt>
                <c:pt idx="181">
                  <c:v>50.493333333333297</c:v>
                </c:pt>
                <c:pt idx="182">
                  <c:v>63.067083333333301</c:v>
                </c:pt>
                <c:pt idx="183">
                  <c:v>78.320583333333303</c:v>
                </c:pt>
                <c:pt idx="184">
                  <c:v>62.180583333333303</c:v>
                </c:pt>
                <c:pt idx="185">
                  <c:v>60.060250000000003</c:v>
                </c:pt>
                <c:pt idx="186">
                  <c:v>45.017499999999998</c:v>
                </c:pt>
                <c:pt idx="187">
                  <c:v>79.766666666666595</c:v>
                </c:pt>
                <c:pt idx="188">
                  <c:v>40.561666666666603</c:v>
                </c:pt>
                <c:pt idx="189">
                  <c:v>47.821818181818102</c:v>
                </c:pt>
                <c:pt idx="190">
                  <c:v>43.174583333333302</c:v>
                </c:pt>
                <c:pt idx="191">
                  <c:v>54.176666666666598</c:v>
                </c:pt>
                <c:pt idx="192">
                  <c:v>49.405416666666603</c:v>
                </c:pt>
                <c:pt idx="193">
                  <c:v>73.729583333333295</c:v>
                </c:pt>
                <c:pt idx="194">
                  <c:v>44.014999999999901</c:v>
                </c:pt>
                <c:pt idx="195">
                  <c:v>51.409583333333302</c:v>
                </c:pt>
                <c:pt idx="196">
                  <c:v>47.154583333333299</c:v>
                </c:pt>
                <c:pt idx="197">
                  <c:v>65.525416666666601</c:v>
                </c:pt>
                <c:pt idx="198">
                  <c:v>61.518333333333302</c:v>
                </c:pt>
                <c:pt idx="199">
                  <c:v>79.883750000000006</c:v>
                </c:pt>
                <c:pt idx="200">
                  <c:v>53.233749999999901</c:v>
                </c:pt>
                <c:pt idx="201">
                  <c:v>88.894999999999996</c:v>
                </c:pt>
                <c:pt idx="202">
                  <c:v>28.648499999999999</c:v>
                </c:pt>
                <c:pt idx="203">
                  <c:v>44.792916666666599</c:v>
                </c:pt>
                <c:pt idx="204">
                  <c:v>47.22625</c:v>
                </c:pt>
                <c:pt idx="205">
                  <c:v>49.3720833333333</c:v>
                </c:pt>
                <c:pt idx="206">
                  <c:v>51.491666666666603</c:v>
                </c:pt>
                <c:pt idx="207">
                  <c:v>53.55</c:v>
                </c:pt>
                <c:pt idx="208">
                  <c:v>52.564166666666601</c:v>
                </c:pt>
                <c:pt idx="209">
                  <c:v>56.3049999999999</c:v>
                </c:pt>
                <c:pt idx="210">
                  <c:v>50.992916666666602</c:v>
                </c:pt>
                <c:pt idx="211">
                  <c:v>54.992916666666602</c:v>
                </c:pt>
                <c:pt idx="212">
                  <c:v>50.9091666666666</c:v>
                </c:pt>
                <c:pt idx="213">
                  <c:v>50.233333333333299</c:v>
                </c:pt>
                <c:pt idx="214">
                  <c:v>45.06</c:v>
                </c:pt>
                <c:pt idx="215">
                  <c:v>48.699583333333301</c:v>
                </c:pt>
                <c:pt idx="216">
                  <c:v>48.758333333333297</c:v>
                </c:pt>
                <c:pt idx="217">
                  <c:v>48.168333333333301</c:v>
                </c:pt>
                <c:pt idx="218">
                  <c:v>50.261666666666599</c:v>
                </c:pt>
                <c:pt idx="219">
                  <c:v>47.798333333333296</c:v>
                </c:pt>
                <c:pt idx="220">
                  <c:v>49.244166666666601</c:v>
                </c:pt>
                <c:pt idx="221">
                  <c:v>50.734583333333298</c:v>
                </c:pt>
                <c:pt idx="222">
                  <c:v>53.69</c:v>
                </c:pt>
                <c:pt idx="223">
                  <c:v>53.271666666666597</c:v>
                </c:pt>
                <c:pt idx="224">
                  <c:v>49.4508333333333</c:v>
                </c:pt>
                <c:pt idx="225">
                  <c:v>52.059166666666599</c:v>
                </c:pt>
                <c:pt idx="226">
                  <c:v>37.89</c:v>
                </c:pt>
                <c:pt idx="227">
                  <c:v>45.816666666666599</c:v>
                </c:pt>
                <c:pt idx="228">
                  <c:v>36.757083333333298</c:v>
                </c:pt>
                <c:pt idx="229">
                  <c:v>44.214583333333302</c:v>
                </c:pt>
                <c:pt idx="230">
                  <c:v>49.384583333333303</c:v>
                </c:pt>
                <c:pt idx="231">
                  <c:v>48.080416666666601</c:v>
                </c:pt>
                <c:pt idx="232">
                  <c:v>52.469583333333297</c:v>
                </c:pt>
                <c:pt idx="233">
                  <c:v>53.402916666666599</c:v>
                </c:pt>
                <c:pt idx="234">
                  <c:v>39.446249999999999</c:v>
                </c:pt>
                <c:pt idx="235">
                  <c:v>47.963333333333303</c:v>
                </c:pt>
                <c:pt idx="236">
                  <c:v>42.502222222222201</c:v>
                </c:pt>
                <c:pt idx="237">
                  <c:v>44.941666666666599</c:v>
                </c:pt>
                <c:pt idx="238">
                  <c:v>45.204285714285703</c:v>
                </c:pt>
                <c:pt idx="239">
                  <c:v>48.322083333333303</c:v>
                </c:pt>
                <c:pt idx="240">
                  <c:v>44.181666666666601</c:v>
                </c:pt>
                <c:pt idx="241">
                  <c:v>79.288727272727201</c:v>
                </c:pt>
                <c:pt idx="242">
                  <c:v>51.941249999999997</c:v>
                </c:pt>
                <c:pt idx="243">
                  <c:v>49.0996666666666</c:v>
                </c:pt>
                <c:pt idx="244">
                  <c:v>66.743333333333297</c:v>
                </c:pt>
                <c:pt idx="245">
                  <c:v>59.953249999999997</c:v>
                </c:pt>
                <c:pt idx="246">
                  <c:v>48.052500000000002</c:v>
                </c:pt>
                <c:pt idx="247">
                  <c:v>43.413333333333298</c:v>
                </c:pt>
                <c:pt idx="248">
                  <c:v>41.137499999999903</c:v>
                </c:pt>
                <c:pt idx="249">
                  <c:v>54.3541666666666</c:v>
                </c:pt>
                <c:pt idx="250">
                  <c:v>50.5133333333333</c:v>
                </c:pt>
                <c:pt idx="251">
                  <c:v>59.321666666666601</c:v>
                </c:pt>
                <c:pt idx="252">
                  <c:v>70.624166666666596</c:v>
                </c:pt>
                <c:pt idx="253">
                  <c:v>75.650833333333296</c:v>
                </c:pt>
                <c:pt idx="254">
                  <c:v>48.5474999999999</c:v>
                </c:pt>
                <c:pt idx="255">
                  <c:v>45.350833333333298</c:v>
                </c:pt>
                <c:pt idx="256">
                  <c:v>47.290833333333303</c:v>
                </c:pt>
                <c:pt idx="257">
                  <c:v>60.935416666666598</c:v>
                </c:pt>
                <c:pt idx="258">
                  <c:v>60.887916666666598</c:v>
                </c:pt>
                <c:pt idx="259">
                  <c:v>73.694583333333298</c:v>
                </c:pt>
                <c:pt idx="260">
                  <c:v>57.995833333333302</c:v>
                </c:pt>
                <c:pt idx="261">
                  <c:v>49.681249999999999</c:v>
                </c:pt>
                <c:pt idx="262">
                  <c:v>28.802777777777699</c:v>
                </c:pt>
                <c:pt idx="263">
                  <c:v>57.887916666666598</c:v>
                </c:pt>
                <c:pt idx="264">
                  <c:v>34.658124999999998</c:v>
                </c:pt>
                <c:pt idx="265">
                  <c:v>42.6458333333333</c:v>
                </c:pt>
                <c:pt idx="266">
                  <c:v>38.750833333333297</c:v>
                </c:pt>
                <c:pt idx="267">
                  <c:v>44.832083333333301</c:v>
                </c:pt>
                <c:pt idx="268">
                  <c:v>37.403888888888801</c:v>
                </c:pt>
                <c:pt idx="269">
                  <c:v>46.276249999999997</c:v>
                </c:pt>
                <c:pt idx="270">
                  <c:v>37.748750000000001</c:v>
                </c:pt>
                <c:pt idx="271">
                  <c:v>46.262083333333301</c:v>
                </c:pt>
                <c:pt idx="272">
                  <c:v>39.879090909090898</c:v>
                </c:pt>
                <c:pt idx="273">
                  <c:v>47.372916666666598</c:v>
                </c:pt>
                <c:pt idx="274">
                  <c:v>40.558181818181801</c:v>
                </c:pt>
                <c:pt idx="275">
                  <c:v>53.550416666666599</c:v>
                </c:pt>
                <c:pt idx="276">
                  <c:v>47.153750000000002</c:v>
                </c:pt>
                <c:pt idx="277">
                  <c:v>54.608333333333299</c:v>
                </c:pt>
                <c:pt idx="278">
                  <c:v>50.127083333333303</c:v>
                </c:pt>
                <c:pt idx="279">
                  <c:v>49.530833333333298</c:v>
                </c:pt>
                <c:pt idx="280">
                  <c:v>38.462499999999999</c:v>
                </c:pt>
                <c:pt idx="281">
                  <c:v>47.275416666666601</c:v>
                </c:pt>
                <c:pt idx="282">
                  <c:v>45.832500000000003</c:v>
                </c:pt>
                <c:pt idx="283">
                  <c:v>50.742916666666602</c:v>
                </c:pt>
                <c:pt idx="284">
                  <c:v>46.262499999999903</c:v>
                </c:pt>
                <c:pt idx="285">
                  <c:v>49.195</c:v>
                </c:pt>
                <c:pt idx="286">
                  <c:v>37.257083333333298</c:v>
                </c:pt>
                <c:pt idx="287">
                  <c:v>43.033333333333303</c:v>
                </c:pt>
                <c:pt idx="288">
                  <c:v>39.896428571428501</c:v>
                </c:pt>
                <c:pt idx="289">
                  <c:v>53.087499999999999</c:v>
                </c:pt>
                <c:pt idx="290">
                  <c:v>44.002499999999998</c:v>
                </c:pt>
                <c:pt idx="291">
                  <c:v>50.586666666666602</c:v>
                </c:pt>
                <c:pt idx="292">
                  <c:v>46.027083333333302</c:v>
                </c:pt>
                <c:pt idx="293">
                  <c:v>51.392916666666601</c:v>
                </c:pt>
                <c:pt idx="294">
                  <c:v>46.5908333333333</c:v>
                </c:pt>
                <c:pt idx="295">
                  <c:v>54.303750000000001</c:v>
                </c:pt>
                <c:pt idx="296">
                  <c:v>45.068750000000001</c:v>
                </c:pt>
                <c:pt idx="297">
                  <c:v>42.706249999999997</c:v>
                </c:pt>
                <c:pt idx="298">
                  <c:v>35.205555555555499</c:v>
                </c:pt>
                <c:pt idx="299">
                  <c:v>49.220833333333303</c:v>
                </c:pt>
                <c:pt idx="300">
                  <c:v>42.534374999999997</c:v>
                </c:pt>
                <c:pt idx="301">
                  <c:v>49.414090909090902</c:v>
                </c:pt>
                <c:pt idx="302">
                  <c:v>53.580699999999901</c:v>
                </c:pt>
                <c:pt idx="303">
                  <c:v>84.922083333333305</c:v>
                </c:pt>
                <c:pt idx="304">
                  <c:v>39.346999999999902</c:v>
                </c:pt>
                <c:pt idx="305">
                  <c:v>43.315916666666602</c:v>
                </c:pt>
                <c:pt idx="306">
                  <c:v>47.9022222222222</c:v>
                </c:pt>
                <c:pt idx="307">
                  <c:v>54.980166666666598</c:v>
                </c:pt>
                <c:pt idx="308">
                  <c:v>35.089999999999897</c:v>
                </c:pt>
                <c:pt idx="309">
                  <c:v>41.228333333333303</c:v>
                </c:pt>
                <c:pt idx="310">
                  <c:v>48.412916666666597</c:v>
                </c:pt>
                <c:pt idx="311">
                  <c:v>49.219999999999899</c:v>
                </c:pt>
                <c:pt idx="312">
                  <c:v>51.047083333333298</c:v>
                </c:pt>
                <c:pt idx="313">
                  <c:v>53.327916666666603</c:v>
                </c:pt>
                <c:pt idx="314">
                  <c:v>46.842500000000001</c:v>
                </c:pt>
                <c:pt idx="315">
                  <c:v>56.6724999999999</c:v>
                </c:pt>
                <c:pt idx="316">
                  <c:v>42.86</c:v>
                </c:pt>
                <c:pt idx="317">
                  <c:v>53.180833333333297</c:v>
                </c:pt>
                <c:pt idx="318">
                  <c:v>40.827083333333299</c:v>
                </c:pt>
                <c:pt idx="319">
                  <c:v>51.916249999999998</c:v>
                </c:pt>
                <c:pt idx="320">
                  <c:v>58.307499999999997</c:v>
                </c:pt>
                <c:pt idx="321">
                  <c:v>79.133749999999907</c:v>
                </c:pt>
                <c:pt idx="322">
                  <c:v>52.497499999999903</c:v>
                </c:pt>
                <c:pt idx="323">
                  <c:v>47.962916666666601</c:v>
                </c:pt>
                <c:pt idx="324">
                  <c:v>62.541249999999899</c:v>
                </c:pt>
                <c:pt idx="325">
                  <c:v>79.1875</c:v>
                </c:pt>
                <c:pt idx="326">
                  <c:v>38.7470833333333</c:v>
                </c:pt>
                <c:pt idx="327">
                  <c:v>49.417083333333302</c:v>
                </c:pt>
                <c:pt idx="328">
                  <c:v>41.010833333333302</c:v>
                </c:pt>
                <c:pt idx="329">
                  <c:v>48.966249999999903</c:v>
                </c:pt>
                <c:pt idx="330">
                  <c:v>46.856666666666598</c:v>
                </c:pt>
                <c:pt idx="331">
                  <c:v>60.067499999999903</c:v>
                </c:pt>
                <c:pt idx="332">
                  <c:v>46.485833333333296</c:v>
                </c:pt>
                <c:pt idx="333">
                  <c:v>63.379999999999903</c:v>
                </c:pt>
                <c:pt idx="334">
                  <c:v>56.775833333333303</c:v>
                </c:pt>
                <c:pt idx="335">
                  <c:v>71.761666666666599</c:v>
                </c:pt>
                <c:pt idx="336">
                  <c:v>57.215416666666599</c:v>
                </c:pt>
                <c:pt idx="337">
                  <c:v>72.071666666666601</c:v>
                </c:pt>
                <c:pt idx="338">
                  <c:v>55.789166666666603</c:v>
                </c:pt>
                <c:pt idx="339">
                  <c:v>57.0787499999999</c:v>
                </c:pt>
                <c:pt idx="340">
                  <c:v>52.03875</c:v>
                </c:pt>
                <c:pt idx="341">
                  <c:v>57.935000000000002</c:v>
                </c:pt>
                <c:pt idx="342">
                  <c:v>38.531111111111102</c:v>
                </c:pt>
                <c:pt idx="343">
                  <c:v>51.300416666666599</c:v>
                </c:pt>
                <c:pt idx="344">
                  <c:v>35.748125000000002</c:v>
                </c:pt>
                <c:pt idx="345">
                  <c:v>43.7841666666666</c:v>
                </c:pt>
                <c:pt idx="346">
                  <c:v>32.951000000000001</c:v>
                </c:pt>
                <c:pt idx="347">
                  <c:v>45.659583333333302</c:v>
                </c:pt>
                <c:pt idx="348">
                  <c:v>42.175909090909002</c:v>
                </c:pt>
                <c:pt idx="349">
                  <c:v>45.818750000000001</c:v>
                </c:pt>
                <c:pt idx="350">
                  <c:v>45.181249999999999</c:v>
                </c:pt>
                <c:pt idx="351">
                  <c:v>59.650833333333303</c:v>
                </c:pt>
                <c:pt idx="352">
                  <c:v>53.089999999999897</c:v>
                </c:pt>
                <c:pt idx="353">
                  <c:v>59.624166666666603</c:v>
                </c:pt>
                <c:pt idx="354">
                  <c:v>52.540833333333303</c:v>
                </c:pt>
                <c:pt idx="355">
                  <c:v>52.706666666666599</c:v>
                </c:pt>
                <c:pt idx="356">
                  <c:v>50.466250000000002</c:v>
                </c:pt>
                <c:pt idx="357">
                  <c:v>57.713333333333303</c:v>
                </c:pt>
                <c:pt idx="358">
                  <c:v>33.4791666666666</c:v>
                </c:pt>
                <c:pt idx="359">
                  <c:v>48.625</c:v>
                </c:pt>
                <c:pt idx="360">
                  <c:v>34.729374999999997</c:v>
                </c:pt>
                <c:pt idx="361">
                  <c:v>54.031249999999901</c:v>
                </c:pt>
                <c:pt idx="362">
                  <c:v>80.355500000000006</c:v>
                </c:pt>
                <c:pt idx="363">
                  <c:v>197.62691666666601</c:v>
                </c:pt>
                <c:pt idx="364">
                  <c:v>38.401499999999999</c:v>
                </c:pt>
                <c:pt idx="365">
                  <c:v>43.864916666666602</c:v>
                </c:pt>
                <c:pt idx="366">
                  <c:v>44.829500000000003</c:v>
                </c:pt>
                <c:pt idx="367">
                  <c:v>61.380749999999999</c:v>
                </c:pt>
                <c:pt idx="368">
                  <c:v>26.107499999999899</c:v>
                </c:pt>
                <c:pt idx="369">
                  <c:v>45.783333333333303</c:v>
                </c:pt>
                <c:pt idx="370">
                  <c:v>51.353749999999998</c:v>
                </c:pt>
                <c:pt idx="371">
                  <c:v>42.387</c:v>
                </c:pt>
                <c:pt idx="372">
                  <c:v>52.655000000000001</c:v>
                </c:pt>
                <c:pt idx="373">
                  <c:v>53.036666666666598</c:v>
                </c:pt>
                <c:pt idx="374">
                  <c:v>36.664583333333297</c:v>
                </c:pt>
                <c:pt idx="375">
                  <c:v>70.017499999999998</c:v>
                </c:pt>
                <c:pt idx="376">
                  <c:v>45.737083333333302</c:v>
                </c:pt>
                <c:pt idx="377">
                  <c:v>47.952916666666603</c:v>
                </c:pt>
                <c:pt idx="378">
                  <c:v>48.643333333333302</c:v>
                </c:pt>
                <c:pt idx="379">
                  <c:v>53.9433333333333</c:v>
                </c:pt>
                <c:pt idx="380">
                  <c:v>78.154166666666598</c:v>
                </c:pt>
                <c:pt idx="381">
                  <c:v>72.477916666666601</c:v>
                </c:pt>
                <c:pt idx="382">
                  <c:v>43.243333333333297</c:v>
                </c:pt>
                <c:pt idx="383">
                  <c:v>67.462083333333297</c:v>
                </c:pt>
                <c:pt idx="384">
                  <c:v>50.933333333333302</c:v>
                </c:pt>
                <c:pt idx="385">
                  <c:v>50.860833333333296</c:v>
                </c:pt>
                <c:pt idx="386">
                  <c:v>46.814583333333303</c:v>
                </c:pt>
                <c:pt idx="387">
                  <c:v>65.967083333333306</c:v>
                </c:pt>
                <c:pt idx="388">
                  <c:v>52.462499999999999</c:v>
                </c:pt>
                <c:pt idx="389">
                  <c:v>67.153750000000002</c:v>
                </c:pt>
                <c:pt idx="390">
                  <c:v>57.936250000000001</c:v>
                </c:pt>
                <c:pt idx="391">
                  <c:v>59.931666666666601</c:v>
                </c:pt>
                <c:pt idx="392">
                  <c:v>60.722499999999997</c:v>
                </c:pt>
                <c:pt idx="393">
                  <c:v>59.856250000000003</c:v>
                </c:pt>
                <c:pt idx="394">
                  <c:v>51.819999999999901</c:v>
                </c:pt>
                <c:pt idx="395">
                  <c:v>76.141666666666595</c:v>
                </c:pt>
                <c:pt idx="396">
                  <c:v>66.974999999999994</c:v>
                </c:pt>
                <c:pt idx="397">
                  <c:v>82.171666666666596</c:v>
                </c:pt>
                <c:pt idx="398">
                  <c:v>50.0162499999999</c:v>
                </c:pt>
                <c:pt idx="399">
                  <c:v>64.713333333333296</c:v>
                </c:pt>
                <c:pt idx="400">
                  <c:v>44.022500000000001</c:v>
                </c:pt>
                <c:pt idx="401">
                  <c:v>54.5445833333333</c:v>
                </c:pt>
                <c:pt idx="402">
                  <c:v>44.419166666666598</c:v>
                </c:pt>
                <c:pt idx="403">
                  <c:v>74.711666666666602</c:v>
                </c:pt>
                <c:pt idx="404">
                  <c:v>43.5283333333333</c:v>
                </c:pt>
                <c:pt idx="405">
                  <c:v>58.199583333333301</c:v>
                </c:pt>
                <c:pt idx="406">
                  <c:v>38.403888888888801</c:v>
                </c:pt>
                <c:pt idx="407">
                  <c:v>48.528750000000002</c:v>
                </c:pt>
                <c:pt idx="408">
                  <c:v>45.454583333333296</c:v>
                </c:pt>
                <c:pt idx="409">
                  <c:v>65.091249999999903</c:v>
                </c:pt>
                <c:pt idx="410">
                  <c:v>53.253749999999997</c:v>
                </c:pt>
                <c:pt idx="411">
                  <c:v>62.634999999999899</c:v>
                </c:pt>
                <c:pt idx="412">
                  <c:v>43.797916666666602</c:v>
                </c:pt>
                <c:pt idx="413">
                  <c:v>74.790416666666601</c:v>
                </c:pt>
                <c:pt idx="414">
                  <c:v>54.195</c:v>
                </c:pt>
                <c:pt idx="415">
                  <c:v>81.428749999999994</c:v>
                </c:pt>
                <c:pt idx="416">
                  <c:v>61.591666666666598</c:v>
                </c:pt>
                <c:pt idx="417">
                  <c:v>84.004999999999995</c:v>
                </c:pt>
                <c:pt idx="418">
                  <c:v>73.071250000000006</c:v>
                </c:pt>
                <c:pt idx="419">
                  <c:v>89.251666666666594</c:v>
                </c:pt>
                <c:pt idx="420">
                  <c:v>70.024583333333297</c:v>
                </c:pt>
                <c:pt idx="421">
                  <c:v>72.64</c:v>
                </c:pt>
                <c:pt idx="422">
                  <c:v>63.719166666666602</c:v>
                </c:pt>
                <c:pt idx="423">
                  <c:v>76.680416666666602</c:v>
                </c:pt>
                <c:pt idx="424">
                  <c:v>97.3719999999999</c:v>
                </c:pt>
                <c:pt idx="425">
                  <c:v>87.475083333333302</c:v>
                </c:pt>
                <c:pt idx="426">
                  <c:v>42.447888888888798</c:v>
                </c:pt>
                <c:pt idx="427">
                  <c:v>54.379166666666599</c:v>
                </c:pt>
                <c:pt idx="428">
                  <c:v>47.226333333333301</c:v>
                </c:pt>
                <c:pt idx="429">
                  <c:v>65.741166666666601</c:v>
                </c:pt>
                <c:pt idx="430">
                  <c:v>43.6204166666666</c:v>
                </c:pt>
                <c:pt idx="431">
                  <c:v>75.9479166666666</c:v>
                </c:pt>
                <c:pt idx="432">
                  <c:v>45.174999999999997</c:v>
                </c:pt>
                <c:pt idx="433">
                  <c:v>49.103333333333303</c:v>
                </c:pt>
                <c:pt idx="434">
                  <c:v>48.378749999999997</c:v>
                </c:pt>
                <c:pt idx="435">
                  <c:v>49.6458333333333</c:v>
                </c:pt>
                <c:pt idx="436">
                  <c:v>52.8779166666666</c:v>
                </c:pt>
                <c:pt idx="437">
                  <c:v>98.386250000000004</c:v>
                </c:pt>
                <c:pt idx="438">
                  <c:v>59.590416666666599</c:v>
                </c:pt>
                <c:pt idx="439">
                  <c:v>72.096666666666593</c:v>
                </c:pt>
                <c:pt idx="440">
                  <c:v>47.9270833333333</c:v>
                </c:pt>
                <c:pt idx="441">
                  <c:v>57.243333333333297</c:v>
                </c:pt>
                <c:pt idx="442">
                  <c:v>63.758333333333297</c:v>
                </c:pt>
                <c:pt idx="443">
                  <c:v>69.530833333333305</c:v>
                </c:pt>
                <c:pt idx="444">
                  <c:v>55.008749999999999</c:v>
                </c:pt>
                <c:pt idx="445">
                  <c:v>67.959583333333299</c:v>
                </c:pt>
                <c:pt idx="446">
                  <c:v>58.454999999999899</c:v>
                </c:pt>
                <c:pt idx="447">
                  <c:v>59.5133333333333</c:v>
                </c:pt>
                <c:pt idx="448">
                  <c:v>62.106250000000003</c:v>
                </c:pt>
                <c:pt idx="449">
                  <c:v>75.083749999999995</c:v>
                </c:pt>
                <c:pt idx="450">
                  <c:v>72.067499999999995</c:v>
                </c:pt>
                <c:pt idx="451">
                  <c:v>69.167083333333295</c:v>
                </c:pt>
                <c:pt idx="452">
                  <c:v>47.772083333333299</c:v>
                </c:pt>
                <c:pt idx="453">
                  <c:v>57.986249999999899</c:v>
                </c:pt>
                <c:pt idx="454">
                  <c:v>53.971249999999998</c:v>
                </c:pt>
                <c:pt idx="455">
                  <c:v>66.100833333333298</c:v>
                </c:pt>
                <c:pt idx="456">
                  <c:v>48.206249999999997</c:v>
                </c:pt>
                <c:pt idx="457">
                  <c:v>63.657499999999999</c:v>
                </c:pt>
                <c:pt idx="458">
                  <c:v>46.99</c:v>
                </c:pt>
                <c:pt idx="459">
                  <c:v>61.338333333333303</c:v>
                </c:pt>
                <c:pt idx="460">
                  <c:v>40.4195833333333</c:v>
                </c:pt>
                <c:pt idx="461">
                  <c:v>54.921666666666603</c:v>
                </c:pt>
                <c:pt idx="462">
                  <c:v>55.743749999999899</c:v>
                </c:pt>
                <c:pt idx="463">
                  <c:v>64.784166666666593</c:v>
                </c:pt>
                <c:pt idx="464">
                  <c:v>39.407916666666601</c:v>
                </c:pt>
                <c:pt idx="465">
                  <c:v>45.298333333333296</c:v>
                </c:pt>
                <c:pt idx="466">
                  <c:v>42.202727272727202</c:v>
                </c:pt>
                <c:pt idx="467">
                  <c:v>56.2558333333333</c:v>
                </c:pt>
                <c:pt idx="468">
                  <c:v>44.347499999999997</c:v>
                </c:pt>
                <c:pt idx="469">
                  <c:v>60.957083333333301</c:v>
                </c:pt>
                <c:pt idx="470">
                  <c:v>46.731666666666598</c:v>
                </c:pt>
                <c:pt idx="471">
                  <c:v>56.807083333333303</c:v>
                </c:pt>
                <c:pt idx="472">
                  <c:v>41.453333333333298</c:v>
                </c:pt>
                <c:pt idx="473">
                  <c:v>56.362916666666599</c:v>
                </c:pt>
                <c:pt idx="474">
                  <c:v>44.294999999999902</c:v>
                </c:pt>
                <c:pt idx="475">
                  <c:v>56.652083333333302</c:v>
                </c:pt>
                <c:pt idx="476">
                  <c:v>54.389583333333299</c:v>
                </c:pt>
                <c:pt idx="477">
                  <c:v>79.165416666666601</c:v>
                </c:pt>
                <c:pt idx="478">
                  <c:v>54.53875</c:v>
                </c:pt>
                <c:pt idx="479">
                  <c:v>56.990833333333299</c:v>
                </c:pt>
                <c:pt idx="480">
                  <c:v>46.333750000000002</c:v>
                </c:pt>
                <c:pt idx="481">
                  <c:v>59.141666666666602</c:v>
                </c:pt>
                <c:pt idx="482">
                  <c:v>39.871666666666599</c:v>
                </c:pt>
                <c:pt idx="483">
                  <c:v>42.424166666666601</c:v>
                </c:pt>
                <c:pt idx="484">
                  <c:v>31.869166666666601</c:v>
                </c:pt>
                <c:pt idx="485">
                  <c:v>51.942083333333301</c:v>
                </c:pt>
                <c:pt idx="486">
                  <c:v>71.976583333333295</c:v>
                </c:pt>
                <c:pt idx="487">
                  <c:v>55.570500000000003</c:v>
                </c:pt>
                <c:pt idx="488">
                  <c:v>35.178818181818102</c:v>
                </c:pt>
                <c:pt idx="489">
                  <c:v>82.808583333333303</c:v>
                </c:pt>
                <c:pt idx="490">
                  <c:v>44.022727272727202</c:v>
                </c:pt>
                <c:pt idx="491">
                  <c:v>80.227000000000004</c:v>
                </c:pt>
                <c:pt idx="492">
                  <c:v>55.7558333333333</c:v>
                </c:pt>
                <c:pt idx="493">
                  <c:v>62.750833333333297</c:v>
                </c:pt>
                <c:pt idx="494">
                  <c:v>33.043333333333301</c:v>
                </c:pt>
                <c:pt idx="495">
                  <c:v>37.844583333333297</c:v>
                </c:pt>
                <c:pt idx="496">
                  <c:v>47.879999999999903</c:v>
                </c:pt>
                <c:pt idx="497">
                  <c:v>50.42</c:v>
                </c:pt>
                <c:pt idx="498">
                  <c:v>47.507083333333298</c:v>
                </c:pt>
                <c:pt idx="499">
                  <c:v>74.433333333333294</c:v>
                </c:pt>
                <c:pt idx="500">
                  <c:v>72.467083333333306</c:v>
                </c:pt>
                <c:pt idx="501">
                  <c:v>77.196250000000006</c:v>
                </c:pt>
                <c:pt idx="502">
                  <c:v>52.41</c:v>
                </c:pt>
                <c:pt idx="503">
                  <c:v>73.879999999999896</c:v>
                </c:pt>
                <c:pt idx="504">
                  <c:v>62.469166666666602</c:v>
                </c:pt>
                <c:pt idx="505">
                  <c:v>70.363333333333301</c:v>
                </c:pt>
                <c:pt idx="506">
                  <c:v>48.371249999999897</c:v>
                </c:pt>
                <c:pt idx="507">
                  <c:v>88.029583333333306</c:v>
                </c:pt>
                <c:pt idx="508">
                  <c:v>51.335833333333298</c:v>
                </c:pt>
                <c:pt idx="509">
                  <c:v>65.329583333333304</c:v>
                </c:pt>
                <c:pt idx="510">
                  <c:v>53.769999999999897</c:v>
                </c:pt>
                <c:pt idx="511">
                  <c:v>63.956999999999901</c:v>
                </c:pt>
                <c:pt idx="512">
                  <c:v>51.338749999999997</c:v>
                </c:pt>
                <c:pt idx="513">
                  <c:v>54.9345833333333</c:v>
                </c:pt>
                <c:pt idx="514">
                  <c:v>34.522500000000001</c:v>
                </c:pt>
                <c:pt idx="515">
                  <c:v>54.936250000000001</c:v>
                </c:pt>
                <c:pt idx="516">
                  <c:v>51.0729166666666</c:v>
                </c:pt>
                <c:pt idx="517">
                  <c:v>52.2945833333333</c:v>
                </c:pt>
                <c:pt idx="518">
                  <c:v>44.726666666666603</c:v>
                </c:pt>
                <c:pt idx="519">
                  <c:v>77.517499999999998</c:v>
                </c:pt>
                <c:pt idx="520">
                  <c:v>49.554583333333298</c:v>
                </c:pt>
                <c:pt idx="521">
                  <c:v>52.442916666666598</c:v>
                </c:pt>
                <c:pt idx="522">
                  <c:v>49.8287499999999</c:v>
                </c:pt>
                <c:pt idx="523">
                  <c:v>67.549583333333302</c:v>
                </c:pt>
                <c:pt idx="524">
                  <c:v>48.207500000000003</c:v>
                </c:pt>
                <c:pt idx="525">
                  <c:v>46.808749999999897</c:v>
                </c:pt>
                <c:pt idx="526">
                  <c:v>45.873750000000001</c:v>
                </c:pt>
                <c:pt idx="527">
                  <c:v>47.7245833333333</c:v>
                </c:pt>
                <c:pt idx="528">
                  <c:v>28.845999999999901</c:v>
                </c:pt>
                <c:pt idx="529">
                  <c:v>60.244583333333303</c:v>
                </c:pt>
                <c:pt idx="530">
                  <c:v>36.316249999999997</c:v>
                </c:pt>
                <c:pt idx="531">
                  <c:v>44.537499999999902</c:v>
                </c:pt>
                <c:pt idx="532">
                  <c:v>34.553333333333299</c:v>
                </c:pt>
                <c:pt idx="533">
                  <c:v>53.402499999999897</c:v>
                </c:pt>
                <c:pt idx="534">
                  <c:v>50.355833333333301</c:v>
                </c:pt>
                <c:pt idx="535">
                  <c:v>59.463749999999997</c:v>
                </c:pt>
                <c:pt idx="536">
                  <c:v>50.248333333333299</c:v>
                </c:pt>
                <c:pt idx="537">
                  <c:v>52.935416666666598</c:v>
                </c:pt>
                <c:pt idx="538">
                  <c:v>61.705833333333302</c:v>
                </c:pt>
                <c:pt idx="539">
                  <c:v>63.655416666666603</c:v>
                </c:pt>
                <c:pt idx="540">
                  <c:v>55.837083333333297</c:v>
                </c:pt>
                <c:pt idx="541">
                  <c:v>51.783333333333303</c:v>
                </c:pt>
                <c:pt idx="542">
                  <c:v>51.994999999999997</c:v>
                </c:pt>
                <c:pt idx="543">
                  <c:v>60.637499999999903</c:v>
                </c:pt>
                <c:pt idx="544">
                  <c:v>44.738750000000003</c:v>
                </c:pt>
                <c:pt idx="545">
                  <c:v>59.0162499999999</c:v>
                </c:pt>
                <c:pt idx="546">
                  <c:v>41.709600000000002</c:v>
                </c:pt>
                <c:pt idx="547">
                  <c:v>56.280833333333298</c:v>
                </c:pt>
                <c:pt idx="548">
                  <c:v>35.242249999999999</c:v>
                </c:pt>
                <c:pt idx="549">
                  <c:v>73.400666666666595</c:v>
                </c:pt>
                <c:pt idx="550">
                  <c:v>64.428083333333305</c:v>
                </c:pt>
                <c:pt idx="551">
                  <c:v>75.952249999999907</c:v>
                </c:pt>
                <c:pt idx="552">
                  <c:v>53.532083333333297</c:v>
                </c:pt>
                <c:pt idx="553">
                  <c:v>70.233333333333306</c:v>
                </c:pt>
                <c:pt idx="554">
                  <c:v>43.792499999999997</c:v>
                </c:pt>
                <c:pt idx="555">
                  <c:v>43.967916666666603</c:v>
                </c:pt>
                <c:pt idx="556">
                  <c:v>51.145000000000003</c:v>
                </c:pt>
                <c:pt idx="557">
                  <c:v>44.225833333333298</c:v>
                </c:pt>
                <c:pt idx="558">
                  <c:v>62.532499999999999</c:v>
                </c:pt>
                <c:pt idx="559">
                  <c:v>83.460833333333298</c:v>
                </c:pt>
                <c:pt idx="560">
                  <c:v>58.622916666666598</c:v>
                </c:pt>
                <c:pt idx="561">
                  <c:v>66.830833333333302</c:v>
                </c:pt>
                <c:pt idx="562">
                  <c:v>53.835833333333298</c:v>
                </c:pt>
                <c:pt idx="563">
                  <c:v>68.947500000000005</c:v>
                </c:pt>
                <c:pt idx="564">
                  <c:v>60.918333333333301</c:v>
                </c:pt>
                <c:pt idx="565">
                  <c:v>65.825000000000003</c:v>
                </c:pt>
                <c:pt idx="566">
                  <c:v>45.246666666666599</c:v>
                </c:pt>
                <c:pt idx="567">
                  <c:v>93.789166666666603</c:v>
                </c:pt>
                <c:pt idx="568">
                  <c:v>45.956666666666599</c:v>
                </c:pt>
                <c:pt idx="569">
                  <c:v>71.999166666666596</c:v>
                </c:pt>
                <c:pt idx="570">
                  <c:v>37.198749999999997</c:v>
                </c:pt>
                <c:pt idx="571">
                  <c:v>52.446666666666601</c:v>
                </c:pt>
                <c:pt idx="572">
                  <c:v>42.499166666666603</c:v>
                </c:pt>
                <c:pt idx="573">
                  <c:v>63.807499999999997</c:v>
                </c:pt>
                <c:pt idx="574">
                  <c:v>54.576666666666597</c:v>
                </c:pt>
                <c:pt idx="575">
                  <c:v>55.982500000000002</c:v>
                </c:pt>
                <c:pt idx="576">
                  <c:v>44.299166666666601</c:v>
                </c:pt>
                <c:pt idx="577">
                  <c:v>59.989166666666598</c:v>
                </c:pt>
                <c:pt idx="578">
                  <c:v>51.032916666666601</c:v>
                </c:pt>
                <c:pt idx="579">
                  <c:v>64.219166666666595</c:v>
                </c:pt>
                <c:pt idx="580">
                  <c:v>71.835833333333298</c:v>
                </c:pt>
                <c:pt idx="581">
                  <c:v>76.037499999999994</c:v>
                </c:pt>
                <c:pt idx="582">
                  <c:v>53.73</c:v>
                </c:pt>
                <c:pt idx="583">
                  <c:v>76.707916666666605</c:v>
                </c:pt>
                <c:pt idx="584">
                  <c:v>49.93</c:v>
                </c:pt>
                <c:pt idx="585">
                  <c:v>56.155833333333298</c:v>
                </c:pt>
                <c:pt idx="586">
                  <c:v>49.869166666666601</c:v>
                </c:pt>
                <c:pt idx="587">
                  <c:v>57.069166666666597</c:v>
                </c:pt>
                <c:pt idx="588">
                  <c:v>42.998750000000001</c:v>
                </c:pt>
                <c:pt idx="589">
                  <c:v>50.1279166666666</c:v>
                </c:pt>
                <c:pt idx="590">
                  <c:v>37.558749999999897</c:v>
                </c:pt>
                <c:pt idx="591">
                  <c:v>42.296249999999901</c:v>
                </c:pt>
                <c:pt idx="592">
                  <c:v>47.533333333333303</c:v>
                </c:pt>
                <c:pt idx="593">
                  <c:v>58.02375</c:v>
                </c:pt>
                <c:pt idx="594">
                  <c:v>57.103749999999998</c:v>
                </c:pt>
                <c:pt idx="595">
                  <c:v>68.652083333333294</c:v>
                </c:pt>
                <c:pt idx="596">
                  <c:v>60.049166666666601</c:v>
                </c:pt>
                <c:pt idx="597">
                  <c:v>60.7708333333333</c:v>
                </c:pt>
                <c:pt idx="598">
                  <c:v>52.8570833333333</c:v>
                </c:pt>
                <c:pt idx="599">
                  <c:v>55.778750000000002</c:v>
                </c:pt>
                <c:pt idx="600">
                  <c:v>45.507916666666603</c:v>
                </c:pt>
                <c:pt idx="601">
                  <c:v>57.362083333333302</c:v>
                </c:pt>
                <c:pt idx="602">
                  <c:v>65.629166666666606</c:v>
                </c:pt>
                <c:pt idx="603">
                  <c:v>67.625833333333304</c:v>
                </c:pt>
                <c:pt idx="604">
                  <c:v>51.223750000000003</c:v>
                </c:pt>
                <c:pt idx="605">
                  <c:v>69.586666666666602</c:v>
                </c:pt>
                <c:pt idx="606">
                  <c:v>61.611666666666601</c:v>
                </c:pt>
                <c:pt idx="607">
                  <c:v>54.928333333333299</c:v>
                </c:pt>
                <c:pt idx="608">
                  <c:v>54.774374999999999</c:v>
                </c:pt>
                <c:pt idx="609">
                  <c:v>57.5251666666666</c:v>
                </c:pt>
                <c:pt idx="610">
                  <c:v>55.525916666666603</c:v>
                </c:pt>
                <c:pt idx="611">
                  <c:v>93.176249999999996</c:v>
                </c:pt>
                <c:pt idx="612">
                  <c:v>73.739249999999998</c:v>
                </c:pt>
                <c:pt idx="613">
                  <c:v>67.371416666666605</c:v>
                </c:pt>
                <c:pt idx="614">
                  <c:v>54.024583333333297</c:v>
                </c:pt>
                <c:pt idx="615">
                  <c:v>56.475000000000001</c:v>
                </c:pt>
                <c:pt idx="616">
                  <c:v>50.376666666666601</c:v>
                </c:pt>
                <c:pt idx="617">
                  <c:v>41.915833333333303</c:v>
                </c:pt>
                <c:pt idx="618">
                  <c:v>42.007083333333298</c:v>
                </c:pt>
                <c:pt idx="619">
                  <c:v>48.264583333333299</c:v>
                </c:pt>
                <c:pt idx="620">
                  <c:v>57.581666666666599</c:v>
                </c:pt>
                <c:pt idx="621">
                  <c:v>81.2558333333333</c:v>
                </c:pt>
                <c:pt idx="622">
                  <c:v>50.509583333333303</c:v>
                </c:pt>
                <c:pt idx="623">
                  <c:v>61.915833333333303</c:v>
                </c:pt>
                <c:pt idx="624">
                  <c:v>44.452083333333299</c:v>
                </c:pt>
                <c:pt idx="625">
                  <c:v>66.273333333333298</c:v>
                </c:pt>
                <c:pt idx="626">
                  <c:v>56.90625</c:v>
                </c:pt>
                <c:pt idx="627">
                  <c:v>65.317499999999995</c:v>
                </c:pt>
                <c:pt idx="628">
                  <c:v>63.1516666666666</c:v>
                </c:pt>
                <c:pt idx="629">
                  <c:v>78.025416666666601</c:v>
                </c:pt>
                <c:pt idx="630">
                  <c:v>50.135833333333302</c:v>
                </c:pt>
                <c:pt idx="631">
                  <c:v>74.454583333333304</c:v>
                </c:pt>
                <c:pt idx="632">
                  <c:v>47.600416666666597</c:v>
                </c:pt>
                <c:pt idx="633">
                  <c:v>54.03875</c:v>
                </c:pt>
                <c:pt idx="634">
                  <c:v>53.240416666666597</c:v>
                </c:pt>
                <c:pt idx="635">
                  <c:v>79.754583333333301</c:v>
                </c:pt>
                <c:pt idx="636">
                  <c:v>46.871249999999897</c:v>
                </c:pt>
                <c:pt idx="637">
                  <c:v>73.267499999999998</c:v>
                </c:pt>
                <c:pt idx="638">
                  <c:v>49.975000000000001</c:v>
                </c:pt>
                <c:pt idx="639">
                  <c:v>77.7662499999999</c:v>
                </c:pt>
                <c:pt idx="640">
                  <c:v>56.203749999999999</c:v>
                </c:pt>
                <c:pt idx="641">
                  <c:v>74.744583333333296</c:v>
                </c:pt>
                <c:pt idx="642">
                  <c:v>55.783749999999998</c:v>
                </c:pt>
                <c:pt idx="643">
                  <c:v>48.494583333333303</c:v>
                </c:pt>
                <c:pt idx="644">
                  <c:v>33.299444444444397</c:v>
                </c:pt>
                <c:pt idx="645">
                  <c:v>40.534999999999997</c:v>
                </c:pt>
                <c:pt idx="646">
                  <c:v>33.344999999999999</c:v>
                </c:pt>
                <c:pt idx="647">
                  <c:v>44.9583333333333</c:v>
                </c:pt>
                <c:pt idx="648">
                  <c:v>38.847499999999997</c:v>
                </c:pt>
                <c:pt idx="649">
                  <c:v>56.487916666666599</c:v>
                </c:pt>
                <c:pt idx="650">
                  <c:v>44.548749999999998</c:v>
                </c:pt>
                <c:pt idx="651">
                  <c:v>54.977916666666601</c:v>
                </c:pt>
                <c:pt idx="652">
                  <c:v>36.4375</c:v>
                </c:pt>
                <c:pt idx="653">
                  <c:v>56.418749999999903</c:v>
                </c:pt>
                <c:pt idx="654">
                  <c:v>54.088333333333303</c:v>
                </c:pt>
                <c:pt idx="655">
                  <c:v>46.512499999999903</c:v>
                </c:pt>
                <c:pt idx="656">
                  <c:v>45.996666666666599</c:v>
                </c:pt>
                <c:pt idx="657">
                  <c:v>48.314090909090901</c:v>
                </c:pt>
                <c:pt idx="658">
                  <c:v>44.322857142857103</c:v>
                </c:pt>
                <c:pt idx="659">
                  <c:v>39.004999999999903</c:v>
                </c:pt>
                <c:pt idx="660">
                  <c:v>32.433888888888802</c:v>
                </c:pt>
                <c:pt idx="661">
                  <c:v>54.317083333333301</c:v>
                </c:pt>
                <c:pt idx="662">
                  <c:v>54.115416666666597</c:v>
                </c:pt>
                <c:pt idx="663">
                  <c:v>55.441666666666599</c:v>
                </c:pt>
                <c:pt idx="664">
                  <c:v>55.433749999999897</c:v>
                </c:pt>
                <c:pt idx="665">
                  <c:v>42.220833333333303</c:v>
                </c:pt>
                <c:pt idx="666">
                  <c:v>39.741249999999901</c:v>
                </c:pt>
                <c:pt idx="667">
                  <c:v>47.627499999999998</c:v>
                </c:pt>
                <c:pt idx="668">
                  <c:v>51.697249999999997</c:v>
                </c:pt>
                <c:pt idx="669">
                  <c:v>91.086749999999995</c:v>
                </c:pt>
                <c:pt idx="670">
                  <c:v>108.491333333333</c:v>
                </c:pt>
                <c:pt idx="671">
                  <c:v>103.15049999999999</c:v>
                </c:pt>
                <c:pt idx="672">
                  <c:v>44.554499999999997</c:v>
                </c:pt>
                <c:pt idx="673">
                  <c:v>56.459166666666597</c:v>
                </c:pt>
                <c:pt idx="674">
                  <c:v>45.986249999999998</c:v>
                </c:pt>
                <c:pt idx="675">
                  <c:v>45.425833333333301</c:v>
                </c:pt>
                <c:pt idx="676">
                  <c:v>39.856999999999999</c:v>
                </c:pt>
                <c:pt idx="677">
                  <c:v>42.868636363636298</c:v>
                </c:pt>
                <c:pt idx="678">
                  <c:v>37.848499999999902</c:v>
                </c:pt>
                <c:pt idx="679">
                  <c:v>47.806249999999999</c:v>
                </c:pt>
                <c:pt idx="680">
                  <c:v>60.922083333333298</c:v>
                </c:pt>
                <c:pt idx="681">
                  <c:v>62.5266666666666</c:v>
                </c:pt>
                <c:pt idx="682">
                  <c:v>80.026249999999905</c:v>
                </c:pt>
                <c:pt idx="683">
                  <c:v>93.381249999999994</c:v>
                </c:pt>
                <c:pt idx="684">
                  <c:v>52.632916666666603</c:v>
                </c:pt>
                <c:pt idx="685">
                  <c:v>66.297916666666595</c:v>
                </c:pt>
                <c:pt idx="686">
                  <c:v>41.935833333333299</c:v>
                </c:pt>
                <c:pt idx="687">
                  <c:v>47.556666666666601</c:v>
                </c:pt>
                <c:pt idx="688">
                  <c:v>51.536249999999903</c:v>
                </c:pt>
                <c:pt idx="689">
                  <c:v>58.006666666666597</c:v>
                </c:pt>
                <c:pt idx="690">
                  <c:v>55.424583333333302</c:v>
                </c:pt>
                <c:pt idx="691">
                  <c:v>69.689583333333303</c:v>
                </c:pt>
                <c:pt idx="692">
                  <c:v>56.573333333333302</c:v>
                </c:pt>
                <c:pt idx="693">
                  <c:v>89.414583333333297</c:v>
                </c:pt>
                <c:pt idx="694">
                  <c:v>65.425416666666607</c:v>
                </c:pt>
                <c:pt idx="695">
                  <c:v>79.218333333333305</c:v>
                </c:pt>
                <c:pt idx="696">
                  <c:v>61.090416666666599</c:v>
                </c:pt>
                <c:pt idx="697">
                  <c:v>82.684583333333293</c:v>
                </c:pt>
                <c:pt idx="698">
                  <c:v>58.484583333333298</c:v>
                </c:pt>
                <c:pt idx="699">
                  <c:v>88.352916666666601</c:v>
                </c:pt>
                <c:pt idx="700">
                  <c:v>68.344166666666595</c:v>
                </c:pt>
                <c:pt idx="701">
                  <c:v>54.754999999999903</c:v>
                </c:pt>
                <c:pt idx="702">
                  <c:v>57.566249999999897</c:v>
                </c:pt>
                <c:pt idx="703">
                  <c:v>53.733750000000001</c:v>
                </c:pt>
                <c:pt idx="704">
                  <c:v>59.697083333333303</c:v>
                </c:pt>
                <c:pt idx="705">
                  <c:v>51.734583333333298</c:v>
                </c:pt>
                <c:pt idx="706">
                  <c:v>38.423333333333296</c:v>
                </c:pt>
                <c:pt idx="707">
                  <c:v>44.949583333333301</c:v>
                </c:pt>
                <c:pt idx="708">
                  <c:v>44.59</c:v>
                </c:pt>
                <c:pt idx="709">
                  <c:v>48.774999999999999</c:v>
                </c:pt>
                <c:pt idx="710">
                  <c:v>46.790833333333303</c:v>
                </c:pt>
                <c:pt idx="711">
                  <c:v>56.972916666666599</c:v>
                </c:pt>
                <c:pt idx="712">
                  <c:v>46.969583333333297</c:v>
                </c:pt>
                <c:pt idx="713">
                  <c:v>48.4270833333333</c:v>
                </c:pt>
                <c:pt idx="714">
                  <c:v>42.350833333333298</c:v>
                </c:pt>
                <c:pt idx="715">
                  <c:v>40.680833333333297</c:v>
                </c:pt>
                <c:pt idx="716">
                  <c:v>37.1666666666666</c:v>
                </c:pt>
                <c:pt idx="717">
                  <c:v>38.960833333333298</c:v>
                </c:pt>
                <c:pt idx="718">
                  <c:v>40.265416666666603</c:v>
                </c:pt>
                <c:pt idx="719">
                  <c:v>42.8674999999999</c:v>
                </c:pt>
                <c:pt idx="720">
                  <c:v>49.396249999999903</c:v>
                </c:pt>
                <c:pt idx="721">
                  <c:v>41.455833333333302</c:v>
                </c:pt>
                <c:pt idx="722">
                  <c:v>33.367727272727201</c:v>
                </c:pt>
                <c:pt idx="723">
                  <c:v>43.60125</c:v>
                </c:pt>
                <c:pt idx="724">
                  <c:v>45.102083333333297</c:v>
                </c:pt>
                <c:pt idx="725">
                  <c:v>48.505416666666598</c:v>
                </c:pt>
                <c:pt idx="726">
                  <c:v>40.7454166666666</c:v>
                </c:pt>
                <c:pt idx="727">
                  <c:v>52.2662499999999</c:v>
                </c:pt>
                <c:pt idx="728">
                  <c:v>44.889583333333299</c:v>
                </c:pt>
                <c:pt idx="729">
                  <c:v>42.499583333333298</c:v>
                </c:pt>
              </c:numCache>
            </c:numRef>
          </c:xVal>
          <c:yVal>
            <c:numRef>
              <c:f>'[2]Water Trading Repository Table'!$B$2:$B$731</c:f>
              <c:numCache>
                <c:formatCode>0.00</c:formatCode>
                <c:ptCount val="730"/>
                <c:pt idx="0">
                  <c:v>2674.4304999999999</c:v>
                </c:pt>
                <c:pt idx="1">
                  <c:v>2576.1278333333298</c:v>
                </c:pt>
                <c:pt idx="2">
                  <c:v>2131.9819583333301</c:v>
                </c:pt>
                <c:pt idx="3">
                  <c:v>2772.0559583333302</c:v>
                </c:pt>
                <c:pt idx="4">
                  <c:v>2143.486625</c:v>
                </c:pt>
                <c:pt idx="5">
                  <c:v>2682.031125</c:v>
                </c:pt>
                <c:pt idx="6">
                  <c:v>1788.07475</c:v>
                </c:pt>
                <c:pt idx="7">
                  <c:v>2082.8450909090898</c:v>
                </c:pt>
                <c:pt idx="8">
                  <c:v>1815.8505</c:v>
                </c:pt>
                <c:pt idx="9">
                  <c:v>2219.27536363636</c:v>
                </c:pt>
                <c:pt idx="10">
                  <c:v>2142.3453</c:v>
                </c:pt>
                <c:pt idx="11">
                  <c:v>2169.7437083333298</c:v>
                </c:pt>
                <c:pt idx="12">
                  <c:v>2228.9214999999999</c:v>
                </c:pt>
                <c:pt idx="13">
                  <c:v>2289.4490000000001</c:v>
                </c:pt>
                <c:pt idx="14">
                  <c:v>1966.19391666666</c:v>
                </c:pt>
                <c:pt idx="15">
                  <c:v>2222.9840416666598</c:v>
                </c:pt>
                <c:pt idx="16">
                  <c:v>1651.58858333333</c:v>
                </c:pt>
                <c:pt idx="17">
                  <c:v>1957.57495833333</c:v>
                </c:pt>
                <c:pt idx="18">
                  <c:v>1865.0249999999901</c:v>
                </c:pt>
                <c:pt idx="19">
                  <c:v>2157.2933333333299</c:v>
                </c:pt>
                <c:pt idx="20">
                  <c:v>1933.9007916666601</c:v>
                </c:pt>
                <c:pt idx="21">
                  <c:v>2161.194375</c:v>
                </c:pt>
                <c:pt idx="22">
                  <c:v>1672.51316666666</c:v>
                </c:pt>
                <c:pt idx="23">
                  <c:v>1928.0590416666601</c:v>
                </c:pt>
                <c:pt idx="24">
                  <c:v>1863.6369999999899</c:v>
                </c:pt>
                <c:pt idx="25">
                  <c:v>2185.68658333333</c:v>
                </c:pt>
                <c:pt idx="26">
                  <c:v>2185.5760416666599</c:v>
                </c:pt>
                <c:pt idx="27">
                  <c:v>3175.2769166666599</c:v>
                </c:pt>
                <c:pt idx="28">
                  <c:v>2648.79408333333</c:v>
                </c:pt>
                <c:pt idx="29">
                  <c:v>3164.5167499999998</c:v>
                </c:pt>
                <c:pt idx="30">
                  <c:v>2308.0395416666602</c:v>
                </c:pt>
                <c:pt idx="31">
                  <c:v>2417.7790416666599</c:v>
                </c:pt>
                <c:pt idx="32">
                  <c:v>1961.419625</c:v>
                </c:pt>
                <c:pt idx="33">
                  <c:v>2127.0714583333302</c:v>
                </c:pt>
                <c:pt idx="34">
                  <c:v>2004.6923124999901</c:v>
                </c:pt>
                <c:pt idx="35">
                  <c:v>2200.4989999999998</c:v>
                </c:pt>
                <c:pt idx="36">
                  <c:v>1839.5621428571401</c:v>
                </c:pt>
                <c:pt idx="37">
                  <c:v>2184.156125</c:v>
                </c:pt>
                <c:pt idx="38">
                  <c:v>1748.4124999999999</c:v>
                </c:pt>
                <c:pt idx="39">
                  <c:v>2417.6507083333299</c:v>
                </c:pt>
                <c:pt idx="40">
                  <c:v>2067.5482916666601</c:v>
                </c:pt>
                <c:pt idx="41">
                  <c:v>2572.71675</c:v>
                </c:pt>
                <c:pt idx="42">
                  <c:v>2070.56383333333</c:v>
                </c:pt>
                <c:pt idx="43">
                  <c:v>2702.1071666666599</c:v>
                </c:pt>
                <c:pt idx="44">
                  <c:v>2155.5055416666601</c:v>
                </c:pt>
                <c:pt idx="45">
                  <c:v>2449.9735416666599</c:v>
                </c:pt>
                <c:pt idx="46">
                  <c:v>1994.9894545454499</c:v>
                </c:pt>
                <c:pt idx="47">
                  <c:v>2281.8349166666599</c:v>
                </c:pt>
                <c:pt idx="48">
                  <c:v>1951.5263333333301</c:v>
                </c:pt>
                <c:pt idx="49">
                  <c:v>2341.0592916666601</c:v>
                </c:pt>
                <c:pt idx="50">
                  <c:v>1823.6909166666601</c:v>
                </c:pt>
                <c:pt idx="51">
                  <c:v>2288.3790416666602</c:v>
                </c:pt>
                <c:pt idx="52">
                  <c:v>1833.969625</c:v>
                </c:pt>
                <c:pt idx="53">
                  <c:v>2465.6632500000001</c:v>
                </c:pt>
                <c:pt idx="54">
                  <c:v>1844.722</c:v>
                </c:pt>
                <c:pt idx="55">
                  <c:v>2259.0371666666601</c:v>
                </c:pt>
                <c:pt idx="56">
                  <c:v>1988.9660833333301</c:v>
                </c:pt>
                <c:pt idx="57">
                  <c:v>2498.4301666666602</c:v>
                </c:pt>
                <c:pt idx="58">
                  <c:v>2064.4832499999902</c:v>
                </c:pt>
                <c:pt idx="59">
                  <c:v>2629.6935416666602</c:v>
                </c:pt>
                <c:pt idx="60">
                  <c:v>2088.8087500000001</c:v>
                </c:pt>
                <c:pt idx="61">
                  <c:v>2670.88983333333</c:v>
                </c:pt>
                <c:pt idx="62">
                  <c:v>2061.80587499999</c:v>
                </c:pt>
                <c:pt idx="63">
                  <c:v>2388.2006249999999</c:v>
                </c:pt>
                <c:pt idx="64">
                  <c:v>2012.0826666666601</c:v>
                </c:pt>
                <c:pt idx="65">
                  <c:v>2765.58395833333</c:v>
                </c:pt>
                <c:pt idx="66">
                  <c:v>1877.6705833333299</c:v>
                </c:pt>
                <c:pt idx="67">
                  <c:v>2193.5964166666599</c:v>
                </c:pt>
                <c:pt idx="68">
                  <c:v>2175.5892142857101</c:v>
                </c:pt>
                <c:pt idx="69">
                  <c:v>2378.2999583333299</c:v>
                </c:pt>
                <c:pt idx="70">
                  <c:v>2051.6291428571399</c:v>
                </c:pt>
                <c:pt idx="71">
                  <c:v>2120.0478750000002</c:v>
                </c:pt>
                <c:pt idx="72">
                  <c:v>1760.261375</c:v>
                </c:pt>
                <c:pt idx="73">
                  <c:v>2111.6414583333299</c:v>
                </c:pt>
                <c:pt idx="74">
                  <c:v>2026.5122916666601</c:v>
                </c:pt>
                <c:pt idx="75">
                  <c:v>2289.0562083333298</c:v>
                </c:pt>
                <c:pt idx="76">
                  <c:v>1996.34679166666</c:v>
                </c:pt>
                <c:pt idx="77">
                  <c:v>2194.7312916666601</c:v>
                </c:pt>
                <c:pt idx="78">
                  <c:v>1922.08879166666</c:v>
                </c:pt>
                <c:pt idx="79">
                  <c:v>2188.2592916666599</c:v>
                </c:pt>
                <c:pt idx="80">
                  <c:v>1805.3314583333299</c:v>
                </c:pt>
                <c:pt idx="81">
                  <c:v>1953.63308333333</c:v>
                </c:pt>
                <c:pt idx="82">
                  <c:v>1709.93233333333</c:v>
                </c:pt>
                <c:pt idx="83">
                  <c:v>2004.21187499999</c:v>
                </c:pt>
                <c:pt idx="84">
                  <c:v>1882.4137083333301</c:v>
                </c:pt>
                <c:pt idx="85">
                  <c:v>2126.41379166666</c:v>
                </c:pt>
                <c:pt idx="86">
                  <c:v>2547.8222500000002</c:v>
                </c:pt>
                <c:pt idx="87">
                  <c:v>3266.0770833333299</c:v>
                </c:pt>
                <c:pt idx="88">
                  <c:v>2419.2827499999999</c:v>
                </c:pt>
                <c:pt idx="89">
                  <c:v>2691.4539999999902</c:v>
                </c:pt>
                <c:pt idx="90">
                  <c:v>2256.8607499999998</c:v>
                </c:pt>
                <c:pt idx="91">
                  <c:v>2775.1006666666599</c:v>
                </c:pt>
                <c:pt idx="92">
                  <c:v>2142.8525833333301</c:v>
                </c:pt>
                <c:pt idx="93">
                  <c:v>2670.6450833333301</c:v>
                </c:pt>
                <c:pt idx="94">
                  <c:v>1874.96795833333</c:v>
                </c:pt>
                <c:pt idx="95">
                  <c:v>2058.6119166666599</c:v>
                </c:pt>
                <c:pt idx="96">
                  <c:v>1985.4231</c:v>
                </c:pt>
                <c:pt idx="97">
                  <c:v>2291.04</c:v>
                </c:pt>
                <c:pt idx="98">
                  <c:v>2199.879625</c:v>
                </c:pt>
                <c:pt idx="99">
                  <c:v>2610.51429166666</c:v>
                </c:pt>
                <c:pt idx="100">
                  <c:v>2211.9007083333299</c:v>
                </c:pt>
                <c:pt idx="101">
                  <c:v>3203.9935833333302</c:v>
                </c:pt>
                <c:pt idx="102">
                  <c:v>2531.7787499999999</c:v>
                </c:pt>
                <c:pt idx="103">
                  <c:v>3296.54145833333</c:v>
                </c:pt>
                <c:pt idx="104">
                  <c:v>2438.7048749999999</c:v>
                </c:pt>
                <c:pt idx="105">
                  <c:v>2403.74920833333</c:v>
                </c:pt>
                <c:pt idx="106">
                  <c:v>1741.94345833333</c:v>
                </c:pt>
                <c:pt idx="107">
                  <c:v>1985.7389583333299</c:v>
                </c:pt>
                <c:pt idx="108">
                  <c:v>1658.6374166666601</c:v>
                </c:pt>
                <c:pt idx="109">
                  <c:v>2032.0067083333299</c:v>
                </c:pt>
                <c:pt idx="110">
                  <c:v>2014.1435833333301</c:v>
                </c:pt>
                <c:pt idx="111">
                  <c:v>2763.3914999999902</c:v>
                </c:pt>
                <c:pt idx="112">
                  <c:v>2260.07733333333</c:v>
                </c:pt>
                <c:pt idx="113">
                  <c:v>3089.39804166666</c:v>
                </c:pt>
                <c:pt idx="114">
                  <c:v>2268.41604166666</c:v>
                </c:pt>
                <c:pt idx="115">
                  <c:v>2928.5041249999999</c:v>
                </c:pt>
                <c:pt idx="116">
                  <c:v>2219.0850833333302</c:v>
                </c:pt>
                <c:pt idx="117">
                  <c:v>2785.3510000000001</c:v>
                </c:pt>
                <c:pt idx="118">
                  <c:v>2022.3139166666599</c:v>
                </c:pt>
                <c:pt idx="119">
                  <c:v>2246.1746250000001</c:v>
                </c:pt>
                <c:pt idx="120">
                  <c:v>1955.92941666666</c:v>
                </c:pt>
                <c:pt idx="121">
                  <c:v>2746.7552083333298</c:v>
                </c:pt>
                <c:pt idx="122">
                  <c:v>1767.7171249999999</c:v>
                </c:pt>
                <c:pt idx="123">
                  <c:v>2275.6261666666601</c:v>
                </c:pt>
                <c:pt idx="124">
                  <c:v>2016.70516666666</c:v>
                </c:pt>
                <c:pt idx="125">
                  <c:v>2550.7890000000002</c:v>
                </c:pt>
                <c:pt idx="126">
                  <c:v>1815.8290833333299</c:v>
                </c:pt>
                <c:pt idx="127">
                  <c:v>2059.78404166666</c:v>
                </c:pt>
                <c:pt idx="128">
                  <c:v>1758.11533333333</c:v>
                </c:pt>
                <c:pt idx="129">
                  <c:v>2062.8898749999998</c:v>
                </c:pt>
                <c:pt idx="130">
                  <c:v>2008.6056249999999</c:v>
                </c:pt>
                <c:pt idx="131">
                  <c:v>2403.17054166666</c:v>
                </c:pt>
                <c:pt idx="132">
                  <c:v>1802.7807499999999</c:v>
                </c:pt>
                <c:pt idx="133">
                  <c:v>2012.3384166666599</c:v>
                </c:pt>
                <c:pt idx="134">
                  <c:v>1925.6469583333301</c:v>
                </c:pt>
                <c:pt idx="135">
                  <c:v>2278.7637083333302</c:v>
                </c:pt>
                <c:pt idx="136">
                  <c:v>2003.20657142857</c:v>
                </c:pt>
                <c:pt idx="137">
                  <c:v>2089.9385833333299</c:v>
                </c:pt>
                <c:pt idx="138">
                  <c:v>1675.94927272727</c:v>
                </c:pt>
                <c:pt idx="139">
                  <c:v>2098.6694583333301</c:v>
                </c:pt>
                <c:pt idx="140">
                  <c:v>1905.87735</c:v>
                </c:pt>
                <c:pt idx="141">
                  <c:v>2054.7722916666598</c:v>
                </c:pt>
                <c:pt idx="142">
                  <c:v>1897.8969090909</c:v>
                </c:pt>
                <c:pt idx="143">
                  <c:v>2157.9027500000002</c:v>
                </c:pt>
                <c:pt idx="144">
                  <c:v>2109.0095000000001</c:v>
                </c:pt>
                <c:pt idx="145">
                  <c:v>2259.53731818181</c:v>
                </c:pt>
                <c:pt idx="146">
                  <c:v>2036.0522000000001</c:v>
                </c:pt>
                <c:pt idx="147">
                  <c:v>2303.133875</c:v>
                </c:pt>
                <c:pt idx="148">
                  <c:v>1791.6844999999901</c:v>
                </c:pt>
                <c:pt idx="149">
                  <c:v>2076.2275</c:v>
                </c:pt>
                <c:pt idx="150">
                  <c:v>1771.01158333333</c:v>
                </c:pt>
                <c:pt idx="151">
                  <c:v>2304.1829583333301</c:v>
                </c:pt>
                <c:pt idx="152">
                  <c:v>2108.3857083333301</c:v>
                </c:pt>
                <c:pt idx="153">
                  <c:v>2577.1646249999999</c:v>
                </c:pt>
                <c:pt idx="154">
                  <c:v>2107.1595833333299</c:v>
                </c:pt>
                <c:pt idx="155">
                  <c:v>2527.9144166666601</c:v>
                </c:pt>
                <c:pt idx="156">
                  <c:v>2046.2037499999999</c:v>
                </c:pt>
                <c:pt idx="157">
                  <c:v>2268.3677916666602</c:v>
                </c:pt>
                <c:pt idx="158">
                  <c:v>1968.2440909090899</c:v>
                </c:pt>
                <c:pt idx="159">
                  <c:v>2173.0286249999999</c:v>
                </c:pt>
                <c:pt idx="160">
                  <c:v>2010.4895555555499</c:v>
                </c:pt>
                <c:pt idx="161">
                  <c:v>2118.1903750000001</c:v>
                </c:pt>
                <c:pt idx="162">
                  <c:v>1785.1503749999899</c:v>
                </c:pt>
                <c:pt idx="163">
                  <c:v>1962.36544999999</c:v>
                </c:pt>
                <c:pt idx="164">
                  <c:v>1752.3128999999999</c:v>
                </c:pt>
                <c:pt idx="165">
                  <c:v>1970.0640454545401</c:v>
                </c:pt>
                <c:pt idx="166">
                  <c:v>2105.8021250000002</c:v>
                </c:pt>
                <c:pt idx="167">
                  <c:v>2244.6122083333298</c:v>
                </c:pt>
                <c:pt idx="168">
                  <c:v>2130.4705714285701</c:v>
                </c:pt>
                <c:pt idx="169">
                  <c:v>2107.2345416666599</c:v>
                </c:pt>
                <c:pt idx="170">
                  <c:v>1890.0461250000001</c:v>
                </c:pt>
                <c:pt idx="171">
                  <c:v>2064.86241666666</c:v>
                </c:pt>
                <c:pt idx="172">
                  <c:v>1992.3972777777699</c:v>
                </c:pt>
                <c:pt idx="173">
                  <c:v>2193.5958333333301</c:v>
                </c:pt>
                <c:pt idx="174">
                  <c:v>1713.057875</c:v>
                </c:pt>
                <c:pt idx="175">
                  <c:v>1844.6421111111099</c:v>
                </c:pt>
                <c:pt idx="176">
                  <c:v>1794.3062</c:v>
                </c:pt>
                <c:pt idx="177">
                  <c:v>1879.9822222222199</c:v>
                </c:pt>
                <c:pt idx="178">
                  <c:v>1726.2678333333299</c:v>
                </c:pt>
                <c:pt idx="179">
                  <c:v>1909.5529166666599</c:v>
                </c:pt>
                <c:pt idx="180">
                  <c:v>1895.5373499999901</c:v>
                </c:pt>
                <c:pt idx="181">
                  <c:v>2075.2814583333302</c:v>
                </c:pt>
                <c:pt idx="182">
                  <c:v>2204.4625000000001</c:v>
                </c:pt>
                <c:pt idx="183">
                  <c:v>2647.4805833333298</c:v>
                </c:pt>
                <c:pt idx="184">
                  <c:v>1895.28920833333</c:v>
                </c:pt>
                <c:pt idx="185">
                  <c:v>2096.7167083333302</c:v>
                </c:pt>
                <c:pt idx="186">
                  <c:v>2094.1008333333298</c:v>
                </c:pt>
                <c:pt idx="187">
                  <c:v>2630.4309166666599</c:v>
                </c:pt>
                <c:pt idx="188">
                  <c:v>1754.1857499999901</c:v>
                </c:pt>
                <c:pt idx="189">
                  <c:v>1884.8855454545401</c:v>
                </c:pt>
                <c:pt idx="190">
                  <c:v>1949.35475</c:v>
                </c:pt>
                <c:pt idx="191">
                  <c:v>2305.1105416666601</c:v>
                </c:pt>
                <c:pt idx="192">
                  <c:v>2093.9851249999901</c:v>
                </c:pt>
                <c:pt idx="193">
                  <c:v>2421.5386249999901</c:v>
                </c:pt>
                <c:pt idx="194">
                  <c:v>1716.26629166666</c:v>
                </c:pt>
                <c:pt idx="195">
                  <c:v>1981.6607083333299</c:v>
                </c:pt>
                <c:pt idx="196">
                  <c:v>1874.97291666666</c:v>
                </c:pt>
                <c:pt idx="197">
                  <c:v>2096.9939999999901</c:v>
                </c:pt>
                <c:pt idx="198">
                  <c:v>1859.7716666666599</c:v>
                </c:pt>
                <c:pt idx="199">
                  <c:v>2115.2125000000001</c:v>
                </c:pt>
                <c:pt idx="200">
                  <c:v>2080.5575833333301</c:v>
                </c:pt>
                <c:pt idx="201">
                  <c:v>2572.0059999999999</c:v>
                </c:pt>
                <c:pt idx="202">
                  <c:v>1915.4982</c:v>
                </c:pt>
                <c:pt idx="203">
                  <c:v>2139.759</c:v>
                </c:pt>
                <c:pt idx="204">
                  <c:v>1821.2655833333299</c:v>
                </c:pt>
                <c:pt idx="205">
                  <c:v>2098.1899166666599</c:v>
                </c:pt>
                <c:pt idx="206">
                  <c:v>1740.50766666666</c:v>
                </c:pt>
                <c:pt idx="207">
                  <c:v>2164.19929166666</c:v>
                </c:pt>
                <c:pt idx="208">
                  <c:v>2045.9454166666601</c:v>
                </c:pt>
                <c:pt idx="209">
                  <c:v>2398.56170833333</c:v>
                </c:pt>
                <c:pt idx="210">
                  <c:v>2048.9234999999999</c:v>
                </c:pt>
                <c:pt idx="211">
                  <c:v>2373.5059999999999</c:v>
                </c:pt>
                <c:pt idx="212">
                  <c:v>1995.30845833333</c:v>
                </c:pt>
                <c:pt idx="213">
                  <c:v>2278.0785833333298</c:v>
                </c:pt>
                <c:pt idx="214">
                  <c:v>1923.8526666666601</c:v>
                </c:pt>
                <c:pt idx="215">
                  <c:v>2298.48358333333</c:v>
                </c:pt>
                <c:pt idx="216">
                  <c:v>1924.03687499999</c:v>
                </c:pt>
                <c:pt idx="217">
                  <c:v>2205.9349166666598</c:v>
                </c:pt>
                <c:pt idx="218">
                  <c:v>1731.95370833333</c:v>
                </c:pt>
                <c:pt idx="219">
                  <c:v>1932.3406666666599</c:v>
                </c:pt>
                <c:pt idx="220">
                  <c:v>1618.6572916666601</c:v>
                </c:pt>
                <c:pt idx="221">
                  <c:v>1923.4404583333301</c:v>
                </c:pt>
                <c:pt idx="222">
                  <c:v>1879.78416666666</c:v>
                </c:pt>
                <c:pt idx="223">
                  <c:v>2109.7046666666602</c:v>
                </c:pt>
                <c:pt idx="224">
                  <c:v>1805.62670833333</c:v>
                </c:pt>
                <c:pt idx="225">
                  <c:v>2094.1961249999999</c:v>
                </c:pt>
                <c:pt idx="226">
                  <c:v>1835.2183333333301</c:v>
                </c:pt>
                <c:pt idx="227">
                  <c:v>2135.9254999999998</c:v>
                </c:pt>
                <c:pt idx="228">
                  <c:v>1650.9535000000001</c:v>
                </c:pt>
                <c:pt idx="229">
                  <c:v>1909.9368750000001</c:v>
                </c:pt>
                <c:pt idx="230">
                  <c:v>1819.76733333333</c:v>
                </c:pt>
                <c:pt idx="231">
                  <c:v>2076.1788333333302</c:v>
                </c:pt>
                <c:pt idx="232">
                  <c:v>1647.1206666666601</c:v>
                </c:pt>
                <c:pt idx="233">
                  <c:v>1907.8098749999999</c:v>
                </c:pt>
                <c:pt idx="234">
                  <c:v>1546.12645833333</c:v>
                </c:pt>
                <c:pt idx="235">
                  <c:v>1858.03879166666</c:v>
                </c:pt>
                <c:pt idx="236">
                  <c:v>1922.3710000000001</c:v>
                </c:pt>
                <c:pt idx="237">
                  <c:v>2112.4864583333301</c:v>
                </c:pt>
                <c:pt idx="238">
                  <c:v>2040.2557142857099</c:v>
                </c:pt>
                <c:pt idx="239">
                  <c:v>2149.3773333333302</c:v>
                </c:pt>
                <c:pt idx="240">
                  <c:v>1816.9179999999999</c:v>
                </c:pt>
                <c:pt idx="241">
                  <c:v>2432.2733181818098</c:v>
                </c:pt>
                <c:pt idx="242">
                  <c:v>2029.36579166666</c:v>
                </c:pt>
                <c:pt idx="243">
                  <c:v>2417.7076666666599</c:v>
                </c:pt>
                <c:pt idx="244">
                  <c:v>1971.1330416666599</c:v>
                </c:pt>
                <c:pt idx="245">
                  <c:v>2307.2817083333298</c:v>
                </c:pt>
                <c:pt idx="246">
                  <c:v>2072.0460416666601</c:v>
                </c:pt>
                <c:pt idx="247">
                  <c:v>2325.5537083333302</c:v>
                </c:pt>
                <c:pt idx="248">
                  <c:v>1682.53033333333</c:v>
                </c:pt>
                <c:pt idx="249">
                  <c:v>1845.6923750000001</c:v>
                </c:pt>
                <c:pt idx="250">
                  <c:v>1947.2274583333301</c:v>
                </c:pt>
                <c:pt idx="251">
                  <c:v>2272.6708333333299</c:v>
                </c:pt>
                <c:pt idx="252">
                  <c:v>2162.9690416666599</c:v>
                </c:pt>
                <c:pt idx="253">
                  <c:v>2396.8091666666601</c:v>
                </c:pt>
                <c:pt idx="254">
                  <c:v>1959.90287499999</c:v>
                </c:pt>
                <c:pt idx="255">
                  <c:v>2223.83566666666</c:v>
                </c:pt>
                <c:pt idx="256">
                  <c:v>1947.63870833333</c:v>
                </c:pt>
                <c:pt idx="257">
                  <c:v>2195.3652916666601</c:v>
                </c:pt>
                <c:pt idx="258">
                  <c:v>1752.35545833333</c:v>
                </c:pt>
                <c:pt idx="259">
                  <c:v>1953.0465833333301</c:v>
                </c:pt>
                <c:pt idx="260">
                  <c:v>2006.93199999999</c:v>
                </c:pt>
                <c:pt idx="261">
                  <c:v>2167.6819583333299</c:v>
                </c:pt>
                <c:pt idx="262">
                  <c:v>2025.9698333333299</c:v>
                </c:pt>
                <c:pt idx="263">
                  <c:v>2364.0405416666599</c:v>
                </c:pt>
                <c:pt idx="264">
                  <c:v>1953.5266875</c:v>
                </c:pt>
                <c:pt idx="265">
                  <c:v>2081.5011666666601</c:v>
                </c:pt>
                <c:pt idx="266">
                  <c:v>1833.8292916666601</c:v>
                </c:pt>
                <c:pt idx="267">
                  <c:v>2114.1895</c:v>
                </c:pt>
                <c:pt idx="268">
                  <c:v>1983.90711111111</c:v>
                </c:pt>
                <c:pt idx="269">
                  <c:v>2093.3930833333302</c:v>
                </c:pt>
                <c:pt idx="270">
                  <c:v>1989.1543750000001</c:v>
                </c:pt>
                <c:pt idx="271">
                  <c:v>2151.98383333333</c:v>
                </c:pt>
                <c:pt idx="272">
                  <c:v>1885.0945454545399</c:v>
                </c:pt>
                <c:pt idx="273">
                  <c:v>2100.1242499999998</c:v>
                </c:pt>
                <c:pt idx="274">
                  <c:v>1702.1761818181801</c:v>
                </c:pt>
                <c:pt idx="275">
                  <c:v>1951.5956249999999</c:v>
                </c:pt>
                <c:pt idx="276">
                  <c:v>1599.57408333333</c:v>
                </c:pt>
                <c:pt idx="277">
                  <c:v>1928.0886666666599</c:v>
                </c:pt>
                <c:pt idx="278">
                  <c:v>1874.05004166666</c:v>
                </c:pt>
                <c:pt idx="279">
                  <c:v>2228.79675</c:v>
                </c:pt>
                <c:pt idx="280">
                  <c:v>1865.50854166666</c:v>
                </c:pt>
                <c:pt idx="281">
                  <c:v>2147.9385416666601</c:v>
                </c:pt>
                <c:pt idx="282">
                  <c:v>1896.82779166666</c:v>
                </c:pt>
                <c:pt idx="283">
                  <c:v>2179.9699166666601</c:v>
                </c:pt>
                <c:pt idx="284">
                  <c:v>1908.9708333333299</c:v>
                </c:pt>
                <c:pt idx="285">
                  <c:v>2201.0394166666601</c:v>
                </c:pt>
                <c:pt idx="286">
                  <c:v>1941.4735416666599</c:v>
                </c:pt>
                <c:pt idx="287">
                  <c:v>2156.9471250000001</c:v>
                </c:pt>
                <c:pt idx="288">
                  <c:v>1900.7242857142801</c:v>
                </c:pt>
                <c:pt idx="289">
                  <c:v>1990.6963333333299</c:v>
                </c:pt>
                <c:pt idx="290">
                  <c:v>1641.170875</c:v>
                </c:pt>
                <c:pt idx="291">
                  <c:v>1928.3489999999999</c:v>
                </c:pt>
                <c:pt idx="292">
                  <c:v>1902.70066666666</c:v>
                </c:pt>
                <c:pt idx="293">
                  <c:v>2189.06766666666</c:v>
                </c:pt>
                <c:pt idx="294">
                  <c:v>1932.2342083333299</c:v>
                </c:pt>
                <c:pt idx="295">
                  <c:v>2221.4512083333302</c:v>
                </c:pt>
                <c:pt idx="296">
                  <c:v>1911.44145833333</c:v>
                </c:pt>
                <c:pt idx="297">
                  <c:v>2154.5671666666599</c:v>
                </c:pt>
                <c:pt idx="298">
                  <c:v>2086.4557222222202</c:v>
                </c:pt>
                <c:pt idx="299">
                  <c:v>2375.8916249999902</c:v>
                </c:pt>
                <c:pt idx="300">
                  <c:v>2278.90968749999</c:v>
                </c:pt>
                <c:pt idx="301">
                  <c:v>2414.6731818181802</c:v>
                </c:pt>
                <c:pt idx="302">
                  <c:v>1976.13129999999</c:v>
                </c:pt>
                <c:pt idx="303">
                  <c:v>2665.5086249999999</c:v>
                </c:pt>
                <c:pt idx="304">
                  <c:v>2063.6120000000001</c:v>
                </c:pt>
                <c:pt idx="305">
                  <c:v>2220.75304166666</c:v>
                </c:pt>
                <c:pt idx="306">
                  <c:v>2043.6455000000001</c:v>
                </c:pt>
                <c:pt idx="307">
                  <c:v>2350.2772916666599</c:v>
                </c:pt>
                <c:pt idx="308">
                  <c:v>1895.89842857142</c:v>
                </c:pt>
                <c:pt idx="309">
                  <c:v>2092.5697499999901</c:v>
                </c:pt>
                <c:pt idx="310">
                  <c:v>1798.14591666666</c:v>
                </c:pt>
                <c:pt idx="311">
                  <c:v>2105.5673333333302</c:v>
                </c:pt>
                <c:pt idx="312">
                  <c:v>1923.17379166666</c:v>
                </c:pt>
                <c:pt idx="313">
                  <c:v>2208.3795416666599</c:v>
                </c:pt>
                <c:pt idx="314">
                  <c:v>1958.0631249999999</c:v>
                </c:pt>
                <c:pt idx="315">
                  <c:v>2245.5582083333302</c:v>
                </c:pt>
                <c:pt idx="316">
                  <c:v>1918.86162499999</c:v>
                </c:pt>
                <c:pt idx="317">
                  <c:v>2000.08429166666</c:v>
                </c:pt>
                <c:pt idx="318">
                  <c:v>1909.68320833333</c:v>
                </c:pt>
                <c:pt idx="319">
                  <c:v>2065.2884583333298</c:v>
                </c:pt>
                <c:pt idx="320">
                  <c:v>1660.33879166666</c:v>
                </c:pt>
                <c:pt idx="321">
                  <c:v>1883.58904166666</c:v>
                </c:pt>
                <c:pt idx="322">
                  <c:v>1905.7972916666599</c:v>
                </c:pt>
                <c:pt idx="323">
                  <c:v>2126.8541249999998</c:v>
                </c:pt>
                <c:pt idx="324">
                  <c:v>2100.2164583333301</c:v>
                </c:pt>
                <c:pt idx="325">
                  <c:v>2545.1474166666599</c:v>
                </c:pt>
                <c:pt idx="326">
                  <c:v>2023.9495833333301</c:v>
                </c:pt>
                <c:pt idx="327">
                  <c:v>2276.0501250000002</c:v>
                </c:pt>
                <c:pt idx="328">
                  <c:v>1991.1601250000001</c:v>
                </c:pt>
                <c:pt idx="329">
                  <c:v>2287.9387083333299</c:v>
                </c:pt>
                <c:pt idx="330">
                  <c:v>1849.9232916666599</c:v>
                </c:pt>
                <c:pt idx="331">
                  <c:v>2194.1292083333301</c:v>
                </c:pt>
                <c:pt idx="332">
                  <c:v>1790.3879583333301</c:v>
                </c:pt>
                <c:pt idx="333">
                  <c:v>2141.3363749999999</c:v>
                </c:pt>
                <c:pt idx="334">
                  <c:v>2057.9334999999901</c:v>
                </c:pt>
                <c:pt idx="335">
                  <c:v>2406.0681666666601</c:v>
                </c:pt>
                <c:pt idx="336">
                  <c:v>2095.8654166666602</c:v>
                </c:pt>
                <c:pt idx="337">
                  <c:v>2445.3009999999999</c:v>
                </c:pt>
                <c:pt idx="338">
                  <c:v>2086.9225833333298</c:v>
                </c:pt>
                <c:pt idx="339">
                  <c:v>2370.00979166666</c:v>
                </c:pt>
                <c:pt idx="340">
                  <c:v>2085.0864166666602</c:v>
                </c:pt>
                <c:pt idx="341">
                  <c:v>2395.16129166666</c:v>
                </c:pt>
                <c:pt idx="342">
                  <c:v>2235.5886666666602</c:v>
                </c:pt>
                <c:pt idx="343">
                  <c:v>2318.01045833333</c:v>
                </c:pt>
                <c:pt idx="344">
                  <c:v>2014.8761875</c:v>
                </c:pt>
                <c:pt idx="345">
                  <c:v>2078.2272499999999</c:v>
                </c:pt>
                <c:pt idx="346">
                  <c:v>1914.3522</c:v>
                </c:pt>
                <c:pt idx="347">
                  <c:v>2149.4061666666598</c:v>
                </c:pt>
                <c:pt idx="348">
                  <c:v>1990.1363181818101</c:v>
                </c:pt>
                <c:pt idx="349">
                  <c:v>2258.9283333333301</c:v>
                </c:pt>
                <c:pt idx="350">
                  <c:v>1961.3875</c:v>
                </c:pt>
                <c:pt idx="351">
                  <c:v>2335.6261249999998</c:v>
                </c:pt>
                <c:pt idx="352">
                  <c:v>2000.8362916666599</c:v>
                </c:pt>
                <c:pt idx="353">
                  <c:v>2338.0388749999902</c:v>
                </c:pt>
                <c:pt idx="354">
                  <c:v>2019.33712499999</c:v>
                </c:pt>
                <c:pt idx="355">
                  <c:v>2289.0407083333298</c:v>
                </c:pt>
                <c:pt idx="356">
                  <c:v>1994.4352083333299</c:v>
                </c:pt>
                <c:pt idx="357">
                  <c:v>2222.3777083333298</c:v>
                </c:pt>
                <c:pt idx="358">
                  <c:v>1792.535625</c:v>
                </c:pt>
                <c:pt idx="359">
                  <c:v>2035.47041666666</c:v>
                </c:pt>
                <c:pt idx="360">
                  <c:v>1825.59381249999</c:v>
                </c:pt>
                <c:pt idx="361">
                  <c:v>2076.4887916666598</c:v>
                </c:pt>
                <c:pt idx="362">
                  <c:v>2384.7628749999999</c:v>
                </c:pt>
                <c:pt idx="363">
                  <c:v>3175.5055000000002</c:v>
                </c:pt>
                <c:pt idx="364">
                  <c:v>1879.307</c:v>
                </c:pt>
                <c:pt idx="365">
                  <c:v>2233.8377500000001</c:v>
                </c:pt>
                <c:pt idx="366">
                  <c:v>2098.0626499999998</c:v>
                </c:pt>
                <c:pt idx="367">
                  <c:v>2477.5514583333302</c:v>
                </c:pt>
                <c:pt idx="368">
                  <c:v>1810.3757499999999</c:v>
                </c:pt>
                <c:pt idx="369">
                  <c:v>2138.3887916666599</c:v>
                </c:pt>
                <c:pt idx="370">
                  <c:v>1767.7639999999999</c:v>
                </c:pt>
                <c:pt idx="371">
                  <c:v>2166.1871000000001</c:v>
                </c:pt>
                <c:pt idx="372">
                  <c:v>1971.0527499999901</c:v>
                </c:pt>
                <c:pt idx="373">
                  <c:v>2203.1564166666599</c:v>
                </c:pt>
                <c:pt idx="374">
                  <c:v>1859.2815416666599</c:v>
                </c:pt>
                <c:pt idx="375">
                  <c:v>2249.0152916666598</c:v>
                </c:pt>
                <c:pt idx="376">
                  <c:v>1922.1611249999901</c:v>
                </c:pt>
                <c:pt idx="377">
                  <c:v>2221.432875</c:v>
                </c:pt>
                <c:pt idx="378">
                  <c:v>1745.8321249999999</c:v>
                </c:pt>
                <c:pt idx="379">
                  <c:v>2018.5865833333301</c:v>
                </c:pt>
                <c:pt idx="380">
                  <c:v>1857.62129166666</c:v>
                </c:pt>
                <c:pt idx="381">
                  <c:v>2091.5625416666599</c:v>
                </c:pt>
                <c:pt idx="382">
                  <c:v>1880.002375</c:v>
                </c:pt>
                <c:pt idx="383">
                  <c:v>2144.029</c:v>
                </c:pt>
                <c:pt idx="384">
                  <c:v>1942.2773749999999</c:v>
                </c:pt>
                <c:pt idx="385">
                  <c:v>2156.9050833333299</c:v>
                </c:pt>
                <c:pt idx="386">
                  <c:v>1863.51966666666</c:v>
                </c:pt>
                <c:pt idx="387">
                  <c:v>2113.2942083333301</c:v>
                </c:pt>
                <c:pt idx="388">
                  <c:v>1727.4197916666601</c:v>
                </c:pt>
                <c:pt idx="389">
                  <c:v>2095.5535</c:v>
                </c:pt>
                <c:pt idx="390">
                  <c:v>1967.7181249999901</c:v>
                </c:pt>
                <c:pt idx="391">
                  <c:v>2343.9105</c:v>
                </c:pt>
                <c:pt idx="392">
                  <c:v>2027.19783333333</c:v>
                </c:pt>
                <c:pt idx="393">
                  <c:v>2471.7156249999998</c:v>
                </c:pt>
                <c:pt idx="394">
                  <c:v>2030.9194583333301</c:v>
                </c:pt>
                <c:pt idx="395">
                  <c:v>2445.4532083333302</c:v>
                </c:pt>
                <c:pt idx="396">
                  <c:v>2128.7746666666599</c:v>
                </c:pt>
                <c:pt idx="397">
                  <c:v>2486.29025</c:v>
                </c:pt>
                <c:pt idx="398">
                  <c:v>2153.5862499999998</c:v>
                </c:pt>
                <c:pt idx="399">
                  <c:v>2445.9498749999998</c:v>
                </c:pt>
                <c:pt idx="400">
                  <c:v>1976.4664166666601</c:v>
                </c:pt>
                <c:pt idx="401">
                  <c:v>2273.79779166666</c:v>
                </c:pt>
                <c:pt idx="402">
                  <c:v>1887.0905416666601</c:v>
                </c:pt>
                <c:pt idx="403">
                  <c:v>2286.2764583333301</c:v>
                </c:pt>
                <c:pt idx="404">
                  <c:v>2117.26695833333</c:v>
                </c:pt>
                <c:pt idx="405">
                  <c:v>2382.9783333333298</c:v>
                </c:pt>
                <c:pt idx="406">
                  <c:v>2141.53866666666</c:v>
                </c:pt>
                <c:pt idx="407">
                  <c:v>2240.2341666666598</c:v>
                </c:pt>
                <c:pt idx="408">
                  <c:v>1878.19175</c:v>
                </c:pt>
                <c:pt idx="409">
                  <c:v>2191.5256250000002</c:v>
                </c:pt>
                <c:pt idx="410">
                  <c:v>1887.7463749999899</c:v>
                </c:pt>
                <c:pt idx="411">
                  <c:v>2213.9628333333299</c:v>
                </c:pt>
                <c:pt idx="412">
                  <c:v>1996.06308333333</c:v>
                </c:pt>
                <c:pt idx="413">
                  <c:v>2482.7692499999998</c:v>
                </c:pt>
                <c:pt idx="414">
                  <c:v>1897.66616666666</c:v>
                </c:pt>
                <c:pt idx="415">
                  <c:v>2206.1185</c:v>
                </c:pt>
                <c:pt idx="416">
                  <c:v>1751.1030416666599</c:v>
                </c:pt>
                <c:pt idx="417">
                  <c:v>2099.3076249999999</c:v>
                </c:pt>
                <c:pt idx="418">
                  <c:v>2000.35366666666</c:v>
                </c:pt>
                <c:pt idx="419">
                  <c:v>2385.5984999999901</c:v>
                </c:pt>
                <c:pt idx="420">
                  <c:v>2051.9919583333299</c:v>
                </c:pt>
                <c:pt idx="421">
                  <c:v>2307.1601249999999</c:v>
                </c:pt>
                <c:pt idx="422">
                  <c:v>1992.06812499999</c:v>
                </c:pt>
                <c:pt idx="423">
                  <c:v>2272.55004166666</c:v>
                </c:pt>
                <c:pt idx="424">
                  <c:v>2619.6127499999998</c:v>
                </c:pt>
                <c:pt idx="425">
                  <c:v>3135.2914166666601</c:v>
                </c:pt>
                <c:pt idx="426">
                  <c:v>2020.72577777777</c:v>
                </c:pt>
                <c:pt idx="427">
                  <c:v>2479.9036666666598</c:v>
                </c:pt>
                <c:pt idx="428">
                  <c:v>2173.7058333333298</c:v>
                </c:pt>
                <c:pt idx="429">
                  <c:v>2584.7835833333302</c:v>
                </c:pt>
                <c:pt idx="430">
                  <c:v>2057.4659999999999</c:v>
                </c:pt>
                <c:pt idx="431">
                  <c:v>2659.6397499999998</c:v>
                </c:pt>
                <c:pt idx="432">
                  <c:v>1999.15021428571</c:v>
                </c:pt>
                <c:pt idx="433">
                  <c:v>2072.13229166666</c:v>
                </c:pt>
                <c:pt idx="434">
                  <c:v>1795.002125</c:v>
                </c:pt>
                <c:pt idx="435">
                  <c:v>2046.49437499999</c:v>
                </c:pt>
                <c:pt idx="436">
                  <c:v>2152.0723750000002</c:v>
                </c:pt>
                <c:pt idx="437">
                  <c:v>2471.3907916666599</c:v>
                </c:pt>
                <c:pt idx="438">
                  <c:v>1920.2779583333299</c:v>
                </c:pt>
                <c:pt idx="439">
                  <c:v>2274.8648333333299</c:v>
                </c:pt>
                <c:pt idx="440">
                  <c:v>1595.4885833333301</c:v>
                </c:pt>
                <c:pt idx="441">
                  <c:v>1906.04541666666</c:v>
                </c:pt>
                <c:pt idx="442">
                  <c:v>1899.76866666666</c:v>
                </c:pt>
                <c:pt idx="443">
                  <c:v>2168.54474999999</c:v>
                </c:pt>
                <c:pt idx="444">
                  <c:v>1893.92883333333</c:v>
                </c:pt>
                <c:pt idx="445">
                  <c:v>2163.90545833333</c:v>
                </c:pt>
                <c:pt idx="446">
                  <c:v>1709.3747499999999</c:v>
                </c:pt>
                <c:pt idx="447">
                  <c:v>1969.1160833333299</c:v>
                </c:pt>
                <c:pt idx="448">
                  <c:v>1981.62925</c:v>
                </c:pt>
                <c:pt idx="449">
                  <c:v>2265.6325000000002</c:v>
                </c:pt>
                <c:pt idx="450">
                  <c:v>2017.8668333333301</c:v>
                </c:pt>
                <c:pt idx="451">
                  <c:v>2272.4112083333298</c:v>
                </c:pt>
                <c:pt idx="452">
                  <c:v>1957.98008333333</c:v>
                </c:pt>
                <c:pt idx="453">
                  <c:v>2410.05508333333</c:v>
                </c:pt>
                <c:pt idx="454">
                  <c:v>2061.5842499999899</c:v>
                </c:pt>
                <c:pt idx="455">
                  <c:v>2334.3259166666599</c:v>
                </c:pt>
                <c:pt idx="456">
                  <c:v>1791.68908333333</c:v>
                </c:pt>
                <c:pt idx="457">
                  <c:v>2115.05070833333</c:v>
                </c:pt>
                <c:pt idx="458">
                  <c:v>1725.1356249999999</c:v>
                </c:pt>
                <c:pt idx="459">
                  <c:v>2079.96133333333</c:v>
                </c:pt>
                <c:pt idx="460">
                  <c:v>1869.9213749999999</c:v>
                </c:pt>
                <c:pt idx="461">
                  <c:v>2151.5065416666598</c:v>
                </c:pt>
                <c:pt idx="462">
                  <c:v>2009.3411249999999</c:v>
                </c:pt>
                <c:pt idx="463">
                  <c:v>2258.4755416666599</c:v>
                </c:pt>
                <c:pt idx="464">
                  <c:v>1953.2787083333301</c:v>
                </c:pt>
                <c:pt idx="465">
                  <c:v>2179.1737083333301</c:v>
                </c:pt>
                <c:pt idx="466">
                  <c:v>2002.07149999999</c:v>
                </c:pt>
                <c:pt idx="467">
                  <c:v>2190.5812083333299</c:v>
                </c:pt>
                <c:pt idx="468">
                  <c:v>2238.6494166666598</c:v>
                </c:pt>
                <c:pt idx="469">
                  <c:v>2101.758875</c:v>
                </c:pt>
                <c:pt idx="470">
                  <c:v>1744.8411249999899</c:v>
                </c:pt>
                <c:pt idx="471">
                  <c:v>1955.6636249999999</c:v>
                </c:pt>
                <c:pt idx="472">
                  <c:v>1709.34116666666</c:v>
                </c:pt>
                <c:pt idx="473">
                  <c:v>2090.6051666666599</c:v>
                </c:pt>
                <c:pt idx="474">
                  <c:v>1930.23291666666</c:v>
                </c:pt>
                <c:pt idx="475">
                  <c:v>2252.1495416666598</c:v>
                </c:pt>
                <c:pt idx="476">
                  <c:v>2025.5564999999999</c:v>
                </c:pt>
                <c:pt idx="477">
                  <c:v>2431.169875</c:v>
                </c:pt>
                <c:pt idx="478">
                  <c:v>1985.1439583333299</c:v>
                </c:pt>
                <c:pt idx="479">
                  <c:v>2232.0480416666601</c:v>
                </c:pt>
                <c:pt idx="480">
                  <c:v>2000.4889166666601</c:v>
                </c:pt>
                <c:pt idx="481">
                  <c:v>2244.6094583333302</c:v>
                </c:pt>
                <c:pt idx="482">
                  <c:v>1956.4982499999901</c:v>
                </c:pt>
                <c:pt idx="483">
                  <c:v>2234.6941666666598</c:v>
                </c:pt>
                <c:pt idx="484">
                  <c:v>1764.0211666666601</c:v>
                </c:pt>
                <c:pt idx="485">
                  <c:v>1984.9037083333301</c:v>
                </c:pt>
                <c:pt idx="486">
                  <c:v>2259.3434166666598</c:v>
                </c:pt>
                <c:pt idx="487">
                  <c:v>2360.6292916666598</c:v>
                </c:pt>
                <c:pt idx="488">
                  <c:v>1846.40777272727</c:v>
                </c:pt>
                <c:pt idx="489">
                  <c:v>2621.3647499999902</c:v>
                </c:pt>
                <c:pt idx="490">
                  <c:v>1922.99563636363</c:v>
                </c:pt>
                <c:pt idx="491">
                  <c:v>2474.1590833333298</c:v>
                </c:pt>
                <c:pt idx="492">
                  <c:v>2056.328</c:v>
                </c:pt>
                <c:pt idx="493">
                  <c:v>2567.8376250000001</c:v>
                </c:pt>
                <c:pt idx="494">
                  <c:v>2030.3805833333299</c:v>
                </c:pt>
                <c:pt idx="495">
                  <c:v>2019.70716666666</c:v>
                </c:pt>
                <c:pt idx="496">
                  <c:v>1680.81474999999</c:v>
                </c:pt>
                <c:pt idx="497">
                  <c:v>2067.74695833333</c:v>
                </c:pt>
                <c:pt idx="498">
                  <c:v>2076.187375</c:v>
                </c:pt>
                <c:pt idx="499">
                  <c:v>2497.8737916666601</c:v>
                </c:pt>
                <c:pt idx="500">
                  <c:v>1934.8973333333299</c:v>
                </c:pt>
                <c:pt idx="501">
                  <c:v>2169.9367916666602</c:v>
                </c:pt>
                <c:pt idx="502">
                  <c:v>1909.34512499999</c:v>
                </c:pt>
                <c:pt idx="503">
                  <c:v>2149.7494166666602</c:v>
                </c:pt>
                <c:pt idx="504">
                  <c:v>1873.6608333333299</c:v>
                </c:pt>
                <c:pt idx="505">
                  <c:v>2116.88016666666</c:v>
                </c:pt>
                <c:pt idx="506">
                  <c:v>1699.7154166666601</c:v>
                </c:pt>
                <c:pt idx="507">
                  <c:v>2109.2648749999998</c:v>
                </c:pt>
                <c:pt idx="508">
                  <c:v>1848.3395416666599</c:v>
                </c:pt>
                <c:pt idx="509">
                  <c:v>2107.09733333333</c:v>
                </c:pt>
                <c:pt idx="510">
                  <c:v>2006.9661249999999</c:v>
                </c:pt>
                <c:pt idx="511">
                  <c:v>2248.7629999999999</c:v>
                </c:pt>
                <c:pt idx="512">
                  <c:v>1784.0219999999999</c:v>
                </c:pt>
                <c:pt idx="513">
                  <c:v>2240.7224999999999</c:v>
                </c:pt>
                <c:pt idx="514">
                  <c:v>1836.4853333333299</c:v>
                </c:pt>
                <c:pt idx="515">
                  <c:v>2042.4563333333299</c:v>
                </c:pt>
                <c:pt idx="516">
                  <c:v>2023.1317916666601</c:v>
                </c:pt>
                <c:pt idx="517">
                  <c:v>2365.6989999999901</c:v>
                </c:pt>
                <c:pt idx="518">
                  <c:v>2014.6587499999901</c:v>
                </c:pt>
                <c:pt idx="519">
                  <c:v>2307.1498749999901</c:v>
                </c:pt>
                <c:pt idx="520">
                  <c:v>2004.1671249999999</c:v>
                </c:pt>
                <c:pt idx="521">
                  <c:v>2271.43324999999</c:v>
                </c:pt>
                <c:pt idx="522">
                  <c:v>1920.9021250000001</c:v>
                </c:pt>
                <c:pt idx="523">
                  <c:v>2218.1039999999998</c:v>
                </c:pt>
                <c:pt idx="524">
                  <c:v>1970.1035833333301</c:v>
                </c:pt>
                <c:pt idx="525">
                  <c:v>2213.6470416666598</c:v>
                </c:pt>
                <c:pt idx="526">
                  <c:v>1732.7019583333299</c:v>
                </c:pt>
                <c:pt idx="527">
                  <c:v>1933.2025000000001</c:v>
                </c:pt>
                <c:pt idx="528">
                  <c:v>1784.0386999999901</c:v>
                </c:pt>
                <c:pt idx="529">
                  <c:v>2104.9902499999998</c:v>
                </c:pt>
                <c:pt idx="530">
                  <c:v>1969.7938125000001</c:v>
                </c:pt>
                <c:pt idx="531">
                  <c:v>2124.48358333333</c:v>
                </c:pt>
                <c:pt idx="532">
                  <c:v>1837.43941666666</c:v>
                </c:pt>
                <c:pt idx="533">
                  <c:v>2198.0576249999999</c:v>
                </c:pt>
                <c:pt idx="534">
                  <c:v>1935.0042083333301</c:v>
                </c:pt>
                <c:pt idx="535">
                  <c:v>2156.9343749999998</c:v>
                </c:pt>
                <c:pt idx="536">
                  <c:v>1926.1875</c:v>
                </c:pt>
                <c:pt idx="537">
                  <c:v>2214.9516250000001</c:v>
                </c:pt>
                <c:pt idx="538">
                  <c:v>1951.0851250000001</c:v>
                </c:pt>
                <c:pt idx="539">
                  <c:v>2127.3627916666601</c:v>
                </c:pt>
                <c:pt idx="540">
                  <c:v>1725.21108333333</c:v>
                </c:pt>
                <c:pt idx="541">
                  <c:v>1899.99741666666</c:v>
                </c:pt>
                <c:pt idx="542">
                  <c:v>1602.6900416666599</c:v>
                </c:pt>
                <c:pt idx="543">
                  <c:v>1989.90491666666</c:v>
                </c:pt>
                <c:pt idx="544">
                  <c:v>1684.1917083333301</c:v>
                </c:pt>
                <c:pt idx="545">
                  <c:v>1953.3324583333299</c:v>
                </c:pt>
                <c:pt idx="546">
                  <c:v>2007.6444999999901</c:v>
                </c:pt>
                <c:pt idx="547">
                  <c:v>2220.78666666666</c:v>
                </c:pt>
                <c:pt idx="548">
                  <c:v>1886.12816666666</c:v>
                </c:pt>
                <c:pt idx="549">
                  <c:v>2790.45141666666</c:v>
                </c:pt>
                <c:pt idx="550">
                  <c:v>1962.5399583333301</c:v>
                </c:pt>
                <c:pt idx="551">
                  <c:v>2332.38454166666</c:v>
                </c:pt>
                <c:pt idx="552">
                  <c:v>2132.88175</c:v>
                </c:pt>
                <c:pt idx="553">
                  <c:v>2626.2460416666599</c:v>
                </c:pt>
                <c:pt idx="554">
                  <c:v>2052.8806666666601</c:v>
                </c:pt>
                <c:pt idx="555">
                  <c:v>1989.07779166666</c:v>
                </c:pt>
                <c:pt idx="556">
                  <c:v>1942.3025416666601</c:v>
                </c:pt>
                <c:pt idx="557">
                  <c:v>2247.8567916666598</c:v>
                </c:pt>
                <c:pt idx="558">
                  <c:v>2029.9478749999901</c:v>
                </c:pt>
                <c:pt idx="559">
                  <c:v>2304.0392916666601</c:v>
                </c:pt>
                <c:pt idx="560">
                  <c:v>1755.5350416666599</c:v>
                </c:pt>
                <c:pt idx="561">
                  <c:v>2048.3871666666601</c:v>
                </c:pt>
                <c:pt idx="562">
                  <c:v>1943.12725</c:v>
                </c:pt>
                <c:pt idx="563">
                  <c:v>2243.9492500000001</c:v>
                </c:pt>
                <c:pt idx="564">
                  <c:v>1881.1257083333301</c:v>
                </c:pt>
                <c:pt idx="565">
                  <c:v>2096.1401249999999</c:v>
                </c:pt>
                <c:pt idx="566">
                  <c:v>1722.9338333333301</c:v>
                </c:pt>
                <c:pt idx="567">
                  <c:v>2293.70854166666</c:v>
                </c:pt>
                <c:pt idx="568">
                  <c:v>1850.04408333333</c:v>
                </c:pt>
                <c:pt idx="569">
                  <c:v>2374.0641666666602</c:v>
                </c:pt>
                <c:pt idx="570">
                  <c:v>1611.22</c:v>
                </c:pt>
                <c:pt idx="571">
                  <c:v>1846.55791666666</c:v>
                </c:pt>
                <c:pt idx="572">
                  <c:v>1799.310375</c:v>
                </c:pt>
                <c:pt idx="573">
                  <c:v>2070.2994583333302</c:v>
                </c:pt>
                <c:pt idx="574">
                  <c:v>1832.39116666666</c:v>
                </c:pt>
                <c:pt idx="575">
                  <c:v>2099.4979583333302</c:v>
                </c:pt>
                <c:pt idx="576">
                  <c:v>1845.81924999999</c:v>
                </c:pt>
                <c:pt idx="577">
                  <c:v>2042.6991666666599</c:v>
                </c:pt>
                <c:pt idx="578">
                  <c:v>1838.79779166666</c:v>
                </c:pt>
                <c:pt idx="579">
                  <c:v>2088.8355833333299</c:v>
                </c:pt>
                <c:pt idx="580">
                  <c:v>1883.367125</c:v>
                </c:pt>
                <c:pt idx="581">
                  <c:v>2092.3713333333299</c:v>
                </c:pt>
                <c:pt idx="582">
                  <c:v>1741.1714999999999</c:v>
                </c:pt>
                <c:pt idx="583">
                  <c:v>2051.60645833333</c:v>
                </c:pt>
                <c:pt idx="584">
                  <c:v>1642.1816249999999</c:v>
                </c:pt>
                <c:pt idx="585">
                  <c:v>1924.9824166666599</c:v>
                </c:pt>
                <c:pt idx="586">
                  <c:v>1831.9275833333299</c:v>
                </c:pt>
                <c:pt idx="587">
                  <c:v>2062.1536249999999</c:v>
                </c:pt>
                <c:pt idx="588">
                  <c:v>1844.1833750000001</c:v>
                </c:pt>
                <c:pt idx="589">
                  <c:v>2069.80945833333</c:v>
                </c:pt>
                <c:pt idx="590">
                  <c:v>1826.20020833333</c:v>
                </c:pt>
                <c:pt idx="591">
                  <c:v>2041.8861666666601</c:v>
                </c:pt>
                <c:pt idx="592">
                  <c:v>1819.0770833333299</c:v>
                </c:pt>
                <c:pt idx="593">
                  <c:v>2089.3340416666601</c:v>
                </c:pt>
                <c:pt idx="594">
                  <c:v>1807.22899999999</c:v>
                </c:pt>
                <c:pt idx="595">
                  <c:v>2062.937625</c:v>
                </c:pt>
                <c:pt idx="596">
                  <c:v>1688.17129166666</c:v>
                </c:pt>
                <c:pt idx="597">
                  <c:v>1882.3611249999999</c:v>
                </c:pt>
                <c:pt idx="598">
                  <c:v>1591.99795833333</c:v>
                </c:pt>
                <c:pt idx="599">
                  <c:v>1926.1012499999999</c:v>
                </c:pt>
                <c:pt idx="600">
                  <c:v>1874.9264166666601</c:v>
                </c:pt>
                <c:pt idx="601">
                  <c:v>2207.3483333333302</c:v>
                </c:pt>
                <c:pt idx="602">
                  <c:v>1911.4361249999999</c:v>
                </c:pt>
                <c:pt idx="603">
                  <c:v>2309.9924166666601</c:v>
                </c:pt>
                <c:pt idx="604">
                  <c:v>1934.6754166666601</c:v>
                </c:pt>
                <c:pt idx="605">
                  <c:v>2446.9752916666598</c:v>
                </c:pt>
                <c:pt idx="606">
                  <c:v>1950.0437916666599</c:v>
                </c:pt>
                <c:pt idx="607">
                  <c:v>2245.5435833333299</c:v>
                </c:pt>
                <c:pt idx="608">
                  <c:v>2055.8892500000002</c:v>
                </c:pt>
                <c:pt idx="609">
                  <c:v>2244.6372500000002</c:v>
                </c:pt>
                <c:pt idx="610">
                  <c:v>2363.6295416666599</c:v>
                </c:pt>
                <c:pt idx="611">
                  <c:v>3211.5232499999902</c:v>
                </c:pt>
                <c:pt idx="612">
                  <c:v>2147.2688333333299</c:v>
                </c:pt>
                <c:pt idx="613">
                  <c:v>2340.14141666666</c:v>
                </c:pt>
                <c:pt idx="614">
                  <c:v>2180.6801249999999</c:v>
                </c:pt>
                <c:pt idx="615">
                  <c:v>2606.2606666666602</c:v>
                </c:pt>
                <c:pt idx="616">
                  <c:v>1593.28204166666</c:v>
                </c:pt>
                <c:pt idx="617">
                  <c:v>1816.4230833333299</c:v>
                </c:pt>
                <c:pt idx="618">
                  <c:v>2012.89008333333</c:v>
                </c:pt>
                <c:pt idx="619">
                  <c:v>2323.33687499999</c:v>
                </c:pt>
                <c:pt idx="620">
                  <c:v>2038.519125</c:v>
                </c:pt>
                <c:pt idx="621">
                  <c:v>2540.8084583333298</c:v>
                </c:pt>
                <c:pt idx="622">
                  <c:v>1708.6217083333299</c:v>
                </c:pt>
                <c:pt idx="623">
                  <c:v>2016.7689583333299</c:v>
                </c:pt>
                <c:pt idx="624">
                  <c:v>1949.9066250000001</c:v>
                </c:pt>
                <c:pt idx="625">
                  <c:v>2290.6012500000002</c:v>
                </c:pt>
                <c:pt idx="626">
                  <c:v>1880.72729166666</c:v>
                </c:pt>
                <c:pt idx="627">
                  <c:v>2154.9060416666598</c:v>
                </c:pt>
                <c:pt idx="628">
                  <c:v>1956.88375</c:v>
                </c:pt>
                <c:pt idx="629">
                  <c:v>2342.821625</c:v>
                </c:pt>
                <c:pt idx="630">
                  <c:v>2046.5167083333299</c:v>
                </c:pt>
                <c:pt idx="631">
                  <c:v>2574.9333750000001</c:v>
                </c:pt>
                <c:pt idx="632">
                  <c:v>1838.4179166666599</c:v>
                </c:pt>
                <c:pt idx="633">
                  <c:v>2156.3199583333299</c:v>
                </c:pt>
                <c:pt idx="634">
                  <c:v>1879.3218749999901</c:v>
                </c:pt>
                <c:pt idx="635">
                  <c:v>2407.2310416666601</c:v>
                </c:pt>
                <c:pt idx="636">
                  <c:v>1984.76958333333</c:v>
                </c:pt>
                <c:pt idx="637">
                  <c:v>2474.5342083333298</c:v>
                </c:pt>
                <c:pt idx="638">
                  <c:v>1896.93095833333</c:v>
                </c:pt>
                <c:pt idx="639">
                  <c:v>2473.4072916666601</c:v>
                </c:pt>
                <c:pt idx="640">
                  <c:v>1830.4516249999999</c:v>
                </c:pt>
                <c:pt idx="641">
                  <c:v>2146.0133333333301</c:v>
                </c:pt>
                <c:pt idx="642">
                  <c:v>1967.22974999999</c:v>
                </c:pt>
                <c:pt idx="643">
                  <c:v>2182.4940000000001</c:v>
                </c:pt>
                <c:pt idx="644">
                  <c:v>1929.8937777777701</c:v>
                </c:pt>
                <c:pt idx="645">
                  <c:v>2045.6363636363601</c:v>
                </c:pt>
                <c:pt idx="646">
                  <c:v>1880.0908571428499</c:v>
                </c:pt>
                <c:pt idx="647">
                  <c:v>2085.9897500000002</c:v>
                </c:pt>
                <c:pt idx="648">
                  <c:v>2014.6393125</c:v>
                </c:pt>
                <c:pt idx="649">
                  <c:v>2325.59958333333</c:v>
                </c:pt>
                <c:pt idx="650">
                  <c:v>1960.05679166666</c:v>
                </c:pt>
                <c:pt idx="651">
                  <c:v>2341.8746666666598</c:v>
                </c:pt>
                <c:pt idx="652">
                  <c:v>1722.6105</c:v>
                </c:pt>
                <c:pt idx="653">
                  <c:v>2026.1913750000001</c:v>
                </c:pt>
                <c:pt idx="654">
                  <c:v>1621.5212916666601</c:v>
                </c:pt>
                <c:pt idx="655">
                  <c:v>1833.5901249999999</c:v>
                </c:pt>
                <c:pt idx="656">
                  <c:v>1763.4928749999999</c:v>
                </c:pt>
                <c:pt idx="657">
                  <c:v>2059.60249999999</c:v>
                </c:pt>
                <c:pt idx="658">
                  <c:v>1995.29342857142</c:v>
                </c:pt>
                <c:pt idx="659">
                  <c:v>2089.6785416666598</c:v>
                </c:pt>
                <c:pt idx="660">
                  <c:v>1968.56105555555</c:v>
                </c:pt>
                <c:pt idx="661">
                  <c:v>2332.91908333333</c:v>
                </c:pt>
                <c:pt idx="662">
                  <c:v>2027.29349999999</c:v>
                </c:pt>
                <c:pt idx="663">
                  <c:v>2408.9666666666599</c:v>
                </c:pt>
                <c:pt idx="664">
                  <c:v>2020.8008749999999</c:v>
                </c:pt>
                <c:pt idx="665">
                  <c:v>2143.7741666666602</c:v>
                </c:pt>
                <c:pt idx="666">
                  <c:v>1733.66625</c:v>
                </c:pt>
                <c:pt idx="667">
                  <c:v>1938.42895833333</c:v>
                </c:pt>
                <c:pt idx="668">
                  <c:v>1811.3492083333299</c:v>
                </c:pt>
                <c:pt idx="669">
                  <c:v>2407.5522083333299</c:v>
                </c:pt>
                <c:pt idx="670">
                  <c:v>2557.52991666666</c:v>
                </c:pt>
                <c:pt idx="671">
                  <c:v>3343.2067916666601</c:v>
                </c:pt>
                <c:pt idx="672">
                  <c:v>1855.5550416666599</c:v>
                </c:pt>
                <c:pt idx="673">
                  <c:v>2107.1355416666602</c:v>
                </c:pt>
                <c:pt idx="674">
                  <c:v>2148.7616249999901</c:v>
                </c:pt>
                <c:pt idx="675">
                  <c:v>2362.4044583333298</c:v>
                </c:pt>
                <c:pt idx="676">
                  <c:v>1645.9032999999999</c:v>
                </c:pt>
                <c:pt idx="677">
                  <c:v>1852.95022727272</c:v>
                </c:pt>
                <c:pt idx="678">
                  <c:v>2100.8144499999999</c:v>
                </c:pt>
                <c:pt idx="679">
                  <c:v>2257.8534999999902</c:v>
                </c:pt>
                <c:pt idx="680">
                  <c:v>2056.5866249999999</c:v>
                </c:pt>
                <c:pt idx="681">
                  <c:v>2275.6061666666601</c:v>
                </c:pt>
                <c:pt idx="682">
                  <c:v>1961.3328750000001</c:v>
                </c:pt>
                <c:pt idx="683">
                  <c:v>2277.7167083333302</c:v>
                </c:pt>
                <c:pt idx="684">
                  <c:v>1943.82499999999</c:v>
                </c:pt>
                <c:pt idx="685">
                  <c:v>2235.0515416666599</c:v>
                </c:pt>
                <c:pt idx="686">
                  <c:v>1723.949625</c:v>
                </c:pt>
                <c:pt idx="687">
                  <c:v>1901.2469166666599</c:v>
                </c:pt>
                <c:pt idx="688">
                  <c:v>1893.2130833333299</c:v>
                </c:pt>
                <c:pt idx="689">
                  <c:v>2235.2352083333299</c:v>
                </c:pt>
                <c:pt idx="690">
                  <c:v>2172.7842083333298</c:v>
                </c:pt>
                <c:pt idx="691">
                  <c:v>2876.3842499999901</c:v>
                </c:pt>
                <c:pt idx="692">
                  <c:v>2270.6802499999999</c:v>
                </c:pt>
                <c:pt idx="693">
                  <c:v>3024.1334583333301</c:v>
                </c:pt>
                <c:pt idx="694">
                  <c:v>2140.97379166666</c:v>
                </c:pt>
                <c:pt idx="695">
                  <c:v>2883.3863333333302</c:v>
                </c:pt>
                <c:pt idx="696">
                  <c:v>2117.8012916666598</c:v>
                </c:pt>
                <c:pt idx="697">
                  <c:v>2926.3967916666602</c:v>
                </c:pt>
                <c:pt idx="698">
                  <c:v>2367.2226249999999</c:v>
                </c:pt>
                <c:pt idx="699">
                  <c:v>3195.3001250000002</c:v>
                </c:pt>
                <c:pt idx="700">
                  <c:v>2338.9344166666601</c:v>
                </c:pt>
                <c:pt idx="701">
                  <c:v>2643.5017916666602</c:v>
                </c:pt>
                <c:pt idx="702">
                  <c:v>2096.2074166666598</c:v>
                </c:pt>
                <c:pt idx="703">
                  <c:v>2410.1449583333301</c:v>
                </c:pt>
                <c:pt idx="704">
                  <c:v>2059.38004166666</c:v>
                </c:pt>
                <c:pt idx="705">
                  <c:v>2394.1077500000001</c:v>
                </c:pt>
                <c:pt idx="706">
                  <c:v>1972.1649583333301</c:v>
                </c:pt>
                <c:pt idx="707">
                  <c:v>2230.0864999999999</c:v>
                </c:pt>
                <c:pt idx="708">
                  <c:v>1787.87870833333</c:v>
                </c:pt>
                <c:pt idx="709">
                  <c:v>1997.3041250000001</c:v>
                </c:pt>
                <c:pt idx="710">
                  <c:v>1729.9509166666601</c:v>
                </c:pt>
                <c:pt idx="711">
                  <c:v>2047.0395000000001</c:v>
                </c:pt>
                <c:pt idx="712">
                  <c:v>1953.6437083333301</c:v>
                </c:pt>
                <c:pt idx="713">
                  <c:v>2451.7428749999999</c:v>
                </c:pt>
                <c:pt idx="714">
                  <c:v>1992.5728749999901</c:v>
                </c:pt>
                <c:pt idx="715">
                  <c:v>2288.7292499999999</c:v>
                </c:pt>
                <c:pt idx="716">
                  <c:v>1741.06274999999</c:v>
                </c:pt>
                <c:pt idx="717">
                  <c:v>1948.48549999999</c:v>
                </c:pt>
                <c:pt idx="718">
                  <c:v>1686.002375</c:v>
                </c:pt>
                <c:pt idx="719">
                  <c:v>2049.07045833333</c:v>
                </c:pt>
                <c:pt idx="720">
                  <c:v>1898.9733333333299</c:v>
                </c:pt>
                <c:pt idx="721">
                  <c:v>2160.0101249999998</c:v>
                </c:pt>
                <c:pt idx="722">
                  <c:v>1749.8718636363601</c:v>
                </c:pt>
                <c:pt idx="723">
                  <c:v>2125.4543749999998</c:v>
                </c:pt>
                <c:pt idx="724">
                  <c:v>1779.80779166666</c:v>
                </c:pt>
                <c:pt idx="725">
                  <c:v>2286.2164166666598</c:v>
                </c:pt>
                <c:pt idx="726">
                  <c:v>1982.47729166666</c:v>
                </c:pt>
                <c:pt idx="727">
                  <c:v>2385.11704166666</c:v>
                </c:pt>
                <c:pt idx="728">
                  <c:v>1959.6472916666601</c:v>
                </c:pt>
                <c:pt idx="729">
                  <c:v>2134.0819999999999</c:v>
                </c:pt>
              </c:numCache>
            </c:numRef>
          </c:yVal>
          <c:smooth val="0"/>
          <c:extLst>
            <c:ext xmlns:c16="http://schemas.microsoft.com/office/drawing/2014/chart" uri="{C3380CC4-5D6E-409C-BE32-E72D297353CC}">
              <c16:uniqueId val="{00000000-2080-4B97-BEBB-70F6CF5B45A5}"/>
            </c:ext>
          </c:extLst>
        </c:ser>
        <c:dLbls>
          <c:showLegendKey val="0"/>
          <c:showVal val="0"/>
          <c:showCatName val="0"/>
          <c:showSerName val="0"/>
          <c:showPercent val="0"/>
          <c:showBubbleSize val="0"/>
        </c:dLbls>
        <c:axId val="288266447"/>
        <c:axId val="147041439"/>
      </c:scatterChart>
      <c:valAx>
        <c:axId val="28826644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41439"/>
        <c:crosses val="autoZero"/>
        <c:crossBetween val="midCat"/>
      </c:valAx>
      <c:valAx>
        <c:axId val="1470414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82664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hard water plot</c:v>
          </c:tx>
          <c:spPr>
            <a:ln w="25400" cap="rnd">
              <a:noFill/>
              <a:round/>
            </a:ln>
            <a:effectLst/>
          </c:spPr>
          <c:marker>
            <c:symbol val="circle"/>
            <c:size val="5"/>
            <c:spPr>
              <a:solidFill>
                <a:schemeClr val="accent1"/>
              </a:solidFill>
              <a:ln w="9525">
                <a:solidFill>
                  <a:schemeClr val="accent1"/>
                </a:solidFill>
              </a:ln>
              <a:effectLst/>
            </c:spPr>
          </c:marker>
          <c:xVal>
            <c:numRef>
              <c:f>'[2]Water Trading Repository Table'!$C$732:$C$1461</c:f>
              <c:numCache>
                <c:formatCode>"$"#,##0.00</c:formatCode>
                <c:ptCount val="730"/>
                <c:pt idx="0">
                  <c:v>108.18749999999901</c:v>
                </c:pt>
                <c:pt idx="1">
                  <c:v>111.245</c:v>
                </c:pt>
                <c:pt idx="2">
                  <c:v>110.51333333333299</c:v>
                </c:pt>
                <c:pt idx="3">
                  <c:v>109.41500000000001</c:v>
                </c:pt>
                <c:pt idx="4">
                  <c:v>109.898333333333</c:v>
                </c:pt>
                <c:pt idx="5">
                  <c:v>111.870833333333</c:v>
                </c:pt>
                <c:pt idx="6">
                  <c:v>108.64100000000001</c:v>
                </c:pt>
                <c:pt idx="7">
                  <c:v>112.47499999999999</c:v>
                </c:pt>
                <c:pt idx="8">
                  <c:v>111.09333333333301</c:v>
                </c:pt>
                <c:pt idx="9">
                  <c:v>111.433636363636</c:v>
                </c:pt>
                <c:pt idx="10">
                  <c:v>110.70699999999999</c:v>
                </c:pt>
                <c:pt idx="11">
                  <c:v>108.410833333333</c:v>
                </c:pt>
                <c:pt idx="12">
                  <c:v>110.37583333333301</c:v>
                </c:pt>
                <c:pt idx="13">
                  <c:v>110.207499999999</c:v>
                </c:pt>
                <c:pt idx="14">
                  <c:v>111.74</c:v>
                </c:pt>
                <c:pt idx="15">
                  <c:v>111.213333333333</c:v>
                </c:pt>
                <c:pt idx="16">
                  <c:v>108.96833333333301</c:v>
                </c:pt>
                <c:pt idx="17">
                  <c:v>109.2625</c:v>
                </c:pt>
                <c:pt idx="18">
                  <c:v>110.199</c:v>
                </c:pt>
                <c:pt idx="19">
                  <c:v>111.273333333333</c:v>
                </c:pt>
                <c:pt idx="20">
                  <c:v>109.4875</c:v>
                </c:pt>
                <c:pt idx="21">
                  <c:v>110.505</c:v>
                </c:pt>
                <c:pt idx="22">
                  <c:v>109.098333333333</c:v>
                </c:pt>
                <c:pt idx="23">
                  <c:v>110.826666666666</c:v>
                </c:pt>
                <c:pt idx="24">
                  <c:v>111.049166666666</c:v>
                </c:pt>
                <c:pt idx="25">
                  <c:v>109.829166666666</c:v>
                </c:pt>
                <c:pt idx="26">
                  <c:v>110.7</c:v>
                </c:pt>
                <c:pt idx="27">
                  <c:v>109.087499999999</c:v>
                </c:pt>
                <c:pt idx="28">
                  <c:v>109.721666666666</c:v>
                </c:pt>
                <c:pt idx="29">
                  <c:v>111.22666666666601</c:v>
                </c:pt>
                <c:pt idx="30">
                  <c:v>112.73</c:v>
                </c:pt>
                <c:pt idx="31">
                  <c:v>111.52500000000001</c:v>
                </c:pt>
                <c:pt idx="32">
                  <c:v>110.448333333333</c:v>
                </c:pt>
                <c:pt idx="33">
                  <c:v>109.19416666666601</c:v>
                </c:pt>
                <c:pt idx="34">
                  <c:v>112.33750000000001</c:v>
                </c:pt>
                <c:pt idx="35">
                  <c:v>109.47499999999999</c:v>
                </c:pt>
                <c:pt idx="36">
                  <c:v>109.98857142857101</c:v>
                </c:pt>
                <c:pt idx="37">
                  <c:v>110.447499999999</c:v>
                </c:pt>
                <c:pt idx="38">
                  <c:v>109.126666666666</c:v>
                </c:pt>
                <c:pt idx="39">
                  <c:v>111.745833333333</c:v>
                </c:pt>
                <c:pt idx="40">
                  <c:v>110.930833333333</c:v>
                </c:pt>
                <c:pt idx="41">
                  <c:v>110.345833333333</c:v>
                </c:pt>
                <c:pt idx="42">
                  <c:v>110.689999999999</c:v>
                </c:pt>
                <c:pt idx="43">
                  <c:v>111.839166666666</c:v>
                </c:pt>
                <c:pt idx="44">
                  <c:v>111.34083333333299</c:v>
                </c:pt>
                <c:pt idx="45">
                  <c:v>111.143333333333</c:v>
                </c:pt>
                <c:pt idx="46">
                  <c:v>110.728181818181</c:v>
                </c:pt>
                <c:pt idx="47">
                  <c:v>110.1</c:v>
                </c:pt>
                <c:pt idx="48">
                  <c:v>111.549166666666</c:v>
                </c:pt>
                <c:pt idx="49">
                  <c:v>110.77</c:v>
                </c:pt>
                <c:pt idx="50">
                  <c:v>109.4325</c:v>
                </c:pt>
                <c:pt idx="51">
                  <c:v>110.096666666666</c:v>
                </c:pt>
                <c:pt idx="52">
                  <c:v>110.041666666666</c:v>
                </c:pt>
                <c:pt idx="53">
                  <c:v>111.23916666666599</c:v>
                </c:pt>
                <c:pt idx="54">
                  <c:v>110.66</c:v>
                </c:pt>
                <c:pt idx="55">
                  <c:v>110.686666666666</c:v>
                </c:pt>
                <c:pt idx="56">
                  <c:v>110.626666666666</c:v>
                </c:pt>
                <c:pt idx="57">
                  <c:v>111.21833333333301</c:v>
                </c:pt>
                <c:pt idx="58">
                  <c:v>110.458333333333</c:v>
                </c:pt>
                <c:pt idx="59">
                  <c:v>109.5825</c:v>
                </c:pt>
                <c:pt idx="60">
                  <c:v>110.05416666666601</c:v>
                </c:pt>
                <c:pt idx="61">
                  <c:v>110.781666666666</c:v>
                </c:pt>
                <c:pt idx="62">
                  <c:v>112.41</c:v>
                </c:pt>
                <c:pt idx="63">
                  <c:v>110.198333333333</c:v>
                </c:pt>
                <c:pt idx="64">
                  <c:v>110.21749999999901</c:v>
                </c:pt>
                <c:pt idx="65">
                  <c:v>110.13</c:v>
                </c:pt>
                <c:pt idx="66">
                  <c:v>109.869999999999</c:v>
                </c:pt>
                <c:pt idx="67">
                  <c:v>110.466666666666</c:v>
                </c:pt>
                <c:pt idx="68">
                  <c:v>110.5425</c:v>
                </c:pt>
                <c:pt idx="69">
                  <c:v>110.20083333333299</c:v>
                </c:pt>
                <c:pt idx="70">
                  <c:v>111.087499999999</c:v>
                </c:pt>
                <c:pt idx="71">
                  <c:v>111.925833333333</c:v>
                </c:pt>
                <c:pt idx="72">
                  <c:v>112.255</c:v>
                </c:pt>
                <c:pt idx="73">
                  <c:v>109.486666666666</c:v>
                </c:pt>
                <c:pt idx="74">
                  <c:v>109.698333333333</c:v>
                </c:pt>
                <c:pt idx="75">
                  <c:v>111.64666666666599</c:v>
                </c:pt>
                <c:pt idx="76">
                  <c:v>111.567777777777</c:v>
                </c:pt>
                <c:pt idx="77">
                  <c:v>109.755833333333</c:v>
                </c:pt>
                <c:pt idx="78">
                  <c:v>109.17090909090901</c:v>
                </c:pt>
                <c:pt idx="79">
                  <c:v>111.13249999999999</c:v>
                </c:pt>
                <c:pt idx="80">
                  <c:v>109.654166666666</c:v>
                </c:pt>
                <c:pt idx="81">
                  <c:v>109.68</c:v>
                </c:pt>
                <c:pt idx="82">
                  <c:v>110.40583333333301</c:v>
                </c:pt>
                <c:pt idx="83">
                  <c:v>112.82250000000001</c:v>
                </c:pt>
                <c:pt idx="84">
                  <c:v>110.1425</c:v>
                </c:pt>
                <c:pt idx="85">
                  <c:v>109.690833333333</c:v>
                </c:pt>
                <c:pt idx="86">
                  <c:v>109.82583333333299</c:v>
                </c:pt>
                <c:pt idx="87">
                  <c:v>111.9975</c:v>
                </c:pt>
                <c:pt idx="88">
                  <c:v>111.880833333333</c:v>
                </c:pt>
                <c:pt idx="89">
                  <c:v>112.26333333333299</c:v>
                </c:pt>
                <c:pt idx="90">
                  <c:v>110.1575</c:v>
                </c:pt>
                <c:pt idx="91">
                  <c:v>111.238333333333</c:v>
                </c:pt>
                <c:pt idx="92">
                  <c:v>110.713333333333</c:v>
                </c:pt>
                <c:pt idx="93">
                  <c:v>109.839166666666</c:v>
                </c:pt>
                <c:pt idx="94">
                  <c:v>111.431666666666</c:v>
                </c:pt>
                <c:pt idx="95">
                  <c:v>111.12583333333301</c:v>
                </c:pt>
                <c:pt idx="96">
                  <c:v>111.320999999999</c:v>
                </c:pt>
                <c:pt idx="97">
                  <c:v>111.66500000000001</c:v>
                </c:pt>
                <c:pt idx="98">
                  <c:v>111.086249999999</c:v>
                </c:pt>
                <c:pt idx="99">
                  <c:v>110.28916666666601</c:v>
                </c:pt>
                <c:pt idx="100">
                  <c:v>111.447499999999</c:v>
                </c:pt>
                <c:pt idx="101">
                  <c:v>111.65249999999899</c:v>
                </c:pt>
                <c:pt idx="102">
                  <c:v>110.511666666666</c:v>
                </c:pt>
                <c:pt idx="103">
                  <c:v>111.26</c:v>
                </c:pt>
                <c:pt idx="104">
                  <c:v>108.296666666666</c:v>
                </c:pt>
                <c:pt idx="105">
                  <c:v>110.400833333333</c:v>
                </c:pt>
                <c:pt idx="106">
                  <c:v>109.86499999999999</c:v>
                </c:pt>
                <c:pt idx="107">
                  <c:v>110.74250000000001</c:v>
                </c:pt>
                <c:pt idx="108">
                  <c:v>110.730833333333</c:v>
                </c:pt>
                <c:pt idx="109">
                  <c:v>108.71583333333299</c:v>
                </c:pt>
                <c:pt idx="110">
                  <c:v>109.44750000000001</c:v>
                </c:pt>
                <c:pt idx="111">
                  <c:v>111.644999999999</c:v>
                </c:pt>
                <c:pt idx="112">
                  <c:v>111.01499999999901</c:v>
                </c:pt>
                <c:pt idx="113">
                  <c:v>110.439166666666</c:v>
                </c:pt>
                <c:pt idx="114">
                  <c:v>109.7925</c:v>
                </c:pt>
                <c:pt idx="115">
                  <c:v>110.529166666666</c:v>
                </c:pt>
                <c:pt idx="116">
                  <c:v>110.634166666666</c:v>
                </c:pt>
                <c:pt idx="117">
                  <c:v>109.00416666666599</c:v>
                </c:pt>
                <c:pt idx="118">
                  <c:v>110.425</c:v>
                </c:pt>
                <c:pt idx="119">
                  <c:v>110.660833333333</c:v>
                </c:pt>
                <c:pt idx="120">
                  <c:v>110.2175</c:v>
                </c:pt>
                <c:pt idx="121">
                  <c:v>109.52249999999999</c:v>
                </c:pt>
                <c:pt idx="122">
                  <c:v>111.56</c:v>
                </c:pt>
                <c:pt idx="123">
                  <c:v>108.58</c:v>
                </c:pt>
                <c:pt idx="124">
                  <c:v>110.815833333333</c:v>
                </c:pt>
                <c:pt idx="125">
                  <c:v>110.408333333333</c:v>
                </c:pt>
                <c:pt idx="126">
                  <c:v>111.223333333333</c:v>
                </c:pt>
                <c:pt idx="127">
                  <c:v>109.50083333333301</c:v>
                </c:pt>
                <c:pt idx="128">
                  <c:v>111.568888888888</c:v>
                </c:pt>
                <c:pt idx="129">
                  <c:v>109.425</c:v>
                </c:pt>
                <c:pt idx="130">
                  <c:v>110.59399999999999</c:v>
                </c:pt>
                <c:pt idx="131">
                  <c:v>111.001666666666</c:v>
                </c:pt>
                <c:pt idx="132">
                  <c:v>110.672222222222</c:v>
                </c:pt>
                <c:pt idx="133">
                  <c:v>110.75083333333301</c:v>
                </c:pt>
                <c:pt idx="134">
                  <c:v>109.534545454545</c:v>
                </c:pt>
                <c:pt idx="135">
                  <c:v>111.82583333333299</c:v>
                </c:pt>
                <c:pt idx="136">
                  <c:v>109.93749999999901</c:v>
                </c:pt>
                <c:pt idx="137">
                  <c:v>110.033333333333</c:v>
                </c:pt>
                <c:pt idx="138">
                  <c:v>110.322499999999</c:v>
                </c:pt>
                <c:pt idx="139">
                  <c:v>112.010833333333</c:v>
                </c:pt>
                <c:pt idx="140">
                  <c:v>111.680833333333</c:v>
                </c:pt>
                <c:pt idx="141">
                  <c:v>110.705833333333</c:v>
                </c:pt>
                <c:pt idx="142">
                  <c:v>109.649999999999</c:v>
                </c:pt>
                <c:pt idx="143">
                  <c:v>110.38</c:v>
                </c:pt>
                <c:pt idx="144">
                  <c:v>112.07250000000001</c:v>
                </c:pt>
                <c:pt idx="145">
                  <c:v>110.425454545454</c:v>
                </c:pt>
                <c:pt idx="146">
                  <c:v>107.849</c:v>
                </c:pt>
                <c:pt idx="147">
                  <c:v>109.603333333333</c:v>
                </c:pt>
                <c:pt idx="148">
                  <c:v>110.65714285714201</c:v>
                </c:pt>
                <c:pt idx="149">
                  <c:v>110.18583333333299</c:v>
                </c:pt>
                <c:pt idx="150">
                  <c:v>108.954999999999</c:v>
                </c:pt>
                <c:pt idx="151">
                  <c:v>111.346666666666</c:v>
                </c:pt>
                <c:pt idx="152">
                  <c:v>109.24166666666601</c:v>
                </c:pt>
                <c:pt idx="153">
                  <c:v>110.784166666666</c:v>
                </c:pt>
                <c:pt idx="154">
                  <c:v>110.38166666666601</c:v>
                </c:pt>
                <c:pt idx="155">
                  <c:v>110.847499999999</c:v>
                </c:pt>
                <c:pt idx="156">
                  <c:v>110.451666666666</c:v>
                </c:pt>
                <c:pt idx="157">
                  <c:v>110.620833333333</c:v>
                </c:pt>
                <c:pt idx="158">
                  <c:v>110.66181818181801</c:v>
                </c:pt>
                <c:pt idx="159">
                  <c:v>109.99166666666601</c:v>
                </c:pt>
                <c:pt idx="160">
                  <c:v>111.17444444444401</c:v>
                </c:pt>
                <c:pt idx="161">
                  <c:v>111.35250000000001</c:v>
                </c:pt>
                <c:pt idx="162">
                  <c:v>111.416249999999</c:v>
                </c:pt>
                <c:pt idx="163">
                  <c:v>112.17400000000001</c:v>
                </c:pt>
                <c:pt idx="164">
                  <c:v>109.81</c:v>
                </c:pt>
                <c:pt idx="165">
                  <c:v>108.751818181818</c:v>
                </c:pt>
                <c:pt idx="166">
                  <c:v>112.31874999999999</c:v>
                </c:pt>
                <c:pt idx="167">
                  <c:v>110.475833333333</c:v>
                </c:pt>
                <c:pt idx="168">
                  <c:v>110.97571428571401</c:v>
                </c:pt>
                <c:pt idx="169">
                  <c:v>109.71583333333299</c:v>
                </c:pt>
                <c:pt idx="170">
                  <c:v>111.19416666666601</c:v>
                </c:pt>
                <c:pt idx="171">
                  <c:v>111.43833333333301</c:v>
                </c:pt>
                <c:pt idx="172">
                  <c:v>111.075555555555</c:v>
                </c:pt>
                <c:pt idx="173">
                  <c:v>111.92333333333301</c:v>
                </c:pt>
                <c:pt idx="174">
                  <c:v>109.86</c:v>
                </c:pt>
                <c:pt idx="175">
                  <c:v>111.73111111111101</c:v>
                </c:pt>
                <c:pt idx="176">
                  <c:v>109.65</c:v>
                </c:pt>
                <c:pt idx="177">
                  <c:v>109.64444444444401</c:v>
                </c:pt>
                <c:pt idx="178">
                  <c:v>113.766666666666</c:v>
                </c:pt>
                <c:pt idx="179">
                  <c:v>109.075</c:v>
                </c:pt>
                <c:pt idx="180">
                  <c:v>94.158333333333303</c:v>
                </c:pt>
                <c:pt idx="181">
                  <c:v>95.01</c:v>
                </c:pt>
                <c:pt idx="182">
                  <c:v>97.0042857142857</c:v>
                </c:pt>
                <c:pt idx="183">
                  <c:v>91.094999999999999</c:v>
                </c:pt>
                <c:pt idx="184">
                  <c:v>93.653333333333293</c:v>
                </c:pt>
                <c:pt idx="185">
                  <c:v>93.149999999999906</c:v>
                </c:pt>
                <c:pt idx="186">
                  <c:v>91.319166666666604</c:v>
                </c:pt>
                <c:pt idx="187">
                  <c:v>92.242499999999893</c:v>
                </c:pt>
                <c:pt idx="188">
                  <c:v>94.639999999999901</c:v>
                </c:pt>
                <c:pt idx="189">
                  <c:v>93.194166666666604</c:v>
                </c:pt>
                <c:pt idx="190">
                  <c:v>93.35</c:v>
                </c:pt>
                <c:pt idx="191">
                  <c:v>90.462500000000006</c:v>
                </c:pt>
                <c:pt idx="192">
                  <c:v>98.07</c:v>
                </c:pt>
                <c:pt idx="193">
                  <c:v>92.285833333333301</c:v>
                </c:pt>
                <c:pt idx="194">
                  <c:v>95.527499999999904</c:v>
                </c:pt>
                <c:pt idx="195">
                  <c:v>94.653333333333293</c:v>
                </c:pt>
                <c:pt idx="196">
                  <c:v>90.486666666666594</c:v>
                </c:pt>
                <c:pt idx="197">
                  <c:v>93.8391666666666</c:v>
                </c:pt>
                <c:pt idx="198">
                  <c:v>94.469166666666595</c:v>
                </c:pt>
                <c:pt idx="199">
                  <c:v>93.632499999999993</c:v>
                </c:pt>
                <c:pt idx="200">
                  <c:v>95.8958333333333</c:v>
                </c:pt>
                <c:pt idx="201">
                  <c:v>91.8391666666666</c:v>
                </c:pt>
                <c:pt idx="202">
                  <c:v>93.137499999999903</c:v>
                </c:pt>
                <c:pt idx="203">
                  <c:v>94.092500000000001</c:v>
                </c:pt>
                <c:pt idx="204">
                  <c:v>92.850833333333298</c:v>
                </c:pt>
                <c:pt idx="205">
                  <c:v>95.744166666666601</c:v>
                </c:pt>
                <c:pt idx="206">
                  <c:v>92.740833333333299</c:v>
                </c:pt>
                <c:pt idx="207">
                  <c:v>90.087500000000006</c:v>
                </c:pt>
                <c:pt idx="208">
                  <c:v>92.152499999999904</c:v>
                </c:pt>
                <c:pt idx="209">
                  <c:v>95.6875</c:v>
                </c:pt>
                <c:pt idx="210">
                  <c:v>91.192499999999995</c:v>
                </c:pt>
                <c:pt idx="211">
                  <c:v>93.9166666666666</c:v>
                </c:pt>
                <c:pt idx="212">
                  <c:v>90.254166666666606</c:v>
                </c:pt>
                <c:pt idx="213">
                  <c:v>93.100833333333298</c:v>
                </c:pt>
                <c:pt idx="214">
                  <c:v>96.163333333333298</c:v>
                </c:pt>
                <c:pt idx="215">
                  <c:v>92.972499999999997</c:v>
                </c:pt>
                <c:pt idx="216">
                  <c:v>88.909999999999897</c:v>
                </c:pt>
                <c:pt idx="217">
                  <c:v>93.142499999999899</c:v>
                </c:pt>
                <c:pt idx="218">
                  <c:v>93.240833333333299</c:v>
                </c:pt>
                <c:pt idx="219">
                  <c:v>91.870833333333294</c:v>
                </c:pt>
                <c:pt idx="220">
                  <c:v>92.873333333333306</c:v>
                </c:pt>
                <c:pt idx="221">
                  <c:v>88.707499999999996</c:v>
                </c:pt>
                <c:pt idx="222">
                  <c:v>92.928333333333299</c:v>
                </c:pt>
                <c:pt idx="223">
                  <c:v>94.216666666666598</c:v>
                </c:pt>
                <c:pt idx="224">
                  <c:v>90.968333333333305</c:v>
                </c:pt>
                <c:pt idx="225">
                  <c:v>93.7708333333333</c:v>
                </c:pt>
                <c:pt idx="226">
                  <c:v>97.500833333333304</c:v>
                </c:pt>
                <c:pt idx="227">
                  <c:v>95.994166666666601</c:v>
                </c:pt>
                <c:pt idx="228">
                  <c:v>92.954166666666595</c:v>
                </c:pt>
                <c:pt idx="229">
                  <c:v>93.922499999999999</c:v>
                </c:pt>
                <c:pt idx="230">
                  <c:v>94.066666666666606</c:v>
                </c:pt>
                <c:pt idx="231">
                  <c:v>91.638333333333307</c:v>
                </c:pt>
                <c:pt idx="232">
                  <c:v>92.293333333333294</c:v>
                </c:pt>
                <c:pt idx="233">
                  <c:v>90.272499999999994</c:v>
                </c:pt>
                <c:pt idx="234">
                  <c:v>96.438333333333304</c:v>
                </c:pt>
                <c:pt idx="235">
                  <c:v>93.667500000000004</c:v>
                </c:pt>
                <c:pt idx="236">
                  <c:v>90.662222222222198</c:v>
                </c:pt>
                <c:pt idx="237">
                  <c:v>93.676666666666605</c:v>
                </c:pt>
                <c:pt idx="238">
                  <c:v>89.397142857142796</c:v>
                </c:pt>
                <c:pt idx="239">
                  <c:v>93.325833333333307</c:v>
                </c:pt>
                <c:pt idx="240">
                  <c:v>95.897499999999994</c:v>
                </c:pt>
                <c:pt idx="241">
                  <c:v>91.956363636363605</c:v>
                </c:pt>
                <c:pt idx="242">
                  <c:v>92.462857142857104</c:v>
                </c:pt>
                <c:pt idx="243">
                  <c:v>95.384999999999906</c:v>
                </c:pt>
                <c:pt idx="244">
                  <c:v>90.847499999999997</c:v>
                </c:pt>
                <c:pt idx="245">
                  <c:v>93.663333333333298</c:v>
                </c:pt>
                <c:pt idx="246">
                  <c:v>90.486666666666594</c:v>
                </c:pt>
                <c:pt idx="247">
                  <c:v>97.206363636363605</c:v>
                </c:pt>
                <c:pt idx="248">
                  <c:v>95.418333333333294</c:v>
                </c:pt>
                <c:pt idx="249">
                  <c:v>96.343333333333305</c:v>
                </c:pt>
                <c:pt idx="250">
                  <c:v>91.496666666666599</c:v>
                </c:pt>
                <c:pt idx="251">
                  <c:v>93.445833333333297</c:v>
                </c:pt>
                <c:pt idx="252">
                  <c:v>98.274999999999906</c:v>
                </c:pt>
                <c:pt idx="253">
                  <c:v>94.355999999999995</c:v>
                </c:pt>
                <c:pt idx="254">
                  <c:v>93.0085714285714</c:v>
                </c:pt>
                <c:pt idx="255">
                  <c:v>94.266666666666595</c:v>
                </c:pt>
                <c:pt idx="256">
                  <c:v>94.058333333333294</c:v>
                </c:pt>
                <c:pt idx="257">
                  <c:v>94.706666666666607</c:v>
                </c:pt>
                <c:pt idx="258">
                  <c:v>92.304999999999893</c:v>
                </c:pt>
                <c:pt idx="259">
                  <c:v>91.306666666666601</c:v>
                </c:pt>
                <c:pt idx="260">
                  <c:v>90.8958333333333</c:v>
                </c:pt>
                <c:pt idx="261">
                  <c:v>92.348333333333301</c:v>
                </c:pt>
                <c:pt idx="262">
                  <c:v>95.63</c:v>
                </c:pt>
                <c:pt idx="263">
                  <c:v>93.398181818181797</c:v>
                </c:pt>
                <c:pt idx="264">
                  <c:v>96.203749999999999</c:v>
                </c:pt>
                <c:pt idx="265">
                  <c:v>94.444166666666604</c:v>
                </c:pt>
                <c:pt idx="266">
                  <c:v>92.017499999999998</c:v>
                </c:pt>
                <c:pt idx="267">
                  <c:v>95.212499999999906</c:v>
                </c:pt>
                <c:pt idx="268">
                  <c:v>95.262222222222206</c:v>
                </c:pt>
                <c:pt idx="269">
                  <c:v>92.738333333333301</c:v>
                </c:pt>
                <c:pt idx="270">
                  <c:v>96.783749999999998</c:v>
                </c:pt>
                <c:pt idx="271">
                  <c:v>94.048333333333304</c:v>
                </c:pt>
                <c:pt idx="272">
                  <c:v>91.727272727272705</c:v>
                </c:pt>
                <c:pt idx="273">
                  <c:v>92.79</c:v>
                </c:pt>
                <c:pt idx="274">
                  <c:v>91.99</c:v>
                </c:pt>
                <c:pt idx="275">
                  <c:v>90.05</c:v>
                </c:pt>
                <c:pt idx="276">
                  <c:v>93.491666666666603</c:v>
                </c:pt>
                <c:pt idx="277">
                  <c:v>90.999166666666596</c:v>
                </c:pt>
                <c:pt idx="278">
                  <c:v>93.266666666666595</c:v>
                </c:pt>
                <c:pt idx="279">
                  <c:v>91.999166666666596</c:v>
                </c:pt>
                <c:pt idx="280">
                  <c:v>90.307500000000005</c:v>
                </c:pt>
                <c:pt idx="281">
                  <c:v>91.424166666666594</c:v>
                </c:pt>
                <c:pt idx="282">
                  <c:v>92.987499999999997</c:v>
                </c:pt>
                <c:pt idx="283">
                  <c:v>96.709166666666604</c:v>
                </c:pt>
                <c:pt idx="284">
                  <c:v>94.152500000000003</c:v>
                </c:pt>
                <c:pt idx="285">
                  <c:v>94.873333333333306</c:v>
                </c:pt>
                <c:pt idx="286">
                  <c:v>95.133333333333297</c:v>
                </c:pt>
                <c:pt idx="287">
                  <c:v>93.0208333333333</c:v>
                </c:pt>
                <c:pt idx="288">
                  <c:v>96.294285714285706</c:v>
                </c:pt>
                <c:pt idx="289">
                  <c:v>94.922499999999999</c:v>
                </c:pt>
                <c:pt idx="290">
                  <c:v>92.642499999999998</c:v>
                </c:pt>
                <c:pt idx="291">
                  <c:v>93.298333333333304</c:v>
                </c:pt>
                <c:pt idx="292">
                  <c:v>90.047499999999999</c:v>
                </c:pt>
                <c:pt idx="293">
                  <c:v>93.348333333333301</c:v>
                </c:pt>
                <c:pt idx="294">
                  <c:v>91.872500000000002</c:v>
                </c:pt>
                <c:pt idx="295">
                  <c:v>89.765833333333305</c:v>
                </c:pt>
                <c:pt idx="296">
                  <c:v>93.4583333333333</c:v>
                </c:pt>
                <c:pt idx="297">
                  <c:v>91.805833333333297</c:v>
                </c:pt>
                <c:pt idx="298">
                  <c:v>94.952222222222204</c:v>
                </c:pt>
                <c:pt idx="299">
                  <c:v>95.894166666666607</c:v>
                </c:pt>
                <c:pt idx="300">
                  <c:v>90.924999999999997</c:v>
                </c:pt>
                <c:pt idx="301">
                  <c:v>91.3272727272727</c:v>
                </c:pt>
                <c:pt idx="302">
                  <c:v>89.527999999999906</c:v>
                </c:pt>
                <c:pt idx="303">
                  <c:v>95.992499999999893</c:v>
                </c:pt>
                <c:pt idx="304">
                  <c:v>95.757499999999993</c:v>
                </c:pt>
                <c:pt idx="305">
                  <c:v>88.090833333333293</c:v>
                </c:pt>
                <c:pt idx="306">
                  <c:v>91.118888888888804</c:v>
                </c:pt>
                <c:pt idx="307">
                  <c:v>88.774166666666602</c:v>
                </c:pt>
                <c:pt idx="308">
                  <c:v>91.893333333333302</c:v>
                </c:pt>
                <c:pt idx="309">
                  <c:v>91.952500000000001</c:v>
                </c:pt>
                <c:pt idx="310">
                  <c:v>94.504999999999995</c:v>
                </c:pt>
                <c:pt idx="311">
                  <c:v>91.514999999999901</c:v>
                </c:pt>
                <c:pt idx="312">
                  <c:v>92.745000000000005</c:v>
                </c:pt>
                <c:pt idx="313">
                  <c:v>89.092499999999902</c:v>
                </c:pt>
                <c:pt idx="314">
                  <c:v>98.242499999999893</c:v>
                </c:pt>
                <c:pt idx="315">
                  <c:v>93.010833333333295</c:v>
                </c:pt>
                <c:pt idx="316">
                  <c:v>92.356666666666598</c:v>
                </c:pt>
                <c:pt idx="317">
                  <c:v>93.078333333333305</c:v>
                </c:pt>
                <c:pt idx="318">
                  <c:v>92.907499999999899</c:v>
                </c:pt>
                <c:pt idx="319">
                  <c:v>92.074999999999903</c:v>
                </c:pt>
                <c:pt idx="320">
                  <c:v>90.574166666666599</c:v>
                </c:pt>
                <c:pt idx="321">
                  <c:v>91.566666666666606</c:v>
                </c:pt>
                <c:pt idx="322">
                  <c:v>90.649999999999906</c:v>
                </c:pt>
                <c:pt idx="323">
                  <c:v>93.179999999999893</c:v>
                </c:pt>
                <c:pt idx="324">
                  <c:v>92.728999999999999</c:v>
                </c:pt>
                <c:pt idx="325">
                  <c:v>91.346666666666593</c:v>
                </c:pt>
                <c:pt idx="326">
                  <c:v>97.366666666666603</c:v>
                </c:pt>
                <c:pt idx="327">
                  <c:v>90.375833333333304</c:v>
                </c:pt>
                <c:pt idx="328">
                  <c:v>87.474999999999994</c:v>
                </c:pt>
                <c:pt idx="329">
                  <c:v>94.589999999999904</c:v>
                </c:pt>
                <c:pt idx="330">
                  <c:v>92.352500000000006</c:v>
                </c:pt>
                <c:pt idx="331">
                  <c:v>93.919166666666598</c:v>
                </c:pt>
                <c:pt idx="332">
                  <c:v>92.703333333333305</c:v>
                </c:pt>
                <c:pt idx="333">
                  <c:v>89.927499999999995</c:v>
                </c:pt>
                <c:pt idx="334">
                  <c:v>92.654999999999902</c:v>
                </c:pt>
                <c:pt idx="335">
                  <c:v>93.805833333333297</c:v>
                </c:pt>
                <c:pt idx="336">
                  <c:v>91.402500000000003</c:v>
                </c:pt>
                <c:pt idx="337">
                  <c:v>92.496666666666599</c:v>
                </c:pt>
                <c:pt idx="338">
                  <c:v>90.926666666666605</c:v>
                </c:pt>
                <c:pt idx="339">
                  <c:v>95.913333333333298</c:v>
                </c:pt>
                <c:pt idx="340">
                  <c:v>92.822500000000005</c:v>
                </c:pt>
                <c:pt idx="341">
                  <c:v>93.805833333333297</c:v>
                </c:pt>
                <c:pt idx="342">
                  <c:v>96.0555555555555</c:v>
                </c:pt>
                <c:pt idx="343">
                  <c:v>91.576666666666597</c:v>
                </c:pt>
                <c:pt idx="344">
                  <c:v>90.302499999999995</c:v>
                </c:pt>
                <c:pt idx="345">
                  <c:v>93.009166666666601</c:v>
                </c:pt>
                <c:pt idx="346">
                  <c:v>95.102000000000004</c:v>
                </c:pt>
                <c:pt idx="347">
                  <c:v>93.831666666666607</c:v>
                </c:pt>
                <c:pt idx="348">
                  <c:v>92.270909090909001</c:v>
                </c:pt>
                <c:pt idx="349">
                  <c:v>95.849166666666605</c:v>
                </c:pt>
                <c:pt idx="350">
                  <c:v>92.894999999999897</c:v>
                </c:pt>
                <c:pt idx="351">
                  <c:v>97.459166666666604</c:v>
                </c:pt>
                <c:pt idx="352">
                  <c:v>90.898333333333298</c:v>
                </c:pt>
                <c:pt idx="353">
                  <c:v>92.4224999999999</c:v>
                </c:pt>
                <c:pt idx="354">
                  <c:v>96.047499999999999</c:v>
                </c:pt>
                <c:pt idx="355">
                  <c:v>92.858333333333306</c:v>
                </c:pt>
                <c:pt idx="356">
                  <c:v>96.7766666666666</c:v>
                </c:pt>
                <c:pt idx="357">
                  <c:v>93.782499999999999</c:v>
                </c:pt>
                <c:pt idx="358">
                  <c:v>91.845833333333303</c:v>
                </c:pt>
                <c:pt idx="359">
                  <c:v>94.476666666666603</c:v>
                </c:pt>
                <c:pt idx="360">
                  <c:v>95.429999999999893</c:v>
                </c:pt>
                <c:pt idx="361">
                  <c:v>92.961666666666602</c:v>
                </c:pt>
                <c:pt idx="362">
                  <c:v>94.661249999999995</c:v>
                </c:pt>
                <c:pt idx="363">
                  <c:v>91.629166666666606</c:v>
                </c:pt>
                <c:pt idx="364">
                  <c:v>93.872500000000002</c:v>
                </c:pt>
                <c:pt idx="365">
                  <c:v>94.749166666666596</c:v>
                </c:pt>
                <c:pt idx="366">
                  <c:v>94.245000000000005</c:v>
                </c:pt>
                <c:pt idx="367">
                  <c:v>90.465000000000003</c:v>
                </c:pt>
                <c:pt idx="368">
                  <c:v>94.051666666666605</c:v>
                </c:pt>
                <c:pt idx="369">
                  <c:v>94.584166666666604</c:v>
                </c:pt>
                <c:pt idx="370">
                  <c:v>90.363333333333301</c:v>
                </c:pt>
                <c:pt idx="371">
                  <c:v>94.014166666666597</c:v>
                </c:pt>
                <c:pt idx="372">
                  <c:v>91.417500000000004</c:v>
                </c:pt>
                <c:pt idx="373">
                  <c:v>94.453333333333305</c:v>
                </c:pt>
                <c:pt idx="374">
                  <c:v>94.170833333333306</c:v>
                </c:pt>
                <c:pt idx="375">
                  <c:v>93.12</c:v>
                </c:pt>
                <c:pt idx="376">
                  <c:v>96.348333333333301</c:v>
                </c:pt>
                <c:pt idx="377">
                  <c:v>92.232500000000002</c:v>
                </c:pt>
                <c:pt idx="378">
                  <c:v>95.015833333333305</c:v>
                </c:pt>
                <c:pt idx="379">
                  <c:v>93.649166666666602</c:v>
                </c:pt>
                <c:pt idx="380">
                  <c:v>93.278333333333293</c:v>
                </c:pt>
                <c:pt idx="381">
                  <c:v>92.955833333333302</c:v>
                </c:pt>
                <c:pt idx="382">
                  <c:v>90.924166666666594</c:v>
                </c:pt>
                <c:pt idx="383">
                  <c:v>92.703333333333305</c:v>
                </c:pt>
                <c:pt idx="384">
                  <c:v>93.4016666666666</c:v>
                </c:pt>
                <c:pt idx="385">
                  <c:v>90.633333333333297</c:v>
                </c:pt>
                <c:pt idx="386">
                  <c:v>92.266666666666595</c:v>
                </c:pt>
                <c:pt idx="387">
                  <c:v>91.115833333333299</c:v>
                </c:pt>
                <c:pt idx="388">
                  <c:v>92.415833333333296</c:v>
                </c:pt>
                <c:pt idx="389">
                  <c:v>94.924166666666594</c:v>
                </c:pt>
                <c:pt idx="390">
                  <c:v>86.441666666666606</c:v>
                </c:pt>
                <c:pt idx="391">
                  <c:v>93.585833333333298</c:v>
                </c:pt>
                <c:pt idx="392">
                  <c:v>91.088333333333296</c:v>
                </c:pt>
                <c:pt idx="393">
                  <c:v>89.025833333333296</c:v>
                </c:pt>
                <c:pt idx="394">
                  <c:v>92.524166666666602</c:v>
                </c:pt>
                <c:pt idx="395">
                  <c:v>90.219166666666595</c:v>
                </c:pt>
                <c:pt idx="396">
                  <c:v>93.884166666666601</c:v>
                </c:pt>
                <c:pt idx="397">
                  <c:v>93.745833333333294</c:v>
                </c:pt>
                <c:pt idx="398">
                  <c:v>95.747499999999903</c:v>
                </c:pt>
                <c:pt idx="399">
                  <c:v>90.974166666666605</c:v>
                </c:pt>
                <c:pt idx="400">
                  <c:v>94.1666666666666</c:v>
                </c:pt>
                <c:pt idx="401">
                  <c:v>96.384166666666601</c:v>
                </c:pt>
                <c:pt idx="402">
                  <c:v>94.815833333333302</c:v>
                </c:pt>
                <c:pt idx="403">
                  <c:v>95.547499999999999</c:v>
                </c:pt>
                <c:pt idx="404">
                  <c:v>90.974999999999895</c:v>
                </c:pt>
                <c:pt idx="405">
                  <c:v>92.144166666666607</c:v>
                </c:pt>
                <c:pt idx="406">
                  <c:v>91.504444444444403</c:v>
                </c:pt>
                <c:pt idx="407">
                  <c:v>94.920833333333306</c:v>
                </c:pt>
                <c:pt idx="408">
                  <c:v>95.2141666666666</c:v>
                </c:pt>
                <c:pt idx="409">
                  <c:v>94.086666666666602</c:v>
                </c:pt>
                <c:pt idx="410">
                  <c:v>92.909999999999897</c:v>
                </c:pt>
                <c:pt idx="411">
                  <c:v>92.474166666666605</c:v>
                </c:pt>
                <c:pt idx="412">
                  <c:v>89.757499999999993</c:v>
                </c:pt>
                <c:pt idx="413">
                  <c:v>93.077499999999901</c:v>
                </c:pt>
                <c:pt idx="414">
                  <c:v>90.888333333333307</c:v>
                </c:pt>
                <c:pt idx="415">
                  <c:v>93.18</c:v>
                </c:pt>
                <c:pt idx="416">
                  <c:v>92.563333333333304</c:v>
                </c:pt>
                <c:pt idx="417">
                  <c:v>94.260833333333295</c:v>
                </c:pt>
                <c:pt idx="418">
                  <c:v>88.240833333333299</c:v>
                </c:pt>
                <c:pt idx="419">
                  <c:v>92.031666666666595</c:v>
                </c:pt>
                <c:pt idx="420">
                  <c:v>92.867500000000007</c:v>
                </c:pt>
                <c:pt idx="421">
                  <c:v>91.5416666666666</c:v>
                </c:pt>
                <c:pt idx="422">
                  <c:v>94.8541666666666</c:v>
                </c:pt>
                <c:pt idx="423">
                  <c:v>90.887500000000003</c:v>
                </c:pt>
                <c:pt idx="424">
                  <c:v>92.579166666666595</c:v>
                </c:pt>
                <c:pt idx="425">
                  <c:v>95.422499999999999</c:v>
                </c:pt>
                <c:pt idx="426">
                  <c:v>94.640833333333305</c:v>
                </c:pt>
                <c:pt idx="427">
                  <c:v>94.069166666666604</c:v>
                </c:pt>
                <c:pt idx="428">
                  <c:v>91.788333333333298</c:v>
                </c:pt>
                <c:pt idx="429">
                  <c:v>88.107500000000002</c:v>
                </c:pt>
                <c:pt idx="430">
                  <c:v>92.053333333333299</c:v>
                </c:pt>
                <c:pt idx="431">
                  <c:v>94.427499999999995</c:v>
                </c:pt>
                <c:pt idx="432">
                  <c:v>94.785833333333301</c:v>
                </c:pt>
                <c:pt idx="433">
                  <c:v>92.864999999999995</c:v>
                </c:pt>
                <c:pt idx="434">
                  <c:v>91.605833333333294</c:v>
                </c:pt>
                <c:pt idx="435">
                  <c:v>94.448333333333295</c:v>
                </c:pt>
                <c:pt idx="436">
                  <c:v>89.094999999999899</c:v>
                </c:pt>
                <c:pt idx="437">
                  <c:v>95.37</c:v>
                </c:pt>
                <c:pt idx="438">
                  <c:v>92.759166666666601</c:v>
                </c:pt>
                <c:pt idx="439">
                  <c:v>96.861666666666594</c:v>
                </c:pt>
                <c:pt idx="440">
                  <c:v>92.893333333333302</c:v>
                </c:pt>
                <c:pt idx="441">
                  <c:v>91.62</c:v>
                </c:pt>
                <c:pt idx="442">
                  <c:v>95.988333333333301</c:v>
                </c:pt>
                <c:pt idx="443">
                  <c:v>94.588333333333296</c:v>
                </c:pt>
                <c:pt idx="444">
                  <c:v>94.031666666666595</c:v>
                </c:pt>
                <c:pt idx="445">
                  <c:v>93.4166666666666</c:v>
                </c:pt>
                <c:pt idx="446">
                  <c:v>91.315833333333302</c:v>
                </c:pt>
                <c:pt idx="447">
                  <c:v>93.227500000000006</c:v>
                </c:pt>
                <c:pt idx="448">
                  <c:v>95.254999999999995</c:v>
                </c:pt>
                <c:pt idx="449">
                  <c:v>95.577500000000001</c:v>
                </c:pt>
                <c:pt idx="450">
                  <c:v>92.415000000000006</c:v>
                </c:pt>
                <c:pt idx="451">
                  <c:v>95.493333333333297</c:v>
                </c:pt>
                <c:pt idx="452">
                  <c:v>94.879166666666606</c:v>
                </c:pt>
                <c:pt idx="453">
                  <c:v>91.33</c:v>
                </c:pt>
                <c:pt idx="454">
                  <c:v>92.034999999999997</c:v>
                </c:pt>
                <c:pt idx="455">
                  <c:v>93.301666666666605</c:v>
                </c:pt>
                <c:pt idx="456">
                  <c:v>92.251666666666594</c:v>
                </c:pt>
                <c:pt idx="457">
                  <c:v>93.829166666666595</c:v>
                </c:pt>
                <c:pt idx="458">
                  <c:v>96.950833333333307</c:v>
                </c:pt>
                <c:pt idx="459">
                  <c:v>89.111666666666594</c:v>
                </c:pt>
                <c:pt idx="460">
                  <c:v>93.700833333333307</c:v>
                </c:pt>
                <c:pt idx="461">
                  <c:v>91.821666666666601</c:v>
                </c:pt>
                <c:pt idx="462">
                  <c:v>91.176666666666605</c:v>
                </c:pt>
                <c:pt idx="463">
                  <c:v>93.967499999999902</c:v>
                </c:pt>
                <c:pt idx="464">
                  <c:v>96.016666666666694</c:v>
                </c:pt>
                <c:pt idx="465">
                  <c:v>93.3</c:v>
                </c:pt>
                <c:pt idx="466">
                  <c:v>93.487272727272696</c:v>
                </c:pt>
                <c:pt idx="467">
                  <c:v>92.534166666666593</c:v>
                </c:pt>
                <c:pt idx="468">
                  <c:v>90.468333333333305</c:v>
                </c:pt>
                <c:pt idx="469">
                  <c:v>94.832499999999996</c:v>
                </c:pt>
                <c:pt idx="470">
                  <c:v>95.144999999999996</c:v>
                </c:pt>
                <c:pt idx="471">
                  <c:v>93.267499999999998</c:v>
                </c:pt>
                <c:pt idx="472">
                  <c:v>94.013333333333307</c:v>
                </c:pt>
                <c:pt idx="473">
                  <c:v>95.63</c:v>
                </c:pt>
                <c:pt idx="474">
                  <c:v>92.195833333333297</c:v>
                </c:pt>
                <c:pt idx="475">
                  <c:v>91.516666666666595</c:v>
                </c:pt>
                <c:pt idx="476">
                  <c:v>94.718333333333305</c:v>
                </c:pt>
                <c:pt idx="477">
                  <c:v>93.7083333333333</c:v>
                </c:pt>
                <c:pt idx="478">
                  <c:v>88.927499999999995</c:v>
                </c:pt>
                <c:pt idx="479">
                  <c:v>92.028333333333293</c:v>
                </c:pt>
                <c:pt idx="480">
                  <c:v>93.161666666666605</c:v>
                </c:pt>
                <c:pt idx="481">
                  <c:v>94.2766666666666</c:v>
                </c:pt>
                <c:pt idx="482">
                  <c:v>89.2083333333333</c:v>
                </c:pt>
                <c:pt idx="483">
                  <c:v>94.743333333333297</c:v>
                </c:pt>
                <c:pt idx="484">
                  <c:v>89.875833333333304</c:v>
                </c:pt>
                <c:pt idx="485">
                  <c:v>90.906666666666595</c:v>
                </c:pt>
                <c:pt idx="486">
                  <c:v>94.0058333333333</c:v>
                </c:pt>
                <c:pt idx="487">
                  <c:v>92.414166666666603</c:v>
                </c:pt>
                <c:pt idx="488">
                  <c:v>92.831666666666607</c:v>
                </c:pt>
                <c:pt idx="489">
                  <c:v>92.375</c:v>
                </c:pt>
                <c:pt idx="490">
                  <c:v>89.369166666666601</c:v>
                </c:pt>
                <c:pt idx="491">
                  <c:v>93.370833333333294</c:v>
                </c:pt>
                <c:pt idx="492">
                  <c:v>91.319166666666604</c:v>
                </c:pt>
                <c:pt idx="493">
                  <c:v>91.633333333333297</c:v>
                </c:pt>
                <c:pt idx="494">
                  <c:v>93.654166666666598</c:v>
                </c:pt>
                <c:pt idx="495">
                  <c:v>93.094999999999899</c:v>
                </c:pt>
                <c:pt idx="496">
                  <c:v>93.775000000000006</c:v>
                </c:pt>
                <c:pt idx="497">
                  <c:v>88.952500000000001</c:v>
                </c:pt>
                <c:pt idx="498">
                  <c:v>92.994166666666601</c:v>
                </c:pt>
                <c:pt idx="499">
                  <c:v>97.970833333333303</c:v>
                </c:pt>
                <c:pt idx="500">
                  <c:v>92.363333333333301</c:v>
                </c:pt>
                <c:pt idx="501">
                  <c:v>93.679166666666603</c:v>
                </c:pt>
                <c:pt idx="502">
                  <c:v>92.120833333333294</c:v>
                </c:pt>
                <c:pt idx="503">
                  <c:v>95.302499999999995</c:v>
                </c:pt>
                <c:pt idx="504">
                  <c:v>90.0416666666666</c:v>
                </c:pt>
                <c:pt idx="505">
                  <c:v>92.947499999999906</c:v>
                </c:pt>
                <c:pt idx="506">
                  <c:v>94.227500000000006</c:v>
                </c:pt>
                <c:pt idx="507">
                  <c:v>94.241666666666603</c:v>
                </c:pt>
                <c:pt idx="508">
                  <c:v>91.0266666666666</c:v>
                </c:pt>
                <c:pt idx="509">
                  <c:v>92.328333333333305</c:v>
                </c:pt>
                <c:pt idx="510">
                  <c:v>97.080833333333302</c:v>
                </c:pt>
                <c:pt idx="511">
                  <c:v>93.259999999999906</c:v>
                </c:pt>
                <c:pt idx="512">
                  <c:v>92.435833333333306</c:v>
                </c:pt>
                <c:pt idx="513">
                  <c:v>91.976666666666603</c:v>
                </c:pt>
                <c:pt idx="514">
                  <c:v>92.086666666666602</c:v>
                </c:pt>
                <c:pt idx="515">
                  <c:v>92.968333333333305</c:v>
                </c:pt>
                <c:pt idx="516">
                  <c:v>96.536666666666605</c:v>
                </c:pt>
                <c:pt idx="517">
                  <c:v>94.171666666666596</c:v>
                </c:pt>
                <c:pt idx="518">
                  <c:v>94.457499999999996</c:v>
                </c:pt>
                <c:pt idx="519">
                  <c:v>93.327499999999901</c:v>
                </c:pt>
                <c:pt idx="520">
                  <c:v>96.022499999999994</c:v>
                </c:pt>
                <c:pt idx="521">
                  <c:v>94.177499999999995</c:v>
                </c:pt>
                <c:pt idx="522">
                  <c:v>93.3125</c:v>
                </c:pt>
                <c:pt idx="523">
                  <c:v>92.627499999999998</c:v>
                </c:pt>
                <c:pt idx="524">
                  <c:v>93.024166666666602</c:v>
                </c:pt>
                <c:pt idx="525">
                  <c:v>92.092500000000001</c:v>
                </c:pt>
                <c:pt idx="526">
                  <c:v>92.263333333333307</c:v>
                </c:pt>
                <c:pt idx="527">
                  <c:v>93.793333333333294</c:v>
                </c:pt>
                <c:pt idx="528">
                  <c:v>92.381999999999906</c:v>
                </c:pt>
                <c:pt idx="529">
                  <c:v>92.907499999999999</c:v>
                </c:pt>
                <c:pt idx="530">
                  <c:v>93.206249999999997</c:v>
                </c:pt>
                <c:pt idx="531">
                  <c:v>97.012499999999903</c:v>
                </c:pt>
                <c:pt idx="532">
                  <c:v>89.178333333333299</c:v>
                </c:pt>
                <c:pt idx="533">
                  <c:v>90.419166666666598</c:v>
                </c:pt>
                <c:pt idx="534">
                  <c:v>95.5891666666666</c:v>
                </c:pt>
                <c:pt idx="535">
                  <c:v>97.796666666666596</c:v>
                </c:pt>
                <c:pt idx="536">
                  <c:v>93.211666666666602</c:v>
                </c:pt>
                <c:pt idx="537">
                  <c:v>92.63</c:v>
                </c:pt>
                <c:pt idx="538">
                  <c:v>93.126666666666594</c:v>
                </c:pt>
                <c:pt idx="539">
                  <c:v>94.182499999999905</c:v>
                </c:pt>
                <c:pt idx="540">
                  <c:v>92.816666666666606</c:v>
                </c:pt>
                <c:pt idx="541">
                  <c:v>89.649166666666602</c:v>
                </c:pt>
                <c:pt idx="542">
                  <c:v>89.694999999999993</c:v>
                </c:pt>
                <c:pt idx="543">
                  <c:v>90.165000000000006</c:v>
                </c:pt>
                <c:pt idx="544">
                  <c:v>92.224999999999994</c:v>
                </c:pt>
                <c:pt idx="545">
                  <c:v>91.504999999999995</c:v>
                </c:pt>
                <c:pt idx="546">
                  <c:v>95.185833333333306</c:v>
                </c:pt>
                <c:pt idx="547">
                  <c:v>92.634166666666601</c:v>
                </c:pt>
                <c:pt idx="548">
                  <c:v>91.8541666666666</c:v>
                </c:pt>
                <c:pt idx="549">
                  <c:v>88.734166666666596</c:v>
                </c:pt>
                <c:pt idx="550">
                  <c:v>97.854285714285695</c:v>
                </c:pt>
                <c:pt idx="551">
                  <c:v>90.266666666666595</c:v>
                </c:pt>
                <c:pt idx="552">
                  <c:v>93.316666666666606</c:v>
                </c:pt>
                <c:pt idx="553">
                  <c:v>91.059166666666599</c:v>
                </c:pt>
                <c:pt idx="554">
                  <c:v>96.3808333333333</c:v>
                </c:pt>
                <c:pt idx="555">
                  <c:v>94.445833333333297</c:v>
                </c:pt>
                <c:pt idx="556">
                  <c:v>89.991666666666603</c:v>
                </c:pt>
                <c:pt idx="557">
                  <c:v>93.043333333333294</c:v>
                </c:pt>
                <c:pt idx="558">
                  <c:v>92.8</c:v>
                </c:pt>
                <c:pt idx="559">
                  <c:v>92.62</c:v>
                </c:pt>
                <c:pt idx="560">
                  <c:v>89.626666666666594</c:v>
                </c:pt>
                <c:pt idx="561">
                  <c:v>96.4433333333333</c:v>
                </c:pt>
                <c:pt idx="562">
                  <c:v>95.782499999999999</c:v>
                </c:pt>
                <c:pt idx="563">
                  <c:v>91.242500000000007</c:v>
                </c:pt>
                <c:pt idx="564">
                  <c:v>94.824999999999903</c:v>
                </c:pt>
                <c:pt idx="565">
                  <c:v>97.902499999999904</c:v>
                </c:pt>
                <c:pt idx="566">
                  <c:v>88.783333333333303</c:v>
                </c:pt>
                <c:pt idx="567">
                  <c:v>93.279999999999902</c:v>
                </c:pt>
                <c:pt idx="568">
                  <c:v>89.876666666666594</c:v>
                </c:pt>
                <c:pt idx="569">
                  <c:v>93.448333333333295</c:v>
                </c:pt>
                <c:pt idx="570">
                  <c:v>89.710833333333298</c:v>
                </c:pt>
                <c:pt idx="571">
                  <c:v>93.548333333333304</c:v>
                </c:pt>
                <c:pt idx="572">
                  <c:v>97.102500000000006</c:v>
                </c:pt>
                <c:pt idx="573">
                  <c:v>93.54</c:v>
                </c:pt>
                <c:pt idx="574">
                  <c:v>96.017499999999899</c:v>
                </c:pt>
                <c:pt idx="575">
                  <c:v>95.88</c:v>
                </c:pt>
                <c:pt idx="576">
                  <c:v>97.279166666666598</c:v>
                </c:pt>
                <c:pt idx="577">
                  <c:v>92.186666666666596</c:v>
                </c:pt>
                <c:pt idx="578">
                  <c:v>92.573333333333295</c:v>
                </c:pt>
                <c:pt idx="579">
                  <c:v>92.292499999999905</c:v>
                </c:pt>
                <c:pt idx="580">
                  <c:v>89.856666666666598</c:v>
                </c:pt>
                <c:pt idx="581">
                  <c:v>95.3958333333333</c:v>
                </c:pt>
                <c:pt idx="582">
                  <c:v>90.515833333333305</c:v>
                </c:pt>
                <c:pt idx="583">
                  <c:v>91.726666666666603</c:v>
                </c:pt>
                <c:pt idx="584">
                  <c:v>93.337499999999906</c:v>
                </c:pt>
                <c:pt idx="585">
                  <c:v>94.040833333333296</c:v>
                </c:pt>
                <c:pt idx="586">
                  <c:v>91.495833333333294</c:v>
                </c:pt>
                <c:pt idx="587">
                  <c:v>91.925833333333301</c:v>
                </c:pt>
                <c:pt idx="588">
                  <c:v>95.820833333333297</c:v>
                </c:pt>
                <c:pt idx="589">
                  <c:v>96.074166666666599</c:v>
                </c:pt>
                <c:pt idx="590">
                  <c:v>89.605000000000004</c:v>
                </c:pt>
                <c:pt idx="591">
                  <c:v>94.202500000000001</c:v>
                </c:pt>
                <c:pt idx="592">
                  <c:v>94.43</c:v>
                </c:pt>
                <c:pt idx="593">
                  <c:v>92.056666666666601</c:v>
                </c:pt>
                <c:pt idx="594">
                  <c:v>93.225833333333298</c:v>
                </c:pt>
                <c:pt idx="595">
                  <c:v>89.435000000000002</c:v>
                </c:pt>
                <c:pt idx="596">
                  <c:v>89.132499999999993</c:v>
                </c:pt>
                <c:pt idx="597">
                  <c:v>92.077499999999901</c:v>
                </c:pt>
                <c:pt idx="598">
                  <c:v>89.795833333333306</c:v>
                </c:pt>
                <c:pt idx="599">
                  <c:v>91.334999999999994</c:v>
                </c:pt>
                <c:pt idx="600">
                  <c:v>91.149166666666602</c:v>
                </c:pt>
                <c:pt idx="601">
                  <c:v>91.080833333333302</c:v>
                </c:pt>
                <c:pt idx="602">
                  <c:v>93.509166666666601</c:v>
                </c:pt>
                <c:pt idx="603">
                  <c:v>92.410833333333301</c:v>
                </c:pt>
                <c:pt idx="604">
                  <c:v>91.293333333333294</c:v>
                </c:pt>
                <c:pt idx="605">
                  <c:v>90.894166666666607</c:v>
                </c:pt>
                <c:pt idx="606">
                  <c:v>92.777499999999904</c:v>
                </c:pt>
                <c:pt idx="607">
                  <c:v>94.932500000000005</c:v>
                </c:pt>
                <c:pt idx="608">
                  <c:v>92.434166666666599</c:v>
                </c:pt>
                <c:pt idx="609">
                  <c:v>93.046666666666596</c:v>
                </c:pt>
                <c:pt idx="610">
                  <c:v>93.422499999999999</c:v>
                </c:pt>
                <c:pt idx="611">
                  <c:v>97.349166666666605</c:v>
                </c:pt>
                <c:pt idx="612">
                  <c:v>96.465454545454506</c:v>
                </c:pt>
                <c:pt idx="613">
                  <c:v>92.75</c:v>
                </c:pt>
                <c:pt idx="614">
                  <c:v>92.273333333333298</c:v>
                </c:pt>
                <c:pt idx="615">
                  <c:v>88.793333333333294</c:v>
                </c:pt>
                <c:pt idx="616">
                  <c:v>87.631666666666604</c:v>
                </c:pt>
                <c:pt idx="617">
                  <c:v>90.684166666666599</c:v>
                </c:pt>
                <c:pt idx="618">
                  <c:v>90.214999999999904</c:v>
                </c:pt>
                <c:pt idx="619">
                  <c:v>93.018333333333302</c:v>
                </c:pt>
                <c:pt idx="620">
                  <c:v>94.704999999999998</c:v>
                </c:pt>
                <c:pt idx="621">
                  <c:v>94.664166666666603</c:v>
                </c:pt>
                <c:pt idx="622">
                  <c:v>92.75</c:v>
                </c:pt>
                <c:pt idx="623">
                  <c:v>91.389999999999901</c:v>
                </c:pt>
                <c:pt idx="624">
                  <c:v>93.83</c:v>
                </c:pt>
                <c:pt idx="625">
                  <c:v>92.7083333333333</c:v>
                </c:pt>
                <c:pt idx="626">
                  <c:v>91.600833333333298</c:v>
                </c:pt>
                <c:pt idx="627">
                  <c:v>89.942499999999995</c:v>
                </c:pt>
                <c:pt idx="628">
                  <c:v>96.827500000000001</c:v>
                </c:pt>
                <c:pt idx="629">
                  <c:v>95.646666666666604</c:v>
                </c:pt>
                <c:pt idx="630">
                  <c:v>91.236666666666594</c:v>
                </c:pt>
                <c:pt idx="631">
                  <c:v>91.305833333333297</c:v>
                </c:pt>
                <c:pt idx="632">
                  <c:v>90.596666666666593</c:v>
                </c:pt>
                <c:pt idx="633">
                  <c:v>95.46</c:v>
                </c:pt>
                <c:pt idx="634">
                  <c:v>95.662499999999895</c:v>
                </c:pt>
                <c:pt idx="635">
                  <c:v>97.945833333333297</c:v>
                </c:pt>
                <c:pt idx="636">
                  <c:v>92.997500000000002</c:v>
                </c:pt>
                <c:pt idx="637">
                  <c:v>95.619166666666601</c:v>
                </c:pt>
                <c:pt idx="638">
                  <c:v>94.369166666666601</c:v>
                </c:pt>
                <c:pt idx="639">
                  <c:v>88.018333333333302</c:v>
                </c:pt>
                <c:pt idx="640">
                  <c:v>90.931666666666601</c:v>
                </c:pt>
                <c:pt idx="641">
                  <c:v>94.170833333333306</c:v>
                </c:pt>
                <c:pt idx="642">
                  <c:v>96.814166666666594</c:v>
                </c:pt>
                <c:pt idx="643">
                  <c:v>92.745000000000005</c:v>
                </c:pt>
                <c:pt idx="644">
                  <c:v>89.886666666666599</c:v>
                </c:pt>
                <c:pt idx="645">
                  <c:v>91.894545454545394</c:v>
                </c:pt>
                <c:pt idx="646">
                  <c:v>90.055714285714203</c:v>
                </c:pt>
                <c:pt idx="647">
                  <c:v>92.525833333333296</c:v>
                </c:pt>
                <c:pt idx="648">
                  <c:v>93.71875</c:v>
                </c:pt>
                <c:pt idx="649">
                  <c:v>94.435833333333306</c:v>
                </c:pt>
                <c:pt idx="650">
                  <c:v>95.419166666666598</c:v>
                </c:pt>
                <c:pt idx="651">
                  <c:v>94.839999999999904</c:v>
                </c:pt>
                <c:pt idx="652">
                  <c:v>90.721666666666593</c:v>
                </c:pt>
                <c:pt idx="653">
                  <c:v>97.636666666666599</c:v>
                </c:pt>
                <c:pt idx="654">
                  <c:v>90.548333333333304</c:v>
                </c:pt>
                <c:pt idx="655">
                  <c:v>91.250833333333304</c:v>
                </c:pt>
                <c:pt idx="656">
                  <c:v>92.099166666666605</c:v>
                </c:pt>
                <c:pt idx="657">
                  <c:v>92.097272727272696</c:v>
                </c:pt>
                <c:pt idx="658">
                  <c:v>97.952857142857098</c:v>
                </c:pt>
                <c:pt idx="659">
                  <c:v>92.206666666666607</c:v>
                </c:pt>
                <c:pt idx="660">
                  <c:v>96.4433333333333</c:v>
                </c:pt>
                <c:pt idx="661">
                  <c:v>94.2766666666666</c:v>
                </c:pt>
                <c:pt idx="662">
                  <c:v>90.676666666666605</c:v>
                </c:pt>
                <c:pt idx="663">
                  <c:v>92.789166666666603</c:v>
                </c:pt>
                <c:pt idx="664">
                  <c:v>87.263333333333307</c:v>
                </c:pt>
                <c:pt idx="665">
                  <c:v>91.471666666666593</c:v>
                </c:pt>
                <c:pt idx="666">
                  <c:v>96.064166666666594</c:v>
                </c:pt>
                <c:pt idx="667">
                  <c:v>95.494166666666601</c:v>
                </c:pt>
                <c:pt idx="668">
                  <c:v>94.431666666666601</c:v>
                </c:pt>
                <c:pt idx="669">
                  <c:v>92.842499999999902</c:v>
                </c:pt>
                <c:pt idx="670">
                  <c:v>97.060833333333306</c:v>
                </c:pt>
                <c:pt idx="671">
                  <c:v>92.796666666666596</c:v>
                </c:pt>
                <c:pt idx="672">
                  <c:v>92.504999999999995</c:v>
                </c:pt>
                <c:pt idx="673">
                  <c:v>92.484166666666596</c:v>
                </c:pt>
                <c:pt idx="674">
                  <c:v>91.757000000000005</c:v>
                </c:pt>
                <c:pt idx="675">
                  <c:v>93.080833333333302</c:v>
                </c:pt>
                <c:pt idx="676">
                  <c:v>92.68</c:v>
                </c:pt>
                <c:pt idx="677">
                  <c:v>91.634166666666601</c:v>
                </c:pt>
                <c:pt idx="678">
                  <c:v>95.111666666666594</c:v>
                </c:pt>
                <c:pt idx="679">
                  <c:v>93.984999999999999</c:v>
                </c:pt>
                <c:pt idx="680">
                  <c:v>94.454999999999998</c:v>
                </c:pt>
                <c:pt idx="681">
                  <c:v>92.797499999999999</c:v>
                </c:pt>
                <c:pt idx="682">
                  <c:v>93.024166666666602</c:v>
                </c:pt>
                <c:pt idx="683">
                  <c:v>92.905000000000001</c:v>
                </c:pt>
                <c:pt idx="684">
                  <c:v>92.018333333333302</c:v>
                </c:pt>
                <c:pt idx="685">
                  <c:v>94.912499999999994</c:v>
                </c:pt>
                <c:pt idx="686">
                  <c:v>93.859166666666596</c:v>
                </c:pt>
                <c:pt idx="687">
                  <c:v>91.686666666666596</c:v>
                </c:pt>
                <c:pt idx="688">
                  <c:v>93.885833333333295</c:v>
                </c:pt>
                <c:pt idx="689">
                  <c:v>93.326666666666597</c:v>
                </c:pt>
                <c:pt idx="690">
                  <c:v>94.9375</c:v>
                </c:pt>
                <c:pt idx="691">
                  <c:v>94.245833333333294</c:v>
                </c:pt>
                <c:pt idx="692">
                  <c:v>89.978333333333296</c:v>
                </c:pt>
                <c:pt idx="693">
                  <c:v>93.031666666666595</c:v>
                </c:pt>
                <c:pt idx="694">
                  <c:v>92.2708333333333</c:v>
                </c:pt>
                <c:pt idx="695">
                  <c:v>93.975833333333298</c:v>
                </c:pt>
                <c:pt idx="696">
                  <c:v>91.39</c:v>
                </c:pt>
                <c:pt idx="697">
                  <c:v>89.696666666666601</c:v>
                </c:pt>
                <c:pt idx="698">
                  <c:v>94.949166666666599</c:v>
                </c:pt>
                <c:pt idx="699">
                  <c:v>93.538333333333298</c:v>
                </c:pt>
                <c:pt idx="700">
                  <c:v>93.586666666666602</c:v>
                </c:pt>
                <c:pt idx="701">
                  <c:v>91.453333333333305</c:v>
                </c:pt>
                <c:pt idx="702">
                  <c:v>92.62</c:v>
                </c:pt>
                <c:pt idx="703">
                  <c:v>95.298333333333304</c:v>
                </c:pt>
                <c:pt idx="704">
                  <c:v>92.412499999999994</c:v>
                </c:pt>
                <c:pt idx="705">
                  <c:v>90.366666666666603</c:v>
                </c:pt>
                <c:pt idx="706">
                  <c:v>92.250833333333304</c:v>
                </c:pt>
                <c:pt idx="707">
                  <c:v>91.97</c:v>
                </c:pt>
                <c:pt idx="708">
                  <c:v>93.757499999999993</c:v>
                </c:pt>
                <c:pt idx="709">
                  <c:v>95.6458333333333</c:v>
                </c:pt>
                <c:pt idx="710">
                  <c:v>92.878333333333302</c:v>
                </c:pt>
                <c:pt idx="711">
                  <c:v>92.855833333333294</c:v>
                </c:pt>
                <c:pt idx="712">
                  <c:v>93.114999999999995</c:v>
                </c:pt>
                <c:pt idx="713">
                  <c:v>92.212499999999906</c:v>
                </c:pt>
                <c:pt idx="714">
                  <c:v>93.219166666666595</c:v>
                </c:pt>
                <c:pt idx="715">
                  <c:v>93.787499999999895</c:v>
                </c:pt>
                <c:pt idx="716">
                  <c:v>94.329999999999899</c:v>
                </c:pt>
                <c:pt idx="717">
                  <c:v>95.224166666666605</c:v>
                </c:pt>
                <c:pt idx="718">
                  <c:v>92.940833333333302</c:v>
                </c:pt>
                <c:pt idx="719">
                  <c:v>90.131666666666604</c:v>
                </c:pt>
                <c:pt idx="720">
                  <c:v>90.2141666666666</c:v>
                </c:pt>
                <c:pt idx="721">
                  <c:v>91.858333333333306</c:v>
                </c:pt>
                <c:pt idx="722">
                  <c:v>96.48</c:v>
                </c:pt>
                <c:pt idx="723">
                  <c:v>96.315833333333302</c:v>
                </c:pt>
                <c:pt idx="724">
                  <c:v>95.259166666666601</c:v>
                </c:pt>
                <c:pt idx="725">
                  <c:v>95.25</c:v>
                </c:pt>
                <c:pt idx="726">
                  <c:v>94.122500000000002</c:v>
                </c:pt>
                <c:pt idx="727">
                  <c:v>92.79</c:v>
                </c:pt>
                <c:pt idx="728">
                  <c:v>90.688333333333304</c:v>
                </c:pt>
                <c:pt idx="729">
                  <c:v>96.152500000000003</c:v>
                </c:pt>
              </c:numCache>
            </c:numRef>
          </c:xVal>
          <c:yVal>
            <c:numRef>
              <c:f>'[2]Water Trading Repository Table'!$B$732:$B$1461</c:f>
              <c:numCache>
                <c:formatCode>0.00</c:formatCode>
                <c:ptCount val="730"/>
                <c:pt idx="0">
                  <c:v>2814.7105606124901</c:v>
                </c:pt>
                <c:pt idx="1">
                  <c:v>2820.15931286666</c:v>
                </c:pt>
                <c:pt idx="2">
                  <c:v>2147.3532233291598</c:v>
                </c:pt>
                <c:pt idx="3">
                  <c:v>2545.3108069374898</c:v>
                </c:pt>
                <c:pt idx="4">
                  <c:v>2222.4136193208301</c:v>
                </c:pt>
                <c:pt idx="5">
                  <c:v>2257.3158007708298</c:v>
                </c:pt>
                <c:pt idx="6">
                  <c:v>2032.198344465</c:v>
                </c:pt>
                <c:pt idx="7">
                  <c:v>2117.8163037374902</c:v>
                </c:pt>
                <c:pt idx="8">
                  <c:v>1881.9500175666601</c:v>
                </c:pt>
                <c:pt idx="9">
                  <c:v>2576.3438875909001</c:v>
                </c:pt>
                <c:pt idx="10">
                  <c:v>2044.66478628499</c:v>
                </c:pt>
                <c:pt idx="11">
                  <c:v>2868.9563182708298</c:v>
                </c:pt>
                <c:pt idx="12">
                  <c:v>2472.6334011958302</c:v>
                </c:pt>
                <c:pt idx="13">
                  <c:v>3299.9393580708202</c:v>
                </c:pt>
                <c:pt idx="14">
                  <c:v>2786.5475998083298</c:v>
                </c:pt>
                <c:pt idx="15">
                  <c:v>3225.7517746541598</c:v>
                </c:pt>
                <c:pt idx="16">
                  <c:v>2425.1360756541599</c:v>
                </c:pt>
                <c:pt idx="17">
                  <c:v>2401.8058121333302</c:v>
                </c:pt>
                <c:pt idx="18">
                  <c:v>2113.5125400799898</c:v>
                </c:pt>
                <c:pt idx="19">
                  <c:v>2433.3480168166602</c:v>
                </c:pt>
                <c:pt idx="20">
                  <c:v>2189.0438997312399</c:v>
                </c:pt>
                <c:pt idx="21">
                  <c:v>2483.5657340083299</c:v>
                </c:pt>
                <c:pt idx="22">
                  <c:v>1896.0243473666601</c:v>
                </c:pt>
                <c:pt idx="23">
                  <c:v>2615.8735382874902</c:v>
                </c:pt>
                <c:pt idx="24">
                  <c:v>1992.70477325416</c:v>
                </c:pt>
                <c:pt idx="25">
                  <c:v>2387.7880464916602</c:v>
                </c:pt>
                <c:pt idx="26">
                  <c:v>2358.34048073333</c:v>
                </c:pt>
                <c:pt idx="27">
                  <c:v>3340.70503213333</c:v>
                </c:pt>
                <c:pt idx="28">
                  <c:v>2842.3093060374899</c:v>
                </c:pt>
                <c:pt idx="29">
                  <c:v>3250.4874035166599</c:v>
                </c:pt>
                <c:pt idx="30">
                  <c:v>2453.1961141708298</c:v>
                </c:pt>
                <c:pt idx="31">
                  <c:v>2536.4750736916599</c:v>
                </c:pt>
                <c:pt idx="32">
                  <c:v>1958.7403593583299</c:v>
                </c:pt>
                <c:pt idx="33">
                  <c:v>2217.7377323208302</c:v>
                </c:pt>
                <c:pt idx="34">
                  <c:v>2035.5217133875001</c:v>
                </c:pt>
                <c:pt idx="35">
                  <c:v>2450.3480851874901</c:v>
                </c:pt>
                <c:pt idx="36">
                  <c:v>1864.6022638714201</c:v>
                </c:pt>
                <c:pt idx="37">
                  <c:v>2278.1295495916602</c:v>
                </c:pt>
                <c:pt idx="38">
                  <c:v>1924.9605551166601</c:v>
                </c:pt>
                <c:pt idx="39">
                  <c:v>2560.8750446249901</c:v>
                </c:pt>
                <c:pt idx="40">
                  <c:v>2127.80860193749</c:v>
                </c:pt>
                <c:pt idx="41">
                  <c:v>2746.1296072416599</c:v>
                </c:pt>
                <c:pt idx="42">
                  <c:v>2140.0864342166601</c:v>
                </c:pt>
                <c:pt idx="43">
                  <c:v>2651.1279091166598</c:v>
                </c:pt>
                <c:pt idx="44">
                  <c:v>2198.8909038583301</c:v>
                </c:pt>
                <c:pt idx="45">
                  <c:v>2598.18044052499</c:v>
                </c:pt>
                <c:pt idx="46">
                  <c:v>2166.8205700090898</c:v>
                </c:pt>
                <c:pt idx="47">
                  <c:v>2420.47367987499</c:v>
                </c:pt>
                <c:pt idx="48">
                  <c:v>2104.8423878291601</c:v>
                </c:pt>
                <c:pt idx="49">
                  <c:v>2301.0493781833302</c:v>
                </c:pt>
                <c:pt idx="50">
                  <c:v>2010.89693983749</c:v>
                </c:pt>
                <c:pt idx="51">
                  <c:v>2440.1286881583301</c:v>
                </c:pt>
                <c:pt idx="52">
                  <c:v>1872.7888722083301</c:v>
                </c:pt>
                <c:pt idx="53">
                  <c:v>2702.8843677749901</c:v>
                </c:pt>
                <c:pt idx="54">
                  <c:v>1862.09098722916</c:v>
                </c:pt>
                <c:pt idx="55">
                  <c:v>2301.8307151874901</c:v>
                </c:pt>
                <c:pt idx="56">
                  <c:v>2141.2100704499899</c:v>
                </c:pt>
                <c:pt idx="57">
                  <c:v>2542.9754542625001</c:v>
                </c:pt>
                <c:pt idx="58">
                  <c:v>2141.6758152541602</c:v>
                </c:pt>
                <c:pt idx="59">
                  <c:v>2821.5852816249899</c:v>
                </c:pt>
                <c:pt idx="60">
                  <c:v>2121.2677979249902</c:v>
                </c:pt>
                <c:pt idx="61">
                  <c:v>2725.2631981750001</c:v>
                </c:pt>
                <c:pt idx="62">
                  <c:v>2168.7831825916601</c:v>
                </c:pt>
                <c:pt idx="63">
                  <c:v>2961.5898729458299</c:v>
                </c:pt>
                <c:pt idx="64">
                  <c:v>2059.6434400374901</c:v>
                </c:pt>
                <c:pt idx="65">
                  <c:v>2915.94190402499</c:v>
                </c:pt>
                <c:pt idx="66">
                  <c:v>2074.9507374291602</c:v>
                </c:pt>
                <c:pt idx="67">
                  <c:v>2840.1388558458302</c:v>
                </c:pt>
                <c:pt idx="68">
                  <c:v>2336.1864341833302</c:v>
                </c:pt>
                <c:pt idx="69">
                  <c:v>2795.9823378666601</c:v>
                </c:pt>
                <c:pt idx="70">
                  <c:v>2203.7443846374899</c:v>
                </c:pt>
                <c:pt idx="71">
                  <c:v>2514.4400851124901</c:v>
                </c:pt>
                <c:pt idx="72">
                  <c:v>2254.8362323375</c:v>
                </c:pt>
                <c:pt idx="73">
                  <c:v>2369.5948363374901</c:v>
                </c:pt>
                <c:pt idx="74">
                  <c:v>1974.18200617916</c:v>
                </c:pt>
                <c:pt idx="75">
                  <c:v>2271.7791866166599</c:v>
                </c:pt>
                <c:pt idx="76">
                  <c:v>2014.2160829833299</c:v>
                </c:pt>
                <c:pt idx="77">
                  <c:v>2596.5701936458299</c:v>
                </c:pt>
                <c:pt idx="78">
                  <c:v>1867.4815676363601</c:v>
                </c:pt>
                <c:pt idx="79">
                  <c:v>2828.9775346166598</c:v>
                </c:pt>
                <c:pt idx="80">
                  <c:v>1994.4438366499901</c:v>
                </c:pt>
                <c:pt idx="81">
                  <c:v>2926.1708955250001</c:v>
                </c:pt>
                <c:pt idx="82">
                  <c:v>2554.6178627291602</c:v>
                </c:pt>
                <c:pt idx="83">
                  <c:v>3236.4869237541602</c:v>
                </c:pt>
                <c:pt idx="84">
                  <c:v>2762.5157089416598</c:v>
                </c:pt>
                <c:pt idx="85">
                  <c:v>3531.5317287999901</c:v>
                </c:pt>
                <c:pt idx="86">
                  <c:v>2745.1802333625001</c:v>
                </c:pt>
                <c:pt idx="87">
                  <c:v>3355.4509319083299</c:v>
                </c:pt>
                <c:pt idx="88">
                  <c:v>2603.7976719583298</c:v>
                </c:pt>
                <c:pt idx="89">
                  <c:v>2861.9960459624899</c:v>
                </c:pt>
                <c:pt idx="90">
                  <c:v>2363.6217625333302</c:v>
                </c:pt>
                <c:pt idx="91">
                  <c:v>2935.9480111624898</c:v>
                </c:pt>
                <c:pt idx="92">
                  <c:v>2179.3191565458301</c:v>
                </c:pt>
                <c:pt idx="93">
                  <c:v>2726.05105495833</c:v>
                </c:pt>
                <c:pt idx="94">
                  <c:v>1942.2621511416601</c:v>
                </c:pt>
                <c:pt idx="95">
                  <c:v>2233.6403290041599</c:v>
                </c:pt>
                <c:pt idx="96">
                  <c:v>2017.2257905399899</c:v>
                </c:pt>
                <c:pt idx="97">
                  <c:v>2359.1199209874899</c:v>
                </c:pt>
                <c:pt idx="98">
                  <c:v>2334.5526278249999</c:v>
                </c:pt>
                <c:pt idx="99">
                  <c:v>2805.6281315333299</c:v>
                </c:pt>
                <c:pt idx="100">
                  <c:v>2303.4694622749898</c:v>
                </c:pt>
                <c:pt idx="101">
                  <c:v>3590.6828627166601</c:v>
                </c:pt>
                <c:pt idx="102">
                  <c:v>2704.1649466458298</c:v>
                </c:pt>
                <c:pt idx="103">
                  <c:v>3365.87835465833</c:v>
                </c:pt>
                <c:pt idx="104">
                  <c:v>2625.0986705750001</c:v>
                </c:pt>
                <c:pt idx="105">
                  <c:v>2556.60953337916</c:v>
                </c:pt>
                <c:pt idx="106">
                  <c:v>1823.0696327749899</c:v>
                </c:pt>
                <c:pt idx="107">
                  <c:v>2037.7230165041599</c:v>
                </c:pt>
                <c:pt idx="108">
                  <c:v>1722.8896464541599</c:v>
                </c:pt>
                <c:pt idx="109">
                  <c:v>2063.51221467083</c:v>
                </c:pt>
                <c:pt idx="110">
                  <c:v>2069.9034216374898</c:v>
                </c:pt>
                <c:pt idx="111">
                  <c:v>2923.37536639583</c:v>
                </c:pt>
                <c:pt idx="112">
                  <c:v>2277.0611217166602</c:v>
                </c:pt>
                <c:pt idx="113">
                  <c:v>3388.0708861041599</c:v>
                </c:pt>
                <c:pt idx="114">
                  <c:v>2553.06626393333</c:v>
                </c:pt>
                <c:pt idx="115">
                  <c:v>3123.8353176083301</c:v>
                </c:pt>
                <c:pt idx="116">
                  <c:v>2302.3936510291601</c:v>
                </c:pt>
                <c:pt idx="117">
                  <c:v>2913.6543985708299</c:v>
                </c:pt>
                <c:pt idx="118">
                  <c:v>2279.9175524666598</c:v>
                </c:pt>
                <c:pt idx="119">
                  <c:v>2813.4237973208301</c:v>
                </c:pt>
                <c:pt idx="120">
                  <c:v>1968.99549426666</c:v>
                </c:pt>
                <c:pt idx="121">
                  <c:v>2389.08068954583</c:v>
                </c:pt>
                <c:pt idx="122">
                  <c:v>1789.86981436666</c:v>
                </c:pt>
                <c:pt idx="123">
                  <c:v>2359.7180916666598</c:v>
                </c:pt>
                <c:pt idx="124">
                  <c:v>2029.4388739291601</c:v>
                </c:pt>
                <c:pt idx="125">
                  <c:v>2184.9103650041602</c:v>
                </c:pt>
                <c:pt idx="126">
                  <c:v>2196.38929249999</c:v>
                </c:pt>
                <c:pt idx="127">
                  <c:v>2432.6821969624998</c:v>
                </c:pt>
                <c:pt idx="128">
                  <c:v>2011.3950495611</c:v>
                </c:pt>
                <c:pt idx="129">
                  <c:v>2633.6015288999902</c:v>
                </c:pt>
                <c:pt idx="130">
                  <c:v>2200.4233423099899</c:v>
                </c:pt>
                <c:pt idx="131">
                  <c:v>2618.3027622916602</c:v>
                </c:pt>
                <c:pt idx="132">
                  <c:v>2180.1996981277698</c:v>
                </c:pt>
                <c:pt idx="133">
                  <c:v>2672.35888205833</c:v>
                </c:pt>
                <c:pt idx="134">
                  <c:v>2004.5064299727201</c:v>
                </c:pt>
                <c:pt idx="135">
                  <c:v>2614.9927077249899</c:v>
                </c:pt>
                <c:pt idx="136">
                  <c:v>2097.69024651666</c:v>
                </c:pt>
                <c:pt idx="137">
                  <c:v>2409.2647808500001</c:v>
                </c:pt>
                <c:pt idx="138">
                  <c:v>2208.2178144750001</c:v>
                </c:pt>
                <c:pt idx="139">
                  <c:v>2481.62320262916</c:v>
                </c:pt>
                <c:pt idx="140">
                  <c:v>1865.7514559624899</c:v>
                </c:pt>
                <c:pt idx="141">
                  <c:v>2161.9760966541598</c:v>
                </c:pt>
                <c:pt idx="142">
                  <c:v>2059.1577108863598</c:v>
                </c:pt>
                <c:pt idx="143">
                  <c:v>2244.5299330875</c:v>
                </c:pt>
                <c:pt idx="144">
                  <c:v>2290.24188112499</c:v>
                </c:pt>
                <c:pt idx="145">
                  <c:v>2529.3986842363602</c:v>
                </c:pt>
                <c:pt idx="146">
                  <c:v>2028.51025856499</c:v>
                </c:pt>
                <c:pt idx="147">
                  <c:v>2377.9403508958299</c:v>
                </c:pt>
                <c:pt idx="148">
                  <c:v>1952.47576309285</c:v>
                </c:pt>
                <c:pt idx="149">
                  <c:v>2220.3295659833302</c:v>
                </c:pt>
                <c:pt idx="150">
                  <c:v>1874.4952763250001</c:v>
                </c:pt>
                <c:pt idx="151">
                  <c:v>2408.1716978958302</c:v>
                </c:pt>
                <c:pt idx="152">
                  <c:v>2348.2187846291599</c:v>
                </c:pt>
                <c:pt idx="153">
                  <c:v>2781.20463690833</c:v>
                </c:pt>
                <c:pt idx="154">
                  <c:v>2134.7472275291602</c:v>
                </c:pt>
                <c:pt idx="155">
                  <c:v>2486.2344025124899</c:v>
                </c:pt>
                <c:pt idx="156">
                  <c:v>2081.8465858208301</c:v>
                </c:pt>
                <c:pt idx="157">
                  <c:v>2492.7292517333299</c:v>
                </c:pt>
                <c:pt idx="158">
                  <c:v>2041.2911814045401</c:v>
                </c:pt>
                <c:pt idx="159">
                  <c:v>2261.4539451958299</c:v>
                </c:pt>
                <c:pt idx="160">
                  <c:v>2236.3815262166599</c:v>
                </c:pt>
                <c:pt idx="161">
                  <c:v>2294.4026380458299</c:v>
                </c:pt>
                <c:pt idx="162">
                  <c:v>1918.97782055624</c:v>
                </c:pt>
                <c:pt idx="163">
                  <c:v>2049.31759405499</c:v>
                </c:pt>
                <c:pt idx="164">
                  <c:v>1942.2035167500001</c:v>
                </c:pt>
                <c:pt idx="165">
                  <c:v>2079.3220612045402</c:v>
                </c:pt>
                <c:pt idx="166">
                  <c:v>2228.21130526874</c:v>
                </c:pt>
                <c:pt idx="167">
                  <c:v>2356.6979502374902</c:v>
                </c:pt>
                <c:pt idx="168">
                  <c:v>2131.2112628357099</c:v>
                </c:pt>
                <c:pt idx="169">
                  <c:v>2234.2020854749899</c:v>
                </c:pt>
                <c:pt idx="170">
                  <c:v>1989.2252733749899</c:v>
                </c:pt>
                <c:pt idx="171">
                  <c:v>2125.4146722874898</c:v>
                </c:pt>
                <c:pt idx="172">
                  <c:v>2170.7718819333199</c:v>
                </c:pt>
                <c:pt idx="173">
                  <c:v>2196.29722014444</c:v>
                </c:pt>
                <c:pt idx="174">
                  <c:v>1865.2321135875</c:v>
                </c:pt>
                <c:pt idx="175">
                  <c:v>1895.44555601666</c:v>
                </c:pt>
                <c:pt idx="176">
                  <c:v>1872.2638883899899</c:v>
                </c:pt>
                <c:pt idx="177">
                  <c:v>2022.95829487777</c:v>
                </c:pt>
                <c:pt idx="178">
                  <c:v>1790.18647413333</c:v>
                </c:pt>
                <c:pt idx="179">
                  <c:v>2015.71379709999</c:v>
                </c:pt>
                <c:pt idx="180">
                  <c:v>2113.80004124999</c:v>
                </c:pt>
                <c:pt idx="181">
                  <c:v>2426.57113838636</c:v>
                </c:pt>
                <c:pt idx="182">
                  <c:v>2448.2077285999999</c:v>
                </c:pt>
                <c:pt idx="183">
                  <c:v>2647.5638321749898</c:v>
                </c:pt>
                <c:pt idx="184">
                  <c:v>2236.15374529583</c:v>
                </c:pt>
                <c:pt idx="185">
                  <c:v>2960.3368238749899</c:v>
                </c:pt>
                <c:pt idx="186">
                  <c:v>2407.5297075374901</c:v>
                </c:pt>
                <c:pt idx="187">
                  <c:v>3090.4349697999901</c:v>
                </c:pt>
                <c:pt idx="188">
                  <c:v>2288.5196504999899</c:v>
                </c:pt>
                <c:pt idx="189">
                  <c:v>2693.8758898999899</c:v>
                </c:pt>
                <c:pt idx="190">
                  <c:v>2206.7949992642798</c:v>
                </c:pt>
                <c:pt idx="191">
                  <c:v>2365.86784169166</c:v>
                </c:pt>
                <c:pt idx="192">
                  <c:v>2131.5617423333301</c:v>
                </c:pt>
                <c:pt idx="193">
                  <c:v>2359.2976642333301</c:v>
                </c:pt>
                <c:pt idx="194">
                  <c:v>2337.9500703833301</c:v>
                </c:pt>
                <c:pt idx="195">
                  <c:v>2912.4833422541601</c:v>
                </c:pt>
                <c:pt idx="196">
                  <c:v>2295.36409883333</c:v>
                </c:pt>
                <c:pt idx="197">
                  <c:v>2958.7262230958299</c:v>
                </c:pt>
                <c:pt idx="198">
                  <c:v>2372.2789152708301</c:v>
                </c:pt>
                <c:pt idx="199">
                  <c:v>2944.1665049916601</c:v>
                </c:pt>
                <c:pt idx="200">
                  <c:v>2434.2545983291602</c:v>
                </c:pt>
                <c:pt idx="201">
                  <c:v>2856.5136013041601</c:v>
                </c:pt>
                <c:pt idx="202">
                  <c:v>2476.64930895833</c:v>
                </c:pt>
                <c:pt idx="203">
                  <c:v>2751.0332943083299</c:v>
                </c:pt>
                <c:pt idx="204">
                  <c:v>2073.3610607041601</c:v>
                </c:pt>
                <c:pt idx="205">
                  <c:v>2334.1648400416602</c:v>
                </c:pt>
                <c:pt idx="206">
                  <c:v>2055.7750104791598</c:v>
                </c:pt>
                <c:pt idx="207">
                  <c:v>2477.5667578541602</c:v>
                </c:pt>
                <c:pt idx="208">
                  <c:v>2201.8428448958298</c:v>
                </c:pt>
                <c:pt idx="209">
                  <c:v>2783.7458944458299</c:v>
                </c:pt>
                <c:pt idx="210">
                  <c:v>2191.43477437916</c:v>
                </c:pt>
                <c:pt idx="211">
                  <c:v>2736.8444697791601</c:v>
                </c:pt>
                <c:pt idx="212">
                  <c:v>2292.4584675374999</c:v>
                </c:pt>
                <c:pt idx="213">
                  <c:v>2600.28185396249</c:v>
                </c:pt>
                <c:pt idx="214">
                  <c:v>2238.1594617291598</c:v>
                </c:pt>
                <c:pt idx="215">
                  <c:v>2570.20604453333</c:v>
                </c:pt>
                <c:pt idx="216">
                  <c:v>2178.1450835374999</c:v>
                </c:pt>
                <c:pt idx="217">
                  <c:v>2458.4068403333299</c:v>
                </c:pt>
                <c:pt idx="218">
                  <c:v>1947.3650472541599</c:v>
                </c:pt>
                <c:pt idx="219">
                  <c:v>2177.5841689416602</c:v>
                </c:pt>
                <c:pt idx="220">
                  <c:v>1923.60790184999</c:v>
                </c:pt>
                <c:pt idx="221">
                  <c:v>2084.3268327874898</c:v>
                </c:pt>
                <c:pt idx="222">
                  <c:v>2178.3010684624901</c:v>
                </c:pt>
                <c:pt idx="223">
                  <c:v>2342.1035759041602</c:v>
                </c:pt>
                <c:pt idx="224">
                  <c:v>1986.8119818208299</c:v>
                </c:pt>
                <c:pt idx="225">
                  <c:v>2492.27483820416</c:v>
                </c:pt>
                <c:pt idx="226">
                  <c:v>2011.5389245375</c:v>
                </c:pt>
                <c:pt idx="227">
                  <c:v>2541.34914761666</c:v>
                </c:pt>
                <c:pt idx="228">
                  <c:v>1869.39257215833</c:v>
                </c:pt>
                <c:pt idx="229">
                  <c:v>2113.9166695624899</c:v>
                </c:pt>
                <c:pt idx="230">
                  <c:v>2041.3888132874899</c:v>
                </c:pt>
                <c:pt idx="231">
                  <c:v>2392.579391925</c:v>
                </c:pt>
                <c:pt idx="232">
                  <c:v>1847.6206024749899</c:v>
                </c:pt>
                <c:pt idx="233">
                  <c:v>2103.7799291791598</c:v>
                </c:pt>
                <c:pt idx="234">
                  <c:v>1684.3235995374901</c:v>
                </c:pt>
                <c:pt idx="235">
                  <c:v>2057.4672101124902</c:v>
                </c:pt>
                <c:pt idx="236">
                  <c:v>2173.1531144277701</c:v>
                </c:pt>
                <c:pt idx="237">
                  <c:v>2380.5147788583299</c:v>
                </c:pt>
                <c:pt idx="238">
                  <c:v>2278.7772955714199</c:v>
                </c:pt>
                <c:pt idx="239">
                  <c:v>2434.3405128333302</c:v>
                </c:pt>
                <c:pt idx="240">
                  <c:v>2006.54166748749</c:v>
                </c:pt>
                <c:pt idx="241">
                  <c:v>2714.09375346363</c:v>
                </c:pt>
                <c:pt idx="242">
                  <c:v>2391.99487152856</c:v>
                </c:pt>
                <c:pt idx="243">
                  <c:v>2329.3039084624902</c:v>
                </c:pt>
                <c:pt idx="244">
                  <c:v>2077.1218812541601</c:v>
                </c:pt>
                <c:pt idx="245">
                  <c:v>2290.5947934124902</c:v>
                </c:pt>
                <c:pt idx="246">
                  <c:v>1952.5976356333299</c:v>
                </c:pt>
                <c:pt idx="247">
                  <c:v>2205.2421286318099</c:v>
                </c:pt>
                <c:pt idx="248">
                  <c:v>1820.63976945833</c:v>
                </c:pt>
                <c:pt idx="249">
                  <c:v>1949.2376995124901</c:v>
                </c:pt>
                <c:pt idx="250">
                  <c:v>2011.5588322041599</c:v>
                </c:pt>
                <c:pt idx="251">
                  <c:v>2407.8819831791602</c:v>
                </c:pt>
                <c:pt idx="252">
                  <c:v>2108.0878239458302</c:v>
                </c:pt>
                <c:pt idx="253">
                  <c:v>2425.3941229549901</c:v>
                </c:pt>
                <c:pt idx="254">
                  <c:v>2276.4651883285601</c:v>
                </c:pt>
                <c:pt idx="255">
                  <c:v>2385.3081387208299</c:v>
                </c:pt>
                <c:pt idx="256">
                  <c:v>2207.3602180749999</c:v>
                </c:pt>
                <c:pt idx="257">
                  <c:v>2288.4663373499902</c:v>
                </c:pt>
                <c:pt idx="258">
                  <c:v>2266.71607263332</c:v>
                </c:pt>
                <c:pt idx="259">
                  <c:v>2149.3511236791601</c:v>
                </c:pt>
                <c:pt idx="260">
                  <c:v>1762.31032626666</c:v>
                </c:pt>
                <c:pt idx="261">
                  <c:v>2091.57613969166</c:v>
                </c:pt>
                <c:pt idx="262">
                  <c:v>1767.7216455299899</c:v>
                </c:pt>
                <c:pt idx="263">
                  <c:v>2194.2849347363599</c:v>
                </c:pt>
                <c:pt idx="264">
                  <c:v>2256.8843618562501</c:v>
                </c:pt>
                <c:pt idx="265">
                  <c:v>2440.1407365749901</c:v>
                </c:pt>
                <c:pt idx="266">
                  <c:v>2054.2260679208298</c:v>
                </c:pt>
                <c:pt idx="267">
                  <c:v>2363.7651461291598</c:v>
                </c:pt>
                <c:pt idx="268">
                  <c:v>2197.8695865333302</c:v>
                </c:pt>
                <c:pt idx="269">
                  <c:v>2418.2252856916598</c:v>
                </c:pt>
                <c:pt idx="270">
                  <c:v>2219.37749874375</c:v>
                </c:pt>
                <c:pt idx="271">
                  <c:v>2426.06493250416</c:v>
                </c:pt>
                <c:pt idx="272">
                  <c:v>2061.1680646954501</c:v>
                </c:pt>
                <c:pt idx="273">
                  <c:v>2398.4183871208202</c:v>
                </c:pt>
                <c:pt idx="274">
                  <c:v>1932.5191484818099</c:v>
                </c:pt>
                <c:pt idx="275">
                  <c:v>2209.34832387499</c:v>
                </c:pt>
                <c:pt idx="276">
                  <c:v>1804.0047631083301</c:v>
                </c:pt>
                <c:pt idx="277">
                  <c:v>2239.4996949791598</c:v>
                </c:pt>
                <c:pt idx="278">
                  <c:v>2215.2909385708299</c:v>
                </c:pt>
                <c:pt idx="279">
                  <c:v>2526.5955351749899</c:v>
                </c:pt>
                <c:pt idx="280">
                  <c:v>2102.5246024374901</c:v>
                </c:pt>
                <c:pt idx="281">
                  <c:v>2350.89282996666</c:v>
                </c:pt>
                <c:pt idx="282">
                  <c:v>2121.1059986833302</c:v>
                </c:pt>
                <c:pt idx="283">
                  <c:v>2473.74528315416</c:v>
                </c:pt>
                <c:pt idx="284">
                  <c:v>2153.7002823791599</c:v>
                </c:pt>
                <c:pt idx="285">
                  <c:v>2502.3010268374901</c:v>
                </c:pt>
                <c:pt idx="286">
                  <c:v>2305.6693803666599</c:v>
                </c:pt>
                <c:pt idx="287">
                  <c:v>2412.1884145583299</c:v>
                </c:pt>
                <c:pt idx="288">
                  <c:v>2151.8897925285601</c:v>
                </c:pt>
                <c:pt idx="289">
                  <c:v>2256.65196733333</c:v>
                </c:pt>
                <c:pt idx="290">
                  <c:v>1836.86610517083</c:v>
                </c:pt>
                <c:pt idx="291">
                  <c:v>2239.7297245291602</c:v>
                </c:pt>
                <c:pt idx="292">
                  <c:v>2140.23545285416</c:v>
                </c:pt>
                <c:pt idx="293">
                  <c:v>2506.3152242749902</c:v>
                </c:pt>
                <c:pt idx="294">
                  <c:v>2137.7923270874899</c:v>
                </c:pt>
                <c:pt idx="295">
                  <c:v>2460.35066638749</c:v>
                </c:pt>
                <c:pt idx="296">
                  <c:v>2122.5202968374902</c:v>
                </c:pt>
                <c:pt idx="297">
                  <c:v>2413.4504149291602</c:v>
                </c:pt>
                <c:pt idx="298">
                  <c:v>2454.0782498888798</c:v>
                </c:pt>
                <c:pt idx="299">
                  <c:v>2702.1822030666599</c:v>
                </c:pt>
                <c:pt idx="300">
                  <c:v>2678.7584678062399</c:v>
                </c:pt>
                <c:pt idx="301">
                  <c:v>2736.0415722318098</c:v>
                </c:pt>
                <c:pt idx="302">
                  <c:v>2425.2262150699898</c:v>
                </c:pt>
                <c:pt idx="303">
                  <c:v>2471.2303256999899</c:v>
                </c:pt>
                <c:pt idx="304">
                  <c:v>2015.5064658958299</c:v>
                </c:pt>
                <c:pt idx="305">
                  <c:v>2465.7789927958302</c:v>
                </c:pt>
                <c:pt idx="306">
                  <c:v>1971.19641015555</c:v>
                </c:pt>
                <c:pt idx="307">
                  <c:v>2330.57700935</c:v>
                </c:pt>
                <c:pt idx="308">
                  <c:v>2225.8439881541599</c:v>
                </c:pt>
                <c:pt idx="309">
                  <c:v>2563.3973150874899</c:v>
                </c:pt>
                <c:pt idx="310">
                  <c:v>2178.5005601166599</c:v>
                </c:pt>
                <c:pt idx="311">
                  <c:v>2503.8253872708201</c:v>
                </c:pt>
                <c:pt idx="312">
                  <c:v>2083.68529156666</c:v>
                </c:pt>
                <c:pt idx="313">
                  <c:v>2555.2738623083301</c:v>
                </c:pt>
                <c:pt idx="314">
                  <c:v>2183.7037006874998</c:v>
                </c:pt>
                <c:pt idx="315">
                  <c:v>2578.8708050083301</c:v>
                </c:pt>
                <c:pt idx="316">
                  <c:v>2021.06139560833</c:v>
                </c:pt>
                <c:pt idx="317">
                  <c:v>2307.6349154958298</c:v>
                </c:pt>
                <c:pt idx="318">
                  <c:v>1877.57732694583</c:v>
                </c:pt>
                <c:pt idx="319">
                  <c:v>2290.7028185624899</c:v>
                </c:pt>
                <c:pt idx="320">
                  <c:v>2201.9893836583301</c:v>
                </c:pt>
                <c:pt idx="321">
                  <c:v>2536.5788713624902</c:v>
                </c:pt>
                <c:pt idx="322">
                  <c:v>2227.0405394958302</c:v>
                </c:pt>
                <c:pt idx="323">
                  <c:v>2665.6304535374902</c:v>
                </c:pt>
                <c:pt idx="324">
                  <c:v>2358.7919673049901</c:v>
                </c:pt>
                <c:pt idx="325">
                  <c:v>2582.399825</c:v>
                </c:pt>
                <c:pt idx="326">
                  <c:v>2205.4939439708301</c:v>
                </c:pt>
                <c:pt idx="327">
                  <c:v>2531.0467592124901</c:v>
                </c:pt>
                <c:pt idx="328">
                  <c:v>2264.1822469833301</c:v>
                </c:pt>
                <c:pt idx="329">
                  <c:v>2578.9773850833299</c:v>
                </c:pt>
                <c:pt idx="330">
                  <c:v>2073.3362390083298</c:v>
                </c:pt>
                <c:pt idx="331">
                  <c:v>2549.9073886291599</c:v>
                </c:pt>
                <c:pt idx="332">
                  <c:v>2066.1066521041598</c:v>
                </c:pt>
                <c:pt idx="333">
                  <c:v>2391.6909986791602</c:v>
                </c:pt>
                <c:pt idx="334">
                  <c:v>2231.3980455291598</c:v>
                </c:pt>
                <c:pt idx="335">
                  <c:v>2742.09098012499</c:v>
                </c:pt>
                <c:pt idx="336">
                  <c:v>2318.3316843083298</c:v>
                </c:pt>
                <c:pt idx="337">
                  <c:v>2765.9187628833301</c:v>
                </c:pt>
                <c:pt idx="338">
                  <c:v>2283.41872064166</c:v>
                </c:pt>
                <c:pt idx="339">
                  <c:v>2579.1935956208299</c:v>
                </c:pt>
                <c:pt idx="340">
                  <c:v>2345.47395315833</c:v>
                </c:pt>
                <c:pt idx="341">
                  <c:v>2774.09424652499</c:v>
                </c:pt>
                <c:pt idx="342">
                  <c:v>2511.9457208888798</c:v>
                </c:pt>
                <c:pt idx="343">
                  <c:v>2589.7789234666602</c:v>
                </c:pt>
                <c:pt idx="344">
                  <c:v>2260.8152649937501</c:v>
                </c:pt>
                <c:pt idx="345">
                  <c:v>2314.3122076</c:v>
                </c:pt>
                <c:pt idx="346">
                  <c:v>2167.0786755899899</c:v>
                </c:pt>
                <c:pt idx="347">
                  <c:v>2499.29126914166</c:v>
                </c:pt>
                <c:pt idx="348">
                  <c:v>2245.5092780908999</c:v>
                </c:pt>
                <c:pt idx="349">
                  <c:v>2493.59503287083</c:v>
                </c:pt>
                <c:pt idx="350">
                  <c:v>2274.4805100541598</c:v>
                </c:pt>
                <c:pt idx="351">
                  <c:v>2519.4081521583298</c:v>
                </c:pt>
                <c:pt idx="352">
                  <c:v>2344.2071731041601</c:v>
                </c:pt>
                <c:pt idx="353">
                  <c:v>2672.66476106666</c:v>
                </c:pt>
                <c:pt idx="354">
                  <c:v>2233.1198583833302</c:v>
                </c:pt>
                <c:pt idx="355">
                  <c:v>2668.0619382708301</c:v>
                </c:pt>
                <c:pt idx="356">
                  <c:v>2219.4378834791601</c:v>
                </c:pt>
                <c:pt idx="357">
                  <c:v>2484.5921682708299</c:v>
                </c:pt>
                <c:pt idx="358">
                  <c:v>1975.0117345541601</c:v>
                </c:pt>
                <c:pt idx="359">
                  <c:v>2351.1718993333302</c:v>
                </c:pt>
                <c:pt idx="360">
                  <c:v>2140.66846049374</c:v>
                </c:pt>
                <c:pt idx="361">
                  <c:v>2271.0611251458299</c:v>
                </c:pt>
                <c:pt idx="362">
                  <c:v>2574.4839794437498</c:v>
                </c:pt>
                <c:pt idx="363">
                  <c:v>2609.5576928791602</c:v>
                </c:pt>
                <c:pt idx="364">
                  <c:v>2346.5856706916602</c:v>
                </c:pt>
                <c:pt idx="365">
                  <c:v>2516.7227591958299</c:v>
                </c:pt>
                <c:pt idx="366">
                  <c:v>2310.1774498208301</c:v>
                </c:pt>
                <c:pt idx="367">
                  <c:v>2751.0745728249999</c:v>
                </c:pt>
                <c:pt idx="368">
                  <c:v>2400.1643356333302</c:v>
                </c:pt>
                <c:pt idx="369">
                  <c:v>2722.1102453374901</c:v>
                </c:pt>
                <c:pt idx="370">
                  <c:v>2495.8680823333302</c:v>
                </c:pt>
                <c:pt idx="371">
                  <c:v>2687.2987756124899</c:v>
                </c:pt>
                <c:pt idx="372">
                  <c:v>2199.4620709124902</c:v>
                </c:pt>
                <c:pt idx="373">
                  <c:v>2519.9222484124898</c:v>
                </c:pt>
                <c:pt idx="374">
                  <c:v>2144.8894027624901</c:v>
                </c:pt>
                <c:pt idx="375">
                  <c:v>2539.6737235833298</c:v>
                </c:pt>
                <c:pt idx="376">
                  <c:v>2440.8228677041602</c:v>
                </c:pt>
                <c:pt idx="377">
                  <c:v>2736.0700492958299</c:v>
                </c:pt>
                <c:pt idx="378">
                  <c:v>2403.47110140416</c:v>
                </c:pt>
                <c:pt idx="379">
                  <c:v>2780.5965677541599</c:v>
                </c:pt>
                <c:pt idx="380">
                  <c:v>2162.8221352833302</c:v>
                </c:pt>
                <c:pt idx="381">
                  <c:v>2573.8093451916602</c:v>
                </c:pt>
                <c:pt idx="382">
                  <c:v>2343.7493510458198</c:v>
                </c:pt>
                <c:pt idx="383">
                  <c:v>2857.1240147541598</c:v>
                </c:pt>
                <c:pt idx="384">
                  <c:v>2318.55609405416</c:v>
                </c:pt>
                <c:pt idx="385">
                  <c:v>2505.1996293375</c:v>
                </c:pt>
                <c:pt idx="386">
                  <c:v>2020.46666515416</c:v>
                </c:pt>
                <c:pt idx="387">
                  <c:v>2413.80579378333</c:v>
                </c:pt>
                <c:pt idx="388">
                  <c:v>1996.57660631249</c:v>
                </c:pt>
                <c:pt idx="389">
                  <c:v>2352.0824248041599</c:v>
                </c:pt>
                <c:pt idx="390">
                  <c:v>2143.90196194583</c:v>
                </c:pt>
                <c:pt idx="391">
                  <c:v>2606.9075596708299</c:v>
                </c:pt>
                <c:pt idx="392">
                  <c:v>2324.38466607499</c:v>
                </c:pt>
                <c:pt idx="393">
                  <c:v>2648.5148793624899</c:v>
                </c:pt>
                <c:pt idx="394">
                  <c:v>2291.0671482749899</c:v>
                </c:pt>
                <c:pt idx="395">
                  <c:v>2642.4324848708302</c:v>
                </c:pt>
                <c:pt idx="396">
                  <c:v>2486.63121728749</c:v>
                </c:pt>
                <c:pt idx="397">
                  <c:v>2778.6083636916601</c:v>
                </c:pt>
                <c:pt idx="398">
                  <c:v>2422.4372520291599</c:v>
                </c:pt>
                <c:pt idx="399">
                  <c:v>2721.7999010458302</c:v>
                </c:pt>
                <c:pt idx="400">
                  <c:v>2212.9776560874898</c:v>
                </c:pt>
                <c:pt idx="401">
                  <c:v>2501.9361610916599</c:v>
                </c:pt>
                <c:pt idx="402">
                  <c:v>2111.5541722166599</c:v>
                </c:pt>
                <c:pt idx="403">
                  <c:v>2530.7492368666599</c:v>
                </c:pt>
                <c:pt idx="404">
                  <c:v>2497.3223774458202</c:v>
                </c:pt>
                <c:pt idx="405">
                  <c:v>2732.7460427999999</c:v>
                </c:pt>
                <c:pt idx="406">
                  <c:v>2439.8128192833301</c:v>
                </c:pt>
                <c:pt idx="407">
                  <c:v>2564.54435559999</c:v>
                </c:pt>
                <c:pt idx="408">
                  <c:v>2039.49136985833</c:v>
                </c:pt>
                <c:pt idx="409">
                  <c:v>2476.18546571249</c:v>
                </c:pt>
                <c:pt idx="410">
                  <c:v>2162.33460924166</c:v>
                </c:pt>
                <c:pt idx="411">
                  <c:v>2505.5693950791601</c:v>
                </c:pt>
                <c:pt idx="412">
                  <c:v>2241.4802592041601</c:v>
                </c:pt>
                <c:pt idx="413">
                  <c:v>2905.0637619208301</c:v>
                </c:pt>
                <c:pt idx="414">
                  <c:v>2179.3773501249898</c:v>
                </c:pt>
                <c:pt idx="415">
                  <c:v>2483.37733289166</c:v>
                </c:pt>
                <c:pt idx="416">
                  <c:v>1970.0525984583301</c:v>
                </c:pt>
                <c:pt idx="417">
                  <c:v>2421.4947473458301</c:v>
                </c:pt>
                <c:pt idx="418">
                  <c:v>2258.18339816249</c:v>
                </c:pt>
                <c:pt idx="419">
                  <c:v>2689.0604894916601</c:v>
                </c:pt>
                <c:pt idx="420">
                  <c:v>2404.6785901416602</c:v>
                </c:pt>
                <c:pt idx="421">
                  <c:v>2544.4278952458299</c:v>
                </c:pt>
                <c:pt idx="422">
                  <c:v>2210.3872715416601</c:v>
                </c:pt>
                <c:pt idx="423">
                  <c:v>2609.8060056208301</c:v>
                </c:pt>
                <c:pt idx="424">
                  <c:v>2268.1242514916598</c:v>
                </c:pt>
                <c:pt idx="425">
                  <c:v>2530.30713499166</c:v>
                </c:pt>
                <c:pt idx="426">
                  <c:v>2248.5141886624901</c:v>
                </c:pt>
                <c:pt idx="427">
                  <c:v>2468.9981134874902</c:v>
                </c:pt>
                <c:pt idx="428">
                  <c:v>2007.1091398083299</c:v>
                </c:pt>
                <c:pt idx="429">
                  <c:v>2283.2115860958302</c:v>
                </c:pt>
                <c:pt idx="430">
                  <c:v>1926.3508711791601</c:v>
                </c:pt>
                <c:pt idx="431">
                  <c:v>2254.4026167624902</c:v>
                </c:pt>
                <c:pt idx="432">
                  <c:v>2097.32178277499</c:v>
                </c:pt>
                <c:pt idx="433">
                  <c:v>2447.0156194791598</c:v>
                </c:pt>
                <c:pt idx="434">
                  <c:v>2058.4143178874901</c:v>
                </c:pt>
                <c:pt idx="435">
                  <c:v>2263.9383129583298</c:v>
                </c:pt>
                <c:pt idx="436">
                  <c:v>2234.9891930833301</c:v>
                </c:pt>
                <c:pt idx="437">
                  <c:v>2535.4648421291599</c:v>
                </c:pt>
                <c:pt idx="438">
                  <c:v>2119.8378024249901</c:v>
                </c:pt>
                <c:pt idx="439">
                  <c:v>2611.1508810291598</c:v>
                </c:pt>
                <c:pt idx="440">
                  <c:v>2252.2625322999902</c:v>
                </c:pt>
                <c:pt idx="441">
                  <c:v>2435.58375557916</c:v>
                </c:pt>
                <c:pt idx="442">
                  <c:v>2012.25450448333</c:v>
                </c:pt>
                <c:pt idx="443">
                  <c:v>2306.09973747083</c:v>
                </c:pt>
                <c:pt idx="444">
                  <c:v>1922.23204700416</c:v>
                </c:pt>
                <c:pt idx="445">
                  <c:v>2271.5186199166601</c:v>
                </c:pt>
                <c:pt idx="446">
                  <c:v>2173.2485973624898</c:v>
                </c:pt>
                <c:pt idx="447">
                  <c:v>2599.35337378333</c:v>
                </c:pt>
                <c:pt idx="448">
                  <c:v>2275.3774637166598</c:v>
                </c:pt>
                <c:pt idx="449">
                  <c:v>2572.1158187249898</c:v>
                </c:pt>
                <c:pt idx="450">
                  <c:v>2332.2469968083201</c:v>
                </c:pt>
                <c:pt idx="451">
                  <c:v>2522.0577934541602</c:v>
                </c:pt>
                <c:pt idx="452">
                  <c:v>2178.5971232791599</c:v>
                </c:pt>
                <c:pt idx="453">
                  <c:v>2640.2822745583298</c:v>
                </c:pt>
                <c:pt idx="454">
                  <c:v>2262.52688914583</c:v>
                </c:pt>
                <c:pt idx="455">
                  <c:v>2547.7255107166602</c:v>
                </c:pt>
                <c:pt idx="456">
                  <c:v>2002.28532935416</c:v>
                </c:pt>
                <c:pt idx="457">
                  <c:v>2471.14781382916</c:v>
                </c:pt>
                <c:pt idx="458">
                  <c:v>1884.5189767458301</c:v>
                </c:pt>
                <c:pt idx="459">
                  <c:v>2284.6860655041601</c:v>
                </c:pt>
                <c:pt idx="460">
                  <c:v>2074.9366848416598</c:v>
                </c:pt>
                <c:pt idx="461">
                  <c:v>2416.9764224291598</c:v>
                </c:pt>
                <c:pt idx="462">
                  <c:v>2351.8879272875001</c:v>
                </c:pt>
                <c:pt idx="463">
                  <c:v>2486.4495979416602</c:v>
                </c:pt>
                <c:pt idx="464">
                  <c:v>2205.80877638333</c:v>
                </c:pt>
                <c:pt idx="465">
                  <c:v>2463.8877806208302</c:v>
                </c:pt>
                <c:pt idx="466">
                  <c:v>2389.5416550772702</c:v>
                </c:pt>
                <c:pt idx="467">
                  <c:v>2462.3126748458299</c:v>
                </c:pt>
                <c:pt idx="468">
                  <c:v>2597.9697656916601</c:v>
                </c:pt>
                <c:pt idx="469">
                  <c:v>2343.0126144708302</c:v>
                </c:pt>
                <c:pt idx="470">
                  <c:v>1935.67293994999</c:v>
                </c:pt>
                <c:pt idx="471">
                  <c:v>2169.6442316708199</c:v>
                </c:pt>
                <c:pt idx="472">
                  <c:v>1945.7263270999899</c:v>
                </c:pt>
                <c:pt idx="473">
                  <c:v>2415.7238709749899</c:v>
                </c:pt>
                <c:pt idx="474">
                  <c:v>2155.8468403083298</c:v>
                </c:pt>
                <c:pt idx="475">
                  <c:v>2488.4190322208301</c:v>
                </c:pt>
                <c:pt idx="476">
                  <c:v>2225.5085196499999</c:v>
                </c:pt>
                <c:pt idx="477">
                  <c:v>2729.62043478749</c:v>
                </c:pt>
                <c:pt idx="478">
                  <c:v>2310.9775189749898</c:v>
                </c:pt>
                <c:pt idx="479">
                  <c:v>2549.6945594041599</c:v>
                </c:pt>
                <c:pt idx="480">
                  <c:v>2250.2431120541601</c:v>
                </c:pt>
                <c:pt idx="481">
                  <c:v>2474.0586088999898</c:v>
                </c:pt>
                <c:pt idx="482">
                  <c:v>2181.92416806249</c:v>
                </c:pt>
                <c:pt idx="483">
                  <c:v>2459.62038521249</c:v>
                </c:pt>
                <c:pt idx="484">
                  <c:v>2001.1209491583299</c:v>
                </c:pt>
                <c:pt idx="485">
                  <c:v>2264.75547124166</c:v>
                </c:pt>
                <c:pt idx="486">
                  <c:v>1921.8538409166599</c:v>
                </c:pt>
                <c:pt idx="487">
                  <c:v>2338.8713482916601</c:v>
                </c:pt>
                <c:pt idx="488">
                  <c:v>2248.2096055541601</c:v>
                </c:pt>
                <c:pt idx="489">
                  <c:v>2430.7613596208298</c:v>
                </c:pt>
                <c:pt idx="490">
                  <c:v>2143.8002868999902</c:v>
                </c:pt>
                <c:pt idx="491">
                  <c:v>2488.10847363333</c:v>
                </c:pt>
                <c:pt idx="492">
                  <c:v>2079.2519090791602</c:v>
                </c:pt>
                <c:pt idx="493">
                  <c:v>2292.28191523333</c:v>
                </c:pt>
                <c:pt idx="494">
                  <c:v>2187.0871952124999</c:v>
                </c:pt>
                <c:pt idx="495">
                  <c:v>2578.1538939624902</c:v>
                </c:pt>
                <c:pt idx="496">
                  <c:v>2073.3774350125</c:v>
                </c:pt>
                <c:pt idx="497">
                  <c:v>2368.6728615124898</c:v>
                </c:pt>
                <c:pt idx="498">
                  <c:v>2047.0225873166601</c:v>
                </c:pt>
                <c:pt idx="499">
                  <c:v>2192.4860586999898</c:v>
                </c:pt>
                <c:pt idx="500">
                  <c:v>1873.06487834583</c:v>
                </c:pt>
                <c:pt idx="501">
                  <c:v>2222.5540251458301</c:v>
                </c:pt>
                <c:pt idx="502">
                  <c:v>2121.8563898791599</c:v>
                </c:pt>
                <c:pt idx="503">
                  <c:v>2453.3169167750002</c:v>
                </c:pt>
                <c:pt idx="504">
                  <c:v>2205.2623963208298</c:v>
                </c:pt>
                <c:pt idx="505">
                  <c:v>2507.6118844083298</c:v>
                </c:pt>
                <c:pt idx="506">
                  <c:v>2188.4652711458298</c:v>
                </c:pt>
                <c:pt idx="507">
                  <c:v>2584.44164734999</c:v>
                </c:pt>
                <c:pt idx="508">
                  <c:v>2158.9195386124902</c:v>
                </c:pt>
                <c:pt idx="509">
                  <c:v>2390.7399585374901</c:v>
                </c:pt>
                <c:pt idx="510">
                  <c:v>2250.0891999208302</c:v>
                </c:pt>
                <c:pt idx="511">
                  <c:v>2573.5470409049899</c:v>
                </c:pt>
                <c:pt idx="512">
                  <c:v>1949.9912697541599</c:v>
                </c:pt>
                <c:pt idx="513">
                  <c:v>2521.4858069583302</c:v>
                </c:pt>
                <c:pt idx="514">
                  <c:v>2023.5993877916601</c:v>
                </c:pt>
                <c:pt idx="515">
                  <c:v>2372.4070769416599</c:v>
                </c:pt>
                <c:pt idx="516">
                  <c:v>2288.5283720166599</c:v>
                </c:pt>
                <c:pt idx="517">
                  <c:v>2750.9170458041599</c:v>
                </c:pt>
                <c:pt idx="518">
                  <c:v>2395.3668768041598</c:v>
                </c:pt>
                <c:pt idx="519">
                  <c:v>2506.8038927499902</c:v>
                </c:pt>
                <c:pt idx="520">
                  <c:v>2280.4726940291598</c:v>
                </c:pt>
                <c:pt idx="521">
                  <c:v>2566.9448365708299</c:v>
                </c:pt>
                <c:pt idx="522">
                  <c:v>2116.5523292124899</c:v>
                </c:pt>
                <c:pt idx="523">
                  <c:v>2461.1738193708302</c:v>
                </c:pt>
                <c:pt idx="524">
                  <c:v>2288.29357438332</c:v>
                </c:pt>
                <c:pt idx="525">
                  <c:v>2493.1580491749901</c:v>
                </c:pt>
                <c:pt idx="526">
                  <c:v>1997.42899145416</c:v>
                </c:pt>
                <c:pt idx="527">
                  <c:v>2123.2153123916601</c:v>
                </c:pt>
                <c:pt idx="528">
                  <c:v>1959.9531131199999</c:v>
                </c:pt>
                <c:pt idx="529">
                  <c:v>2364.44915055416</c:v>
                </c:pt>
                <c:pt idx="530">
                  <c:v>2248.0190105124898</c:v>
                </c:pt>
                <c:pt idx="531">
                  <c:v>2449.8866331333302</c:v>
                </c:pt>
                <c:pt idx="532">
                  <c:v>2096.2388598541602</c:v>
                </c:pt>
                <c:pt idx="533">
                  <c:v>2440.3553028374899</c:v>
                </c:pt>
                <c:pt idx="534">
                  <c:v>2174.9172505541601</c:v>
                </c:pt>
                <c:pt idx="535">
                  <c:v>2413.5105322916602</c:v>
                </c:pt>
                <c:pt idx="536">
                  <c:v>2185.6362948291599</c:v>
                </c:pt>
                <c:pt idx="537">
                  <c:v>2488.2033734500001</c:v>
                </c:pt>
                <c:pt idx="538">
                  <c:v>2231.6066298124902</c:v>
                </c:pt>
                <c:pt idx="539">
                  <c:v>2409.3805057374898</c:v>
                </c:pt>
                <c:pt idx="540">
                  <c:v>1921.2692918958301</c:v>
                </c:pt>
                <c:pt idx="541">
                  <c:v>2087.1779811166598</c:v>
                </c:pt>
                <c:pt idx="542">
                  <c:v>1892.1575970958299</c:v>
                </c:pt>
                <c:pt idx="543">
                  <c:v>2173.0139887708301</c:v>
                </c:pt>
                <c:pt idx="544">
                  <c:v>1895.0546239416601</c:v>
                </c:pt>
                <c:pt idx="545">
                  <c:v>2193.5688543291599</c:v>
                </c:pt>
                <c:pt idx="546">
                  <c:v>2045.4487360916601</c:v>
                </c:pt>
                <c:pt idx="547">
                  <c:v>2551.9848045416602</c:v>
                </c:pt>
                <c:pt idx="548">
                  <c:v>2031.1868413249899</c:v>
                </c:pt>
                <c:pt idx="549">
                  <c:v>2302.8370136041599</c:v>
                </c:pt>
                <c:pt idx="550">
                  <c:v>2265.20051680714</c:v>
                </c:pt>
                <c:pt idx="551">
                  <c:v>2274.5985309624898</c:v>
                </c:pt>
                <c:pt idx="552">
                  <c:v>2135.9982475583301</c:v>
                </c:pt>
                <c:pt idx="553">
                  <c:v>2375.1063702249899</c:v>
                </c:pt>
                <c:pt idx="554">
                  <c:v>2001.9841070999901</c:v>
                </c:pt>
                <c:pt idx="555">
                  <c:v>2222.6508015458298</c:v>
                </c:pt>
                <c:pt idx="556">
                  <c:v>1869.44751362083</c:v>
                </c:pt>
                <c:pt idx="557">
                  <c:v>2031.8905010416599</c:v>
                </c:pt>
                <c:pt idx="558">
                  <c:v>2070.8754603000002</c:v>
                </c:pt>
                <c:pt idx="559">
                  <c:v>2413.41911486249</c:v>
                </c:pt>
                <c:pt idx="560">
                  <c:v>2139.0103975458301</c:v>
                </c:pt>
                <c:pt idx="561">
                  <c:v>2448.6224742749901</c:v>
                </c:pt>
                <c:pt idx="562">
                  <c:v>2178.94914845416</c:v>
                </c:pt>
                <c:pt idx="563">
                  <c:v>2403.7327108333302</c:v>
                </c:pt>
                <c:pt idx="564">
                  <c:v>2120.5494546333298</c:v>
                </c:pt>
                <c:pt idx="565">
                  <c:v>2471.67496623749</c:v>
                </c:pt>
                <c:pt idx="566">
                  <c:v>2086.25206199583</c:v>
                </c:pt>
                <c:pt idx="567">
                  <c:v>2442.8866810416598</c:v>
                </c:pt>
                <c:pt idx="568">
                  <c:v>1963.9878850208299</c:v>
                </c:pt>
                <c:pt idx="569">
                  <c:v>2139.9399515208302</c:v>
                </c:pt>
                <c:pt idx="570">
                  <c:v>1766.14336092083</c:v>
                </c:pt>
                <c:pt idx="571">
                  <c:v>2132.2404888999999</c:v>
                </c:pt>
                <c:pt idx="572">
                  <c:v>2083.7589468916599</c:v>
                </c:pt>
                <c:pt idx="573">
                  <c:v>2341.1671416499998</c:v>
                </c:pt>
                <c:pt idx="574">
                  <c:v>2093.52091827916</c:v>
                </c:pt>
                <c:pt idx="575">
                  <c:v>2386.4904451791599</c:v>
                </c:pt>
                <c:pt idx="576">
                  <c:v>2032.8935772208299</c:v>
                </c:pt>
                <c:pt idx="577">
                  <c:v>2301.3289821916601</c:v>
                </c:pt>
                <c:pt idx="578">
                  <c:v>2119.0852012249902</c:v>
                </c:pt>
                <c:pt idx="579">
                  <c:v>2325.9137709333299</c:v>
                </c:pt>
                <c:pt idx="580">
                  <c:v>2009.09985255833</c:v>
                </c:pt>
                <c:pt idx="581">
                  <c:v>2283.4003024624899</c:v>
                </c:pt>
                <c:pt idx="582">
                  <c:v>1919.3676576749899</c:v>
                </c:pt>
                <c:pt idx="583">
                  <c:v>2286.60910756249</c:v>
                </c:pt>
                <c:pt idx="584">
                  <c:v>1848.7247567541599</c:v>
                </c:pt>
                <c:pt idx="585">
                  <c:v>2055.5258291749901</c:v>
                </c:pt>
                <c:pt idx="586">
                  <c:v>2065.4158662874902</c:v>
                </c:pt>
                <c:pt idx="587">
                  <c:v>2347.5712044791599</c:v>
                </c:pt>
                <c:pt idx="588">
                  <c:v>1953.4718825083301</c:v>
                </c:pt>
                <c:pt idx="589">
                  <c:v>2347.2038133833298</c:v>
                </c:pt>
                <c:pt idx="590">
                  <c:v>2089.9674572541599</c:v>
                </c:pt>
                <c:pt idx="591">
                  <c:v>2308.8326177374902</c:v>
                </c:pt>
                <c:pt idx="592">
                  <c:v>2021.69496208333</c:v>
                </c:pt>
                <c:pt idx="593">
                  <c:v>2344.4569725874899</c:v>
                </c:pt>
                <c:pt idx="594">
                  <c:v>1995.2366470833299</c:v>
                </c:pt>
                <c:pt idx="595">
                  <c:v>2290.1569567916599</c:v>
                </c:pt>
                <c:pt idx="596">
                  <c:v>1905.2592441166601</c:v>
                </c:pt>
                <c:pt idx="597">
                  <c:v>2075.94736607916</c:v>
                </c:pt>
                <c:pt idx="598">
                  <c:v>1785.0475021541599</c:v>
                </c:pt>
                <c:pt idx="599">
                  <c:v>2224.8661248083299</c:v>
                </c:pt>
                <c:pt idx="600">
                  <c:v>2128.69922132499</c:v>
                </c:pt>
                <c:pt idx="601">
                  <c:v>2480.6346454208301</c:v>
                </c:pt>
                <c:pt idx="602">
                  <c:v>2124.5476204874999</c:v>
                </c:pt>
                <c:pt idx="603">
                  <c:v>2571.44064713749</c:v>
                </c:pt>
                <c:pt idx="604">
                  <c:v>2217.5268075249901</c:v>
                </c:pt>
                <c:pt idx="605">
                  <c:v>2683.7011060749901</c:v>
                </c:pt>
                <c:pt idx="606">
                  <c:v>2215.4528255416599</c:v>
                </c:pt>
                <c:pt idx="607">
                  <c:v>2554.6916965374899</c:v>
                </c:pt>
                <c:pt idx="608">
                  <c:v>2151.4010383208301</c:v>
                </c:pt>
                <c:pt idx="609">
                  <c:v>2318.9251723624898</c:v>
                </c:pt>
                <c:pt idx="610">
                  <c:v>1916.7523576624901</c:v>
                </c:pt>
                <c:pt idx="611">
                  <c:v>2233.5855653583299</c:v>
                </c:pt>
                <c:pt idx="612">
                  <c:v>1842.9941724181799</c:v>
                </c:pt>
                <c:pt idx="613">
                  <c:v>2396.8332543874999</c:v>
                </c:pt>
                <c:pt idx="614">
                  <c:v>2408.6852115666602</c:v>
                </c:pt>
                <c:pt idx="615">
                  <c:v>2942.7936255916602</c:v>
                </c:pt>
                <c:pt idx="616">
                  <c:v>2237.4565533958298</c:v>
                </c:pt>
                <c:pt idx="617">
                  <c:v>2495.2396494291602</c:v>
                </c:pt>
                <c:pt idx="618">
                  <c:v>2130.4837477833298</c:v>
                </c:pt>
                <c:pt idx="619">
                  <c:v>2358.7742951124901</c:v>
                </c:pt>
                <c:pt idx="620">
                  <c:v>2085.4095028833299</c:v>
                </c:pt>
                <c:pt idx="621">
                  <c:v>2406.06192685</c:v>
                </c:pt>
                <c:pt idx="622">
                  <c:v>2127.6195419083301</c:v>
                </c:pt>
                <c:pt idx="623">
                  <c:v>2560.4690787166601</c:v>
                </c:pt>
                <c:pt idx="624">
                  <c:v>1850.07687563749</c:v>
                </c:pt>
                <c:pt idx="625">
                  <c:v>2426.7125137999901</c:v>
                </c:pt>
                <c:pt idx="626">
                  <c:v>1944.93938328749</c:v>
                </c:pt>
                <c:pt idx="627">
                  <c:v>2505.62112916666</c:v>
                </c:pt>
                <c:pt idx="628">
                  <c:v>2269.7310178791599</c:v>
                </c:pt>
                <c:pt idx="629">
                  <c:v>2653.8419085916598</c:v>
                </c:pt>
                <c:pt idx="630">
                  <c:v>2142.6655492416598</c:v>
                </c:pt>
                <c:pt idx="631">
                  <c:v>2586.2336037499899</c:v>
                </c:pt>
                <c:pt idx="632">
                  <c:v>2057.5499015749901</c:v>
                </c:pt>
                <c:pt idx="633">
                  <c:v>2420.3933309416602</c:v>
                </c:pt>
                <c:pt idx="634">
                  <c:v>2060.3646132583299</c:v>
                </c:pt>
                <c:pt idx="635">
                  <c:v>2679.9089147124901</c:v>
                </c:pt>
                <c:pt idx="636">
                  <c:v>2216.1711631458302</c:v>
                </c:pt>
                <c:pt idx="637">
                  <c:v>2859.29657275416</c:v>
                </c:pt>
                <c:pt idx="638">
                  <c:v>2109.5862018166599</c:v>
                </c:pt>
                <c:pt idx="639">
                  <c:v>2827.9392348166598</c:v>
                </c:pt>
                <c:pt idx="640">
                  <c:v>2155.9553043333199</c:v>
                </c:pt>
                <c:pt idx="641">
                  <c:v>2406.6276335666598</c:v>
                </c:pt>
                <c:pt idx="642">
                  <c:v>2279.2814025999901</c:v>
                </c:pt>
                <c:pt idx="643">
                  <c:v>2478.70375900416</c:v>
                </c:pt>
                <c:pt idx="644">
                  <c:v>2198.4836424888799</c:v>
                </c:pt>
                <c:pt idx="645">
                  <c:v>2294.2215229999902</c:v>
                </c:pt>
                <c:pt idx="646">
                  <c:v>2159.42412805714</c:v>
                </c:pt>
                <c:pt idx="647">
                  <c:v>2379.47266078749</c:v>
                </c:pt>
                <c:pt idx="648">
                  <c:v>2352.6478747687402</c:v>
                </c:pt>
                <c:pt idx="649">
                  <c:v>2646.2014103333299</c:v>
                </c:pt>
                <c:pt idx="650">
                  <c:v>2272.50585269166</c:v>
                </c:pt>
                <c:pt idx="651">
                  <c:v>2652.7158889541602</c:v>
                </c:pt>
                <c:pt idx="652">
                  <c:v>2005.0910042666601</c:v>
                </c:pt>
                <c:pt idx="653">
                  <c:v>2234.64248065416</c:v>
                </c:pt>
                <c:pt idx="654">
                  <c:v>1864.3924599833299</c:v>
                </c:pt>
                <c:pt idx="655">
                  <c:v>2024.61291038333</c:v>
                </c:pt>
                <c:pt idx="656">
                  <c:v>2005.26518903749</c:v>
                </c:pt>
                <c:pt idx="657">
                  <c:v>2374.9275914636301</c:v>
                </c:pt>
                <c:pt idx="658">
                  <c:v>2211.1820126428502</c:v>
                </c:pt>
                <c:pt idx="659">
                  <c:v>2294.1619328166598</c:v>
                </c:pt>
                <c:pt idx="660">
                  <c:v>2257.7592412888798</c:v>
                </c:pt>
                <c:pt idx="661">
                  <c:v>2585.15837254999</c:v>
                </c:pt>
                <c:pt idx="662">
                  <c:v>2375.3230907249999</c:v>
                </c:pt>
                <c:pt idx="663">
                  <c:v>2790.3557368124998</c:v>
                </c:pt>
                <c:pt idx="664">
                  <c:v>2180.8448973541599</c:v>
                </c:pt>
                <c:pt idx="665">
                  <c:v>2363.5114587958301</c:v>
                </c:pt>
                <c:pt idx="666">
                  <c:v>1955.8362672041601</c:v>
                </c:pt>
                <c:pt idx="667">
                  <c:v>2182.4259742499898</c:v>
                </c:pt>
                <c:pt idx="668">
                  <c:v>1895.8564256833299</c:v>
                </c:pt>
                <c:pt idx="669">
                  <c:v>2189.5764108874901</c:v>
                </c:pt>
                <c:pt idx="670">
                  <c:v>2183.9110040708301</c:v>
                </c:pt>
                <c:pt idx="671">
                  <c:v>2385.10862179999</c:v>
                </c:pt>
                <c:pt idx="672">
                  <c:v>2154.4983601099898</c:v>
                </c:pt>
                <c:pt idx="673">
                  <c:v>2305.9135916333298</c:v>
                </c:pt>
                <c:pt idx="674">
                  <c:v>2196.01977080999</c:v>
                </c:pt>
                <c:pt idx="675">
                  <c:v>2522.4646424208299</c:v>
                </c:pt>
                <c:pt idx="676">
                  <c:v>2208.3186528055498</c:v>
                </c:pt>
                <c:pt idx="677">
                  <c:v>2698.2957979499902</c:v>
                </c:pt>
                <c:pt idx="678">
                  <c:v>2409.15837637083</c:v>
                </c:pt>
                <c:pt idx="679">
                  <c:v>2971.8434390499901</c:v>
                </c:pt>
                <c:pt idx="680">
                  <c:v>2197.7155545416599</c:v>
                </c:pt>
                <c:pt idx="681">
                  <c:v>2426.7325211499901</c:v>
                </c:pt>
                <c:pt idx="682">
                  <c:v>1917.03239828749</c:v>
                </c:pt>
                <c:pt idx="683">
                  <c:v>2237.1392458958298</c:v>
                </c:pt>
                <c:pt idx="684">
                  <c:v>2091.6083745166602</c:v>
                </c:pt>
                <c:pt idx="685">
                  <c:v>2455.1946747249899</c:v>
                </c:pt>
                <c:pt idx="686">
                  <c:v>2079.37890237083</c:v>
                </c:pt>
                <c:pt idx="687">
                  <c:v>2727.84421164166</c:v>
                </c:pt>
                <c:pt idx="688">
                  <c:v>2275.3221316999902</c:v>
                </c:pt>
                <c:pt idx="689">
                  <c:v>2934.10397338333</c:v>
                </c:pt>
                <c:pt idx="690">
                  <c:v>2528.1358425708299</c:v>
                </c:pt>
                <c:pt idx="691">
                  <c:v>3237.7991635416602</c:v>
                </c:pt>
                <c:pt idx="692">
                  <c:v>2579.88358816249</c:v>
                </c:pt>
                <c:pt idx="693">
                  <c:v>3354.06702878333</c:v>
                </c:pt>
                <c:pt idx="694">
                  <c:v>2559.6294510166599</c:v>
                </c:pt>
                <c:pt idx="695">
                  <c:v>3264.2371815874999</c:v>
                </c:pt>
                <c:pt idx="696">
                  <c:v>2490.9887963749902</c:v>
                </c:pt>
                <c:pt idx="697">
                  <c:v>3251.3771467833299</c:v>
                </c:pt>
                <c:pt idx="698">
                  <c:v>2665.4244438291598</c:v>
                </c:pt>
                <c:pt idx="699">
                  <c:v>3741.0290686124899</c:v>
                </c:pt>
                <c:pt idx="700">
                  <c:v>2649.4351034708302</c:v>
                </c:pt>
                <c:pt idx="701">
                  <c:v>2959.3260986374898</c:v>
                </c:pt>
                <c:pt idx="702">
                  <c:v>2373.5209118875</c:v>
                </c:pt>
                <c:pt idx="703">
                  <c:v>2643.75417673333</c:v>
                </c:pt>
                <c:pt idx="704">
                  <c:v>2349.5559309416599</c:v>
                </c:pt>
                <c:pt idx="705">
                  <c:v>2650.2210921333299</c:v>
                </c:pt>
                <c:pt idx="706">
                  <c:v>2229.1072341291601</c:v>
                </c:pt>
                <c:pt idx="707">
                  <c:v>2575.2386780583302</c:v>
                </c:pt>
                <c:pt idx="708">
                  <c:v>2011.6750117916599</c:v>
                </c:pt>
                <c:pt idx="709">
                  <c:v>2307.4126483291602</c:v>
                </c:pt>
                <c:pt idx="710">
                  <c:v>1953.2140380416599</c:v>
                </c:pt>
                <c:pt idx="711">
                  <c:v>2361.0739734083299</c:v>
                </c:pt>
                <c:pt idx="712">
                  <c:v>2209.59354426666</c:v>
                </c:pt>
                <c:pt idx="713">
                  <c:v>2695.2328788791601</c:v>
                </c:pt>
                <c:pt idx="714">
                  <c:v>2273.2429503499998</c:v>
                </c:pt>
                <c:pt idx="715">
                  <c:v>2567.2627502791602</c:v>
                </c:pt>
                <c:pt idx="716">
                  <c:v>2067.9224790958301</c:v>
                </c:pt>
                <c:pt idx="717">
                  <c:v>2223.43608991666</c:v>
                </c:pt>
                <c:pt idx="718">
                  <c:v>1903.0920479833301</c:v>
                </c:pt>
                <c:pt idx="719">
                  <c:v>2306.4151266624899</c:v>
                </c:pt>
                <c:pt idx="720">
                  <c:v>2159.7068845916601</c:v>
                </c:pt>
                <c:pt idx="721">
                  <c:v>2454.2576683458301</c:v>
                </c:pt>
                <c:pt idx="722">
                  <c:v>2020.5694791727201</c:v>
                </c:pt>
                <c:pt idx="723">
                  <c:v>2363.03645631666</c:v>
                </c:pt>
                <c:pt idx="724">
                  <c:v>1970.46141897499</c:v>
                </c:pt>
                <c:pt idx="725">
                  <c:v>2549.5566624166599</c:v>
                </c:pt>
                <c:pt idx="726">
                  <c:v>2301.8357706833299</c:v>
                </c:pt>
                <c:pt idx="727">
                  <c:v>2660.8662708624902</c:v>
                </c:pt>
                <c:pt idx="728">
                  <c:v>2197.6303354583301</c:v>
                </c:pt>
                <c:pt idx="729">
                  <c:v>2379.96887625416</c:v>
                </c:pt>
              </c:numCache>
            </c:numRef>
          </c:yVal>
          <c:smooth val="0"/>
          <c:extLst>
            <c:ext xmlns:c16="http://schemas.microsoft.com/office/drawing/2014/chart" uri="{C3380CC4-5D6E-409C-BE32-E72D297353CC}">
              <c16:uniqueId val="{00000000-D6D7-403F-A2AA-1F07BB2ACC0F}"/>
            </c:ext>
          </c:extLst>
        </c:ser>
        <c:dLbls>
          <c:showLegendKey val="0"/>
          <c:showVal val="0"/>
          <c:showCatName val="0"/>
          <c:showSerName val="0"/>
          <c:showPercent val="0"/>
          <c:showBubbleSize val="0"/>
        </c:dLbls>
        <c:axId val="288236287"/>
        <c:axId val="1479594783"/>
      </c:scatterChart>
      <c:valAx>
        <c:axId val="28823628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9594783"/>
        <c:crosses val="autoZero"/>
        <c:crossBetween val="midCat"/>
      </c:valAx>
      <c:valAx>
        <c:axId val="147959478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823628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kootha</c:v>
          </c:tx>
          <c:spPr>
            <a:ln w="25400" cap="rnd">
              <a:noFill/>
              <a:round/>
            </a:ln>
            <a:effectLst/>
          </c:spPr>
          <c:marker>
            <c:symbol val="circle"/>
            <c:size val="5"/>
            <c:spPr>
              <a:solidFill>
                <a:schemeClr val="accent1"/>
              </a:solidFill>
              <a:ln w="9525">
                <a:solidFill>
                  <a:schemeClr val="accent1"/>
                </a:solidFill>
              </a:ln>
              <a:effectLst/>
            </c:spPr>
          </c:marker>
          <c:xVal>
            <c:numRef>
              <c:f>'Total Water'!$A$2:$L$2</c:f>
              <c:numCache>
                <c:formatCode>General</c:formatCode>
                <c:ptCount val="12"/>
                <c:pt idx="0">
                  <c:v>181933.291</c:v>
                </c:pt>
                <c:pt idx="1">
                  <c:v>187443.943</c:v>
                </c:pt>
                <c:pt idx="2">
                  <c:v>184773.65699999998</c:v>
                </c:pt>
                <c:pt idx="3">
                  <c:v>191541.09299999999</c:v>
                </c:pt>
                <c:pt idx="4">
                  <c:v>98096.062000000005</c:v>
                </c:pt>
                <c:pt idx="5">
                  <c:v>185306.853</c:v>
                </c:pt>
                <c:pt idx="6">
                  <c:v>186901.43900000001</c:v>
                </c:pt>
                <c:pt idx="7">
                  <c:v>158586.76500000001</c:v>
                </c:pt>
                <c:pt idx="8">
                  <c:v>191403.67599999998</c:v>
                </c:pt>
                <c:pt idx="9">
                  <c:v>171057.864</c:v>
                </c:pt>
                <c:pt idx="10">
                  <c:v>169286.99900000001</c:v>
                </c:pt>
                <c:pt idx="11">
                  <c:v>142508.717</c:v>
                </c:pt>
              </c:numCache>
            </c:numRef>
          </c:xVal>
          <c:yVal>
            <c:numRef>
              <c:f>'Economic Cost Analysis'!$G$22:$R$22</c:f>
              <c:numCache>
                <c:formatCode>"$"#,##0.00_);[Red]\("$"#,##0.00\)</c:formatCode>
                <c:ptCount val="12"/>
                <c:pt idx="0">
                  <c:v>19.008554460403097</c:v>
                </c:pt>
                <c:pt idx="1">
                  <c:v>25.492172623052561</c:v>
                </c:pt>
                <c:pt idx="2">
                  <c:v>20.246430814356369</c:v>
                </c:pt>
                <c:pt idx="3">
                  <c:v>18.538208897820557</c:v>
                </c:pt>
                <c:pt idx="4">
                  <c:v>37.173188734592117</c:v>
                </c:pt>
                <c:pt idx="5">
                  <c:v>18.926571259334377</c:v>
                </c:pt>
                <c:pt idx="6">
                  <c:v>28.088710165040506</c:v>
                </c:pt>
                <c:pt idx="7">
                  <c:v>27.869870996564565</c:v>
                </c:pt>
                <c:pt idx="8">
                  <c:v>23.038875551690033</c:v>
                </c:pt>
                <c:pt idx="9">
                  <c:v>25.83514265328515</c:v>
                </c:pt>
                <c:pt idx="10">
                  <c:v>27.720966236714666</c:v>
                </c:pt>
                <c:pt idx="11">
                  <c:v>37.542526065045898</c:v>
                </c:pt>
              </c:numCache>
            </c:numRef>
          </c:yVal>
          <c:smooth val="0"/>
          <c:extLst>
            <c:ext xmlns:c16="http://schemas.microsoft.com/office/drawing/2014/chart" uri="{C3380CC4-5D6E-409C-BE32-E72D297353CC}">
              <c16:uniqueId val="{00000002-D535-48EC-9C20-74863C3E0ACB}"/>
            </c:ext>
          </c:extLst>
        </c:ser>
        <c:dLbls>
          <c:showLegendKey val="0"/>
          <c:showVal val="0"/>
          <c:showCatName val="0"/>
          <c:showSerName val="0"/>
          <c:showPercent val="0"/>
          <c:showBubbleSize val="0"/>
        </c:dLbls>
        <c:axId val="867609920"/>
        <c:axId val="757429824"/>
      </c:scatterChart>
      <c:valAx>
        <c:axId val="8676099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water produced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7429824"/>
        <c:crosses val="autoZero"/>
        <c:crossBetween val="midCat"/>
      </c:valAx>
      <c:valAx>
        <c:axId val="7574298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a:t>
                </a:r>
                <a:r>
                  <a:rPr lang="en-US" baseline="0"/>
                  <a:t> to produce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_);[Red]\(&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6099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surjek</c:v>
          </c:tx>
          <c:spPr>
            <a:ln w="25400" cap="rnd">
              <a:noFill/>
              <a:round/>
            </a:ln>
            <a:effectLst/>
          </c:spPr>
          <c:marker>
            <c:symbol val="circle"/>
            <c:size val="5"/>
            <c:spPr>
              <a:solidFill>
                <a:schemeClr val="accent1"/>
              </a:solidFill>
              <a:ln w="9525">
                <a:solidFill>
                  <a:schemeClr val="accent1"/>
                </a:solidFill>
              </a:ln>
              <a:effectLst/>
            </c:spPr>
          </c:marker>
          <c:xVal>
            <c:numRef>
              <c:f>'Total Water'!$P$2:$AA$2</c:f>
              <c:numCache>
                <c:formatCode>General</c:formatCode>
                <c:ptCount val="12"/>
                <c:pt idx="0">
                  <c:v>214968.99900000001</c:v>
                </c:pt>
                <c:pt idx="1">
                  <c:v>228199.05100000001</c:v>
                </c:pt>
                <c:pt idx="2">
                  <c:v>216536.467</c:v>
                </c:pt>
                <c:pt idx="3">
                  <c:v>236760.27600000001</c:v>
                </c:pt>
                <c:pt idx="4">
                  <c:v>232052.864</c:v>
                </c:pt>
                <c:pt idx="5">
                  <c:v>240210.16</c:v>
                </c:pt>
                <c:pt idx="6">
                  <c:v>288160.549</c:v>
                </c:pt>
                <c:pt idx="7">
                  <c:v>306884.52399999998</c:v>
                </c:pt>
                <c:pt idx="8">
                  <c:v>367651.00600000005</c:v>
                </c:pt>
                <c:pt idx="9">
                  <c:v>351990.16599999997</c:v>
                </c:pt>
                <c:pt idx="10">
                  <c:v>362822</c:v>
                </c:pt>
                <c:pt idx="11">
                  <c:v>260312.3</c:v>
                </c:pt>
              </c:numCache>
            </c:numRef>
          </c:xVal>
          <c:yVal>
            <c:numRef>
              <c:f>'Economic Cost Analysis'!$G$33:$R$33</c:f>
              <c:numCache>
                <c:formatCode>"$"#,##0.00;[Red]\-"$"#,##0.00\ "$/ML"</c:formatCode>
                <c:ptCount val="12"/>
                <c:pt idx="0">
                  <c:v>52.749704483604205</c:v>
                </c:pt>
                <c:pt idx="1">
                  <c:v>59.863878813385597</c:v>
                </c:pt>
                <c:pt idx="2">
                  <c:v>63.762690282929732</c:v>
                </c:pt>
                <c:pt idx="3">
                  <c:v>78.188472724753353</c:v>
                </c:pt>
                <c:pt idx="4">
                  <c:v>86.296565119062237</c:v>
                </c:pt>
                <c:pt idx="5">
                  <c:v>53.948353573134469</c:v>
                </c:pt>
                <c:pt idx="6">
                  <c:v>48.540531907011328</c:v>
                </c:pt>
                <c:pt idx="7">
                  <c:v>53.6634853464152</c:v>
                </c:pt>
                <c:pt idx="8">
                  <c:v>40.836500744441324</c:v>
                </c:pt>
                <c:pt idx="9">
                  <c:v>45.840777989347593</c:v>
                </c:pt>
                <c:pt idx="10">
                  <c:v>52.15056777763202</c:v>
                </c:pt>
                <c:pt idx="11">
                  <c:v>32.611103369040954</c:v>
                </c:pt>
              </c:numCache>
            </c:numRef>
          </c:yVal>
          <c:smooth val="0"/>
          <c:extLst>
            <c:ext xmlns:c16="http://schemas.microsoft.com/office/drawing/2014/chart" uri="{C3380CC4-5D6E-409C-BE32-E72D297353CC}">
              <c16:uniqueId val="{00000001-136D-4241-BED4-567A8A39C668}"/>
            </c:ext>
          </c:extLst>
        </c:ser>
        <c:dLbls>
          <c:showLegendKey val="0"/>
          <c:showVal val="0"/>
          <c:showCatName val="0"/>
          <c:showSerName val="0"/>
          <c:showPercent val="0"/>
          <c:showBubbleSize val="0"/>
        </c:dLbls>
        <c:axId val="322859984"/>
        <c:axId val="808253264"/>
      </c:scatterChart>
      <c:valAx>
        <c:axId val="32285998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water produced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253264"/>
        <c:crosses val="autoZero"/>
        <c:crossBetween val="midCat"/>
      </c:valAx>
      <c:valAx>
        <c:axId val="8082532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a:t>
                </a:r>
                <a:r>
                  <a:rPr lang="en-US" baseline="0"/>
                  <a:t> to produce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Red]\-&quot;$&quot;#,##0.00\ &quot;$/ML&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8599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jutik</c:v>
          </c:tx>
          <c:spPr>
            <a:ln w="25400" cap="rnd">
              <a:noFill/>
              <a:round/>
            </a:ln>
            <a:effectLst/>
          </c:spPr>
          <c:marker>
            <c:symbol val="circle"/>
            <c:size val="5"/>
            <c:spPr>
              <a:solidFill>
                <a:schemeClr val="accent1"/>
              </a:solidFill>
              <a:ln w="9525">
                <a:solidFill>
                  <a:schemeClr val="accent1"/>
                </a:solidFill>
              </a:ln>
              <a:effectLst/>
            </c:spPr>
          </c:marker>
          <c:xVal>
            <c:numRef>
              <c:f>'Total Water'!$P$3:$AA$3</c:f>
              <c:numCache>
                <c:formatCode>General</c:formatCode>
                <c:ptCount val="12"/>
                <c:pt idx="0">
                  <c:v>250241.99099999998</c:v>
                </c:pt>
                <c:pt idx="1">
                  <c:v>206740.70300000001</c:v>
                </c:pt>
                <c:pt idx="2">
                  <c:v>201235.46099999995</c:v>
                </c:pt>
                <c:pt idx="3">
                  <c:v>174369.56599999999</c:v>
                </c:pt>
                <c:pt idx="4">
                  <c:v>204091.05</c:v>
                </c:pt>
                <c:pt idx="5">
                  <c:v>146356.666</c:v>
                </c:pt>
                <c:pt idx="6">
                  <c:v>204202.49700000003</c:v>
                </c:pt>
                <c:pt idx="7">
                  <c:v>217430.19900000002</c:v>
                </c:pt>
                <c:pt idx="8">
                  <c:v>230982.2</c:v>
                </c:pt>
                <c:pt idx="9">
                  <c:v>236441.136</c:v>
                </c:pt>
                <c:pt idx="10">
                  <c:v>241407.36899999998</c:v>
                </c:pt>
                <c:pt idx="11">
                  <c:v>220380.334</c:v>
                </c:pt>
              </c:numCache>
            </c:numRef>
          </c:xVal>
          <c:yVal>
            <c:numRef>
              <c:f>'Economic Cost Analysis'!$G$44:$R$44</c:f>
              <c:numCache>
                <c:formatCode>"$"#,##0.00;[Red]\-"$"#,##0.00\ "$/ML"</c:formatCode>
                <c:ptCount val="12"/>
                <c:pt idx="0">
                  <c:v>32.644395721309699</c:v>
                </c:pt>
                <c:pt idx="1">
                  <c:v>31.479124229144556</c:v>
                </c:pt>
                <c:pt idx="2">
                  <c:v>43.716430376785929</c:v>
                </c:pt>
                <c:pt idx="3">
                  <c:v>42.437461047529588</c:v>
                </c:pt>
                <c:pt idx="4">
                  <c:v>30.832306822249631</c:v>
                </c:pt>
                <c:pt idx="5">
                  <c:v>40.056607121314855</c:v>
                </c:pt>
                <c:pt idx="6">
                  <c:v>35.252643432800426</c:v>
                </c:pt>
                <c:pt idx="7">
                  <c:v>34.40970474928254</c:v>
                </c:pt>
                <c:pt idx="8">
                  <c:v>37.625793747462467</c:v>
                </c:pt>
                <c:pt idx="9">
                  <c:v>28.473377116074253</c:v>
                </c:pt>
                <c:pt idx="10">
                  <c:v>33.597819136852863</c:v>
                </c:pt>
                <c:pt idx="11">
                  <c:v>43.016148904686304</c:v>
                </c:pt>
              </c:numCache>
            </c:numRef>
          </c:yVal>
          <c:smooth val="0"/>
          <c:extLst>
            <c:ext xmlns:c16="http://schemas.microsoft.com/office/drawing/2014/chart" uri="{C3380CC4-5D6E-409C-BE32-E72D297353CC}">
              <c16:uniqueId val="{00000001-5378-4988-9D56-BC8054FBE23F}"/>
            </c:ext>
          </c:extLst>
        </c:ser>
        <c:dLbls>
          <c:showLegendKey val="0"/>
          <c:showVal val="0"/>
          <c:showCatName val="0"/>
          <c:showSerName val="0"/>
          <c:showPercent val="0"/>
          <c:showBubbleSize val="0"/>
        </c:dLbls>
        <c:axId val="828621520"/>
        <c:axId val="755059808"/>
      </c:scatterChart>
      <c:valAx>
        <c:axId val="8286215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water produced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059808"/>
        <c:crosses val="autoZero"/>
        <c:crossBetween val="midCat"/>
      </c:valAx>
      <c:valAx>
        <c:axId val="755059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cost to produce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Red]\-&quot;$&quot;#,##0.00\ &quot;$/ML&quot;"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6215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10" Type="http://schemas.openxmlformats.org/officeDocument/2006/relationships/chart" Target="../charts/chart9.xml"/><Relationship Id="rId4" Type="http://schemas.openxmlformats.org/officeDocument/2006/relationships/image" Target="../media/image1.png"/><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chart" Target="../charts/chart12.xml"/><Relationship Id="rId4"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0</xdr:col>
      <xdr:colOff>0</xdr:colOff>
      <xdr:row>65</xdr:row>
      <xdr:rowOff>0</xdr:rowOff>
    </xdr:from>
    <xdr:to>
      <xdr:col>3</xdr:col>
      <xdr:colOff>531812</xdr:colOff>
      <xdr:row>74</xdr:row>
      <xdr:rowOff>0</xdr:rowOff>
    </xdr:to>
    <xdr:graphicFrame macro="">
      <xdr:nvGraphicFramePr>
        <xdr:cNvPr id="2" name="Chart 1">
          <a:extLst>
            <a:ext uri="{FF2B5EF4-FFF2-40B4-BE49-F238E27FC236}">
              <a16:creationId xmlns:a16="http://schemas.microsoft.com/office/drawing/2014/main" id="{9E1FCD09-5F93-4E2E-B9C7-3319F003C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65</xdr:row>
      <xdr:rowOff>0</xdr:rowOff>
    </xdr:from>
    <xdr:to>
      <xdr:col>8</xdr:col>
      <xdr:colOff>293687</xdr:colOff>
      <xdr:row>74</xdr:row>
      <xdr:rowOff>0</xdr:rowOff>
    </xdr:to>
    <xdr:graphicFrame macro="">
      <xdr:nvGraphicFramePr>
        <xdr:cNvPr id="3" name="Chart 2">
          <a:extLst>
            <a:ext uri="{FF2B5EF4-FFF2-40B4-BE49-F238E27FC236}">
              <a16:creationId xmlns:a16="http://schemas.microsoft.com/office/drawing/2014/main" id="{1F4B1190-C5B1-4C25-9F66-9152AE8D27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65</xdr:row>
      <xdr:rowOff>0</xdr:rowOff>
    </xdr:from>
    <xdr:to>
      <xdr:col>13</xdr:col>
      <xdr:colOff>904875</xdr:colOff>
      <xdr:row>74</xdr:row>
      <xdr:rowOff>0</xdr:rowOff>
    </xdr:to>
    <xdr:graphicFrame macro="">
      <xdr:nvGraphicFramePr>
        <xdr:cNvPr id="4" name="Chart 3">
          <a:extLst>
            <a:ext uri="{FF2B5EF4-FFF2-40B4-BE49-F238E27FC236}">
              <a16:creationId xmlns:a16="http://schemas.microsoft.com/office/drawing/2014/main" id="{50BA983A-1111-422B-8C1E-68E9AA12F0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81</xdr:row>
      <xdr:rowOff>200025</xdr:rowOff>
    </xdr:from>
    <xdr:to>
      <xdr:col>3</xdr:col>
      <xdr:colOff>985374</xdr:colOff>
      <xdr:row>92</xdr:row>
      <xdr:rowOff>66675</xdr:rowOff>
    </xdr:to>
    <xdr:pic>
      <xdr:nvPicPr>
        <xdr:cNvPr id="5" name="Picture 4">
          <a:extLst>
            <a:ext uri="{FF2B5EF4-FFF2-40B4-BE49-F238E27FC236}">
              <a16:creationId xmlns:a16="http://schemas.microsoft.com/office/drawing/2014/main" id="{9B54FEE9-6DA4-421A-A056-1EC150718483}"/>
            </a:ext>
          </a:extLst>
        </xdr:cNvPr>
        <xdr:cNvPicPr>
          <a:picLocks noChangeAspect="1"/>
        </xdr:cNvPicPr>
      </xdr:nvPicPr>
      <xdr:blipFill>
        <a:blip xmlns:r="http://schemas.openxmlformats.org/officeDocument/2006/relationships" r:embed="rId4"/>
        <a:stretch>
          <a:fillRect/>
        </a:stretch>
      </xdr:blipFill>
      <xdr:spPr>
        <a:xfrm>
          <a:off x="0" y="31870650"/>
          <a:ext cx="5890749" cy="3743325"/>
        </a:xfrm>
        <a:prstGeom prst="rect">
          <a:avLst/>
        </a:prstGeom>
      </xdr:spPr>
    </xdr:pic>
    <xdr:clientData/>
  </xdr:twoCellAnchor>
  <xdr:twoCellAnchor>
    <xdr:from>
      <xdr:col>0</xdr:col>
      <xdr:colOff>104774</xdr:colOff>
      <xdr:row>29</xdr:row>
      <xdr:rowOff>128587</xdr:rowOff>
    </xdr:from>
    <xdr:to>
      <xdr:col>2</xdr:col>
      <xdr:colOff>1133475</xdr:colOff>
      <xdr:row>38</xdr:row>
      <xdr:rowOff>161925</xdr:rowOff>
    </xdr:to>
    <xdr:graphicFrame macro="">
      <xdr:nvGraphicFramePr>
        <xdr:cNvPr id="6" name="Chart 5">
          <a:extLst>
            <a:ext uri="{FF2B5EF4-FFF2-40B4-BE49-F238E27FC236}">
              <a16:creationId xmlns:a16="http://schemas.microsoft.com/office/drawing/2014/main" id="{58D9C32B-C6E6-4190-9E36-8C5BA6C59A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590549</xdr:colOff>
      <xdr:row>29</xdr:row>
      <xdr:rowOff>176211</xdr:rowOff>
    </xdr:from>
    <xdr:to>
      <xdr:col>8</xdr:col>
      <xdr:colOff>371475</xdr:colOff>
      <xdr:row>38</xdr:row>
      <xdr:rowOff>228600</xdr:rowOff>
    </xdr:to>
    <xdr:graphicFrame macro="">
      <xdr:nvGraphicFramePr>
        <xdr:cNvPr id="7" name="Chart 6">
          <a:extLst>
            <a:ext uri="{FF2B5EF4-FFF2-40B4-BE49-F238E27FC236}">
              <a16:creationId xmlns:a16="http://schemas.microsoft.com/office/drawing/2014/main" id="{8E1C27EF-39A2-46EA-8D43-C83B6793B8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771524</xdr:colOff>
      <xdr:row>29</xdr:row>
      <xdr:rowOff>190500</xdr:rowOff>
    </xdr:from>
    <xdr:to>
      <xdr:col>14</xdr:col>
      <xdr:colOff>609599</xdr:colOff>
      <xdr:row>38</xdr:row>
      <xdr:rowOff>428624</xdr:rowOff>
    </xdr:to>
    <xdr:graphicFrame macro="">
      <xdr:nvGraphicFramePr>
        <xdr:cNvPr id="8" name="Chart 7">
          <a:extLst>
            <a:ext uri="{FF2B5EF4-FFF2-40B4-BE49-F238E27FC236}">
              <a16:creationId xmlns:a16="http://schemas.microsoft.com/office/drawing/2014/main" id="{BFE370CE-FF63-4154-890A-C8E64389C2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161925</xdr:colOff>
      <xdr:row>44</xdr:row>
      <xdr:rowOff>185737</xdr:rowOff>
    </xdr:from>
    <xdr:to>
      <xdr:col>2</xdr:col>
      <xdr:colOff>990600</xdr:colOff>
      <xdr:row>52</xdr:row>
      <xdr:rowOff>109537</xdr:rowOff>
    </xdr:to>
    <xdr:graphicFrame macro="">
      <xdr:nvGraphicFramePr>
        <xdr:cNvPr id="9" name="Chart 8">
          <a:extLst>
            <a:ext uri="{FF2B5EF4-FFF2-40B4-BE49-F238E27FC236}">
              <a16:creationId xmlns:a16="http://schemas.microsoft.com/office/drawing/2014/main" id="{FDD2B576-E4D8-40CD-AB0A-69910F9222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528637</xdr:colOff>
      <xdr:row>44</xdr:row>
      <xdr:rowOff>109537</xdr:rowOff>
    </xdr:from>
    <xdr:to>
      <xdr:col>6</xdr:col>
      <xdr:colOff>833437</xdr:colOff>
      <xdr:row>52</xdr:row>
      <xdr:rowOff>33337</xdr:rowOff>
    </xdr:to>
    <xdr:graphicFrame macro="">
      <xdr:nvGraphicFramePr>
        <xdr:cNvPr id="10" name="Chart 9">
          <a:extLst>
            <a:ext uri="{FF2B5EF4-FFF2-40B4-BE49-F238E27FC236}">
              <a16:creationId xmlns:a16="http://schemas.microsoft.com/office/drawing/2014/main" id="{850345E7-AA7D-4078-9F71-29B434AD26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833436</xdr:colOff>
      <xdr:row>44</xdr:row>
      <xdr:rowOff>119061</xdr:rowOff>
    </xdr:from>
    <xdr:to>
      <xdr:col>12</xdr:col>
      <xdr:colOff>942974</xdr:colOff>
      <xdr:row>52</xdr:row>
      <xdr:rowOff>85724</xdr:rowOff>
    </xdr:to>
    <xdr:graphicFrame macro="">
      <xdr:nvGraphicFramePr>
        <xdr:cNvPr id="11" name="Chart 10">
          <a:extLst>
            <a:ext uri="{FF2B5EF4-FFF2-40B4-BE49-F238E27FC236}">
              <a16:creationId xmlns:a16="http://schemas.microsoft.com/office/drawing/2014/main" id="{151C2203-A6EC-44F0-836D-B59073BB55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148166</xdr:colOff>
      <xdr:row>235</xdr:row>
      <xdr:rowOff>74084</xdr:rowOff>
    </xdr:from>
    <xdr:to>
      <xdr:col>2</xdr:col>
      <xdr:colOff>1806094</xdr:colOff>
      <xdr:row>255</xdr:row>
      <xdr:rowOff>45036</xdr:rowOff>
    </xdr:to>
    <xdr:pic>
      <xdr:nvPicPr>
        <xdr:cNvPr id="2" name="Picture 1">
          <a:extLst>
            <a:ext uri="{FF2B5EF4-FFF2-40B4-BE49-F238E27FC236}">
              <a16:creationId xmlns:a16="http://schemas.microsoft.com/office/drawing/2014/main" id="{CC5C728B-8C78-4CA8-92D0-FB14FFECBD06}"/>
            </a:ext>
          </a:extLst>
        </xdr:cNvPr>
        <xdr:cNvPicPr>
          <a:picLocks noChangeAspect="1"/>
        </xdr:cNvPicPr>
      </xdr:nvPicPr>
      <xdr:blipFill>
        <a:blip xmlns:r="http://schemas.openxmlformats.org/officeDocument/2006/relationships" r:embed="rId1"/>
        <a:stretch>
          <a:fillRect/>
        </a:stretch>
      </xdr:blipFill>
      <xdr:spPr>
        <a:xfrm>
          <a:off x="148166" y="52728284"/>
          <a:ext cx="3839153" cy="3780952"/>
        </a:xfrm>
        <a:prstGeom prst="rect">
          <a:avLst/>
        </a:prstGeom>
      </xdr:spPr>
    </xdr:pic>
    <xdr:clientData/>
  </xdr:twoCellAnchor>
  <xdr:twoCellAnchor editAs="oneCell">
    <xdr:from>
      <xdr:col>0</xdr:col>
      <xdr:colOff>116416</xdr:colOff>
      <xdr:row>62</xdr:row>
      <xdr:rowOff>158750</xdr:rowOff>
    </xdr:from>
    <xdr:to>
      <xdr:col>12</xdr:col>
      <xdr:colOff>343273</xdr:colOff>
      <xdr:row>78</xdr:row>
      <xdr:rowOff>43024</xdr:rowOff>
    </xdr:to>
    <xdr:pic>
      <xdr:nvPicPr>
        <xdr:cNvPr id="3" name="Picture 2">
          <a:extLst>
            <a:ext uri="{FF2B5EF4-FFF2-40B4-BE49-F238E27FC236}">
              <a16:creationId xmlns:a16="http://schemas.microsoft.com/office/drawing/2014/main" id="{C6D07FB1-30B2-4C4B-8DB9-9AA7D68E386E}"/>
            </a:ext>
          </a:extLst>
        </xdr:cNvPr>
        <xdr:cNvPicPr>
          <a:picLocks noChangeAspect="1"/>
        </xdr:cNvPicPr>
      </xdr:nvPicPr>
      <xdr:blipFill>
        <a:blip xmlns:r="http://schemas.openxmlformats.org/officeDocument/2006/relationships" r:embed="rId2"/>
        <a:stretch>
          <a:fillRect/>
        </a:stretch>
      </xdr:blipFill>
      <xdr:spPr>
        <a:xfrm>
          <a:off x="116416" y="14684375"/>
          <a:ext cx="13912165" cy="2941799"/>
        </a:xfrm>
        <a:prstGeom prst="rect">
          <a:avLst/>
        </a:prstGeom>
      </xdr:spPr>
    </xdr:pic>
    <xdr:clientData/>
  </xdr:twoCellAnchor>
  <xdr:twoCellAnchor>
    <xdr:from>
      <xdr:col>0</xdr:col>
      <xdr:colOff>158750</xdr:colOff>
      <xdr:row>81</xdr:row>
      <xdr:rowOff>120649</xdr:rowOff>
    </xdr:from>
    <xdr:to>
      <xdr:col>3</xdr:col>
      <xdr:colOff>338667</xdr:colOff>
      <xdr:row>96</xdr:row>
      <xdr:rowOff>6349</xdr:rowOff>
    </xdr:to>
    <xdr:graphicFrame macro="">
      <xdr:nvGraphicFramePr>
        <xdr:cNvPr id="8" name="Chart 7">
          <a:extLst>
            <a:ext uri="{FF2B5EF4-FFF2-40B4-BE49-F238E27FC236}">
              <a16:creationId xmlns:a16="http://schemas.microsoft.com/office/drawing/2014/main" id="{86B241DC-AA8D-35E3-921C-78E22A4177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1195917</xdr:colOff>
      <xdr:row>81</xdr:row>
      <xdr:rowOff>88900</xdr:rowOff>
    </xdr:from>
    <xdr:to>
      <xdr:col>8</xdr:col>
      <xdr:colOff>116417</xdr:colOff>
      <xdr:row>95</xdr:row>
      <xdr:rowOff>165100</xdr:rowOff>
    </xdr:to>
    <xdr:graphicFrame macro="">
      <xdr:nvGraphicFramePr>
        <xdr:cNvPr id="9" name="Chart 8">
          <a:extLst>
            <a:ext uri="{FF2B5EF4-FFF2-40B4-BE49-F238E27FC236}">
              <a16:creationId xmlns:a16="http://schemas.microsoft.com/office/drawing/2014/main" id="{A51ED072-F2E1-72CA-972D-DDB6601859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656167</xdr:colOff>
      <xdr:row>81</xdr:row>
      <xdr:rowOff>131233</xdr:rowOff>
    </xdr:from>
    <xdr:to>
      <xdr:col>13</xdr:col>
      <xdr:colOff>730250</xdr:colOff>
      <xdr:row>96</xdr:row>
      <xdr:rowOff>16933</xdr:rowOff>
    </xdr:to>
    <xdr:graphicFrame macro="">
      <xdr:nvGraphicFramePr>
        <xdr:cNvPr id="10" name="Chart 9">
          <a:extLst>
            <a:ext uri="{FF2B5EF4-FFF2-40B4-BE49-F238E27FC236}">
              <a16:creationId xmlns:a16="http://schemas.microsoft.com/office/drawing/2014/main" id="{5BBE9F68-9588-1A8C-8C2F-C97247F81B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0</xdr:col>
      <xdr:colOff>23812</xdr:colOff>
      <xdr:row>67</xdr:row>
      <xdr:rowOff>142876</xdr:rowOff>
    </xdr:from>
    <xdr:ext cx="7435102" cy="3077144"/>
    <xdr:pic>
      <xdr:nvPicPr>
        <xdr:cNvPr id="2" name="Picture 1">
          <a:extLst>
            <a:ext uri="{FF2B5EF4-FFF2-40B4-BE49-F238E27FC236}">
              <a16:creationId xmlns:a16="http://schemas.microsoft.com/office/drawing/2014/main" id="{CFE5904C-11FA-4DA5-9334-1EF858EFED6C}"/>
            </a:ext>
          </a:extLst>
        </xdr:cNvPr>
        <xdr:cNvPicPr>
          <a:picLocks noChangeAspect="1"/>
        </xdr:cNvPicPr>
      </xdr:nvPicPr>
      <xdr:blipFill>
        <a:blip xmlns:r="http://schemas.openxmlformats.org/officeDocument/2006/relationships" r:embed="rId1"/>
        <a:stretch>
          <a:fillRect/>
        </a:stretch>
      </xdr:blipFill>
      <xdr:spPr>
        <a:xfrm>
          <a:off x="23812" y="12906376"/>
          <a:ext cx="7435102" cy="3077144"/>
        </a:xfrm>
        <a:prstGeom prst="rect">
          <a:avLst/>
        </a:prstGeom>
      </xdr:spPr>
    </xdr:pic>
    <xdr:clientData/>
  </xdr:oneCellAnchor>
  <xdr:oneCellAnchor>
    <xdr:from>
      <xdr:col>0</xdr:col>
      <xdr:colOff>190499</xdr:colOff>
      <xdr:row>17</xdr:row>
      <xdr:rowOff>166686</xdr:rowOff>
    </xdr:from>
    <xdr:ext cx="7712264" cy="2880613"/>
    <xdr:pic>
      <xdr:nvPicPr>
        <xdr:cNvPr id="3" name="Picture 2">
          <a:extLst>
            <a:ext uri="{FF2B5EF4-FFF2-40B4-BE49-F238E27FC236}">
              <a16:creationId xmlns:a16="http://schemas.microsoft.com/office/drawing/2014/main" id="{B1ED7FB4-4E5E-4B5D-AC06-4296347A9C7B}"/>
            </a:ext>
          </a:extLst>
        </xdr:cNvPr>
        <xdr:cNvPicPr>
          <a:picLocks noChangeAspect="1"/>
        </xdr:cNvPicPr>
      </xdr:nvPicPr>
      <xdr:blipFill>
        <a:blip xmlns:r="http://schemas.openxmlformats.org/officeDocument/2006/relationships" r:embed="rId2"/>
        <a:stretch>
          <a:fillRect/>
        </a:stretch>
      </xdr:blipFill>
      <xdr:spPr>
        <a:xfrm>
          <a:off x="190499" y="3405186"/>
          <a:ext cx="7712264" cy="2880613"/>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d.docs.live.net/38052193d3e5fe81/Documents/7.6.xlsx" TargetMode="External"/><Relationship Id="rId1" Type="http://schemas.openxmlformats.org/officeDocument/2006/relationships/externalLinkPath" Target="7.6.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sp\7.4%20updated.xlsx" TargetMode="External"/><Relationship Id="rId1" Type="http://schemas.openxmlformats.org/officeDocument/2006/relationships/externalLinkPath" Target="file:///D:\sp\7.4%20updat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6"/>
      <sheetName val="Sheet4"/>
      <sheetName val="Data Repository Table"/>
      <sheetName val="Water Trading Repository Table"/>
      <sheetName val="Economic Cost Analysis"/>
      <sheetName val="Total Water"/>
      <sheetName val="Sheet3"/>
    </sheetNames>
    <sheetDataSet>
      <sheetData sheetId="0"/>
      <sheetData sheetId="1"/>
      <sheetData sheetId="2">
        <row r="1">
          <cell r="A1" t="str">
            <v>Account Type</v>
          </cell>
          <cell r="B1" t="str">
            <v>Value Drivers</v>
          </cell>
          <cell r="C1" t="str">
            <v>Unit</v>
          </cell>
          <cell r="D1" t="str">
            <v>Month</v>
          </cell>
          <cell r="J1" t="str">
            <v>Row Data</v>
          </cell>
        </row>
        <row r="2">
          <cell r="A2" t="str">
            <v>Financial Actual</v>
          </cell>
          <cell r="B2" t="str">
            <v>Revenues</v>
          </cell>
          <cell r="C2" t="str">
            <v>Kootha</v>
          </cell>
          <cell r="D2">
            <v>41456</v>
          </cell>
          <cell r="J2">
            <v>1473589.0469999998</v>
          </cell>
        </row>
        <row r="3">
          <cell r="A3" t="str">
            <v>Financial Actual</v>
          </cell>
          <cell r="B3" t="str">
            <v>Revenues</v>
          </cell>
          <cell r="C3" t="str">
            <v>Kootha</v>
          </cell>
          <cell r="D3">
            <v>41487</v>
          </cell>
          <cell r="J3">
            <v>1419296.1002499999</v>
          </cell>
        </row>
        <row r="4">
          <cell r="A4" t="str">
            <v>Financial Actual</v>
          </cell>
          <cell r="B4" t="str">
            <v>Revenues</v>
          </cell>
          <cell r="C4" t="str">
            <v>Kootha</v>
          </cell>
          <cell r="D4">
            <v>41518</v>
          </cell>
          <cell r="J4">
            <v>1310673.21</v>
          </cell>
        </row>
        <row r="5">
          <cell r="A5" t="str">
            <v>Financial Actual</v>
          </cell>
          <cell r="B5" t="str">
            <v>Revenues</v>
          </cell>
          <cell r="C5" t="str">
            <v>Kootha</v>
          </cell>
          <cell r="D5">
            <v>41548</v>
          </cell>
          <cell r="J5">
            <v>1301024.7319999998</v>
          </cell>
        </row>
        <row r="6">
          <cell r="A6" t="str">
            <v>Financial Actual</v>
          </cell>
          <cell r="B6" t="str">
            <v>Revenues</v>
          </cell>
          <cell r="C6" t="str">
            <v>Kootha</v>
          </cell>
          <cell r="D6">
            <v>41579</v>
          </cell>
          <cell r="J6">
            <v>1373822.8629999999</v>
          </cell>
        </row>
        <row r="7">
          <cell r="A7" t="str">
            <v>Financial Actual</v>
          </cell>
          <cell r="B7" t="str">
            <v>Revenues</v>
          </cell>
          <cell r="C7" t="str">
            <v>Kootha</v>
          </cell>
          <cell r="D7">
            <v>41609</v>
          </cell>
          <cell r="J7">
            <v>1340623.0372500001</v>
          </cell>
        </row>
        <row r="8">
          <cell r="A8" t="str">
            <v>Financial Actual</v>
          </cell>
          <cell r="B8" t="str">
            <v>Revenues</v>
          </cell>
          <cell r="C8" t="str">
            <v>Kootha</v>
          </cell>
          <cell r="D8">
            <v>41640</v>
          </cell>
          <cell r="J8">
            <v>1948962.5522499997</v>
          </cell>
        </row>
        <row r="9">
          <cell r="A9" t="str">
            <v>Financial Actual</v>
          </cell>
          <cell r="B9" t="str">
            <v>Revenues</v>
          </cell>
          <cell r="C9" t="str">
            <v>Kootha</v>
          </cell>
          <cell r="D9">
            <v>41671</v>
          </cell>
          <cell r="J9">
            <v>1725161.6969999999</v>
          </cell>
        </row>
        <row r="10">
          <cell r="A10" t="str">
            <v>Financial Actual</v>
          </cell>
          <cell r="B10" t="str">
            <v>Revenues</v>
          </cell>
          <cell r="C10" t="str">
            <v>Kootha</v>
          </cell>
          <cell r="D10">
            <v>41699</v>
          </cell>
          <cell r="J10">
            <v>1818208.6194999998</v>
          </cell>
        </row>
        <row r="11">
          <cell r="A11" t="str">
            <v>Financial Actual</v>
          </cell>
          <cell r="B11" t="str">
            <v>Revenues</v>
          </cell>
          <cell r="C11" t="str">
            <v>Kootha</v>
          </cell>
          <cell r="D11">
            <v>41730</v>
          </cell>
          <cell r="J11">
            <v>1328501.68325</v>
          </cell>
        </row>
        <row r="12">
          <cell r="A12" t="str">
            <v>Financial Actual</v>
          </cell>
          <cell r="B12" t="str">
            <v>Revenues</v>
          </cell>
          <cell r="C12" t="str">
            <v>Kootha</v>
          </cell>
          <cell r="D12">
            <v>41760</v>
          </cell>
          <cell r="J12">
            <v>1344117.2814999998</v>
          </cell>
        </row>
        <row r="13">
          <cell r="A13" t="str">
            <v>Financial Actual</v>
          </cell>
          <cell r="B13" t="str">
            <v>Revenues</v>
          </cell>
          <cell r="C13" t="str">
            <v>Kootha</v>
          </cell>
          <cell r="D13">
            <v>41791</v>
          </cell>
          <cell r="J13">
            <v>1291609.1335</v>
          </cell>
        </row>
        <row r="14">
          <cell r="A14" t="str">
            <v>Financial Actual</v>
          </cell>
          <cell r="B14" t="str">
            <v>Revenues</v>
          </cell>
          <cell r="C14" t="str">
            <v>Kootha</v>
          </cell>
          <cell r="D14">
            <v>41456</v>
          </cell>
          <cell r="J14">
            <v>1620947.9516999999</v>
          </cell>
        </row>
        <row r="15">
          <cell r="A15" t="str">
            <v>Financial Actual</v>
          </cell>
          <cell r="B15" t="str">
            <v>Revenues</v>
          </cell>
          <cell r="C15" t="str">
            <v>Kootha</v>
          </cell>
          <cell r="D15">
            <v>41487</v>
          </cell>
          <cell r="J15">
            <v>1561225.710275</v>
          </cell>
        </row>
        <row r="16">
          <cell r="A16" t="str">
            <v>Financial Actual</v>
          </cell>
          <cell r="B16" t="str">
            <v>Revenues</v>
          </cell>
          <cell r="C16" t="str">
            <v>Kootha</v>
          </cell>
          <cell r="D16">
            <v>41518</v>
          </cell>
          <cell r="J16">
            <v>1441740.531</v>
          </cell>
        </row>
        <row r="17">
          <cell r="A17" t="str">
            <v>Financial Actual</v>
          </cell>
          <cell r="B17" t="str">
            <v>Revenues</v>
          </cell>
          <cell r="C17" t="str">
            <v>Kootha</v>
          </cell>
          <cell r="D17">
            <v>41548</v>
          </cell>
          <cell r="J17">
            <v>1431127.2052</v>
          </cell>
        </row>
        <row r="18">
          <cell r="A18" t="str">
            <v>Financial Actual</v>
          </cell>
          <cell r="B18" t="str">
            <v>Revenues</v>
          </cell>
          <cell r="C18" t="str">
            <v>Kootha</v>
          </cell>
          <cell r="D18">
            <v>41579</v>
          </cell>
          <cell r="J18">
            <v>1511205.1492999999</v>
          </cell>
        </row>
        <row r="19">
          <cell r="A19" t="str">
            <v>Financial Actual</v>
          </cell>
          <cell r="B19" t="str">
            <v>Revenues</v>
          </cell>
          <cell r="C19" t="str">
            <v>Kootha</v>
          </cell>
          <cell r="D19">
            <v>41609</v>
          </cell>
          <cell r="J19">
            <v>1474685.3409750003</v>
          </cell>
        </row>
        <row r="20">
          <cell r="A20" t="str">
            <v>Financial Actual</v>
          </cell>
          <cell r="B20" t="str">
            <v>Revenues</v>
          </cell>
          <cell r="C20" t="str">
            <v>Kootha</v>
          </cell>
          <cell r="D20">
            <v>41640</v>
          </cell>
          <cell r="J20">
            <v>2143858.8074749997</v>
          </cell>
        </row>
        <row r="21">
          <cell r="A21" t="str">
            <v>Financial Actual</v>
          </cell>
          <cell r="B21" t="str">
            <v>Revenues</v>
          </cell>
          <cell r="C21" t="str">
            <v>Kootha</v>
          </cell>
          <cell r="D21">
            <v>41671</v>
          </cell>
          <cell r="J21">
            <v>1897677.8667000001</v>
          </cell>
        </row>
        <row r="22">
          <cell r="A22" t="str">
            <v>Financial Actual</v>
          </cell>
          <cell r="B22" t="str">
            <v>Revenues</v>
          </cell>
          <cell r="C22" t="str">
            <v>Kootha</v>
          </cell>
          <cell r="D22">
            <v>41699</v>
          </cell>
          <cell r="J22">
            <v>2000029.4814499998</v>
          </cell>
        </row>
        <row r="23">
          <cell r="A23" t="str">
            <v>Financial Actual</v>
          </cell>
          <cell r="B23" t="str">
            <v>Revenues</v>
          </cell>
          <cell r="C23" t="str">
            <v>Kootha</v>
          </cell>
          <cell r="D23">
            <v>41730</v>
          </cell>
          <cell r="J23">
            <v>1461351.8515750002</v>
          </cell>
        </row>
        <row r="24">
          <cell r="A24" t="str">
            <v>Financial Actual</v>
          </cell>
          <cell r="B24" t="str">
            <v>Revenues</v>
          </cell>
          <cell r="C24" t="str">
            <v>Kootha</v>
          </cell>
          <cell r="D24">
            <v>41760</v>
          </cell>
          <cell r="J24">
            <v>1478529.0096499999</v>
          </cell>
        </row>
        <row r="25">
          <cell r="A25" t="str">
            <v>Financial Actual</v>
          </cell>
          <cell r="B25" t="str">
            <v>Revenues</v>
          </cell>
          <cell r="C25" t="str">
            <v>Kootha</v>
          </cell>
          <cell r="D25">
            <v>41791</v>
          </cell>
          <cell r="J25">
            <v>1420770.04685</v>
          </cell>
        </row>
        <row r="26">
          <cell r="A26" t="str">
            <v>Financial Actual</v>
          </cell>
          <cell r="B26" t="str">
            <v>Revenues</v>
          </cell>
          <cell r="C26" t="str">
            <v>Kootha</v>
          </cell>
          <cell r="D26">
            <v>41456</v>
          </cell>
          <cell r="J26">
            <v>567331.78309499996</v>
          </cell>
        </row>
        <row r="27">
          <cell r="A27" t="str">
            <v>Financial Actual</v>
          </cell>
          <cell r="B27" t="str">
            <v>Revenues</v>
          </cell>
          <cell r="C27" t="str">
            <v>Kootha</v>
          </cell>
          <cell r="D27">
            <v>41487</v>
          </cell>
          <cell r="J27">
            <v>546428.99859624996</v>
          </cell>
        </row>
        <row r="28">
          <cell r="A28" t="str">
            <v>Financial Actual</v>
          </cell>
          <cell r="B28" t="str">
            <v>Revenues</v>
          </cell>
          <cell r="C28" t="str">
            <v>Kootha</v>
          </cell>
          <cell r="D28">
            <v>41518</v>
          </cell>
          <cell r="J28">
            <v>504609.18584999995</v>
          </cell>
        </row>
        <row r="29">
          <cell r="A29" t="str">
            <v>Financial Actual</v>
          </cell>
          <cell r="B29" t="str">
            <v>Revenues</v>
          </cell>
          <cell r="C29" t="str">
            <v>Kootha</v>
          </cell>
          <cell r="D29">
            <v>41548</v>
          </cell>
          <cell r="J29">
            <v>500894.52181999997</v>
          </cell>
        </row>
        <row r="30">
          <cell r="A30" t="str">
            <v>Financial Actual</v>
          </cell>
          <cell r="B30" t="str">
            <v>Revenues</v>
          </cell>
          <cell r="C30" t="str">
            <v>Kootha</v>
          </cell>
          <cell r="D30">
            <v>41579</v>
          </cell>
          <cell r="J30">
            <v>528921.80225499999</v>
          </cell>
        </row>
        <row r="31">
          <cell r="A31" t="str">
            <v>Financial Actual</v>
          </cell>
          <cell r="B31" t="str">
            <v>Revenues</v>
          </cell>
          <cell r="C31" t="str">
            <v>Kootha</v>
          </cell>
          <cell r="D31">
            <v>41609</v>
          </cell>
          <cell r="J31">
            <v>516139.86934125004</v>
          </cell>
        </row>
        <row r="32">
          <cell r="A32" t="str">
            <v>Financial Actual</v>
          </cell>
          <cell r="B32" t="str">
            <v>Revenues</v>
          </cell>
          <cell r="C32" t="str">
            <v>Kootha</v>
          </cell>
          <cell r="D32">
            <v>41640</v>
          </cell>
          <cell r="J32">
            <v>750350.5826162498</v>
          </cell>
        </row>
        <row r="33">
          <cell r="A33" t="str">
            <v>Financial Actual</v>
          </cell>
          <cell r="B33" t="str">
            <v>Revenues</v>
          </cell>
          <cell r="C33" t="str">
            <v>Kootha</v>
          </cell>
          <cell r="D33">
            <v>41671</v>
          </cell>
          <cell r="J33">
            <v>664187.25334499998</v>
          </cell>
        </row>
        <row r="34">
          <cell r="A34" t="str">
            <v>Financial Actual</v>
          </cell>
          <cell r="B34" t="str">
            <v>Revenues</v>
          </cell>
          <cell r="C34" t="str">
            <v>Kootha</v>
          </cell>
          <cell r="D34">
            <v>41699</v>
          </cell>
          <cell r="J34">
            <v>700010.31850749988</v>
          </cell>
        </row>
        <row r="35">
          <cell r="A35" t="str">
            <v>Financial Actual</v>
          </cell>
          <cell r="B35" t="str">
            <v>Revenues</v>
          </cell>
          <cell r="C35" t="str">
            <v>Kootha</v>
          </cell>
          <cell r="D35">
            <v>41730</v>
          </cell>
          <cell r="J35">
            <v>511473.14805125003</v>
          </cell>
        </row>
        <row r="36">
          <cell r="A36" t="str">
            <v>Financial Actual</v>
          </cell>
          <cell r="B36" t="str">
            <v>Revenues</v>
          </cell>
          <cell r="C36" t="str">
            <v>Kootha</v>
          </cell>
          <cell r="D36">
            <v>41760</v>
          </cell>
          <cell r="J36">
            <v>517485.15337749996</v>
          </cell>
        </row>
        <row r="37">
          <cell r="A37" t="str">
            <v>Financial Actual</v>
          </cell>
          <cell r="B37" t="str">
            <v>Revenues</v>
          </cell>
          <cell r="C37" t="str">
            <v>Kootha</v>
          </cell>
          <cell r="D37">
            <v>41791</v>
          </cell>
          <cell r="J37">
            <v>497269.5163975</v>
          </cell>
        </row>
        <row r="38">
          <cell r="A38" t="str">
            <v>Financial Actual</v>
          </cell>
          <cell r="B38" t="str">
            <v>Revenues</v>
          </cell>
          <cell r="C38" t="str">
            <v>Kootha</v>
          </cell>
          <cell r="D38">
            <v>41456</v>
          </cell>
          <cell r="J38">
            <v>955954.05451507494</v>
          </cell>
        </row>
        <row r="39">
          <cell r="A39" t="str">
            <v>Financial Actual</v>
          </cell>
          <cell r="B39" t="str">
            <v>Revenues</v>
          </cell>
          <cell r="C39" t="str">
            <v>Kootha</v>
          </cell>
          <cell r="D39">
            <v>41487</v>
          </cell>
          <cell r="J39">
            <v>920732.86263468117</v>
          </cell>
        </row>
        <row r="40">
          <cell r="A40" t="str">
            <v>Financial Actual</v>
          </cell>
          <cell r="B40" t="str">
            <v>Revenues</v>
          </cell>
          <cell r="C40" t="str">
            <v>Kootha</v>
          </cell>
          <cell r="D40">
            <v>41518</v>
          </cell>
          <cell r="J40">
            <v>850266.47815724998</v>
          </cell>
        </row>
        <row r="41">
          <cell r="A41" t="str">
            <v>Financial Actual</v>
          </cell>
          <cell r="B41" t="str">
            <v>Revenues</v>
          </cell>
          <cell r="C41" t="str">
            <v>Kootha</v>
          </cell>
          <cell r="D41">
            <v>41548</v>
          </cell>
          <cell r="J41">
            <v>844007.26926670002</v>
          </cell>
        </row>
        <row r="42">
          <cell r="A42" t="str">
            <v>Financial Actual</v>
          </cell>
          <cell r="B42" t="str">
            <v>Revenues</v>
          </cell>
          <cell r="C42" t="str">
            <v>Kootha</v>
          </cell>
          <cell r="D42">
            <v>41579</v>
          </cell>
          <cell r="J42">
            <v>891233.23679967504</v>
          </cell>
        </row>
        <row r="43">
          <cell r="A43" t="str">
            <v>Financial Actual</v>
          </cell>
          <cell r="B43" t="str">
            <v>Revenues</v>
          </cell>
          <cell r="C43" t="str">
            <v>Kootha</v>
          </cell>
          <cell r="D43">
            <v>41609</v>
          </cell>
          <cell r="J43">
            <v>869695.6798400064</v>
          </cell>
        </row>
        <row r="44">
          <cell r="A44" t="str">
            <v>Financial Actual</v>
          </cell>
          <cell r="B44" t="str">
            <v>Revenues</v>
          </cell>
          <cell r="C44" t="str">
            <v>Kootha</v>
          </cell>
          <cell r="D44">
            <v>41640</v>
          </cell>
          <cell r="J44">
            <v>1264340.7317083809</v>
          </cell>
        </row>
        <row r="45">
          <cell r="A45" t="str">
            <v>Financial Actual</v>
          </cell>
          <cell r="B45" t="str">
            <v>Revenues</v>
          </cell>
          <cell r="C45" t="str">
            <v>Kootha</v>
          </cell>
          <cell r="D45">
            <v>41671</v>
          </cell>
          <cell r="J45">
            <v>1119155.521886325</v>
          </cell>
        </row>
        <row r="46">
          <cell r="A46" t="str">
            <v>Financial Actual</v>
          </cell>
          <cell r="B46" t="str">
            <v>Revenues</v>
          </cell>
          <cell r="C46" t="str">
            <v>Kootha</v>
          </cell>
          <cell r="D46">
            <v>41699</v>
          </cell>
          <cell r="J46">
            <v>1179517.3866851374</v>
          </cell>
        </row>
        <row r="47">
          <cell r="A47" t="str">
            <v>Financial Actual</v>
          </cell>
          <cell r="B47" t="str">
            <v>Revenues</v>
          </cell>
          <cell r="C47" t="str">
            <v>Kootha</v>
          </cell>
          <cell r="D47">
            <v>41730</v>
          </cell>
          <cell r="J47">
            <v>861832.25446635636</v>
          </cell>
        </row>
        <row r="48">
          <cell r="A48" t="str">
            <v>Financial Actual</v>
          </cell>
          <cell r="B48" t="str">
            <v>Revenues</v>
          </cell>
          <cell r="C48" t="str">
            <v>Kootha</v>
          </cell>
          <cell r="D48">
            <v>41760</v>
          </cell>
          <cell r="J48">
            <v>871962.48344108742</v>
          </cell>
        </row>
        <row r="49">
          <cell r="A49" t="str">
            <v>Financial Actual</v>
          </cell>
          <cell r="B49" t="str">
            <v>Revenues</v>
          </cell>
          <cell r="C49" t="str">
            <v>Kootha</v>
          </cell>
          <cell r="D49">
            <v>41791</v>
          </cell>
          <cell r="J49">
            <v>837899.13512978749</v>
          </cell>
        </row>
        <row r="50">
          <cell r="A50" t="str">
            <v>Financial Actual</v>
          </cell>
          <cell r="B50" t="str">
            <v>Revenues</v>
          </cell>
          <cell r="C50" t="str">
            <v>Kootha</v>
          </cell>
          <cell r="D50">
            <v>41456</v>
          </cell>
          <cell r="J50">
            <v>1296758.36136</v>
          </cell>
        </row>
        <row r="51">
          <cell r="A51" t="str">
            <v>Financial Actual</v>
          </cell>
          <cell r="B51" t="str">
            <v>Revenues</v>
          </cell>
          <cell r="C51" t="str">
            <v>Kootha</v>
          </cell>
          <cell r="D51">
            <v>41487</v>
          </cell>
          <cell r="J51">
            <v>1248980.56822</v>
          </cell>
        </row>
        <row r="52">
          <cell r="A52" t="str">
            <v>Financial Actual</v>
          </cell>
          <cell r="B52" t="str">
            <v>Revenues</v>
          </cell>
          <cell r="C52" t="str">
            <v>Kootha</v>
          </cell>
          <cell r="D52">
            <v>41518</v>
          </cell>
          <cell r="J52">
            <v>1153392.4247999999</v>
          </cell>
        </row>
        <row r="53">
          <cell r="A53" t="str">
            <v>Financial Actual</v>
          </cell>
          <cell r="B53" t="str">
            <v>Revenues</v>
          </cell>
          <cell r="C53" t="str">
            <v>Kootha</v>
          </cell>
          <cell r="D53">
            <v>41548</v>
          </cell>
          <cell r="J53">
            <v>1144901.76416</v>
          </cell>
        </row>
        <row r="54">
          <cell r="A54" t="str">
            <v>Financial Actual</v>
          </cell>
          <cell r="B54" t="str">
            <v>Revenues</v>
          </cell>
          <cell r="C54" t="str">
            <v>Kootha</v>
          </cell>
          <cell r="D54">
            <v>41579</v>
          </cell>
          <cell r="J54">
            <v>1208964.11944</v>
          </cell>
        </row>
        <row r="55">
          <cell r="A55" t="str">
            <v>Financial Actual</v>
          </cell>
          <cell r="B55" t="str">
            <v>Revenues</v>
          </cell>
          <cell r="C55" t="str">
            <v>Kootha</v>
          </cell>
          <cell r="D55">
            <v>41609</v>
          </cell>
          <cell r="J55">
            <v>1179748.2727800002</v>
          </cell>
        </row>
        <row r="56">
          <cell r="A56" t="str">
            <v>Financial Actual</v>
          </cell>
          <cell r="B56" t="str">
            <v>Revenues</v>
          </cell>
          <cell r="C56" t="str">
            <v>Kootha</v>
          </cell>
          <cell r="D56">
            <v>41640</v>
          </cell>
          <cell r="J56">
            <v>1715087.0459799999</v>
          </cell>
        </row>
        <row r="57">
          <cell r="A57" t="str">
            <v>Financial Actual</v>
          </cell>
          <cell r="B57" t="str">
            <v>Revenues</v>
          </cell>
          <cell r="C57" t="str">
            <v>Kootha</v>
          </cell>
          <cell r="D57">
            <v>41671</v>
          </cell>
          <cell r="J57">
            <v>1518142.2933600002</v>
          </cell>
        </row>
        <row r="58">
          <cell r="A58" t="str">
            <v>Financial Actual</v>
          </cell>
          <cell r="B58" t="str">
            <v>Revenues</v>
          </cell>
          <cell r="C58" t="str">
            <v>Kootha</v>
          </cell>
          <cell r="D58">
            <v>41699</v>
          </cell>
          <cell r="J58">
            <v>1600023.58516</v>
          </cell>
        </row>
        <row r="59">
          <cell r="A59" t="str">
            <v>Financial Actual</v>
          </cell>
          <cell r="B59" t="str">
            <v>Revenues</v>
          </cell>
          <cell r="C59" t="str">
            <v>Kootha</v>
          </cell>
          <cell r="D59">
            <v>41730</v>
          </cell>
          <cell r="J59">
            <v>1169081.4812600003</v>
          </cell>
        </row>
        <row r="60">
          <cell r="A60" t="str">
            <v>Financial Actual</v>
          </cell>
          <cell r="B60" t="str">
            <v>Revenues</v>
          </cell>
          <cell r="C60" t="str">
            <v>Kootha</v>
          </cell>
          <cell r="D60">
            <v>41760</v>
          </cell>
          <cell r="J60">
            <v>1182823.2077200001</v>
          </cell>
        </row>
        <row r="61">
          <cell r="A61" t="str">
            <v>Financial Actual</v>
          </cell>
          <cell r="B61" t="str">
            <v>Revenues</v>
          </cell>
          <cell r="C61" t="str">
            <v>Kootha</v>
          </cell>
          <cell r="D61">
            <v>41791</v>
          </cell>
          <cell r="J61">
            <v>1136616.0374800002</v>
          </cell>
        </row>
        <row r="62">
          <cell r="A62" t="str">
            <v>Financial Actual</v>
          </cell>
          <cell r="B62" t="str">
            <v>Revenues</v>
          </cell>
          <cell r="C62" t="str">
            <v>Surjek</v>
          </cell>
          <cell r="D62">
            <v>41456</v>
          </cell>
          <cell r="J62">
            <v>2406673.7462499999</v>
          </cell>
        </row>
        <row r="63">
          <cell r="A63" t="str">
            <v>Financial Actual</v>
          </cell>
          <cell r="B63" t="str">
            <v>Revenues</v>
          </cell>
          <cell r="C63" t="str">
            <v>Surjek</v>
          </cell>
          <cell r="D63">
            <v>41487</v>
          </cell>
          <cell r="J63">
            <v>2028377.0049999999</v>
          </cell>
        </row>
        <row r="64">
          <cell r="A64" t="str">
            <v>Financial Actual</v>
          </cell>
          <cell r="B64" t="str">
            <v>Revenues</v>
          </cell>
          <cell r="C64" t="str">
            <v>Surjek</v>
          </cell>
          <cell r="D64">
            <v>41518</v>
          </cell>
          <cell r="J64">
            <v>2241097.23875</v>
          </cell>
        </row>
        <row r="65">
          <cell r="A65" t="str">
            <v>Financial Actual</v>
          </cell>
          <cell r="B65" t="str">
            <v>Revenues</v>
          </cell>
          <cell r="C65" t="str">
            <v>Surjek</v>
          </cell>
          <cell r="D65">
            <v>41548</v>
          </cell>
          <cell r="J65">
            <v>2104393.5099999998</v>
          </cell>
        </row>
        <row r="66">
          <cell r="A66" t="str">
            <v>Financial Actual</v>
          </cell>
          <cell r="B66" t="str">
            <v>Revenues</v>
          </cell>
          <cell r="C66" t="str">
            <v>Surjek</v>
          </cell>
          <cell r="D66">
            <v>41579</v>
          </cell>
          <cell r="J66">
            <v>1921236.2224999999</v>
          </cell>
        </row>
        <row r="67">
          <cell r="A67" t="str">
            <v>Financial Actual</v>
          </cell>
          <cell r="B67" t="str">
            <v>Revenues</v>
          </cell>
          <cell r="C67" t="str">
            <v>Surjek</v>
          </cell>
          <cell r="D67">
            <v>41609</v>
          </cell>
          <cell r="J67">
            <v>2161522.17</v>
          </cell>
        </row>
        <row r="68">
          <cell r="A68" t="str">
            <v>Financial Actual</v>
          </cell>
          <cell r="B68" t="str">
            <v>Revenues</v>
          </cell>
          <cell r="C68" t="str">
            <v>Surjek</v>
          </cell>
          <cell r="D68">
            <v>41640</v>
          </cell>
          <cell r="J68">
            <v>3104730.2250000001</v>
          </cell>
        </row>
        <row r="69">
          <cell r="A69" t="str">
            <v>Financial Actual</v>
          </cell>
          <cell r="B69" t="str">
            <v>Revenues</v>
          </cell>
          <cell r="C69" t="str">
            <v>Surjek</v>
          </cell>
          <cell r="D69">
            <v>41671</v>
          </cell>
          <cell r="J69">
            <v>2116798.7124999999</v>
          </cell>
        </row>
        <row r="70">
          <cell r="A70" t="str">
            <v>Financial Actual</v>
          </cell>
          <cell r="B70" t="str">
            <v>Revenues</v>
          </cell>
          <cell r="C70" t="str">
            <v>Surjek</v>
          </cell>
          <cell r="D70">
            <v>41699</v>
          </cell>
          <cell r="J70">
            <v>2728427.88625</v>
          </cell>
        </row>
        <row r="71">
          <cell r="A71" t="str">
            <v>Financial Actual</v>
          </cell>
          <cell r="B71" t="str">
            <v>Revenues</v>
          </cell>
          <cell r="C71" t="str">
            <v>Surjek</v>
          </cell>
          <cell r="D71">
            <v>41730</v>
          </cell>
          <cell r="J71">
            <v>2259504.8675000002</v>
          </cell>
        </row>
        <row r="72">
          <cell r="A72" t="str">
            <v>Financial Actual</v>
          </cell>
          <cell r="B72" t="str">
            <v>Revenues</v>
          </cell>
          <cell r="C72" t="str">
            <v>Surjek</v>
          </cell>
          <cell r="D72">
            <v>41760</v>
          </cell>
          <cell r="J72">
            <v>2031569.2350000001</v>
          </cell>
        </row>
        <row r="73">
          <cell r="A73" t="str">
            <v>Financial Actual</v>
          </cell>
          <cell r="B73" t="str">
            <v>Revenues</v>
          </cell>
          <cell r="C73" t="str">
            <v>Surjek</v>
          </cell>
          <cell r="D73">
            <v>41791</v>
          </cell>
          <cell r="J73">
            <v>2245023.2324999999</v>
          </cell>
        </row>
        <row r="74">
          <cell r="A74" t="str">
            <v>Financial Actual</v>
          </cell>
          <cell r="B74" t="str">
            <v>Revenues</v>
          </cell>
          <cell r="C74" t="str">
            <v>Surjek</v>
          </cell>
          <cell r="D74">
            <v>41456</v>
          </cell>
          <cell r="J74">
            <v>4813347.4924999997</v>
          </cell>
        </row>
        <row r="75">
          <cell r="A75" t="str">
            <v>Financial Actual</v>
          </cell>
          <cell r="B75" t="str">
            <v>Revenues</v>
          </cell>
          <cell r="C75" t="str">
            <v>Surjek</v>
          </cell>
          <cell r="D75">
            <v>41487</v>
          </cell>
          <cell r="J75">
            <v>4056754.01</v>
          </cell>
        </row>
        <row r="76">
          <cell r="A76" t="str">
            <v>Financial Actual</v>
          </cell>
          <cell r="B76" t="str">
            <v>Revenues</v>
          </cell>
          <cell r="C76" t="str">
            <v>Surjek</v>
          </cell>
          <cell r="D76">
            <v>41518</v>
          </cell>
          <cell r="J76">
            <v>4482194.4775</v>
          </cell>
        </row>
        <row r="77">
          <cell r="A77" t="str">
            <v>Financial Actual</v>
          </cell>
          <cell r="B77" t="str">
            <v>Revenues</v>
          </cell>
          <cell r="C77" t="str">
            <v>Surjek</v>
          </cell>
          <cell r="D77">
            <v>41548</v>
          </cell>
          <cell r="J77">
            <v>4208787.0199999996</v>
          </cell>
        </row>
        <row r="78">
          <cell r="A78" t="str">
            <v>Financial Actual</v>
          </cell>
          <cell r="B78" t="str">
            <v>Revenues</v>
          </cell>
          <cell r="C78" t="str">
            <v>Surjek</v>
          </cell>
          <cell r="D78">
            <v>41579</v>
          </cell>
          <cell r="J78">
            <v>3842472.4449999998</v>
          </cell>
        </row>
        <row r="79">
          <cell r="A79" t="str">
            <v>Financial Actual</v>
          </cell>
          <cell r="B79" t="str">
            <v>Revenues</v>
          </cell>
          <cell r="C79" t="str">
            <v>Surjek</v>
          </cell>
          <cell r="D79">
            <v>41609</v>
          </cell>
          <cell r="J79">
            <v>4323044.34</v>
          </cell>
        </row>
        <row r="80">
          <cell r="A80" t="str">
            <v>Financial Actual</v>
          </cell>
          <cell r="B80" t="str">
            <v>Revenues</v>
          </cell>
          <cell r="C80" t="str">
            <v>Surjek</v>
          </cell>
          <cell r="D80">
            <v>41640</v>
          </cell>
          <cell r="J80">
            <v>6209460.4500000002</v>
          </cell>
        </row>
        <row r="81">
          <cell r="A81" t="str">
            <v>Financial Actual</v>
          </cell>
          <cell r="B81" t="str">
            <v>Revenues</v>
          </cell>
          <cell r="C81" t="str">
            <v>Surjek</v>
          </cell>
          <cell r="D81">
            <v>41671</v>
          </cell>
          <cell r="J81">
            <v>4633597.4249999998</v>
          </cell>
        </row>
        <row r="82">
          <cell r="A82" t="str">
            <v>Financial Actual</v>
          </cell>
          <cell r="B82" t="str">
            <v>Revenues</v>
          </cell>
          <cell r="C82" t="str">
            <v>Surjek</v>
          </cell>
          <cell r="D82">
            <v>41699</v>
          </cell>
          <cell r="J82">
            <v>5456855.7725</v>
          </cell>
        </row>
        <row r="83">
          <cell r="A83" t="str">
            <v>Financial Actual</v>
          </cell>
          <cell r="B83" t="str">
            <v>Revenues</v>
          </cell>
          <cell r="C83" t="str">
            <v>Surjek</v>
          </cell>
          <cell r="D83">
            <v>41730</v>
          </cell>
          <cell r="J83">
            <v>4519009.7350000003</v>
          </cell>
        </row>
        <row r="84">
          <cell r="A84" t="str">
            <v>Financial Actual</v>
          </cell>
          <cell r="B84" t="str">
            <v>Revenues</v>
          </cell>
          <cell r="C84" t="str">
            <v>Surjek</v>
          </cell>
          <cell r="D84">
            <v>41760</v>
          </cell>
          <cell r="J84">
            <v>4063138.47</v>
          </cell>
        </row>
        <row r="85">
          <cell r="A85" t="str">
            <v>Financial Actual</v>
          </cell>
          <cell r="B85" t="str">
            <v>Revenues</v>
          </cell>
          <cell r="C85" t="str">
            <v>Surjek</v>
          </cell>
          <cell r="D85">
            <v>41791</v>
          </cell>
          <cell r="J85">
            <v>4490046.4649999999</v>
          </cell>
        </row>
        <row r="86">
          <cell r="A86" t="str">
            <v>Financial Actual</v>
          </cell>
          <cell r="B86" t="str">
            <v>Revenues</v>
          </cell>
          <cell r="C86" t="str">
            <v>Surjek</v>
          </cell>
          <cell r="D86">
            <v>41456</v>
          </cell>
          <cell r="J86">
            <v>2117872.8966999999</v>
          </cell>
        </row>
        <row r="87">
          <cell r="A87" t="str">
            <v>Financial Actual</v>
          </cell>
          <cell r="B87" t="str">
            <v>Revenues</v>
          </cell>
          <cell r="C87" t="str">
            <v>Surjek</v>
          </cell>
          <cell r="D87">
            <v>41487</v>
          </cell>
          <cell r="J87">
            <v>1784971.7644</v>
          </cell>
        </row>
        <row r="88">
          <cell r="A88" t="str">
            <v>Financial Actual</v>
          </cell>
          <cell r="B88" t="str">
            <v>Revenues</v>
          </cell>
          <cell r="C88" t="str">
            <v>Surjek</v>
          </cell>
          <cell r="D88">
            <v>41518</v>
          </cell>
          <cell r="J88">
            <v>1972165.5701000001</v>
          </cell>
        </row>
        <row r="89">
          <cell r="A89" t="str">
            <v>Financial Actual</v>
          </cell>
          <cell r="B89" t="str">
            <v>Revenues</v>
          </cell>
          <cell r="C89" t="str">
            <v>Surjek</v>
          </cell>
          <cell r="D89">
            <v>41548</v>
          </cell>
          <cell r="J89">
            <v>1851866.2887999997</v>
          </cell>
        </row>
        <row r="90">
          <cell r="A90" t="str">
            <v>Financial Actual</v>
          </cell>
          <cell r="B90" t="str">
            <v>Revenues</v>
          </cell>
          <cell r="C90" t="str">
            <v>Surjek</v>
          </cell>
          <cell r="D90">
            <v>41579</v>
          </cell>
          <cell r="J90">
            <v>1690687.8758</v>
          </cell>
        </row>
        <row r="91">
          <cell r="A91" t="str">
            <v>Financial Actual</v>
          </cell>
          <cell r="B91" t="str">
            <v>Revenues</v>
          </cell>
          <cell r="C91" t="str">
            <v>Surjek</v>
          </cell>
          <cell r="D91">
            <v>41609</v>
          </cell>
          <cell r="J91">
            <v>1902139.5096</v>
          </cell>
        </row>
        <row r="92">
          <cell r="A92" t="str">
            <v>Financial Actual</v>
          </cell>
          <cell r="B92" t="str">
            <v>Revenues</v>
          </cell>
          <cell r="C92" t="str">
            <v>Surjek</v>
          </cell>
          <cell r="D92">
            <v>41640</v>
          </cell>
          <cell r="J92">
            <v>2732162.5980000002</v>
          </cell>
        </row>
        <row r="93">
          <cell r="A93" t="str">
            <v>Financial Actual</v>
          </cell>
          <cell r="B93" t="str">
            <v>Revenues</v>
          </cell>
          <cell r="C93" t="str">
            <v>Surjek</v>
          </cell>
          <cell r="D93">
            <v>41671</v>
          </cell>
          <cell r="J93">
            <v>2478782.8670000001</v>
          </cell>
        </row>
        <row r="94">
          <cell r="A94" t="str">
            <v>Financial Actual</v>
          </cell>
          <cell r="B94" t="str">
            <v>Revenues</v>
          </cell>
          <cell r="C94" t="str">
            <v>Surjek</v>
          </cell>
          <cell r="D94">
            <v>41699</v>
          </cell>
          <cell r="J94">
            <v>2401016.5399000002</v>
          </cell>
        </row>
        <row r="95">
          <cell r="A95" t="str">
            <v>Financial Actual</v>
          </cell>
          <cell r="B95" t="str">
            <v>Revenues</v>
          </cell>
          <cell r="C95" t="str">
            <v>Surjek</v>
          </cell>
          <cell r="D95">
            <v>41730</v>
          </cell>
          <cell r="J95">
            <v>1988364.2834000001</v>
          </cell>
        </row>
        <row r="96">
          <cell r="A96" t="str">
            <v>Financial Actual</v>
          </cell>
          <cell r="B96" t="str">
            <v>Revenues</v>
          </cell>
          <cell r="C96" t="str">
            <v>Surjek</v>
          </cell>
          <cell r="D96">
            <v>41760</v>
          </cell>
          <cell r="J96">
            <v>1787780.9268</v>
          </cell>
        </row>
        <row r="97">
          <cell r="A97" t="str">
            <v>Financial Actual</v>
          </cell>
          <cell r="B97" t="str">
            <v>Revenues</v>
          </cell>
          <cell r="C97" t="str">
            <v>Surjek</v>
          </cell>
          <cell r="D97">
            <v>41791</v>
          </cell>
          <cell r="J97">
            <v>1975620.4446</v>
          </cell>
        </row>
        <row r="98">
          <cell r="A98" t="str">
            <v>Financial Actual</v>
          </cell>
          <cell r="B98" t="str">
            <v>Revenues</v>
          </cell>
          <cell r="C98" t="str">
            <v>Surjek</v>
          </cell>
          <cell r="D98">
            <v>41456</v>
          </cell>
          <cell r="J98">
            <v>3850677.9939999999</v>
          </cell>
        </row>
        <row r="99">
          <cell r="A99" t="str">
            <v>Financial Actual</v>
          </cell>
          <cell r="B99" t="str">
            <v>Revenues</v>
          </cell>
          <cell r="C99" t="str">
            <v>Surjek</v>
          </cell>
          <cell r="D99">
            <v>41487</v>
          </cell>
          <cell r="J99">
            <v>3245403.2080000001</v>
          </cell>
        </row>
        <row r="100">
          <cell r="A100" t="str">
            <v>Financial Actual</v>
          </cell>
          <cell r="B100" t="str">
            <v>Revenues</v>
          </cell>
          <cell r="C100" t="str">
            <v>Surjek</v>
          </cell>
          <cell r="D100">
            <v>41518</v>
          </cell>
          <cell r="J100">
            <v>3585755.5820000004</v>
          </cell>
        </row>
        <row r="101">
          <cell r="A101" t="str">
            <v>Financial Actual</v>
          </cell>
          <cell r="B101" t="str">
            <v>Revenues</v>
          </cell>
          <cell r="C101" t="str">
            <v>Surjek</v>
          </cell>
          <cell r="D101">
            <v>41548</v>
          </cell>
          <cell r="J101">
            <v>3367029.6159999999</v>
          </cell>
        </row>
        <row r="102">
          <cell r="A102" t="str">
            <v>Financial Actual</v>
          </cell>
          <cell r="B102" t="str">
            <v>Revenues</v>
          </cell>
          <cell r="C102" t="str">
            <v>Surjek</v>
          </cell>
          <cell r="D102">
            <v>41579</v>
          </cell>
          <cell r="J102">
            <v>3073977.9560000002</v>
          </cell>
        </row>
        <row r="103">
          <cell r="A103" t="str">
            <v>Financial Actual</v>
          </cell>
          <cell r="B103" t="str">
            <v>Revenues</v>
          </cell>
          <cell r="C103" t="str">
            <v>Surjek</v>
          </cell>
          <cell r="D103">
            <v>41609</v>
          </cell>
          <cell r="J103">
            <v>3458435.4720000001</v>
          </cell>
        </row>
        <row r="104">
          <cell r="A104" t="str">
            <v>Financial Actual</v>
          </cell>
          <cell r="B104" t="str">
            <v>Revenues</v>
          </cell>
          <cell r="C104" t="str">
            <v>Surjek</v>
          </cell>
          <cell r="D104">
            <v>41640</v>
          </cell>
          <cell r="J104">
            <v>4967568.3600000003</v>
          </cell>
        </row>
        <row r="105">
          <cell r="A105" t="str">
            <v>Financial Actual</v>
          </cell>
          <cell r="B105" t="str">
            <v>Revenues</v>
          </cell>
          <cell r="C105" t="str">
            <v>Surjek</v>
          </cell>
          <cell r="D105">
            <v>41671</v>
          </cell>
          <cell r="J105">
            <v>4506877.9400000004</v>
          </cell>
        </row>
        <row r="106">
          <cell r="A106" t="str">
            <v>Financial Actual</v>
          </cell>
          <cell r="B106" t="str">
            <v>Revenues</v>
          </cell>
          <cell r="C106" t="str">
            <v>Surjek</v>
          </cell>
          <cell r="D106">
            <v>41699</v>
          </cell>
          <cell r="J106">
            <v>4365484.6179999998</v>
          </cell>
        </row>
        <row r="107">
          <cell r="A107" t="str">
            <v>Financial Actual</v>
          </cell>
          <cell r="B107" t="str">
            <v>Revenues</v>
          </cell>
          <cell r="C107" t="str">
            <v>Surjek</v>
          </cell>
          <cell r="D107">
            <v>41730</v>
          </cell>
          <cell r="J107">
            <v>4615207.7879999997</v>
          </cell>
        </row>
        <row r="108">
          <cell r="A108" t="str">
            <v>Financial Actual</v>
          </cell>
          <cell r="B108" t="str">
            <v>Revenues</v>
          </cell>
          <cell r="C108" t="str">
            <v>Surjek</v>
          </cell>
          <cell r="D108">
            <v>41760</v>
          </cell>
          <cell r="J108">
            <v>3250510.7760000005</v>
          </cell>
        </row>
        <row r="109">
          <cell r="A109" t="str">
            <v>Financial Actual</v>
          </cell>
          <cell r="B109" t="str">
            <v>Revenues</v>
          </cell>
          <cell r="C109" t="str">
            <v>Surjek</v>
          </cell>
          <cell r="D109">
            <v>41791</v>
          </cell>
          <cell r="J109">
            <v>3592037.1720000003</v>
          </cell>
        </row>
        <row r="110">
          <cell r="A110" t="str">
            <v>Financial Actual</v>
          </cell>
          <cell r="B110" t="str">
            <v>Revenues</v>
          </cell>
          <cell r="C110" t="str">
            <v>Surjek</v>
          </cell>
          <cell r="D110">
            <v>41456</v>
          </cell>
          <cell r="J110">
            <v>4139478.8435499985</v>
          </cell>
        </row>
        <row r="111">
          <cell r="A111" t="str">
            <v>Financial Actual</v>
          </cell>
          <cell r="B111" t="str">
            <v>Revenues</v>
          </cell>
          <cell r="C111" t="str">
            <v>Surjek</v>
          </cell>
          <cell r="D111">
            <v>41487</v>
          </cell>
          <cell r="J111">
            <v>3488808.4485999988</v>
          </cell>
        </row>
        <row r="112">
          <cell r="A112" t="str">
            <v>Financial Actual</v>
          </cell>
          <cell r="B112" t="str">
            <v>Revenues</v>
          </cell>
          <cell r="C112" t="str">
            <v>Surjek</v>
          </cell>
          <cell r="D112">
            <v>41518</v>
          </cell>
          <cell r="J112">
            <v>3854687.2506499989</v>
          </cell>
        </row>
        <row r="113">
          <cell r="A113" t="str">
            <v>Financial Actual</v>
          </cell>
          <cell r="B113" t="str">
            <v>Revenues</v>
          </cell>
          <cell r="C113" t="str">
            <v>Surjek</v>
          </cell>
          <cell r="D113">
            <v>41548</v>
          </cell>
          <cell r="J113">
            <v>3619556.8371999986</v>
          </cell>
        </row>
        <row r="114">
          <cell r="A114" t="str">
            <v>Financial Actual</v>
          </cell>
          <cell r="B114" t="str">
            <v>Revenues</v>
          </cell>
          <cell r="C114" t="str">
            <v>Surjek</v>
          </cell>
          <cell r="D114">
            <v>41579</v>
          </cell>
          <cell r="J114">
            <v>3304526.302699999</v>
          </cell>
        </row>
        <row r="115">
          <cell r="A115" t="str">
            <v>Financial Actual</v>
          </cell>
          <cell r="B115" t="str">
            <v>Revenues</v>
          </cell>
          <cell r="C115" t="str">
            <v>Surjek</v>
          </cell>
          <cell r="D115">
            <v>41609</v>
          </cell>
          <cell r="J115">
            <v>3717818.1323999991</v>
          </cell>
        </row>
        <row r="116">
          <cell r="A116" t="str">
            <v>Financial Actual</v>
          </cell>
          <cell r="B116" t="str">
            <v>Revenues</v>
          </cell>
          <cell r="C116" t="str">
            <v>Surjek</v>
          </cell>
          <cell r="D116">
            <v>41640</v>
          </cell>
          <cell r="J116">
            <v>5340135.9869999988</v>
          </cell>
        </row>
        <row r="117">
          <cell r="A117" t="str">
            <v>Financial Actual</v>
          </cell>
          <cell r="B117" t="str">
            <v>Revenues</v>
          </cell>
          <cell r="C117" t="str">
            <v>Surjek</v>
          </cell>
          <cell r="D117">
            <v>41671</v>
          </cell>
          <cell r="J117">
            <v>4844893.7854999984</v>
          </cell>
        </row>
        <row r="118">
          <cell r="A118" t="str">
            <v>Financial Actual</v>
          </cell>
          <cell r="B118" t="str">
            <v>Revenues</v>
          </cell>
          <cell r="C118" t="str">
            <v>Surjek</v>
          </cell>
          <cell r="D118">
            <v>41699</v>
          </cell>
          <cell r="J118">
            <v>4692895.9643499991</v>
          </cell>
        </row>
        <row r="119">
          <cell r="A119" t="str">
            <v>Financial Actual</v>
          </cell>
          <cell r="B119" t="str">
            <v>Revenues</v>
          </cell>
          <cell r="C119" t="str">
            <v>Surjek</v>
          </cell>
          <cell r="D119">
            <v>41730</v>
          </cell>
          <cell r="J119">
            <v>4886348.3721000003</v>
          </cell>
        </row>
        <row r="120">
          <cell r="A120" t="str">
            <v>Financial Actual</v>
          </cell>
          <cell r="B120" t="str">
            <v>Revenues</v>
          </cell>
          <cell r="C120" t="str">
            <v>Surjek</v>
          </cell>
          <cell r="D120">
            <v>41760</v>
          </cell>
          <cell r="J120">
            <v>3494299.084199999</v>
          </cell>
        </row>
        <row r="121">
          <cell r="A121" t="str">
            <v>Financial Actual</v>
          </cell>
          <cell r="B121" t="str">
            <v>Revenues</v>
          </cell>
          <cell r="C121" t="str">
            <v>Surjek</v>
          </cell>
          <cell r="D121">
            <v>41791</v>
          </cell>
          <cell r="J121">
            <v>3861439.9598999987</v>
          </cell>
        </row>
        <row r="122">
          <cell r="A122" t="str">
            <v>Financial Actual</v>
          </cell>
          <cell r="B122" t="str">
            <v>Revenues</v>
          </cell>
          <cell r="C122" t="str">
            <v>Jutik</v>
          </cell>
          <cell r="D122">
            <v>41456</v>
          </cell>
          <cell r="J122">
            <v>1766228.7212499999</v>
          </cell>
        </row>
        <row r="123">
          <cell r="A123" t="str">
            <v>Financial Actual</v>
          </cell>
          <cell r="B123" t="str">
            <v>Revenues</v>
          </cell>
          <cell r="C123" t="str">
            <v>Jutik</v>
          </cell>
          <cell r="D123">
            <v>41487</v>
          </cell>
          <cell r="J123">
            <v>1951422.76125</v>
          </cell>
        </row>
        <row r="124">
          <cell r="A124" t="str">
            <v>Financial Actual</v>
          </cell>
          <cell r="B124" t="str">
            <v>Revenues</v>
          </cell>
          <cell r="C124" t="str">
            <v>Jutik</v>
          </cell>
          <cell r="D124">
            <v>41518</v>
          </cell>
          <cell r="J124">
            <v>1699371.23875</v>
          </cell>
        </row>
        <row r="125">
          <cell r="A125" t="str">
            <v>Financial Actual</v>
          </cell>
          <cell r="B125" t="str">
            <v>Revenues</v>
          </cell>
          <cell r="C125" t="str">
            <v>Jutik</v>
          </cell>
          <cell r="D125">
            <v>41548</v>
          </cell>
          <cell r="J125">
            <v>1502189.2037500001</v>
          </cell>
        </row>
        <row r="126">
          <cell r="A126" t="str">
            <v>Financial Actual</v>
          </cell>
          <cell r="B126" t="str">
            <v>Revenues</v>
          </cell>
          <cell r="C126" t="str">
            <v>Jutik</v>
          </cell>
          <cell r="D126">
            <v>41579</v>
          </cell>
          <cell r="J126">
            <v>1650239.5062500001</v>
          </cell>
        </row>
        <row r="127">
          <cell r="A127" t="str">
            <v>Financial Actual</v>
          </cell>
          <cell r="B127" t="str">
            <v>Revenues</v>
          </cell>
          <cell r="C127" t="str">
            <v>Jutik</v>
          </cell>
          <cell r="D127">
            <v>41609</v>
          </cell>
          <cell r="J127">
            <v>1406546.085</v>
          </cell>
        </row>
        <row r="128">
          <cell r="A128" t="str">
            <v>Financial Actual</v>
          </cell>
          <cell r="B128" t="str">
            <v>Revenues</v>
          </cell>
          <cell r="C128" t="str">
            <v>Jutik</v>
          </cell>
          <cell r="D128">
            <v>41640</v>
          </cell>
          <cell r="J128">
            <v>2151540.1949999998</v>
          </cell>
        </row>
        <row r="129">
          <cell r="A129" t="str">
            <v>Financial Actual</v>
          </cell>
          <cell r="B129" t="str">
            <v>Revenues</v>
          </cell>
          <cell r="C129" t="str">
            <v>Jutik</v>
          </cell>
          <cell r="D129">
            <v>41671</v>
          </cell>
          <cell r="J129">
            <v>2191228.2262499998</v>
          </cell>
        </row>
        <row r="130">
          <cell r="A130" t="str">
            <v>Financial Actual</v>
          </cell>
          <cell r="B130" t="str">
            <v>Revenues</v>
          </cell>
          <cell r="C130" t="str">
            <v>Jutik</v>
          </cell>
          <cell r="D130">
            <v>41699</v>
          </cell>
          <cell r="J130">
            <v>1965526.61625</v>
          </cell>
        </row>
        <row r="131">
          <cell r="A131" t="str">
            <v>Financial Actual</v>
          </cell>
          <cell r="B131" t="str">
            <v>Revenues</v>
          </cell>
          <cell r="C131" t="str">
            <v>Jutik</v>
          </cell>
          <cell r="D131">
            <v>41730</v>
          </cell>
          <cell r="J131">
            <v>2084911.36</v>
          </cell>
        </row>
        <row r="132">
          <cell r="A132" t="str">
            <v>Financial Actual</v>
          </cell>
          <cell r="B132" t="str">
            <v>Revenues</v>
          </cell>
          <cell r="C132" t="str">
            <v>Jutik</v>
          </cell>
          <cell r="D132">
            <v>41760</v>
          </cell>
          <cell r="J132">
            <v>2053699.35375</v>
          </cell>
        </row>
        <row r="133">
          <cell r="A133" t="str">
            <v>Financial Actual</v>
          </cell>
          <cell r="B133" t="str">
            <v>Revenues</v>
          </cell>
          <cell r="C133" t="str">
            <v>Jutik</v>
          </cell>
          <cell r="D133">
            <v>41791</v>
          </cell>
          <cell r="J133">
            <v>2197266.9237500001</v>
          </cell>
        </row>
        <row r="134">
          <cell r="A134" t="str">
            <v>Financial Actual</v>
          </cell>
          <cell r="B134" t="str">
            <v>Revenues</v>
          </cell>
          <cell r="C134" t="str">
            <v>Jutik</v>
          </cell>
          <cell r="D134">
            <v>41456</v>
          </cell>
          <cell r="J134">
            <v>3532457.4424999999</v>
          </cell>
        </row>
        <row r="135">
          <cell r="A135" t="str">
            <v>Financial Actual</v>
          </cell>
          <cell r="B135" t="str">
            <v>Revenues</v>
          </cell>
          <cell r="C135" t="str">
            <v>Jutik</v>
          </cell>
          <cell r="D135">
            <v>41487</v>
          </cell>
          <cell r="J135">
            <v>3902845.5225</v>
          </cell>
        </row>
        <row r="136">
          <cell r="A136" t="str">
            <v>Financial Actual</v>
          </cell>
          <cell r="B136" t="str">
            <v>Revenues</v>
          </cell>
          <cell r="C136" t="str">
            <v>Jutik</v>
          </cell>
          <cell r="D136">
            <v>41518</v>
          </cell>
          <cell r="J136">
            <v>3398742.4775</v>
          </cell>
        </row>
        <row r="137">
          <cell r="A137" t="str">
            <v>Financial Actual</v>
          </cell>
          <cell r="B137" t="str">
            <v>Revenues</v>
          </cell>
          <cell r="C137" t="str">
            <v>Jutik</v>
          </cell>
          <cell r="D137">
            <v>41548</v>
          </cell>
          <cell r="J137">
            <v>3004378.4075000002</v>
          </cell>
        </row>
        <row r="138">
          <cell r="A138" t="str">
            <v>Financial Actual</v>
          </cell>
          <cell r="B138" t="str">
            <v>Revenues</v>
          </cell>
          <cell r="C138" t="str">
            <v>Jutik</v>
          </cell>
          <cell r="D138">
            <v>41579</v>
          </cell>
          <cell r="J138">
            <v>3300479.0125000002</v>
          </cell>
        </row>
        <row r="139">
          <cell r="A139" t="str">
            <v>Financial Actual</v>
          </cell>
          <cell r="B139" t="str">
            <v>Revenues</v>
          </cell>
          <cell r="C139" t="str">
            <v>Jutik</v>
          </cell>
          <cell r="D139">
            <v>41609</v>
          </cell>
          <cell r="J139">
            <v>2813092.17</v>
          </cell>
        </row>
        <row r="140">
          <cell r="A140" t="str">
            <v>Financial Actual</v>
          </cell>
          <cell r="B140" t="str">
            <v>Revenues</v>
          </cell>
          <cell r="C140" t="str">
            <v>Jutik</v>
          </cell>
          <cell r="D140">
            <v>41640</v>
          </cell>
          <cell r="J140">
            <v>4303080.3899999997</v>
          </cell>
        </row>
        <row r="141">
          <cell r="A141" t="str">
            <v>Financial Actual</v>
          </cell>
          <cell r="B141" t="str">
            <v>Revenues</v>
          </cell>
          <cell r="C141" t="str">
            <v>Jutik</v>
          </cell>
          <cell r="D141">
            <v>41671</v>
          </cell>
          <cell r="J141">
            <v>4382456.4524999997</v>
          </cell>
        </row>
        <row r="142">
          <cell r="A142" t="str">
            <v>Financial Actual</v>
          </cell>
          <cell r="B142" t="str">
            <v>Revenues</v>
          </cell>
          <cell r="C142" t="str">
            <v>Jutik</v>
          </cell>
          <cell r="D142">
            <v>41699</v>
          </cell>
          <cell r="J142">
            <v>3931053.2324999999</v>
          </cell>
        </row>
        <row r="143">
          <cell r="A143" t="str">
            <v>Financial Actual</v>
          </cell>
          <cell r="B143" t="str">
            <v>Revenues</v>
          </cell>
          <cell r="C143" t="str">
            <v>Jutik</v>
          </cell>
          <cell r="D143">
            <v>41730</v>
          </cell>
          <cell r="J143">
            <v>4169822.72</v>
          </cell>
        </row>
        <row r="144">
          <cell r="A144" t="str">
            <v>Financial Actual</v>
          </cell>
          <cell r="B144" t="str">
            <v>Revenues</v>
          </cell>
          <cell r="C144" t="str">
            <v>Jutik</v>
          </cell>
          <cell r="D144">
            <v>41760</v>
          </cell>
          <cell r="J144">
            <v>4107398.7075</v>
          </cell>
        </row>
        <row r="145">
          <cell r="A145" t="str">
            <v>Financial Actual</v>
          </cell>
          <cell r="B145" t="str">
            <v>Revenues</v>
          </cell>
          <cell r="C145" t="str">
            <v>Jutik</v>
          </cell>
          <cell r="D145">
            <v>41791</v>
          </cell>
          <cell r="J145">
            <v>4394533.8475000001</v>
          </cell>
        </row>
        <row r="146">
          <cell r="A146" t="str">
            <v>Financial Actual</v>
          </cell>
          <cell r="B146" t="str">
            <v>Revenues</v>
          </cell>
          <cell r="C146" t="str">
            <v>Jutik</v>
          </cell>
          <cell r="D146">
            <v>41456</v>
          </cell>
          <cell r="J146">
            <v>1554281.2747</v>
          </cell>
        </row>
        <row r="147">
          <cell r="A147" t="str">
            <v>Financial Actual</v>
          </cell>
          <cell r="B147" t="str">
            <v>Revenues</v>
          </cell>
          <cell r="C147" t="str">
            <v>Jutik</v>
          </cell>
          <cell r="D147">
            <v>41487</v>
          </cell>
          <cell r="J147">
            <v>1717252.0299</v>
          </cell>
        </row>
        <row r="148">
          <cell r="A148" t="str">
            <v>Financial Actual</v>
          </cell>
          <cell r="B148" t="str">
            <v>Revenues</v>
          </cell>
          <cell r="C148" t="str">
            <v>Jutik</v>
          </cell>
          <cell r="D148">
            <v>41518</v>
          </cell>
          <cell r="J148">
            <v>1495446.6901</v>
          </cell>
        </row>
        <row r="149">
          <cell r="A149" t="str">
            <v>Financial Actual</v>
          </cell>
          <cell r="B149" t="str">
            <v>Revenues</v>
          </cell>
          <cell r="C149" t="str">
            <v>Jutik</v>
          </cell>
          <cell r="D149">
            <v>41548</v>
          </cell>
          <cell r="J149">
            <v>1321926.4993</v>
          </cell>
        </row>
        <row r="150">
          <cell r="A150" t="str">
            <v>Financial Actual</v>
          </cell>
          <cell r="B150" t="str">
            <v>Revenues</v>
          </cell>
          <cell r="C150" t="str">
            <v>Jutik</v>
          </cell>
          <cell r="D150">
            <v>41579</v>
          </cell>
          <cell r="J150">
            <v>1452210.7655</v>
          </cell>
        </row>
        <row r="151">
          <cell r="A151" t="str">
            <v>Financial Actual</v>
          </cell>
          <cell r="B151" t="str">
            <v>Revenues</v>
          </cell>
          <cell r="C151" t="str">
            <v>Jutik</v>
          </cell>
          <cell r="D151">
            <v>41609</v>
          </cell>
          <cell r="J151">
            <v>1237760.5548</v>
          </cell>
        </row>
        <row r="152">
          <cell r="A152" t="str">
            <v>Financial Actual</v>
          </cell>
          <cell r="B152" t="str">
            <v>Revenues</v>
          </cell>
          <cell r="C152" t="str">
            <v>Jutik</v>
          </cell>
          <cell r="D152">
            <v>41640</v>
          </cell>
          <cell r="J152">
            <v>1893355.3716</v>
          </cell>
        </row>
        <row r="153">
          <cell r="A153" t="str">
            <v>Financial Actual</v>
          </cell>
          <cell r="B153" t="str">
            <v>Revenues</v>
          </cell>
          <cell r="C153" t="str">
            <v>Jutik</v>
          </cell>
          <cell r="D153">
            <v>41671</v>
          </cell>
          <cell r="J153">
            <v>1928280.8390999998</v>
          </cell>
        </row>
        <row r="154">
          <cell r="A154" t="str">
            <v>Financial Actual</v>
          </cell>
          <cell r="B154" t="str">
            <v>Revenues</v>
          </cell>
          <cell r="C154" t="str">
            <v>Jutik</v>
          </cell>
          <cell r="D154">
            <v>41699</v>
          </cell>
          <cell r="J154">
            <v>1729663.4223</v>
          </cell>
        </row>
        <row r="155">
          <cell r="A155" t="str">
            <v>Financial Actual</v>
          </cell>
          <cell r="B155" t="str">
            <v>Revenues</v>
          </cell>
          <cell r="C155" t="str">
            <v>Jutik</v>
          </cell>
          <cell r="D155">
            <v>41730</v>
          </cell>
          <cell r="J155">
            <v>1834721.9968000001</v>
          </cell>
        </row>
        <row r="156">
          <cell r="A156" t="str">
            <v>Financial Actual</v>
          </cell>
          <cell r="B156" t="str">
            <v>Revenues</v>
          </cell>
          <cell r="C156" t="str">
            <v>Jutik</v>
          </cell>
          <cell r="D156">
            <v>41760</v>
          </cell>
          <cell r="J156">
            <v>1807255.4313000001</v>
          </cell>
        </row>
        <row r="157">
          <cell r="A157" t="str">
            <v>Financial Actual</v>
          </cell>
          <cell r="B157" t="str">
            <v>Revenues</v>
          </cell>
          <cell r="C157" t="str">
            <v>Jutik</v>
          </cell>
          <cell r="D157">
            <v>41791</v>
          </cell>
          <cell r="J157">
            <v>1933594.8929000001</v>
          </cell>
        </row>
        <row r="158">
          <cell r="A158" t="str">
            <v>Financial Actual</v>
          </cell>
          <cell r="B158" t="str">
            <v>Revenues</v>
          </cell>
          <cell r="C158" t="str">
            <v>Jutik</v>
          </cell>
          <cell r="D158">
            <v>41456</v>
          </cell>
          <cell r="J158">
            <v>2825965.9539999999</v>
          </cell>
        </row>
        <row r="159">
          <cell r="A159" t="str">
            <v>Financial Actual</v>
          </cell>
          <cell r="B159" t="str">
            <v>Revenues</v>
          </cell>
          <cell r="C159" t="str">
            <v>Jutik</v>
          </cell>
          <cell r="D159">
            <v>41487</v>
          </cell>
          <cell r="J159">
            <v>2122276.4180000001</v>
          </cell>
        </row>
        <row r="160">
          <cell r="A160" t="str">
            <v>Financial Actual</v>
          </cell>
          <cell r="B160" t="str">
            <v>Revenues</v>
          </cell>
          <cell r="C160" t="str">
            <v>Jutik</v>
          </cell>
          <cell r="D160">
            <v>41518</v>
          </cell>
          <cell r="J160">
            <v>3718993.9819999998</v>
          </cell>
        </row>
        <row r="161">
          <cell r="A161" t="str">
            <v>Financial Actual</v>
          </cell>
          <cell r="B161" t="str">
            <v>Revenues</v>
          </cell>
          <cell r="C161" t="str">
            <v>Jutik</v>
          </cell>
          <cell r="D161">
            <v>41548</v>
          </cell>
          <cell r="J161">
            <v>3403502.7259999998</v>
          </cell>
        </row>
        <row r="162">
          <cell r="A162" t="str">
            <v>Financial Actual</v>
          </cell>
          <cell r="B162" t="str">
            <v>Revenues</v>
          </cell>
          <cell r="C162" t="str">
            <v>Jutik</v>
          </cell>
          <cell r="D162">
            <v>41579</v>
          </cell>
          <cell r="J162">
            <v>2640383.2100000004</v>
          </cell>
        </row>
        <row r="163">
          <cell r="A163" t="str">
            <v>Financial Actual</v>
          </cell>
          <cell r="B163" t="str">
            <v>Revenues</v>
          </cell>
          <cell r="C163" t="str">
            <v>Jutik</v>
          </cell>
          <cell r="D163">
            <v>41609</v>
          </cell>
          <cell r="J163">
            <v>3250473.736</v>
          </cell>
        </row>
        <row r="164">
          <cell r="A164" t="str">
            <v>Financial Actual</v>
          </cell>
          <cell r="B164" t="str">
            <v>Revenues</v>
          </cell>
          <cell r="C164" t="str">
            <v>Jutik</v>
          </cell>
          <cell r="D164">
            <v>41640</v>
          </cell>
          <cell r="J164">
            <v>3442464.3119999999</v>
          </cell>
        </row>
        <row r="165">
          <cell r="A165" t="str">
            <v>Financial Actual</v>
          </cell>
          <cell r="B165" t="str">
            <v>Revenues</v>
          </cell>
          <cell r="C165" t="str">
            <v>Jutik</v>
          </cell>
          <cell r="D165">
            <v>41671</v>
          </cell>
          <cell r="J165">
            <v>3505965.162</v>
          </cell>
        </row>
        <row r="166">
          <cell r="A166" t="str">
            <v>Financial Actual</v>
          </cell>
          <cell r="B166" t="str">
            <v>Revenues</v>
          </cell>
          <cell r="C166" t="str">
            <v>Jutik</v>
          </cell>
          <cell r="D166">
            <v>41699</v>
          </cell>
          <cell r="J166">
            <v>3144842.5860000001</v>
          </cell>
        </row>
        <row r="167">
          <cell r="A167" t="str">
            <v>Financial Actual</v>
          </cell>
          <cell r="B167" t="str">
            <v>Revenues</v>
          </cell>
          <cell r="C167" t="str">
            <v>Jutik</v>
          </cell>
          <cell r="D167">
            <v>41730</v>
          </cell>
          <cell r="J167">
            <v>3335858.1760000004</v>
          </cell>
        </row>
        <row r="168">
          <cell r="A168" t="str">
            <v>Financial Actual</v>
          </cell>
          <cell r="B168" t="str">
            <v>Revenues</v>
          </cell>
          <cell r="C168" t="str">
            <v>Jutik</v>
          </cell>
          <cell r="D168">
            <v>41760</v>
          </cell>
          <cell r="J168">
            <v>3285918.966</v>
          </cell>
        </row>
        <row r="169">
          <cell r="A169" t="str">
            <v>Financial Actual</v>
          </cell>
          <cell r="B169" t="str">
            <v>Revenues</v>
          </cell>
          <cell r="C169" t="str">
            <v>Jutik</v>
          </cell>
          <cell r="D169">
            <v>41791</v>
          </cell>
          <cell r="J169">
            <v>3515627.0780000002</v>
          </cell>
        </row>
        <row r="170">
          <cell r="A170" t="str">
            <v>Financial Actual</v>
          </cell>
          <cell r="B170" t="str">
            <v>Revenues</v>
          </cell>
          <cell r="C170" t="str">
            <v>Jutik</v>
          </cell>
          <cell r="D170">
            <v>41456</v>
          </cell>
          <cell r="J170">
            <v>3037913.400549999</v>
          </cell>
        </row>
        <row r="171">
          <cell r="A171" t="str">
            <v>Financial Actual</v>
          </cell>
          <cell r="B171" t="str">
            <v>Revenues</v>
          </cell>
          <cell r="C171" t="str">
            <v>Jutik</v>
          </cell>
          <cell r="D171">
            <v>41487</v>
          </cell>
          <cell r="J171">
            <v>3356447.1493499991</v>
          </cell>
        </row>
        <row r="172">
          <cell r="A172" t="str">
            <v>Financial Actual</v>
          </cell>
          <cell r="B172" t="str">
            <v>Revenues</v>
          </cell>
          <cell r="C172" t="str">
            <v>Jutik</v>
          </cell>
          <cell r="D172">
            <v>41518</v>
          </cell>
          <cell r="J172">
            <v>2922918.5306499992</v>
          </cell>
        </row>
        <row r="173">
          <cell r="A173" t="str">
            <v>Financial Actual</v>
          </cell>
          <cell r="B173" t="str">
            <v>Revenues</v>
          </cell>
          <cell r="C173" t="str">
            <v>Jutik</v>
          </cell>
          <cell r="D173">
            <v>41548</v>
          </cell>
          <cell r="J173">
            <v>2583765.4304499994</v>
          </cell>
        </row>
        <row r="174">
          <cell r="A174" t="str">
            <v>Financial Actual</v>
          </cell>
          <cell r="B174" t="str">
            <v>Revenues</v>
          </cell>
          <cell r="C174" t="str">
            <v>Jutik</v>
          </cell>
          <cell r="D174">
            <v>41579</v>
          </cell>
          <cell r="J174">
            <v>2838411.9507499994</v>
          </cell>
        </row>
        <row r="175">
          <cell r="A175" t="str">
            <v>Financial Actual</v>
          </cell>
          <cell r="B175" t="str">
            <v>Revenues</v>
          </cell>
          <cell r="C175" t="str">
            <v>Jutik</v>
          </cell>
          <cell r="D175">
            <v>41609</v>
          </cell>
          <cell r="J175">
            <v>2419259.2661999995</v>
          </cell>
        </row>
        <row r="176">
          <cell r="A176" t="str">
            <v>Financial Actual</v>
          </cell>
          <cell r="B176" t="str">
            <v>Revenues</v>
          </cell>
          <cell r="C176" t="str">
            <v>Jutik</v>
          </cell>
          <cell r="D176">
            <v>41640</v>
          </cell>
          <cell r="J176">
            <v>3700649.1353999986</v>
          </cell>
        </row>
        <row r="177">
          <cell r="A177" t="str">
            <v>Financial Actual</v>
          </cell>
          <cell r="B177" t="str">
            <v>Revenues</v>
          </cell>
          <cell r="C177" t="str">
            <v>Jutik</v>
          </cell>
          <cell r="D177">
            <v>41671</v>
          </cell>
          <cell r="J177">
            <v>3768912.5491499985</v>
          </cell>
        </row>
        <row r="178">
          <cell r="A178" t="str">
            <v>Financial Actual</v>
          </cell>
          <cell r="B178" t="str">
            <v>Revenues</v>
          </cell>
          <cell r="C178" t="str">
            <v>Jutik</v>
          </cell>
          <cell r="D178">
            <v>41699</v>
          </cell>
          <cell r="J178">
            <v>3380705.7799499989</v>
          </cell>
        </row>
        <row r="179">
          <cell r="A179" t="str">
            <v>Financial Actual</v>
          </cell>
          <cell r="B179" t="str">
            <v>Revenues</v>
          </cell>
          <cell r="C179" t="str">
            <v>Jutik</v>
          </cell>
          <cell r="D179">
            <v>41730</v>
          </cell>
          <cell r="J179">
            <v>3586047.5391999991</v>
          </cell>
        </row>
        <row r="180">
          <cell r="A180" t="str">
            <v>Financial Actual</v>
          </cell>
          <cell r="B180" t="str">
            <v>Revenues</v>
          </cell>
          <cell r="C180" t="str">
            <v>Jutik</v>
          </cell>
          <cell r="D180">
            <v>41760</v>
          </cell>
          <cell r="J180">
            <v>3032362.88845</v>
          </cell>
        </row>
        <row r="181">
          <cell r="A181" t="str">
            <v>Financial Actual</v>
          </cell>
          <cell r="B181" t="str">
            <v>Revenues</v>
          </cell>
          <cell r="C181" t="str">
            <v>Jutik</v>
          </cell>
          <cell r="D181">
            <v>41791</v>
          </cell>
          <cell r="J181">
            <v>3079299.10885</v>
          </cell>
        </row>
        <row r="182">
          <cell r="A182" t="str">
            <v>Financial Actual</v>
          </cell>
          <cell r="B182" t="str">
            <v>Expenses</v>
          </cell>
          <cell r="C182" t="str">
            <v>Kootha</v>
          </cell>
          <cell r="D182">
            <v>41456</v>
          </cell>
          <cell r="J182">
            <v>593751.84077137313</v>
          </cell>
        </row>
        <row r="183">
          <cell r="A183" t="str">
            <v>Financial Actual</v>
          </cell>
          <cell r="B183" t="str">
            <v>Expenses</v>
          </cell>
          <cell r="C183" t="str">
            <v>Kootha</v>
          </cell>
          <cell r="D183">
            <v>41487</v>
          </cell>
          <cell r="J183">
            <v>820393.03401412489</v>
          </cell>
        </row>
        <row r="184">
          <cell r="A184" t="str">
            <v>Financial Actual</v>
          </cell>
          <cell r="B184" t="str">
            <v>Expenses</v>
          </cell>
          <cell r="C184" t="str">
            <v>Kootha</v>
          </cell>
          <cell r="D184">
            <v>41518</v>
          </cell>
          <cell r="J184">
            <v>642291.58212862327</v>
          </cell>
        </row>
        <row r="185">
          <cell r="A185" t="str">
            <v>Financial Actual</v>
          </cell>
          <cell r="B185" t="str">
            <v>Expenses</v>
          </cell>
          <cell r="C185" t="str">
            <v>Kootha</v>
          </cell>
          <cell r="D185">
            <v>41548</v>
          </cell>
          <cell r="J185">
            <v>609639.97288837493</v>
          </cell>
        </row>
        <row r="186">
          <cell r="A186" t="str">
            <v>Financial Actual</v>
          </cell>
          <cell r="B186" t="str">
            <v>Expenses</v>
          </cell>
          <cell r="C186" t="str">
            <v>Kootha</v>
          </cell>
          <cell r="D186">
            <v>41579</v>
          </cell>
          <cell r="J186">
            <v>626073.16897124995</v>
          </cell>
        </row>
        <row r="187">
          <cell r="A187" t="str">
            <v>Financial Actual</v>
          </cell>
          <cell r="B187" t="str">
            <v>Expenses</v>
          </cell>
          <cell r="C187" t="str">
            <v>Kootha</v>
          </cell>
          <cell r="D187">
            <v>41609</v>
          </cell>
          <cell r="J187">
            <v>602153.37789750006</v>
          </cell>
        </row>
        <row r="188">
          <cell r="A188" t="str">
            <v>Financial Actual</v>
          </cell>
          <cell r="B188" t="str">
            <v>Expenses</v>
          </cell>
          <cell r="C188" t="str">
            <v>Kootha</v>
          </cell>
          <cell r="D188">
            <v>41640</v>
          </cell>
          <cell r="J188">
            <v>1146143.9846999997</v>
          </cell>
        </row>
        <row r="189">
          <cell r="A189" t="str">
            <v>Financial Actual</v>
          </cell>
          <cell r="B189" t="str">
            <v>Expenses</v>
          </cell>
          <cell r="C189" t="str">
            <v>Kootha</v>
          </cell>
          <cell r="D189">
            <v>41671</v>
          </cell>
          <cell r="J189">
            <v>964931.83751249989</v>
          </cell>
        </row>
        <row r="190">
          <cell r="A190" t="str">
            <v>Financial Actual</v>
          </cell>
          <cell r="B190" t="str">
            <v>Expenses</v>
          </cell>
          <cell r="C190" t="str">
            <v>Kootha</v>
          </cell>
          <cell r="D190">
            <v>41699</v>
          </cell>
          <cell r="J190">
            <v>962733.95790000004</v>
          </cell>
        </row>
        <row r="191">
          <cell r="A191" t="str">
            <v>Financial Actual</v>
          </cell>
          <cell r="B191" t="str">
            <v>Expenses</v>
          </cell>
          <cell r="C191" t="str">
            <v>Kootha</v>
          </cell>
          <cell r="D191">
            <v>41730</v>
          </cell>
          <cell r="J191">
            <v>964825.21760624985</v>
          </cell>
        </row>
        <row r="192">
          <cell r="A192" t="str">
            <v>Financial Actual</v>
          </cell>
          <cell r="B192" t="str">
            <v>Expenses</v>
          </cell>
          <cell r="C192" t="str">
            <v>Kootha</v>
          </cell>
          <cell r="D192">
            <v>41760</v>
          </cell>
          <cell r="J192">
            <v>1024534.78359375</v>
          </cell>
        </row>
        <row r="193">
          <cell r="A193" t="str">
            <v>Financial Actual</v>
          </cell>
          <cell r="B193" t="str">
            <v>Expenses</v>
          </cell>
          <cell r="C193" t="str">
            <v>Kootha</v>
          </cell>
          <cell r="D193">
            <v>41791</v>
          </cell>
          <cell r="J193">
            <v>1168045.22566875</v>
          </cell>
        </row>
        <row r="194">
          <cell r="A194" t="str">
            <v>Financial Actual</v>
          </cell>
          <cell r="B194" t="str">
            <v>Expenses</v>
          </cell>
          <cell r="C194" t="str">
            <v>Kootha</v>
          </cell>
          <cell r="D194">
            <v>41456</v>
          </cell>
          <cell r="J194">
            <v>276807.38497499918</v>
          </cell>
        </row>
        <row r="195">
          <cell r="A195" t="str">
            <v>Financial Actual</v>
          </cell>
          <cell r="B195" t="str">
            <v>Expenses</v>
          </cell>
          <cell r="C195" t="str">
            <v>Kootha</v>
          </cell>
          <cell r="D195">
            <v>41487</v>
          </cell>
          <cell r="J195">
            <v>382467.614925</v>
          </cell>
        </row>
        <row r="196">
          <cell r="A196" t="str">
            <v>Financial Actual</v>
          </cell>
          <cell r="B196" t="str">
            <v>Expenses</v>
          </cell>
          <cell r="C196" t="str">
            <v>Kootha</v>
          </cell>
          <cell r="D196">
            <v>41518</v>
          </cell>
          <cell r="J196">
            <v>299436.63502499921</v>
          </cell>
        </row>
        <row r="197">
          <cell r="A197" t="str">
            <v>Financial Actual</v>
          </cell>
          <cell r="B197" t="str">
            <v>Expenses</v>
          </cell>
          <cell r="C197" t="str">
            <v>Kootha</v>
          </cell>
          <cell r="D197">
            <v>41548</v>
          </cell>
          <cell r="J197">
            <v>284214.43957499997</v>
          </cell>
        </row>
        <row r="198">
          <cell r="A198" t="str">
            <v>Financial Actual</v>
          </cell>
          <cell r="B198" t="str">
            <v>Expenses</v>
          </cell>
          <cell r="C198" t="str">
            <v>Kootha</v>
          </cell>
          <cell r="D198">
            <v>41579</v>
          </cell>
          <cell r="J198">
            <v>291875.60325000004</v>
          </cell>
        </row>
        <row r="199">
          <cell r="A199" t="str">
            <v>Financial Actual</v>
          </cell>
          <cell r="B199" t="str">
            <v>Expenses</v>
          </cell>
          <cell r="C199" t="str">
            <v>Kootha</v>
          </cell>
          <cell r="D199">
            <v>41609</v>
          </cell>
          <cell r="J199">
            <v>280724.18550000002</v>
          </cell>
        </row>
        <row r="200">
          <cell r="A200" t="str">
            <v>Financial Actual</v>
          </cell>
          <cell r="B200" t="str">
            <v>Expenses</v>
          </cell>
          <cell r="C200" t="str">
            <v>Kootha</v>
          </cell>
          <cell r="D200">
            <v>41640</v>
          </cell>
          <cell r="J200">
            <v>534332.85999999987</v>
          </cell>
        </row>
        <row r="201">
          <cell r="A201" t="str">
            <v>Financial Actual</v>
          </cell>
          <cell r="B201" t="str">
            <v>Expenses</v>
          </cell>
          <cell r="C201" t="str">
            <v>Kootha</v>
          </cell>
          <cell r="D201">
            <v>41671</v>
          </cell>
          <cell r="J201">
            <v>449851.67249999999</v>
          </cell>
        </row>
        <row r="202">
          <cell r="A202" t="str">
            <v>Financial Actual</v>
          </cell>
          <cell r="B202" t="str">
            <v>Expenses</v>
          </cell>
          <cell r="C202" t="str">
            <v>Kootha</v>
          </cell>
          <cell r="D202">
            <v>41699</v>
          </cell>
          <cell r="J202">
            <v>448827.02</v>
          </cell>
        </row>
        <row r="203">
          <cell r="A203" t="str">
            <v>Financial Actual</v>
          </cell>
          <cell r="B203" t="str">
            <v>Expenses</v>
          </cell>
          <cell r="C203" t="str">
            <v>Kootha</v>
          </cell>
          <cell r="D203">
            <v>41730</v>
          </cell>
          <cell r="J203">
            <v>449801.96625</v>
          </cell>
        </row>
        <row r="204">
          <cell r="A204" t="str">
            <v>Financial Actual</v>
          </cell>
          <cell r="B204" t="str">
            <v>Expenses</v>
          </cell>
          <cell r="C204" t="str">
            <v>Kootha</v>
          </cell>
          <cell r="D204">
            <v>41760</v>
          </cell>
          <cell r="J204">
            <v>477638.59375</v>
          </cell>
        </row>
        <row r="205">
          <cell r="A205" t="str">
            <v>Financial Actual</v>
          </cell>
          <cell r="B205" t="str">
            <v>Expenses</v>
          </cell>
          <cell r="C205" t="str">
            <v>Kootha</v>
          </cell>
          <cell r="D205">
            <v>41791</v>
          </cell>
          <cell r="J205">
            <v>544543.22875000001</v>
          </cell>
        </row>
        <row r="206">
          <cell r="A206" t="str">
            <v>Financial Actual</v>
          </cell>
          <cell r="B206" t="str">
            <v>Expenses</v>
          </cell>
          <cell r="C206" t="str">
            <v>Kootha</v>
          </cell>
          <cell r="D206">
            <v>41456</v>
          </cell>
          <cell r="J206">
            <v>415211.07746249868</v>
          </cell>
        </row>
        <row r="207">
          <cell r="A207" t="str">
            <v>Financial Actual</v>
          </cell>
          <cell r="B207" t="str">
            <v>Expenses</v>
          </cell>
          <cell r="C207" t="str">
            <v>Kootha</v>
          </cell>
          <cell r="D207">
            <v>41487</v>
          </cell>
          <cell r="J207">
            <v>573701.42238750006</v>
          </cell>
        </row>
        <row r="208">
          <cell r="A208" t="str">
            <v>Financial Actual</v>
          </cell>
          <cell r="B208" t="str">
            <v>Expenses</v>
          </cell>
          <cell r="C208" t="str">
            <v>Kootha</v>
          </cell>
          <cell r="D208">
            <v>41518</v>
          </cell>
          <cell r="J208">
            <v>449154.95253749873</v>
          </cell>
        </row>
        <row r="209">
          <cell r="A209" t="str">
            <v>Financial Actual</v>
          </cell>
          <cell r="B209" t="str">
            <v>Expenses</v>
          </cell>
          <cell r="C209" t="str">
            <v>Kootha</v>
          </cell>
          <cell r="D209">
            <v>41548</v>
          </cell>
          <cell r="J209">
            <v>426321.65936249989</v>
          </cell>
        </row>
        <row r="210">
          <cell r="A210" t="str">
            <v>Financial Actual</v>
          </cell>
          <cell r="B210" t="str">
            <v>Expenses</v>
          </cell>
          <cell r="C210" t="str">
            <v>Kootha</v>
          </cell>
          <cell r="D210">
            <v>41579</v>
          </cell>
          <cell r="J210">
            <v>437813.40487499995</v>
          </cell>
        </row>
        <row r="211">
          <cell r="A211" t="str">
            <v>Financial Actual</v>
          </cell>
          <cell r="B211" t="str">
            <v>Expenses</v>
          </cell>
          <cell r="C211" t="str">
            <v>Kootha</v>
          </cell>
          <cell r="D211">
            <v>41609</v>
          </cell>
          <cell r="J211">
            <v>421086.27824999997</v>
          </cell>
        </row>
        <row r="212">
          <cell r="A212" t="str">
            <v>Financial Actual</v>
          </cell>
          <cell r="B212" t="str">
            <v>Expenses</v>
          </cell>
          <cell r="C212" t="str">
            <v>Kootha</v>
          </cell>
          <cell r="D212">
            <v>41640</v>
          </cell>
          <cell r="J212">
            <v>801499.2899999998</v>
          </cell>
        </row>
        <row r="213">
          <cell r="A213" t="str">
            <v>Financial Actual</v>
          </cell>
          <cell r="B213" t="str">
            <v>Expenses</v>
          </cell>
          <cell r="C213" t="str">
            <v>Kootha</v>
          </cell>
          <cell r="D213">
            <v>41671</v>
          </cell>
          <cell r="J213">
            <v>674777.50874999992</v>
          </cell>
        </row>
        <row r="214">
          <cell r="A214" t="str">
            <v>Financial Actual</v>
          </cell>
          <cell r="B214" t="str">
            <v>Expenses</v>
          </cell>
          <cell r="C214" t="str">
            <v>Kootha</v>
          </cell>
          <cell r="D214">
            <v>41699</v>
          </cell>
          <cell r="J214">
            <v>673240.53</v>
          </cell>
        </row>
        <row r="215">
          <cell r="A215" t="str">
            <v>Financial Actual</v>
          </cell>
          <cell r="B215" t="str">
            <v>Expenses</v>
          </cell>
          <cell r="C215" t="str">
            <v>Kootha</v>
          </cell>
          <cell r="D215">
            <v>41730</v>
          </cell>
          <cell r="J215">
            <v>674702.94937499997</v>
          </cell>
        </row>
        <row r="216">
          <cell r="A216" t="str">
            <v>Financial Actual</v>
          </cell>
          <cell r="B216" t="str">
            <v>Expenses</v>
          </cell>
          <cell r="C216" t="str">
            <v>Kootha</v>
          </cell>
          <cell r="D216">
            <v>41760</v>
          </cell>
          <cell r="J216">
            <v>716457.890625</v>
          </cell>
        </row>
        <row r="217">
          <cell r="A217" t="str">
            <v>Financial Actual</v>
          </cell>
          <cell r="B217" t="str">
            <v>Expenses</v>
          </cell>
          <cell r="C217" t="str">
            <v>Kootha</v>
          </cell>
          <cell r="D217">
            <v>41791</v>
          </cell>
          <cell r="J217">
            <v>816814.8431249999</v>
          </cell>
        </row>
        <row r="218">
          <cell r="A218" t="str">
            <v>Financial Actual</v>
          </cell>
          <cell r="B218" t="str">
            <v>Expenses</v>
          </cell>
          <cell r="C218" t="str">
            <v>Kootha</v>
          </cell>
          <cell r="D218">
            <v>41456</v>
          </cell>
          <cell r="J218">
            <v>360688.41072499886</v>
          </cell>
        </row>
        <row r="219">
          <cell r="A219" t="str">
            <v>Financial Actual</v>
          </cell>
          <cell r="B219" t="str">
            <v>Expenses</v>
          </cell>
          <cell r="C219" t="str">
            <v>Kootha</v>
          </cell>
          <cell r="D219">
            <v>41487</v>
          </cell>
          <cell r="J219">
            <v>498366.89217499993</v>
          </cell>
        </row>
        <row r="220">
          <cell r="A220" t="str">
            <v>Financial Actual</v>
          </cell>
          <cell r="B220" t="str">
            <v>Expenses</v>
          </cell>
          <cell r="C220" t="str">
            <v>Kootha</v>
          </cell>
          <cell r="D220">
            <v>41518</v>
          </cell>
          <cell r="J220">
            <v>390175.00927499885</v>
          </cell>
        </row>
        <row r="221">
          <cell r="A221" t="str">
            <v>Financial Actual</v>
          </cell>
          <cell r="B221" t="str">
            <v>Expenses</v>
          </cell>
          <cell r="C221" t="str">
            <v>Kootha</v>
          </cell>
          <cell r="D221">
            <v>41548</v>
          </cell>
          <cell r="J221">
            <v>370340.02732499992</v>
          </cell>
        </row>
        <row r="222">
          <cell r="A222" t="str">
            <v>Financial Actual</v>
          </cell>
          <cell r="B222" t="str">
            <v>Expenses</v>
          </cell>
          <cell r="C222" t="str">
            <v>Kootha</v>
          </cell>
          <cell r="D222">
            <v>41579</v>
          </cell>
          <cell r="J222">
            <v>380322.75574999995</v>
          </cell>
        </row>
        <row r="223">
          <cell r="A223" t="str">
            <v>Financial Actual</v>
          </cell>
          <cell r="B223" t="str">
            <v>Expenses</v>
          </cell>
          <cell r="C223" t="str">
            <v>Kootha</v>
          </cell>
          <cell r="D223">
            <v>41609</v>
          </cell>
          <cell r="J223">
            <v>365792.12049999996</v>
          </cell>
        </row>
        <row r="224">
          <cell r="A224" t="str">
            <v>Financial Actual</v>
          </cell>
          <cell r="B224" t="str">
            <v>Expenses</v>
          </cell>
          <cell r="C224" t="str">
            <v>Kootha</v>
          </cell>
          <cell r="D224">
            <v>41640</v>
          </cell>
          <cell r="J224">
            <v>459526.25959999987</v>
          </cell>
        </row>
        <row r="225">
          <cell r="A225" t="str">
            <v>Financial Actual</v>
          </cell>
          <cell r="B225" t="str">
            <v>Expenses</v>
          </cell>
          <cell r="C225" t="str">
            <v>Kootha</v>
          </cell>
          <cell r="D225">
            <v>41671</v>
          </cell>
          <cell r="J225">
            <v>386872.43834999995</v>
          </cell>
        </row>
        <row r="226">
          <cell r="A226" t="str">
            <v>Financial Actual</v>
          </cell>
          <cell r="B226" t="str">
            <v>Expenses</v>
          </cell>
          <cell r="C226" t="str">
            <v>Kootha</v>
          </cell>
          <cell r="D226">
            <v>41699</v>
          </cell>
          <cell r="J226">
            <v>385991.23719999997</v>
          </cell>
        </row>
        <row r="227">
          <cell r="A227" t="str">
            <v>Financial Actual</v>
          </cell>
          <cell r="B227" t="str">
            <v>Expenses</v>
          </cell>
          <cell r="C227" t="str">
            <v>Kootha</v>
          </cell>
          <cell r="D227">
            <v>41730</v>
          </cell>
          <cell r="J227">
            <v>386829.69097499992</v>
          </cell>
        </row>
        <row r="228">
          <cell r="A228" t="str">
            <v>Financial Actual</v>
          </cell>
          <cell r="B228" t="str">
            <v>Expenses</v>
          </cell>
          <cell r="C228" t="str">
            <v>Kootha</v>
          </cell>
          <cell r="D228">
            <v>41760</v>
          </cell>
          <cell r="J228">
            <v>410769.19062499999</v>
          </cell>
        </row>
        <row r="229">
          <cell r="A229" t="str">
            <v>Financial Actual</v>
          </cell>
          <cell r="B229" t="str">
            <v>Expenses</v>
          </cell>
          <cell r="C229" t="str">
            <v>Kootha</v>
          </cell>
          <cell r="D229">
            <v>41791</v>
          </cell>
          <cell r="J229">
            <v>468307.17672499991</v>
          </cell>
        </row>
        <row r="230">
          <cell r="A230" t="str">
            <v>Financial Actual</v>
          </cell>
          <cell r="B230" t="str">
            <v>Expenses</v>
          </cell>
          <cell r="C230" t="str">
            <v>Kootha</v>
          </cell>
          <cell r="D230">
            <v>41456</v>
          </cell>
          <cell r="J230">
            <v>226478.76952499934</v>
          </cell>
        </row>
        <row r="231">
          <cell r="A231" t="str">
            <v>Financial Actual</v>
          </cell>
          <cell r="B231" t="str">
            <v>Expenses</v>
          </cell>
          <cell r="C231" t="str">
            <v>Kootha</v>
          </cell>
          <cell r="D231">
            <v>41487</v>
          </cell>
          <cell r="J231">
            <v>312928.04857500002</v>
          </cell>
        </row>
        <row r="232">
          <cell r="A232" t="str">
            <v>Financial Actual</v>
          </cell>
          <cell r="B232" t="str">
            <v>Expenses</v>
          </cell>
          <cell r="C232" t="str">
            <v>Kootha</v>
          </cell>
          <cell r="D232">
            <v>41518</v>
          </cell>
          <cell r="J232">
            <v>244993.61047499935</v>
          </cell>
        </row>
        <row r="233">
          <cell r="A233" t="str">
            <v>Financial Actual</v>
          </cell>
          <cell r="B233" t="str">
            <v>Expenses</v>
          </cell>
          <cell r="C233" t="str">
            <v>Kootha</v>
          </cell>
          <cell r="D233">
            <v>41548</v>
          </cell>
          <cell r="J233">
            <v>232539.08692499998</v>
          </cell>
        </row>
        <row r="234">
          <cell r="A234" t="str">
            <v>Financial Actual</v>
          </cell>
          <cell r="B234" t="str">
            <v>Expenses</v>
          </cell>
          <cell r="C234" t="str">
            <v>Kootha</v>
          </cell>
          <cell r="D234">
            <v>41579</v>
          </cell>
          <cell r="J234">
            <v>238807.31175000002</v>
          </cell>
        </row>
        <row r="235">
          <cell r="A235" t="str">
            <v>Financial Actual</v>
          </cell>
          <cell r="B235" t="str">
            <v>Expenses</v>
          </cell>
          <cell r="C235" t="str">
            <v>Kootha</v>
          </cell>
          <cell r="D235">
            <v>41609</v>
          </cell>
          <cell r="J235">
            <v>229683.42450000002</v>
          </cell>
        </row>
        <row r="236">
          <cell r="A236" t="str">
            <v>Financial Actual</v>
          </cell>
          <cell r="B236" t="str">
            <v>Expenses</v>
          </cell>
          <cell r="C236" t="str">
            <v>Kootha</v>
          </cell>
          <cell r="D236">
            <v>41640</v>
          </cell>
          <cell r="J236">
            <v>288539.74439999997</v>
          </cell>
        </row>
        <row r="237">
          <cell r="A237" t="str">
            <v>Financial Actual</v>
          </cell>
          <cell r="B237" t="str">
            <v>Expenses</v>
          </cell>
          <cell r="C237" t="str">
            <v>Kootha</v>
          </cell>
          <cell r="D237">
            <v>41671</v>
          </cell>
          <cell r="J237">
            <v>242919.90315</v>
          </cell>
        </row>
        <row r="238">
          <cell r="A238" t="str">
            <v>Financial Actual</v>
          </cell>
          <cell r="B238" t="str">
            <v>Expenses</v>
          </cell>
          <cell r="C238" t="str">
            <v>Kootha</v>
          </cell>
          <cell r="D238">
            <v>41699</v>
          </cell>
          <cell r="J238">
            <v>242366.59080000003</v>
          </cell>
        </row>
        <row r="239">
          <cell r="A239" t="str">
            <v>Financial Actual</v>
          </cell>
          <cell r="B239" t="str">
            <v>Expenses</v>
          </cell>
          <cell r="C239" t="str">
            <v>Kootha</v>
          </cell>
          <cell r="D239">
            <v>41730</v>
          </cell>
          <cell r="J239">
            <v>242893.06177500001</v>
          </cell>
        </row>
        <row r="240">
          <cell r="A240" t="str">
            <v>Financial Actual</v>
          </cell>
          <cell r="B240" t="str">
            <v>Expenses</v>
          </cell>
          <cell r="C240" t="str">
            <v>Kootha</v>
          </cell>
          <cell r="D240">
            <v>41760</v>
          </cell>
          <cell r="J240">
            <v>257924.84062500004</v>
          </cell>
        </row>
        <row r="241">
          <cell r="A241" t="str">
            <v>Financial Actual</v>
          </cell>
          <cell r="B241" t="str">
            <v>Expenses</v>
          </cell>
          <cell r="C241" t="str">
            <v>Kootha</v>
          </cell>
          <cell r="D241">
            <v>41791</v>
          </cell>
          <cell r="J241">
            <v>294053.34352500003</v>
          </cell>
        </row>
        <row r="242">
          <cell r="A242" t="str">
            <v>Financial Actual</v>
          </cell>
          <cell r="B242" t="str">
            <v>Expenses</v>
          </cell>
          <cell r="C242" t="str">
            <v>Kootha</v>
          </cell>
          <cell r="D242">
            <v>41456</v>
          </cell>
          <cell r="J242">
            <v>255837.1285374992</v>
          </cell>
        </row>
        <row r="243">
          <cell r="A243" t="str">
            <v>Financial Actual</v>
          </cell>
          <cell r="B243" t="str">
            <v>Expenses</v>
          </cell>
          <cell r="C243" t="str">
            <v>Kootha</v>
          </cell>
          <cell r="D243">
            <v>41487</v>
          </cell>
          <cell r="J243">
            <v>353492.79561249999</v>
          </cell>
        </row>
        <row r="244">
          <cell r="A244" t="str">
            <v>Financial Actual</v>
          </cell>
          <cell r="B244" t="str">
            <v>Expenses</v>
          </cell>
          <cell r="C244" t="str">
            <v>Kootha</v>
          </cell>
          <cell r="D244">
            <v>41518</v>
          </cell>
          <cell r="J244">
            <v>276752.04146249924</v>
          </cell>
        </row>
        <row r="245">
          <cell r="A245" t="str">
            <v>Financial Actual</v>
          </cell>
          <cell r="B245" t="str">
            <v>Expenses</v>
          </cell>
          <cell r="C245" t="str">
            <v>Kootha</v>
          </cell>
          <cell r="D245">
            <v>41548</v>
          </cell>
          <cell r="J245">
            <v>262683.04263749992</v>
          </cell>
        </row>
        <row r="246">
          <cell r="A246" t="str">
            <v>Financial Actual</v>
          </cell>
          <cell r="B246" t="str">
            <v>Expenses</v>
          </cell>
          <cell r="C246" t="str">
            <v>Kootha</v>
          </cell>
          <cell r="D246">
            <v>41579</v>
          </cell>
          <cell r="J246">
            <v>269763.81512500002</v>
          </cell>
        </row>
        <row r="247">
          <cell r="A247" t="str">
            <v>Financial Actual</v>
          </cell>
          <cell r="B247" t="str">
            <v>Expenses</v>
          </cell>
          <cell r="C247" t="str">
            <v>Kootha</v>
          </cell>
          <cell r="D247">
            <v>41609</v>
          </cell>
          <cell r="J247">
            <v>259457.20175000001</v>
          </cell>
        </row>
        <row r="248">
          <cell r="A248" t="str">
            <v>Financial Actual</v>
          </cell>
          <cell r="B248" t="str">
            <v>Expenses</v>
          </cell>
          <cell r="C248" t="str">
            <v>Kootha</v>
          </cell>
          <cell r="D248">
            <v>41640</v>
          </cell>
          <cell r="J248">
            <v>325943.04459999991</v>
          </cell>
        </row>
        <row r="249">
          <cell r="A249" t="str">
            <v>Financial Actual</v>
          </cell>
          <cell r="B249" t="str">
            <v>Expenses</v>
          </cell>
          <cell r="C249" t="str">
            <v>Kootha</v>
          </cell>
          <cell r="D249">
            <v>41671</v>
          </cell>
          <cell r="J249">
            <v>274409.52022499999</v>
          </cell>
        </row>
        <row r="250">
          <cell r="A250" t="str">
            <v>Financial Actual</v>
          </cell>
          <cell r="B250" t="str">
            <v>Expenses</v>
          </cell>
          <cell r="C250" t="str">
            <v>Kootha</v>
          </cell>
          <cell r="D250">
            <v>41699</v>
          </cell>
          <cell r="J250">
            <v>273784.48220000003</v>
          </cell>
        </row>
        <row r="251">
          <cell r="A251" t="str">
            <v>Financial Actual</v>
          </cell>
          <cell r="B251" t="str">
            <v>Expenses</v>
          </cell>
          <cell r="C251" t="str">
            <v>Kootha</v>
          </cell>
          <cell r="D251">
            <v>41730</v>
          </cell>
          <cell r="J251">
            <v>274379.19941249996</v>
          </cell>
        </row>
        <row r="252">
          <cell r="A252" t="str">
            <v>Financial Actual</v>
          </cell>
          <cell r="B252" t="str">
            <v>Expenses</v>
          </cell>
          <cell r="C252" t="str">
            <v>Kootha</v>
          </cell>
          <cell r="D252">
            <v>41760</v>
          </cell>
          <cell r="J252">
            <v>291359.54218749999</v>
          </cell>
        </row>
        <row r="253">
          <cell r="A253" t="str">
            <v>Financial Actual</v>
          </cell>
          <cell r="B253" t="str">
            <v>Expenses</v>
          </cell>
          <cell r="C253" t="str">
            <v>Kootha</v>
          </cell>
          <cell r="D253">
            <v>41791</v>
          </cell>
          <cell r="J253">
            <v>332171.36953749997</v>
          </cell>
        </row>
        <row r="254">
          <cell r="A254" t="str">
            <v>Financial Actual</v>
          </cell>
          <cell r="B254" t="str">
            <v>Expenses</v>
          </cell>
          <cell r="C254" t="str">
            <v>Kootha</v>
          </cell>
          <cell r="D254">
            <v>41456</v>
          </cell>
          <cell r="J254">
            <v>176150.15407499947</v>
          </cell>
        </row>
        <row r="255">
          <cell r="A255" t="str">
            <v>Financial Actual</v>
          </cell>
          <cell r="B255" t="str">
            <v>Expenses</v>
          </cell>
          <cell r="C255" t="str">
            <v>Kootha</v>
          </cell>
          <cell r="D255">
            <v>41487</v>
          </cell>
          <cell r="J255">
            <v>243388.48222500001</v>
          </cell>
        </row>
        <row r="256">
          <cell r="A256" t="str">
            <v>Financial Actual</v>
          </cell>
          <cell r="B256" t="str">
            <v>Expenses</v>
          </cell>
          <cell r="C256" t="str">
            <v>Kootha</v>
          </cell>
          <cell r="D256">
            <v>41518</v>
          </cell>
          <cell r="J256">
            <v>190550.58592499947</v>
          </cell>
        </row>
        <row r="257">
          <cell r="A257" t="str">
            <v>Financial Actual</v>
          </cell>
          <cell r="B257" t="str">
            <v>Expenses</v>
          </cell>
          <cell r="C257" t="str">
            <v>Kootha</v>
          </cell>
          <cell r="D257">
            <v>41548</v>
          </cell>
          <cell r="J257">
            <v>180863.73427499997</v>
          </cell>
        </row>
        <row r="258">
          <cell r="A258" t="str">
            <v>Financial Actual</v>
          </cell>
          <cell r="B258" t="str">
            <v>Expenses</v>
          </cell>
          <cell r="C258" t="str">
            <v>Kootha</v>
          </cell>
          <cell r="D258">
            <v>41579</v>
          </cell>
          <cell r="J258">
            <v>185739.02025</v>
          </cell>
        </row>
        <row r="259">
          <cell r="A259" t="str">
            <v>Financial Actual</v>
          </cell>
          <cell r="B259" t="str">
            <v>Expenses</v>
          </cell>
          <cell r="C259" t="str">
            <v>Kootha</v>
          </cell>
          <cell r="D259">
            <v>41609</v>
          </cell>
          <cell r="J259">
            <v>178642.66350000002</v>
          </cell>
        </row>
        <row r="260">
          <cell r="A260" t="str">
            <v>Financial Actual</v>
          </cell>
          <cell r="B260" t="str">
            <v>Expenses</v>
          </cell>
          <cell r="C260" t="str">
            <v>Kootha</v>
          </cell>
          <cell r="D260">
            <v>41640</v>
          </cell>
          <cell r="J260">
            <v>224419.80119999996</v>
          </cell>
        </row>
        <row r="261">
          <cell r="A261" t="str">
            <v>Financial Actual</v>
          </cell>
          <cell r="B261" t="str">
            <v>Expenses</v>
          </cell>
          <cell r="C261" t="str">
            <v>Kootha</v>
          </cell>
          <cell r="D261">
            <v>41671</v>
          </cell>
          <cell r="J261">
            <v>188937.70244999998</v>
          </cell>
        </row>
        <row r="262">
          <cell r="A262" t="str">
            <v>Financial Actual</v>
          </cell>
          <cell r="B262" t="str">
            <v>Expenses</v>
          </cell>
          <cell r="C262" t="str">
            <v>Kootha</v>
          </cell>
          <cell r="D262">
            <v>41699</v>
          </cell>
          <cell r="J262">
            <v>188507.34840000002</v>
          </cell>
        </row>
        <row r="263">
          <cell r="A263" t="str">
            <v>Financial Actual</v>
          </cell>
          <cell r="B263" t="str">
            <v>Expenses</v>
          </cell>
          <cell r="C263" t="str">
            <v>Kootha</v>
          </cell>
          <cell r="D263">
            <v>41730</v>
          </cell>
          <cell r="J263">
            <v>188916.82582500001</v>
          </cell>
        </row>
        <row r="264">
          <cell r="A264" t="str">
            <v>Financial Actual</v>
          </cell>
          <cell r="B264" t="str">
            <v>Expenses</v>
          </cell>
          <cell r="C264" t="str">
            <v>Kootha</v>
          </cell>
          <cell r="D264">
            <v>41760</v>
          </cell>
          <cell r="J264">
            <v>200608.20937500001</v>
          </cell>
        </row>
        <row r="265">
          <cell r="A265" t="str">
            <v>Financial Actual</v>
          </cell>
          <cell r="B265" t="str">
            <v>Expenses</v>
          </cell>
          <cell r="C265" t="str">
            <v>Kootha</v>
          </cell>
          <cell r="D265">
            <v>41791</v>
          </cell>
          <cell r="J265">
            <v>228708.15607500001</v>
          </cell>
        </row>
        <row r="266">
          <cell r="A266" t="str">
            <v>Financial Actual</v>
          </cell>
          <cell r="B266" t="str">
            <v>Expenses</v>
          </cell>
          <cell r="C266" t="str">
            <v>Kootha</v>
          </cell>
          <cell r="D266">
            <v>41456</v>
          </cell>
          <cell r="J266">
            <v>1153364.1040624965</v>
          </cell>
        </row>
        <row r="267">
          <cell r="A267" t="str">
            <v>Financial Actual</v>
          </cell>
          <cell r="B267" t="str">
            <v>Expenses</v>
          </cell>
          <cell r="C267" t="str">
            <v>Kootha</v>
          </cell>
          <cell r="D267">
            <v>41487</v>
          </cell>
          <cell r="J267">
            <v>1593615.0621875001</v>
          </cell>
        </row>
        <row r="268">
          <cell r="A268" t="str">
            <v>Financial Actual</v>
          </cell>
          <cell r="B268" t="str">
            <v>Expenses</v>
          </cell>
          <cell r="C268" t="str">
            <v>Kootha</v>
          </cell>
          <cell r="D268">
            <v>41518</v>
          </cell>
          <cell r="J268">
            <v>1247652.6459374966</v>
          </cell>
        </row>
        <row r="269">
          <cell r="A269" t="str">
            <v>Financial Actual</v>
          </cell>
          <cell r="B269" t="str">
            <v>Expenses</v>
          </cell>
          <cell r="C269" t="str">
            <v>Kootha</v>
          </cell>
          <cell r="D269">
            <v>41548</v>
          </cell>
          <cell r="J269">
            <v>1184226.8315625</v>
          </cell>
        </row>
        <row r="270">
          <cell r="A270" t="str">
            <v>Financial Actual</v>
          </cell>
          <cell r="B270" t="str">
            <v>Expenses</v>
          </cell>
          <cell r="C270" t="str">
            <v>Kootha</v>
          </cell>
          <cell r="D270">
            <v>41579</v>
          </cell>
          <cell r="J270">
            <v>1216148.346875</v>
          </cell>
        </row>
        <row r="271">
          <cell r="A271" t="str">
            <v>Financial Actual</v>
          </cell>
          <cell r="B271" t="str">
            <v>Expenses</v>
          </cell>
          <cell r="C271" t="str">
            <v>Kootha</v>
          </cell>
          <cell r="D271">
            <v>41609</v>
          </cell>
          <cell r="J271">
            <v>1169684.1062500002</v>
          </cell>
        </row>
        <row r="272">
          <cell r="A272" t="str">
            <v>Financial Actual</v>
          </cell>
          <cell r="B272" t="str">
            <v>Expenses</v>
          </cell>
          <cell r="C272" t="str">
            <v>Kootha</v>
          </cell>
          <cell r="D272">
            <v>41640</v>
          </cell>
          <cell r="J272">
            <v>1469415.3649999998</v>
          </cell>
        </row>
        <row r="273">
          <cell r="A273" t="str">
            <v>Financial Actual</v>
          </cell>
          <cell r="B273" t="str">
            <v>Expenses</v>
          </cell>
          <cell r="C273" t="str">
            <v>Kootha</v>
          </cell>
          <cell r="D273">
            <v>41671</v>
          </cell>
          <cell r="J273">
            <v>1237092.099375</v>
          </cell>
        </row>
        <row r="274">
          <cell r="A274" t="str">
            <v>Financial Actual</v>
          </cell>
          <cell r="B274" t="str">
            <v>Expenses</v>
          </cell>
          <cell r="C274" t="str">
            <v>Kootha</v>
          </cell>
          <cell r="D274">
            <v>41699</v>
          </cell>
          <cell r="J274">
            <v>1234274.3050000002</v>
          </cell>
        </row>
        <row r="275">
          <cell r="A275" t="str">
            <v>Financial Actual</v>
          </cell>
          <cell r="B275" t="str">
            <v>Expenses</v>
          </cell>
          <cell r="C275" t="str">
            <v>Kootha</v>
          </cell>
          <cell r="D275">
            <v>41730</v>
          </cell>
          <cell r="J275">
            <v>1236955.4071875</v>
          </cell>
        </row>
        <row r="276">
          <cell r="A276" t="str">
            <v>Financial Actual</v>
          </cell>
          <cell r="B276" t="str">
            <v>Expenses</v>
          </cell>
          <cell r="C276" t="str">
            <v>Kootha</v>
          </cell>
          <cell r="D276">
            <v>41760</v>
          </cell>
          <cell r="J276">
            <v>1313506.1328125</v>
          </cell>
        </row>
        <row r="277">
          <cell r="A277" t="str">
            <v>Financial Actual</v>
          </cell>
          <cell r="B277" t="str">
            <v>Expenses</v>
          </cell>
          <cell r="C277" t="str">
            <v>Kootha</v>
          </cell>
          <cell r="D277">
            <v>41791</v>
          </cell>
          <cell r="J277">
            <v>1497493.8790625001</v>
          </cell>
        </row>
        <row r="278">
          <cell r="A278" t="str">
            <v>Financial Actual</v>
          </cell>
          <cell r="B278" t="str">
            <v>Expenses</v>
          </cell>
          <cell r="C278" t="str">
            <v>Surjek</v>
          </cell>
          <cell r="D278">
            <v>41456</v>
          </cell>
          <cell r="J278">
            <v>2533034.5131168002</v>
          </cell>
        </row>
        <row r="279">
          <cell r="A279" t="str">
            <v>Financial Actual</v>
          </cell>
          <cell r="B279" t="str">
            <v>Expenses</v>
          </cell>
          <cell r="C279" t="str">
            <v>Surjek</v>
          </cell>
          <cell r="D279">
            <v>41487</v>
          </cell>
          <cell r="J279">
            <v>3051574.1625600001</v>
          </cell>
        </row>
        <row r="280">
          <cell r="A280" t="str">
            <v>Financial Actual</v>
          </cell>
          <cell r="B280" t="str">
            <v>Expenses</v>
          </cell>
          <cell r="C280" t="str">
            <v>Surjek</v>
          </cell>
          <cell r="D280">
            <v>41518</v>
          </cell>
          <cell r="J280">
            <v>3084202.7580672004</v>
          </cell>
        </row>
        <row r="281">
          <cell r="A281" t="str">
            <v>Financial Actual</v>
          </cell>
          <cell r="B281" t="str">
            <v>Expenses</v>
          </cell>
          <cell r="C281" t="str">
            <v>Surjek</v>
          </cell>
          <cell r="D281">
            <v>41548</v>
          </cell>
          <cell r="J281">
            <v>4135202.765971201</v>
          </cell>
        </row>
        <row r="282">
          <cell r="A282" t="str">
            <v>Financial Actual</v>
          </cell>
          <cell r="B282" t="str">
            <v>Expenses</v>
          </cell>
          <cell r="C282" t="str">
            <v>Surjek</v>
          </cell>
          <cell r="D282">
            <v>41579</v>
          </cell>
          <cell r="J282">
            <v>4473275.8948415993</v>
          </cell>
        </row>
        <row r="283">
          <cell r="A283" t="str">
            <v>Financial Actual</v>
          </cell>
          <cell r="B283" t="str">
            <v>Expenses</v>
          </cell>
          <cell r="C283" t="str">
            <v>Surjek</v>
          </cell>
          <cell r="D283">
            <v>41609</v>
          </cell>
          <cell r="J283">
            <v>3464957.9260800011</v>
          </cell>
        </row>
        <row r="284">
          <cell r="A284" t="str">
            <v>Financial Actual</v>
          </cell>
          <cell r="B284" t="str">
            <v>Expenses</v>
          </cell>
          <cell r="C284" t="str">
            <v>Surjek</v>
          </cell>
          <cell r="D284">
            <v>41640</v>
          </cell>
          <cell r="J284">
            <v>4049642.8266000003</v>
          </cell>
        </row>
        <row r="285">
          <cell r="A285" t="str">
            <v>Financial Actual</v>
          </cell>
          <cell r="B285" t="str">
            <v>Expenses</v>
          </cell>
          <cell r="C285" t="str">
            <v>Surjek</v>
          </cell>
          <cell r="D285">
            <v>41671</v>
          </cell>
          <cell r="J285">
            <v>4767948.2214000002</v>
          </cell>
        </row>
        <row r="286">
          <cell r="A286" t="str">
            <v>Financial Actual</v>
          </cell>
          <cell r="B286" t="str">
            <v>Expenses</v>
          </cell>
          <cell r="C286" t="str">
            <v>Surjek</v>
          </cell>
          <cell r="D286">
            <v>41699</v>
          </cell>
          <cell r="J286">
            <v>4346722.8083999995</v>
          </cell>
        </row>
        <row r="287">
          <cell r="A287" t="str">
            <v>Financial Actual</v>
          </cell>
          <cell r="B287" t="str">
            <v>Expenses</v>
          </cell>
          <cell r="C287" t="str">
            <v>Surjek</v>
          </cell>
          <cell r="D287">
            <v>41730</v>
          </cell>
          <cell r="J287">
            <v>4671541.1274000006</v>
          </cell>
        </row>
        <row r="288">
          <cell r="A288" t="str">
            <v>Financial Actual</v>
          </cell>
          <cell r="B288" t="str">
            <v>Expenses</v>
          </cell>
          <cell r="C288" t="str">
            <v>Surjek</v>
          </cell>
          <cell r="D288">
            <v>41760</v>
          </cell>
          <cell r="J288">
            <v>5478104.6040000012</v>
          </cell>
        </row>
        <row r="289">
          <cell r="A289" t="str">
            <v>Financial Actual</v>
          </cell>
          <cell r="B289" t="str">
            <v>Expenses</v>
          </cell>
          <cell r="C289" t="str">
            <v>Surjek</v>
          </cell>
          <cell r="D289">
            <v>41791</v>
          </cell>
          <cell r="J289">
            <v>2269805.1667200001</v>
          </cell>
        </row>
        <row r="290">
          <cell r="A290" t="str">
            <v>Financial Actual</v>
          </cell>
          <cell r="B290" t="str">
            <v>Expenses</v>
          </cell>
          <cell r="C290" t="str">
            <v>Surjek</v>
          </cell>
          <cell r="D290">
            <v>41456</v>
          </cell>
          <cell r="J290">
            <v>1266517.2565584001</v>
          </cell>
        </row>
        <row r="291">
          <cell r="A291" t="str">
            <v>Financial Actual</v>
          </cell>
          <cell r="B291" t="str">
            <v>Expenses</v>
          </cell>
          <cell r="C291" t="str">
            <v>Surjek</v>
          </cell>
          <cell r="D291">
            <v>41487</v>
          </cell>
          <cell r="J291">
            <v>1525787.08128</v>
          </cell>
        </row>
        <row r="292">
          <cell r="A292" t="str">
            <v>Financial Actual</v>
          </cell>
          <cell r="B292" t="str">
            <v>Expenses</v>
          </cell>
          <cell r="C292" t="str">
            <v>Surjek</v>
          </cell>
          <cell r="D292">
            <v>41518</v>
          </cell>
          <cell r="J292">
            <v>1542101.3790336002</v>
          </cell>
        </row>
        <row r="293">
          <cell r="A293" t="str">
            <v>Financial Actual</v>
          </cell>
          <cell r="B293" t="str">
            <v>Expenses</v>
          </cell>
          <cell r="C293" t="str">
            <v>Surjek</v>
          </cell>
          <cell r="D293">
            <v>41548</v>
          </cell>
          <cell r="J293">
            <v>2067601.3829856005</v>
          </cell>
        </row>
        <row r="294">
          <cell r="A294" t="str">
            <v>Financial Actual</v>
          </cell>
          <cell r="B294" t="str">
            <v>Expenses</v>
          </cell>
          <cell r="C294" t="str">
            <v>Surjek</v>
          </cell>
          <cell r="D294">
            <v>41579</v>
          </cell>
          <cell r="J294">
            <v>2236637.9474207996</v>
          </cell>
        </row>
        <row r="295">
          <cell r="A295" t="str">
            <v>Financial Actual</v>
          </cell>
          <cell r="B295" t="str">
            <v>Expenses</v>
          </cell>
          <cell r="C295" t="str">
            <v>Surjek</v>
          </cell>
          <cell r="D295">
            <v>41609</v>
          </cell>
          <cell r="J295">
            <v>1732478.9630400005</v>
          </cell>
        </row>
        <row r="296">
          <cell r="A296" t="str">
            <v>Financial Actual</v>
          </cell>
          <cell r="B296" t="str">
            <v>Expenses</v>
          </cell>
          <cell r="C296" t="str">
            <v>Surjek</v>
          </cell>
          <cell r="D296">
            <v>41640</v>
          </cell>
          <cell r="J296">
            <v>2024821.4133000001</v>
          </cell>
        </row>
        <row r="297">
          <cell r="A297" t="str">
            <v>Financial Actual</v>
          </cell>
          <cell r="B297" t="str">
            <v>Expenses</v>
          </cell>
          <cell r="C297" t="str">
            <v>Surjek</v>
          </cell>
          <cell r="D297">
            <v>41671</v>
          </cell>
          <cell r="J297">
            <v>2383974.1107000001</v>
          </cell>
        </row>
        <row r="298">
          <cell r="A298" t="str">
            <v>Financial Actual</v>
          </cell>
          <cell r="B298" t="str">
            <v>Expenses</v>
          </cell>
          <cell r="C298" t="str">
            <v>Surjek</v>
          </cell>
          <cell r="D298">
            <v>41699</v>
          </cell>
          <cell r="J298">
            <v>2173361.4041999998</v>
          </cell>
        </row>
        <row r="299">
          <cell r="A299" t="str">
            <v>Financial Actual</v>
          </cell>
          <cell r="B299" t="str">
            <v>Expenses</v>
          </cell>
          <cell r="C299" t="str">
            <v>Surjek</v>
          </cell>
          <cell r="D299">
            <v>41730</v>
          </cell>
          <cell r="J299">
            <v>2335770.5637000003</v>
          </cell>
        </row>
        <row r="300">
          <cell r="A300" t="str">
            <v>Financial Actual</v>
          </cell>
          <cell r="B300" t="str">
            <v>Expenses</v>
          </cell>
          <cell r="C300" t="str">
            <v>Surjek</v>
          </cell>
          <cell r="D300">
            <v>41760</v>
          </cell>
          <cell r="J300">
            <v>2739052.3020000006</v>
          </cell>
        </row>
        <row r="301">
          <cell r="A301" t="str">
            <v>Financial Actual</v>
          </cell>
          <cell r="B301" t="str">
            <v>Expenses</v>
          </cell>
          <cell r="C301" t="str">
            <v>Surjek</v>
          </cell>
          <cell r="D301">
            <v>41791</v>
          </cell>
          <cell r="J301">
            <v>1134902.58336</v>
          </cell>
        </row>
        <row r="302">
          <cell r="A302" t="str">
            <v>Financial Actual</v>
          </cell>
          <cell r="B302" t="str">
            <v>Expenses</v>
          </cell>
          <cell r="C302" t="str">
            <v>Surjek</v>
          </cell>
          <cell r="D302">
            <v>41456</v>
          </cell>
          <cell r="J302">
            <v>1055431.0471320001</v>
          </cell>
        </row>
        <row r="303">
          <cell r="A303" t="str">
            <v>Financial Actual</v>
          </cell>
          <cell r="B303" t="str">
            <v>Expenses</v>
          </cell>
          <cell r="C303" t="str">
            <v>Surjek</v>
          </cell>
          <cell r="D303">
            <v>41487</v>
          </cell>
          <cell r="J303">
            <v>1271489.2344000002</v>
          </cell>
        </row>
        <row r="304">
          <cell r="A304" t="str">
            <v>Financial Actual</v>
          </cell>
          <cell r="B304" t="str">
            <v>Expenses</v>
          </cell>
          <cell r="C304" t="str">
            <v>Surjek</v>
          </cell>
          <cell r="D304">
            <v>41518</v>
          </cell>
          <cell r="J304">
            <v>1285084.4825280001</v>
          </cell>
        </row>
        <row r="305">
          <cell r="A305" t="str">
            <v>Financial Actual</v>
          </cell>
          <cell r="B305" t="str">
            <v>Expenses</v>
          </cell>
          <cell r="C305" t="str">
            <v>Surjek</v>
          </cell>
          <cell r="D305">
            <v>41548</v>
          </cell>
          <cell r="J305">
            <v>1723001.1524880002</v>
          </cell>
        </row>
        <row r="306">
          <cell r="A306" t="str">
            <v>Financial Actual</v>
          </cell>
          <cell r="B306" t="str">
            <v>Expenses</v>
          </cell>
          <cell r="C306" t="str">
            <v>Surjek</v>
          </cell>
          <cell r="D306">
            <v>41579</v>
          </cell>
          <cell r="J306">
            <v>1863864.9561839998</v>
          </cell>
        </row>
        <row r="307">
          <cell r="A307" t="str">
            <v>Financial Actual</v>
          </cell>
          <cell r="B307" t="str">
            <v>Expenses</v>
          </cell>
          <cell r="C307" t="str">
            <v>Surjek</v>
          </cell>
          <cell r="D307">
            <v>41609</v>
          </cell>
          <cell r="J307">
            <v>1443732.4692000004</v>
          </cell>
        </row>
        <row r="308">
          <cell r="A308" t="str">
            <v>Financial Actual</v>
          </cell>
          <cell r="B308" t="str">
            <v>Expenses</v>
          </cell>
          <cell r="C308" t="str">
            <v>Surjek</v>
          </cell>
          <cell r="D308">
            <v>41640</v>
          </cell>
          <cell r="J308">
            <v>1687351.1777500003</v>
          </cell>
        </row>
        <row r="309">
          <cell r="A309" t="str">
            <v>Financial Actual</v>
          </cell>
          <cell r="B309" t="str">
            <v>Expenses</v>
          </cell>
          <cell r="C309" t="str">
            <v>Surjek</v>
          </cell>
          <cell r="D309">
            <v>41671</v>
          </cell>
          <cell r="J309">
            <v>1986645.0922500002</v>
          </cell>
        </row>
        <row r="310">
          <cell r="A310" t="str">
            <v>Financial Actual</v>
          </cell>
          <cell r="B310" t="str">
            <v>Expenses</v>
          </cell>
          <cell r="C310" t="str">
            <v>Surjek</v>
          </cell>
          <cell r="D310">
            <v>41699</v>
          </cell>
          <cell r="J310">
            <v>1811134.5035000001</v>
          </cell>
        </row>
        <row r="311">
          <cell r="A311" t="str">
            <v>Financial Actual</v>
          </cell>
          <cell r="B311" t="str">
            <v>Expenses</v>
          </cell>
          <cell r="C311" t="str">
            <v>Surjek</v>
          </cell>
          <cell r="D311">
            <v>41730</v>
          </cell>
          <cell r="J311">
            <v>1946475.4697500004</v>
          </cell>
        </row>
        <row r="312">
          <cell r="A312" t="str">
            <v>Financial Actual</v>
          </cell>
          <cell r="B312" t="str">
            <v>Expenses</v>
          </cell>
          <cell r="C312" t="str">
            <v>Surjek</v>
          </cell>
          <cell r="D312">
            <v>41760</v>
          </cell>
          <cell r="J312">
            <v>2282543.5850000004</v>
          </cell>
        </row>
        <row r="313">
          <cell r="A313" t="str">
            <v>Financial Actual</v>
          </cell>
          <cell r="B313" t="str">
            <v>Expenses</v>
          </cell>
          <cell r="C313" t="str">
            <v>Surjek</v>
          </cell>
          <cell r="D313">
            <v>41791</v>
          </cell>
          <cell r="J313">
            <v>945752.15280000004</v>
          </cell>
        </row>
        <row r="314">
          <cell r="A314" t="str">
            <v>Financial Actual</v>
          </cell>
          <cell r="B314" t="str">
            <v>Expenses</v>
          </cell>
          <cell r="C314" t="str">
            <v>Surjek</v>
          </cell>
          <cell r="D314">
            <v>41456</v>
          </cell>
          <cell r="J314">
            <v>996326.908492608</v>
          </cell>
        </row>
        <row r="315">
          <cell r="A315" t="str">
            <v>Financial Actual</v>
          </cell>
          <cell r="B315" t="str">
            <v>Expenses</v>
          </cell>
          <cell r="C315" t="str">
            <v>Surjek</v>
          </cell>
          <cell r="D315">
            <v>41487</v>
          </cell>
          <cell r="J315">
            <v>1200285.8372736</v>
          </cell>
        </row>
        <row r="316">
          <cell r="A316" t="str">
            <v>Financial Actual</v>
          </cell>
          <cell r="B316" t="str">
            <v>Expenses</v>
          </cell>
          <cell r="C316" t="str">
            <v>Surjek</v>
          </cell>
          <cell r="D316">
            <v>41518</v>
          </cell>
          <cell r="J316">
            <v>1213119.7515064322</v>
          </cell>
        </row>
        <row r="317">
          <cell r="A317" t="str">
            <v>Financial Actual</v>
          </cell>
          <cell r="B317" t="str">
            <v>Expenses</v>
          </cell>
          <cell r="C317" t="str">
            <v>Surjek</v>
          </cell>
          <cell r="D317">
            <v>41548</v>
          </cell>
          <cell r="J317">
            <v>1626513.0879486722</v>
          </cell>
        </row>
        <row r="318">
          <cell r="A318" t="str">
            <v>Financial Actual</v>
          </cell>
          <cell r="B318" t="str">
            <v>Expenses</v>
          </cell>
          <cell r="C318" t="str">
            <v>Surjek</v>
          </cell>
          <cell r="D318">
            <v>41579</v>
          </cell>
          <cell r="J318">
            <v>1759488.5186376958</v>
          </cell>
        </row>
        <row r="319">
          <cell r="A319" t="str">
            <v>Financial Actual</v>
          </cell>
          <cell r="B319" t="str">
            <v>Expenses</v>
          </cell>
          <cell r="C319" t="str">
            <v>Surjek</v>
          </cell>
          <cell r="D319">
            <v>41609</v>
          </cell>
          <cell r="J319">
            <v>1362883.4509248002</v>
          </cell>
        </row>
        <row r="320">
          <cell r="A320" t="str">
            <v>Financial Actual</v>
          </cell>
          <cell r="B320" t="str">
            <v>Expenses</v>
          </cell>
          <cell r="C320" t="str">
            <v>Surjek</v>
          </cell>
          <cell r="D320">
            <v>41640</v>
          </cell>
          <cell r="J320">
            <v>1592859.5117959999</v>
          </cell>
        </row>
        <row r="321">
          <cell r="A321" t="str">
            <v>Financial Actual</v>
          </cell>
          <cell r="B321" t="str">
            <v>Expenses</v>
          </cell>
          <cell r="C321" t="str">
            <v>Surjek</v>
          </cell>
          <cell r="D321">
            <v>41671</v>
          </cell>
          <cell r="J321">
            <v>1875392.9670840001</v>
          </cell>
        </row>
        <row r="322">
          <cell r="A322" t="str">
            <v>Financial Actual</v>
          </cell>
          <cell r="B322" t="str">
            <v>Expenses</v>
          </cell>
          <cell r="C322" t="str">
            <v>Surjek</v>
          </cell>
          <cell r="D322">
            <v>41699</v>
          </cell>
          <cell r="J322">
            <v>1709710.9713039999</v>
          </cell>
        </row>
        <row r="323">
          <cell r="A323" t="str">
            <v>Financial Actual</v>
          </cell>
          <cell r="B323" t="str">
            <v>Expenses</v>
          </cell>
          <cell r="C323" t="str">
            <v>Surjek</v>
          </cell>
          <cell r="D323">
            <v>41730</v>
          </cell>
          <cell r="J323">
            <v>1837472.8434440002</v>
          </cell>
        </row>
        <row r="324">
          <cell r="A324" t="str">
            <v>Financial Actual</v>
          </cell>
          <cell r="B324" t="str">
            <v>Expenses</v>
          </cell>
          <cell r="C324" t="str">
            <v>Surjek</v>
          </cell>
          <cell r="D324">
            <v>41760</v>
          </cell>
          <cell r="J324">
            <v>2154721.1442400003</v>
          </cell>
        </row>
        <row r="325">
          <cell r="A325" t="str">
            <v>Financial Actual</v>
          </cell>
          <cell r="B325" t="str">
            <v>Expenses</v>
          </cell>
          <cell r="C325" t="str">
            <v>Surjek</v>
          </cell>
          <cell r="D325">
            <v>41791</v>
          </cell>
          <cell r="J325">
            <v>892790.0322432</v>
          </cell>
        </row>
        <row r="326">
          <cell r="A326" t="str">
            <v>Financial Actual</v>
          </cell>
          <cell r="B326" t="str">
            <v>Expenses</v>
          </cell>
          <cell r="C326" t="str">
            <v>Surjek</v>
          </cell>
          <cell r="D326">
            <v>41456</v>
          </cell>
          <cell r="J326">
            <v>869931.04490880016</v>
          </cell>
        </row>
        <row r="327">
          <cell r="A327" t="str">
            <v>Financial Actual</v>
          </cell>
          <cell r="B327" t="str">
            <v>Expenses</v>
          </cell>
          <cell r="C327" t="str">
            <v>Surjek</v>
          </cell>
          <cell r="D327">
            <v>41487</v>
          </cell>
          <cell r="J327">
            <v>1048015.3689600001</v>
          </cell>
        </row>
        <row r="328">
          <cell r="A328" t="str">
            <v>Financial Actual</v>
          </cell>
          <cell r="B328" t="str">
            <v>Expenses</v>
          </cell>
          <cell r="C328" t="str">
            <v>Surjek</v>
          </cell>
          <cell r="D328">
            <v>41518</v>
          </cell>
          <cell r="J328">
            <v>1059221.1492352001</v>
          </cell>
        </row>
        <row r="329">
          <cell r="A329" t="str">
            <v>Financial Actual</v>
          </cell>
          <cell r="B329" t="str">
            <v>Expenses</v>
          </cell>
          <cell r="C329" t="str">
            <v>Surjek</v>
          </cell>
          <cell r="D329">
            <v>41548</v>
          </cell>
          <cell r="J329">
            <v>1420170.6468992003</v>
          </cell>
        </row>
        <row r="330">
          <cell r="A330" t="str">
            <v>Financial Actual</v>
          </cell>
          <cell r="B330" t="str">
            <v>Expenses</v>
          </cell>
          <cell r="C330" t="str">
            <v>Surjek</v>
          </cell>
          <cell r="D330">
            <v>41579</v>
          </cell>
          <cell r="J330">
            <v>1536276.5699455999</v>
          </cell>
        </row>
        <row r="331">
          <cell r="A331" t="str">
            <v>Financial Actual</v>
          </cell>
          <cell r="B331" t="str">
            <v>Expenses</v>
          </cell>
          <cell r="C331" t="str">
            <v>Surjek</v>
          </cell>
          <cell r="D331">
            <v>41609</v>
          </cell>
          <cell r="J331">
            <v>785390.46324480022</v>
          </cell>
        </row>
        <row r="332">
          <cell r="A332" t="str">
            <v>Financial Actual</v>
          </cell>
          <cell r="B332" t="str">
            <v>Expenses</v>
          </cell>
          <cell r="C332" t="str">
            <v>Surjek</v>
          </cell>
          <cell r="D332">
            <v>41640</v>
          </cell>
          <cell r="J332">
            <v>734335.23255680013</v>
          </cell>
        </row>
        <row r="333">
          <cell r="A333" t="str">
            <v>Financial Actual</v>
          </cell>
          <cell r="B333" t="str">
            <v>Expenses</v>
          </cell>
          <cell r="C333" t="str">
            <v>Surjek</v>
          </cell>
          <cell r="D333">
            <v>41671</v>
          </cell>
          <cell r="J333">
            <v>864587.94414720009</v>
          </cell>
        </row>
        <row r="334">
          <cell r="A334" t="str">
            <v>Financial Actual</v>
          </cell>
          <cell r="B334" t="str">
            <v>Expenses</v>
          </cell>
          <cell r="C334" t="str">
            <v>Surjek</v>
          </cell>
          <cell r="D334">
            <v>41699</v>
          </cell>
          <cell r="J334">
            <v>788205.73592320003</v>
          </cell>
        </row>
        <row r="335">
          <cell r="A335" t="str">
            <v>Financial Actual</v>
          </cell>
          <cell r="B335" t="str">
            <v>Expenses</v>
          </cell>
          <cell r="C335" t="str">
            <v>Surjek</v>
          </cell>
          <cell r="D335">
            <v>41730</v>
          </cell>
          <cell r="J335">
            <v>847106.12443520024</v>
          </cell>
        </row>
        <row r="336">
          <cell r="A336" t="str">
            <v>Financial Actual</v>
          </cell>
          <cell r="B336" t="str">
            <v>Expenses</v>
          </cell>
          <cell r="C336" t="str">
            <v>Surjek</v>
          </cell>
          <cell r="D336">
            <v>41760</v>
          </cell>
          <cell r="J336">
            <v>993362.96819200017</v>
          </cell>
        </row>
        <row r="337">
          <cell r="A337" t="str">
            <v>Financial Actual</v>
          </cell>
          <cell r="B337" t="str">
            <v>Expenses</v>
          </cell>
          <cell r="C337" t="str">
            <v>Surjek</v>
          </cell>
          <cell r="D337">
            <v>41791</v>
          </cell>
          <cell r="J337">
            <v>514489.17112320004</v>
          </cell>
        </row>
        <row r="338">
          <cell r="A338" t="str">
            <v>Financial Actual</v>
          </cell>
          <cell r="B338" t="str">
            <v>Expenses</v>
          </cell>
          <cell r="C338" t="str">
            <v>Surjek</v>
          </cell>
          <cell r="D338">
            <v>41456</v>
          </cell>
          <cell r="J338">
            <v>921103.45931519999</v>
          </cell>
        </row>
        <row r="339">
          <cell r="A339" t="str">
            <v>Financial Actual</v>
          </cell>
          <cell r="B339" t="str">
            <v>Expenses</v>
          </cell>
          <cell r="C339" t="str">
            <v>Surjek</v>
          </cell>
          <cell r="D339">
            <v>41487</v>
          </cell>
          <cell r="J339">
            <v>1109663.3318399999</v>
          </cell>
        </row>
        <row r="340">
          <cell r="A340" t="str">
            <v>Financial Actual</v>
          </cell>
          <cell r="B340" t="str">
            <v>Expenses</v>
          </cell>
          <cell r="C340" t="str">
            <v>Surjek</v>
          </cell>
          <cell r="D340">
            <v>41518</v>
          </cell>
          <cell r="J340">
            <v>1121528.2756608</v>
          </cell>
        </row>
        <row r="341">
          <cell r="A341" t="str">
            <v>Financial Actual</v>
          </cell>
          <cell r="B341" t="str">
            <v>Expenses</v>
          </cell>
          <cell r="C341" t="str">
            <v>Surjek</v>
          </cell>
          <cell r="D341">
            <v>41548</v>
          </cell>
          <cell r="J341">
            <v>1503710.0967168</v>
          </cell>
        </row>
        <row r="342">
          <cell r="A342" t="str">
            <v>Financial Actual</v>
          </cell>
          <cell r="B342" t="str">
            <v>Expenses</v>
          </cell>
          <cell r="C342" t="str">
            <v>Surjek</v>
          </cell>
          <cell r="D342">
            <v>41579</v>
          </cell>
          <cell r="J342">
            <v>1626645.7799423998</v>
          </cell>
        </row>
        <row r="343">
          <cell r="A343" t="str">
            <v>Financial Actual</v>
          </cell>
          <cell r="B343" t="str">
            <v>Expenses</v>
          </cell>
          <cell r="C343" t="str">
            <v>Surjek</v>
          </cell>
          <cell r="D343">
            <v>41609</v>
          </cell>
          <cell r="J343">
            <v>831589.90225920011</v>
          </cell>
        </row>
        <row r="344">
          <cell r="A344" t="str">
            <v>Financial Actual</v>
          </cell>
          <cell r="B344" t="str">
            <v>Expenses</v>
          </cell>
          <cell r="C344" t="str">
            <v>Surjek</v>
          </cell>
          <cell r="D344">
            <v>41640</v>
          </cell>
          <cell r="J344">
            <v>777531.42270720005</v>
          </cell>
        </row>
        <row r="345">
          <cell r="A345" t="str">
            <v>Financial Actual</v>
          </cell>
          <cell r="B345" t="str">
            <v>Expenses</v>
          </cell>
          <cell r="C345" t="str">
            <v>Surjek</v>
          </cell>
          <cell r="D345">
            <v>41671</v>
          </cell>
          <cell r="J345">
            <v>915446.05850879999</v>
          </cell>
        </row>
        <row r="346">
          <cell r="A346" t="str">
            <v>Financial Actual</v>
          </cell>
          <cell r="B346" t="str">
            <v>Expenses</v>
          </cell>
          <cell r="C346" t="str">
            <v>Surjek</v>
          </cell>
          <cell r="D346">
            <v>41699</v>
          </cell>
          <cell r="J346">
            <v>834570.77921279997</v>
          </cell>
        </row>
        <row r="347">
          <cell r="A347" t="str">
            <v>Financial Actual</v>
          </cell>
          <cell r="B347" t="str">
            <v>Expenses</v>
          </cell>
          <cell r="C347" t="str">
            <v>Surjek</v>
          </cell>
          <cell r="D347">
            <v>41730</v>
          </cell>
          <cell r="J347">
            <v>896935.89646080008</v>
          </cell>
        </row>
        <row r="348">
          <cell r="A348" t="str">
            <v>Financial Actual</v>
          </cell>
          <cell r="B348" t="str">
            <v>Expenses</v>
          </cell>
          <cell r="C348" t="str">
            <v>Surjek</v>
          </cell>
          <cell r="D348">
            <v>41760</v>
          </cell>
          <cell r="J348">
            <v>1051796.083968</v>
          </cell>
        </row>
        <row r="349">
          <cell r="A349" t="str">
            <v>Financial Actual</v>
          </cell>
          <cell r="B349" t="str">
            <v>Expenses</v>
          </cell>
          <cell r="C349" t="str">
            <v>Surjek</v>
          </cell>
          <cell r="D349">
            <v>41791</v>
          </cell>
          <cell r="J349">
            <v>544753.24001279997</v>
          </cell>
        </row>
        <row r="350">
          <cell r="A350" t="str">
            <v>Financial Actual</v>
          </cell>
          <cell r="B350" t="str">
            <v>Expenses</v>
          </cell>
          <cell r="C350" t="str">
            <v>Surjek</v>
          </cell>
          <cell r="D350">
            <v>41456</v>
          </cell>
          <cell r="J350">
            <v>498931.04046240001</v>
          </cell>
        </row>
        <row r="351">
          <cell r="A351" t="str">
            <v>Financial Actual</v>
          </cell>
          <cell r="B351" t="str">
            <v>Expenses</v>
          </cell>
          <cell r="C351" t="str">
            <v>Surjek</v>
          </cell>
          <cell r="D351">
            <v>41487</v>
          </cell>
          <cell r="J351">
            <v>601067.63808000006</v>
          </cell>
        </row>
        <row r="352">
          <cell r="A352" t="str">
            <v>Financial Actual</v>
          </cell>
          <cell r="B352" t="str">
            <v>Expenses</v>
          </cell>
          <cell r="C352" t="str">
            <v>Surjek</v>
          </cell>
          <cell r="D352">
            <v>41518</v>
          </cell>
          <cell r="J352">
            <v>607494.48264960002</v>
          </cell>
        </row>
        <row r="353">
          <cell r="A353" t="str">
            <v>Financial Actual</v>
          </cell>
          <cell r="B353" t="str">
            <v>Expenses</v>
          </cell>
          <cell r="C353" t="str">
            <v>Surjek</v>
          </cell>
          <cell r="D353">
            <v>41548</v>
          </cell>
          <cell r="J353">
            <v>814509.63572160015</v>
          </cell>
        </row>
        <row r="354">
          <cell r="A354" t="str">
            <v>Financial Actual</v>
          </cell>
          <cell r="B354" t="str">
            <v>Expenses</v>
          </cell>
          <cell r="C354" t="str">
            <v>Surjek</v>
          </cell>
          <cell r="D354">
            <v>41579</v>
          </cell>
          <cell r="J354">
            <v>881099.79746879986</v>
          </cell>
        </row>
        <row r="355">
          <cell r="A355" t="str">
            <v>Financial Actual</v>
          </cell>
          <cell r="B355" t="str">
            <v>Expenses</v>
          </cell>
          <cell r="C355" t="str">
            <v>Surjek</v>
          </cell>
          <cell r="D355">
            <v>41609</v>
          </cell>
          <cell r="J355">
            <v>450444.53039040015</v>
          </cell>
        </row>
        <row r="356">
          <cell r="A356" t="str">
            <v>Financial Actual</v>
          </cell>
          <cell r="B356" t="str">
            <v>Expenses</v>
          </cell>
          <cell r="C356" t="str">
            <v>Surjek</v>
          </cell>
          <cell r="D356">
            <v>41640</v>
          </cell>
          <cell r="J356">
            <v>421162.85396640003</v>
          </cell>
        </row>
        <row r="357">
          <cell r="A357" t="str">
            <v>Financial Actual</v>
          </cell>
          <cell r="B357" t="str">
            <v>Expenses</v>
          </cell>
          <cell r="C357" t="str">
            <v>Surjek</v>
          </cell>
          <cell r="D357">
            <v>41671</v>
          </cell>
          <cell r="J357">
            <v>495866.61502560001</v>
          </cell>
        </row>
        <row r="358">
          <cell r="A358" t="str">
            <v>Financial Actual</v>
          </cell>
          <cell r="B358" t="str">
            <v>Expenses</v>
          </cell>
          <cell r="C358" t="str">
            <v>Surjek</v>
          </cell>
          <cell r="D358">
            <v>41699</v>
          </cell>
          <cell r="J358">
            <v>452059.1720736</v>
          </cell>
        </row>
        <row r="359">
          <cell r="A359" t="str">
            <v>Financial Actual</v>
          </cell>
          <cell r="B359" t="str">
            <v>Expenses</v>
          </cell>
          <cell r="C359" t="str">
            <v>Surjek</v>
          </cell>
          <cell r="D359">
            <v>41730</v>
          </cell>
          <cell r="J359">
            <v>485840.2772496001</v>
          </cell>
        </row>
        <row r="360">
          <cell r="A360" t="str">
            <v>Financial Actual</v>
          </cell>
          <cell r="B360" t="str">
            <v>Expenses</v>
          </cell>
          <cell r="C360" t="str">
            <v>Surjek</v>
          </cell>
          <cell r="D360">
            <v>41760</v>
          </cell>
          <cell r="J360">
            <v>569722.87881600007</v>
          </cell>
        </row>
        <row r="361">
          <cell r="A361" t="str">
            <v>Financial Actual</v>
          </cell>
          <cell r="B361" t="str">
            <v>Expenses</v>
          </cell>
          <cell r="C361" t="str">
            <v>Surjek</v>
          </cell>
          <cell r="D361">
            <v>41791</v>
          </cell>
          <cell r="J361">
            <v>295074.67167360004</v>
          </cell>
        </row>
        <row r="362">
          <cell r="A362" t="str">
            <v>Financial Actual</v>
          </cell>
          <cell r="B362" t="str">
            <v>Expenses</v>
          </cell>
          <cell r="C362" t="str">
            <v>Surjek</v>
          </cell>
          <cell r="D362">
            <v>41456</v>
          </cell>
          <cell r="J362">
            <v>3198275.9004000002</v>
          </cell>
        </row>
        <row r="363">
          <cell r="A363" t="str">
            <v>Financial Actual</v>
          </cell>
          <cell r="B363" t="str">
            <v>Expenses</v>
          </cell>
          <cell r="C363" t="str">
            <v>Surjek</v>
          </cell>
          <cell r="D363">
            <v>41487</v>
          </cell>
          <cell r="J363">
            <v>3852997.68</v>
          </cell>
        </row>
        <row r="364">
          <cell r="A364" t="str">
            <v>Financial Actual</v>
          </cell>
          <cell r="B364" t="str">
            <v>Expenses</v>
          </cell>
          <cell r="C364" t="str">
            <v>Surjek</v>
          </cell>
          <cell r="D364">
            <v>41518</v>
          </cell>
          <cell r="J364">
            <v>3894195.4016000004</v>
          </cell>
        </row>
        <row r="365">
          <cell r="A365" t="str">
            <v>Financial Actual</v>
          </cell>
          <cell r="B365" t="str">
            <v>Expenses</v>
          </cell>
          <cell r="C365" t="str">
            <v>Surjek</v>
          </cell>
          <cell r="D365">
            <v>41548</v>
          </cell>
          <cell r="J365">
            <v>5221215.6136000007</v>
          </cell>
        </row>
        <row r="366">
          <cell r="A366" t="str">
            <v>Financial Actual</v>
          </cell>
          <cell r="B366" t="str">
            <v>Expenses</v>
          </cell>
          <cell r="C366" t="str">
            <v>Surjek</v>
          </cell>
          <cell r="D366">
            <v>41579</v>
          </cell>
          <cell r="J366">
            <v>5648075.6247999994</v>
          </cell>
        </row>
        <row r="367">
          <cell r="A367" t="str">
            <v>Financial Actual</v>
          </cell>
          <cell r="B367" t="str">
            <v>Expenses</v>
          </cell>
          <cell r="C367" t="str">
            <v>Surjek</v>
          </cell>
          <cell r="D367">
            <v>41609</v>
          </cell>
          <cell r="J367">
            <v>2887464.9384000008</v>
          </cell>
        </row>
        <row r="368">
          <cell r="A368" t="str">
            <v>Financial Actual</v>
          </cell>
          <cell r="B368" t="str">
            <v>Expenses</v>
          </cell>
          <cell r="C368" t="str">
            <v>Surjek</v>
          </cell>
          <cell r="D368">
            <v>41640</v>
          </cell>
          <cell r="J368">
            <v>2699761.8844000003</v>
          </cell>
        </row>
        <row r="369">
          <cell r="A369" t="str">
            <v>Financial Actual</v>
          </cell>
          <cell r="B369" t="str">
            <v>Expenses</v>
          </cell>
          <cell r="C369" t="str">
            <v>Surjek</v>
          </cell>
          <cell r="D369">
            <v>41671</v>
          </cell>
          <cell r="J369">
            <v>3178632.1476000003</v>
          </cell>
        </row>
        <row r="370">
          <cell r="A370" t="str">
            <v>Financial Actual</v>
          </cell>
          <cell r="B370" t="str">
            <v>Expenses</v>
          </cell>
          <cell r="C370" t="str">
            <v>Surjek</v>
          </cell>
          <cell r="D370">
            <v>41699</v>
          </cell>
          <cell r="J370">
            <v>2897815.2056</v>
          </cell>
        </row>
        <row r="371">
          <cell r="A371" t="str">
            <v>Financial Actual</v>
          </cell>
          <cell r="B371" t="str">
            <v>Expenses</v>
          </cell>
          <cell r="C371" t="str">
            <v>Surjek</v>
          </cell>
          <cell r="D371">
            <v>41730</v>
          </cell>
          <cell r="J371">
            <v>3114360.7516000005</v>
          </cell>
        </row>
        <row r="372">
          <cell r="A372" t="str">
            <v>Financial Actual</v>
          </cell>
          <cell r="B372" t="str">
            <v>Expenses</v>
          </cell>
          <cell r="C372" t="str">
            <v>Surjek</v>
          </cell>
          <cell r="D372">
            <v>41760</v>
          </cell>
          <cell r="J372">
            <v>3652069.7360000005</v>
          </cell>
        </row>
        <row r="373">
          <cell r="A373" t="str">
            <v>Financial Actual</v>
          </cell>
          <cell r="B373" t="str">
            <v>Expenses</v>
          </cell>
          <cell r="C373" t="str">
            <v>Surjek</v>
          </cell>
          <cell r="D373">
            <v>41791</v>
          </cell>
          <cell r="J373">
            <v>1891504.3056000001</v>
          </cell>
        </row>
        <row r="374">
          <cell r="A374" t="str">
            <v>Financial Actual</v>
          </cell>
          <cell r="B374" t="str">
            <v>Expenses</v>
          </cell>
          <cell r="C374" t="str">
            <v>Jutik</v>
          </cell>
          <cell r="D374">
            <v>41456</v>
          </cell>
          <cell r="J374">
            <v>1625596.3356633</v>
          </cell>
        </row>
        <row r="375">
          <cell r="A375" t="str">
            <v>Financial Actual</v>
          </cell>
          <cell r="B375" t="str">
            <v>Expenses</v>
          </cell>
          <cell r="C375" t="str">
            <v>Jutik</v>
          </cell>
          <cell r="D375">
            <v>41487</v>
          </cell>
          <cell r="J375">
            <v>1295067.8472731998</v>
          </cell>
        </row>
        <row r="376">
          <cell r="A376" t="str">
            <v>Financial Actual</v>
          </cell>
          <cell r="B376" t="str">
            <v>Expenses</v>
          </cell>
          <cell r="C376" t="str">
            <v>Jutik</v>
          </cell>
          <cell r="D376">
            <v>41518</v>
          </cell>
          <cell r="J376">
            <v>1750624.8818057997</v>
          </cell>
        </row>
        <row r="377">
          <cell r="A377" t="str">
            <v>Financial Actual</v>
          </cell>
          <cell r="B377" t="str">
            <v>Expenses</v>
          </cell>
          <cell r="C377" t="str">
            <v>Jutik</v>
          </cell>
          <cell r="D377">
            <v>41548</v>
          </cell>
          <cell r="J377">
            <v>1472529.3869285996</v>
          </cell>
        </row>
        <row r="378">
          <cell r="A378" t="str">
            <v>Financial Actual</v>
          </cell>
          <cell r="B378" t="str">
            <v>Expenses</v>
          </cell>
          <cell r="C378" t="str">
            <v>Jutik</v>
          </cell>
          <cell r="D378">
            <v>41579</v>
          </cell>
          <cell r="J378">
            <v>1252200.4923928501</v>
          </cell>
        </row>
        <row r="379">
          <cell r="A379" t="str">
            <v>Financial Actual</v>
          </cell>
          <cell r="B379" t="str">
            <v>Expenses</v>
          </cell>
          <cell r="C379" t="str">
            <v>Jutik</v>
          </cell>
          <cell r="D379">
            <v>41609</v>
          </cell>
          <cell r="J379">
            <v>1406782.6738875001</v>
          </cell>
        </row>
        <row r="380">
          <cell r="A380" t="str">
            <v>Financial Actual</v>
          </cell>
          <cell r="B380" t="str">
            <v>Expenses</v>
          </cell>
          <cell r="C380" t="str">
            <v>Jutik</v>
          </cell>
          <cell r="D380">
            <v>41640</v>
          </cell>
          <cell r="J380">
            <v>1877449.5046125001</v>
          </cell>
        </row>
        <row r="381">
          <cell r="A381" t="str">
            <v>Financial Actual</v>
          </cell>
          <cell r="B381" t="str">
            <v>Expenses</v>
          </cell>
          <cell r="C381" t="str">
            <v>Jutik</v>
          </cell>
          <cell r="D381">
            <v>41671</v>
          </cell>
          <cell r="J381">
            <v>1912219.1750437501</v>
          </cell>
        </row>
        <row r="382">
          <cell r="A382" t="str">
            <v>Financial Actual</v>
          </cell>
          <cell r="B382" t="str">
            <v>Expenses</v>
          </cell>
          <cell r="C382" t="str">
            <v>Jutik</v>
          </cell>
          <cell r="D382">
            <v>41699</v>
          </cell>
          <cell r="J382">
            <v>2266625.1980531253</v>
          </cell>
        </row>
        <row r="383">
          <cell r="A383" t="str">
            <v>Financial Actual</v>
          </cell>
          <cell r="B383" t="str">
            <v>Expenses</v>
          </cell>
          <cell r="C383" t="str">
            <v>Jutik</v>
          </cell>
          <cell r="D383">
            <v>41730</v>
          </cell>
          <cell r="J383">
            <v>2234200.5744250002</v>
          </cell>
        </row>
        <row r="384">
          <cell r="A384" t="str">
            <v>Financial Actual</v>
          </cell>
          <cell r="B384" t="str">
            <v>Expenses</v>
          </cell>
          <cell r="C384" t="str">
            <v>Jutik</v>
          </cell>
          <cell r="D384">
            <v>41760</v>
          </cell>
          <cell r="J384">
            <v>2593715.6428375002</v>
          </cell>
        </row>
        <row r="385">
          <cell r="A385" t="str">
            <v>Financial Actual</v>
          </cell>
          <cell r="B385" t="str">
            <v>Expenses</v>
          </cell>
          <cell r="C385" t="str">
            <v>Jutik</v>
          </cell>
          <cell r="D385">
            <v>41791</v>
          </cell>
          <cell r="J385">
            <v>2274807.7859325004</v>
          </cell>
        </row>
        <row r="386">
          <cell r="A386" t="str">
            <v>Financial Actual</v>
          </cell>
          <cell r="B386" t="str">
            <v>Expenses</v>
          </cell>
          <cell r="C386" t="str">
            <v>Jutik</v>
          </cell>
          <cell r="D386">
            <v>41456</v>
          </cell>
          <cell r="J386">
            <v>895736.75638589996</v>
          </cell>
        </row>
        <row r="387">
          <cell r="A387" t="str">
            <v>Financial Actual</v>
          </cell>
          <cell r="B387" t="str">
            <v>Expenses</v>
          </cell>
          <cell r="C387" t="str">
            <v>Jutik</v>
          </cell>
          <cell r="D387">
            <v>41487</v>
          </cell>
          <cell r="J387">
            <v>713608.81380359991</v>
          </cell>
        </row>
        <row r="388">
          <cell r="A388" t="str">
            <v>Financial Actual</v>
          </cell>
          <cell r="B388" t="str">
            <v>Expenses</v>
          </cell>
          <cell r="C388" t="str">
            <v>Jutik</v>
          </cell>
          <cell r="D388">
            <v>41518</v>
          </cell>
          <cell r="J388">
            <v>964630.03691340005</v>
          </cell>
        </row>
        <row r="389">
          <cell r="A389" t="str">
            <v>Financial Actual</v>
          </cell>
          <cell r="B389" t="str">
            <v>Expenses</v>
          </cell>
          <cell r="C389" t="str">
            <v>Jutik</v>
          </cell>
          <cell r="D389">
            <v>41548</v>
          </cell>
          <cell r="J389">
            <v>811393.74381779996</v>
          </cell>
        </row>
        <row r="390">
          <cell r="A390" t="str">
            <v>Financial Actual</v>
          </cell>
          <cell r="B390" t="str">
            <v>Expenses</v>
          </cell>
          <cell r="C390" t="str">
            <v>Jutik</v>
          </cell>
          <cell r="D390">
            <v>41579</v>
          </cell>
          <cell r="J390">
            <v>689988.02642055007</v>
          </cell>
        </row>
        <row r="391">
          <cell r="A391" t="str">
            <v>Financial Actual</v>
          </cell>
          <cell r="B391" t="str">
            <v>Expenses</v>
          </cell>
          <cell r="C391" t="str">
            <v>Jutik</v>
          </cell>
          <cell r="D391">
            <v>41609</v>
          </cell>
          <cell r="J391">
            <v>775165.96316250006</v>
          </cell>
        </row>
        <row r="392">
          <cell r="A392" t="str">
            <v>Financial Actual</v>
          </cell>
          <cell r="B392" t="str">
            <v>Expenses</v>
          </cell>
          <cell r="C392" t="str">
            <v>Jutik</v>
          </cell>
          <cell r="D392">
            <v>41640</v>
          </cell>
          <cell r="J392">
            <v>1034512.9923375</v>
          </cell>
        </row>
        <row r="393">
          <cell r="A393" t="str">
            <v>Financial Actual</v>
          </cell>
          <cell r="B393" t="str">
            <v>Expenses</v>
          </cell>
          <cell r="C393" t="str">
            <v>Jutik</v>
          </cell>
          <cell r="D393">
            <v>41671</v>
          </cell>
          <cell r="J393">
            <v>888365.66788124992</v>
          </cell>
        </row>
        <row r="394">
          <cell r="A394" t="str">
            <v>Financial Actual</v>
          </cell>
          <cell r="B394" t="str">
            <v>Expenses</v>
          </cell>
          <cell r="C394" t="str">
            <v>Jutik</v>
          </cell>
          <cell r="D394">
            <v>41699</v>
          </cell>
          <cell r="J394">
            <v>1248956.7417843752</v>
          </cell>
        </row>
        <row r="395">
          <cell r="A395" t="str">
            <v>Financial Actual</v>
          </cell>
          <cell r="B395" t="str">
            <v>Expenses</v>
          </cell>
          <cell r="C395" t="str">
            <v>Jutik</v>
          </cell>
          <cell r="D395">
            <v>41730</v>
          </cell>
          <cell r="J395">
            <v>680069.70427499991</v>
          </cell>
        </row>
        <row r="396">
          <cell r="A396" t="str">
            <v>Financial Actual</v>
          </cell>
          <cell r="B396" t="str">
            <v>Expenses</v>
          </cell>
          <cell r="C396" t="str">
            <v>Jutik</v>
          </cell>
          <cell r="D396">
            <v>41760</v>
          </cell>
          <cell r="J396">
            <v>878169.84401249979</v>
          </cell>
        </row>
        <row r="397">
          <cell r="A397" t="str">
            <v>Financial Actual</v>
          </cell>
          <cell r="B397" t="str">
            <v>Expenses</v>
          </cell>
          <cell r="C397" t="str">
            <v>Jutik</v>
          </cell>
          <cell r="D397">
            <v>41791</v>
          </cell>
          <cell r="J397">
            <v>1253465.5146975003</v>
          </cell>
        </row>
        <row r="398">
          <cell r="A398" t="str">
            <v>Financial Actual</v>
          </cell>
          <cell r="B398" t="str">
            <v>Expenses</v>
          </cell>
          <cell r="C398" t="str">
            <v>Jutik</v>
          </cell>
          <cell r="D398">
            <v>41456</v>
          </cell>
          <cell r="J398">
            <v>829385.88554250007</v>
          </cell>
        </row>
        <row r="399">
          <cell r="A399" t="str">
            <v>Financial Actual</v>
          </cell>
          <cell r="B399" t="str">
            <v>Expenses</v>
          </cell>
          <cell r="C399" t="str">
            <v>Jutik</v>
          </cell>
          <cell r="D399">
            <v>41487</v>
          </cell>
          <cell r="J399">
            <v>660748.90166999993</v>
          </cell>
        </row>
        <row r="400">
          <cell r="A400" t="str">
            <v>Financial Actual</v>
          </cell>
          <cell r="B400" t="str">
            <v>Expenses</v>
          </cell>
          <cell r="C400" t="str">
            <v>Jutik</v>
          </cell>
          <cell r="D400">
            <v>41518</v>
          </cell>
          <cell r="J400">
            <v>893175.96010499995</v>
          </cell>
        </row>
        <row r="401">
          <cell r="A401" t="str">
            <v>Financial Actual</v>
          </cell>
          <cell r="B401" t="str">
            <v>Expenses</v>
          </cell>
          <cell r="C401" t="str">
            <v>Jutik</v>
          </cell>
          <cell r="D401">
            <v>41548</v>
          </cell>
          <cell r="J401">
            <v>751290.50353499991</v>
          </cell>
        </row>
        <row r="402">
          <cell r="A402" t="str">
            <v>Financial Actual</v>
          </cell>
          <cell r="B402" t="str">
            <v>Expenses</v>
          </cell>
          <cell r="C402" t="str">
            <v>Jutik</v>
          </cell>
          <cell r="D402">
            <v>41579</v>
          </cell>
          <cell r="J402">
            <v>638877.80224125006</v>
          </cell>
        </row>
        <row r="403">
          <cell r="A403" t="str">
            <v>Financial Actual</v>
          </cell>
          <cell r="B403" t="str">
            <v>Expenses</v>
          </cell>
          <cell r="C403" t="str">
            <v>Jutik</v>
          </cell>
          <cell r="D403">
            <v>41609</v>
          </cell>
          <cell r="J403">
            <v>717746.26218750002</v>
          </cell>
        </row>
        <row r="404">
          <cell r="A404" t="str">
            <v>Financial Actual</v>
          </cell>
          <cell r="B404" t="str">
            <v>Expenses</v>
          </cell>
          <cell r="C404" t="str">
            <v>Jutik</v>
          </cell>
          <cell r="D404">
            <v>41640</v>
          </cell>
          <cell r="J404">
            <v>957882.40031249996</v>
          </cell>
        </row>
        <row r="405">
          <cell r="A405" t="str">
            <v>Financial Actual</v>
          </cell>
          <cell r="B405" t="str">
            <v>Expenses</v>
          </cell>
          <cell r="C405" t="str">
            <v>Jutik</v>
          </cell>
          <cell r="D405">
            <v>41671</v>
          </cell>
          <cell r="J405">
            <v>822560.80359374988</v>
          </cell>
        </row>
        <row r="406">
          <cell r="A406" t="str">
            <v>Financial Actual</v>
          </cell>
          <cell r="B406" t="str">
            <v>Expenses</v>
          </cell>
          <cell r="C406" t="str">
            <v>Jutik</v>
          </cell>
          <cell r="D406">
            <v>41699</v>
          </cell>
          <cell r="J406">
            <v>1156441.4275781249</v>
          </cell>
        </row>
        <row r="407">
          <cell r="A407" t="str">
            <v>Financial Actual</v>
          </cell>
          <cell r="B407" t="str">
            <v>Expenses</v>
          </cell>
          <cell r="C407" t="str">
            <v>Jutik</v>
          </cell>
          <cell r="D407">
            <v>41730</v>
          </cell>
          <cell r="J407">
            <v>629694.17062500003</v>
          </cell>
        </row>
        <row r="408">
          <cell r="A408" t="str">
            <v>Financial Actual</v>
          </cell>
          <cell r="B408" t="str">
            <v>Expenses</v>
          </cell>
          <cell r="C408" t="str">
            <v>Jutik</v>
          </cell>
          <cell r="D408">
            <v>41760</v>
          </cell>
          <cell r="J408">
            <v>813120.22593749978</v>
          </cell>
        </row>
        <row r="409">
          <cell r="A409" t="str">
            <v>Financial Actual</v>
          </cell>
          <cell r="B409" t="str">
            <v>Expenses</v>
          </cell>
          <cell r="C409" t="str">
            <v>Jutik</v>
          </cell>
          <cell r="D409">
            <v>41791</v>
          </cell>
          <cell r="J409">
            <v>1160616.2173125001</v>
          </cell>
        </row>
        <row r="410">
          <cell r="A410" t="str">
            <v>Financial Actual</v>
          </cell>
          <cell r="B410" t="str">
            <v>Expenses</v>
          </cell>
          <cell r="C410" t="str">
            <v>Jutik</v>
          </cell>
          <cell r="D410">
            <v>41456</v>
          </cell>
          <cell r="J410">
            <v>716589.40510871995</v>
          </cell>
        </row>
        <row r="411">
          <cell r="A411" t="str">
            <v>Financial Actual</v>
          </cell>
          <cell r="B411" t="str">
            <v>Expenses</v>
          </cell>
          <cell r="C411" t="str">
            <v>Jutik</v>
          </cell>
          <cell r="D411">
            <v>41487</v>
          </cell>
          <cell r="J411">
            <v>570887.05104287993</v>
          </cell>
        </row>
        <row r="412">
          <cell r="A412" t="str">
            <v>Financial Actual</v>
          </cell>
          <cell r="B412" t="str">
            <v>Expenses</v>
          </cell>
          <cell r="C412" t="str">
            <v>Jutik</v>
          </cell>
          <cell r="D412">
            <v>41518</v>
          </cell>
          <cell r="J412">
            <v>771704.02953071985</v>
          </cell>
        </row>
        <row r="413">
          <cell r="A413" t="str">
            <v>Financial Actual</v>
          </cell>
          <cell r="B413" t="str">
            <v>Expenses</v>
          </cell>
          <cell r="C413" t="str">
            <v>Jutik</v>
          </cell>
          <cell r="D413">
            <v>41548</v>
          </cell>
          <cell r="J413">
            <v>649114.99505423987</v>
          </cell>
        </row>
        <row r="414">
          <cell r="A414" t="str">
            <v>Financial Actual</v>
          </cell>
          <cell r="B414" t="str">
            <v>Expenses</v>
          </cell>
          <cell r="C414" t="str">
            <v>Jutik</v>
          </cell>
          <cell r="D414">
            <v>41579</v>
          </cell>
          <cell r="J414">
            <v>551990.42113644001</v>
          </cell>
        </row>
        <row r="415">
          <cell r="A415" t="str">
            <v>Financial Actual</v>
          </cell>
          <cell r="B415" t="str">
            <v>Expenses</v>
          </cell>
          <cell r="C415" t="str">
            <v>Jutik</v>
          </cell>
          <cell r="D415">
            <v>41609</v>
          </cell>
          <cell r="J415">
            <v>620132.77052999998</v>
          </cell>
        </row>
        <row r="416">
          <cell r="A416" t="str">
            <v>Financial Actual</v>
          </cell>
          <cell r="B416" t="str">
            <v>Expenses</v>
          </cell>
          <cell r="C416" t="str">
            <v>Jutik</v>
          </cell>
          <cell r="D416">
            <v>41640</v>
          </cell>
          <cell r="J416">
            <v>827610.39387000003</v>
          </cell>
        </row>
        <row r="417">
          <cell r="A417" t="str">
            <v>Financial Actual</v>
          </cell>
          <cell r="B417" t="str">
            <v>Expenses</v>
          </cell>
          <cell r="C417" t="str">
            <v>Jutik</v>
          </cell>
          <cell r="D417">
            <v>41671</v>
          </cell>
          <cell r="J417">
            <v>710692.53430499986</v>
          </cell>
        </row>
        <row r="418">
          <cell r="A418" t="str">
            <v>Financial Actual</v>
          </cell>
          <cell r="B418" t="str">
            <v>Expenses</v>
          </cell>
          <cell r="C418" t="str">
            <v>Jutik</v>
          </cell>
          <cell r="D418">
            <v>41699</v>
          </cell>
          <cell r="J418">
            <v>999165.39342749992</v>
          </cell>
        </row>
        <row r="419">
          <cell r="A419" t="str">
            <v>Financial Actual</v>
          </cell>
          <cell r="B419" t="str">
            <v>Expenses</v>
          </cell>
          <cell r="C419" t="str">
            <v>Jutik</v>
          </cell>
          <cell r="D419">
            <v>41730</v>
          </cell>
          <cell r="J419">
            <v>544055.76341999997</v>
          </cell>
        </row>
        <row r="420">
          <cell r="A420" t="str">
            <v>Financial Actual</v>
          </cell>
          <cell r="B420" t="str">
            <v>Expenses</v>
          </cell>
          <cell r="C420" t="str">
            <v>Jutik</v>
          </cell>
          <cell r="D420">
            <v>41760</v>
          </cell>
          <cell r="J420">
            <v>702535.87520999974</v>
          </cell>
        </row>
        <row r="421">
          <cell r="A421" t="str">
            <v>Financial Actual</v>
          </cell>
          <cell r="B421" t="str">
            <v>Expenses</v>
          </cell>
          <cell r="C421" t="str">
            <v>Jutik</v>
          </cell>
          <cell r="D421">
            <v>41791</v>
          </cell>
          <cell r="J421">
            <v>1002772.411758</v>
          </cell>
        </row>
        <row r="422">
          <cell r="A422" t="str">
            <v>Financial Actual</v>
          </cell>
          <cell r="B422" t="str">
            <v>Expenses</v>
          </cell>
          <cell r="C422" t="str">
            <v>Jutik</v>
          </cell>
          <cell r="D422">
            <v>41456</v>
          </cell>
          <cell r="J422">
            <v>251329.05622500001</v>
          </cell>
        </row>
        <row r="423">
          <cell r="A423" t="str">
            <v>Financial Actual</v>
          </cell>
          <cell r="B423" t="str">
            <v>Expenses</v>
          </cell>
          <cell r="C423" t="str">
            <v>Jutik</v>
          </cell>
          <cell r="D423">
            <v>41487</v>
          </cell>
          <cell r="J423">
            <v>200226.9399</v>
          </cell>
        </row>
        <row r="424">
          <cell r="A424" t="str">
            <v>Financial Actual</v>
          </cell>
          <cell r="B424" t="str">
            <v>Expenses</v>
          </cell>
          <cell r="C424" t="str">
            <v>Jutik</v>
          </cell>
          <cell r="D424">
            <v>41518</v>
          </cell>
          <cell r="J424">
            <v>270659.38184999995</v>
          </cell>
        </row>
        <row r="425">
          <cell r="A425" t="str">
            <v>Financial Actual</v>
          </cell>
          <cell r="B425" t="str">
            <v>Expenses</v>
          </cell>
          <cell r="C425" t="str">
            <v>Jutik</v>
          </cell>
          <cell r="D425">
            <v>41548</v>
          </cell>
          <cell r="J425">
            <v>227663.78894999996</v>
          </cell>
        </row>
        <row r="426">
          <cell r="A426" t="str">
            <v>Financial Actual</v>
          </cell>
          <cell r="B426" t="str">
            <v>Expenses</v>
          </cell>
          <cell r="C426" t="str">
            <v>Jutik</v>
          </cell>
          <cell r="D426">
            <v>41579</v>
          </cell>
          <cell r="J426">
            <v>193599.33401250001</v>
          </cell>
        </row>
        <row r="427">
          <cell r="A427" t="str">
            <v>Financial Actual</v>
          </cell>
          <cell r="B427" t="str">
            <v>Expenses</v>
          </cell>
          <cell r="C427" t="str">
            <v>Jutik</v>
          </cell>
          <cell r="D427">
            <v>41609</v>
          </cell>
          <cell r="J427">
            <v>143549.25243750002</v>
          </cell>
        </row>
        <row r="428">
          <cell r="A428" t="str">
            <v>Financial Actual</v>
          </cell>
          <cell r="B428" t="str">
            <v>Expenses</v>
          </cell>
          <cell r="C428" t="str">
            <v>Jutik</v>
          </cell>
          <cell r="D428">
            <v>41640</v>
          </cell>
          <cell r="J428">
            <v>153261.18405000001</v>
          </cell>
        </row>
        <row r="429">
          <cell r="A429" t="str">
            <v>Financial Actual</v>
          </cell>
          <cell r="B429" t="str">
            <v>Expenses</v>
          </cell>
          <cell r="C429" t="str">
            <v>Jutik</v>
          </cell>
          <cell r="D429">
            <v>41671</v>
          </cell>
          <cell r="J429">
            <v>131609.72857499999</v>
          </cell>
        </row>
        <row r="430">
          <cell r="A430" t="str">
            <v>Financial Actual</v>
          </cell>
          <cell r="B430" t="str">
            <v>Expenses</v>
          </cell>
          <cell r="C430" t="str">
            <v>Jutik</v>
          </cell>
          <cell r="D430">
            <v>41699</v>
          </cell>
          <cell r="J430">
            <v>185030.62841250002</v>
          </cell>
        </row>
        <row r="431">
          <cell r="A431" t="str">
            <v>Financial Actual</v>
          </cell>
          <cell r="B431" t="str">
            <v>Expenses</v>
          </cell>
          <cell r="C431" t="str">
            <v>Jutik</v>
          </cell>
          <cell r="D431">
            <v>41730</v>
          </cell>
          <cell r="J431">
            <v>100751.0673</v>
          </cell>
        </row>
        <row r="432">
          <cell r="A432" t="str">
            <v>Financial Actual</v>
          </cell>
          <cell r="B432" t="str">
            <v>Expenses</v>
          </cell>
          <cell r="C432" t="str">
            <v>Jutik</v>
          </cell>
          <cell r="D432">
            <v>41760</v>
          </cell>
          <cell r="J432">
            <v>130099.23614999997</v>
          </cell>
        </row>
        <row r="433">
          <cell r="A433" t="str">
            <v>Financial Actual</v>
          </cell>
          <cell r="B433" t="str">
            <v>Expenses</v>
          </cell>
          <cell r="C433" t="str">
            <v>Jutik</v>
          </cell>
          <cell r="D433">
            <v>41791</v>
          </cell>
          <cell r="J433">
            <v>232123.24346250005</v>
          </cell>
        </row>
        <row r="434">
          <cell r="A434" t="str">
            <v>Financial Actual</v>
          </cell>
          <cell r="B434" t="str">
            <v>Expenses</v>
          </cell>
          <cell r="C434" t="str">
            <v>Jutik</v>
          </cell>
          <cell r="D434">
            <v>41456</v>
          </cell>
          <cell r="J434">
            <v>623296.05943799997</v>
          </cell>
        </row>
        <row r="435">
          <cell r="A435" t="str">
            <v>Financial Actual</v>
          </cell>
          <cell r="B435" t="str">
            <v>Expenses</v>
          </cell>
          <cell r="C435" t="str">
            <v>Jutik</v>
          </cell>
          <cell r="D435">
            <v>41487</v>
          </cell>
          <cell r="J435">
            <v>496562.81095199991</v>
          </cell>
        </row>
        <row r="436">
          <cell r="A436" t="str">
            <v>Financial Actual</v>
          </cell>
          <cell r="B436" t="str">
            <v>Expenses</v>
          </cell>
          <cell r="C436" t="str">
            <v>Jutik</v>
          </cell>
          <cell r="D436">
            <v>41518</v>
          </cell>
          <cell r="J436">
            <v>671235.2669879999</v>
          </cell>
        </row>
        <row r="437">
          <cell r="A437" t="str">
            <v>Financial Actual</v>
          </cell>
          <cell r="B437" t="str">
            <v>Expenses</v>
          </cell>
          <cell r="C437" t="str">
            <v>Jutik</v>
          </cell>
          <cell r="D437">
            <v>41548</v>
          </cell>
          <cell r="J437">
            <v>564606.19659599988</v>
          </cell>
        </row>
        <row r="438">
          <cell r="A438" t="str">
            <v>Financial Actual</v>
          </cell>
          <cell r="B438" t="str">
            <v>Expenses</v>
          </cell>
          <cell r="C438" t="str">
            <v>Jutik</v>
          </cell>
          <cell r="D438">
            <v>41579</v>
          </cell>
          <cell r="J438">
            <v>480126.34835100005</v>
          </cell>
        </row>
        <row r="439">
          <cell r="A439" t="str">
            <v>Financial Actual</v>
          </cell>
          <cell r="B439" t="str">
            <v>Expenses</v>
          </cell>
          <cell r="C439" t="str">
            <v>Jutik</v>
          </cell>
          <cell r="D439">
            <v>41609</v>
          </cell>
          <cell r="J439">
            <v>356002.146045</v>
          </cell>
        </row>
        <row r="440">
          <cell r="A440" t="str">
            <v>Financial Actual</v>
          </cell>
          <cell r="B440" t="str">
            <v>Expenses</v>
          </cell>
          <cell r="C440" t="str">
            <v>Jutik</v>
          </cell>
          <cell r="D440">
            <v>41640</v>
          </cell>
          <cell r="J440">
            <v>380087.73644399998</v>
          </cell>
        </row>
        <row r="441">
          <cell r="A441" t="str">
            <v>Financial Actual</v>
          </cell>
          <cell r="B441" t="str">
            <v>Expenses</v>
          </cell>
          <cell r="C441" t="str">
            <v>Jutik</v>
          </cell>
          <cell r="D441">
            <v>41671</v>
          </cell>
          <cell r="J441">
            <v>326392.12686599995</v>
          </cell>
        </row>
        <row r="442">
          <cell r="A442" t="str">
            <v>Financial Actual</v>
          </cell>
          <cell r="B442" t="str">
            <v>Expenses</v>
          </cell>
          <cell r="C442" t="str">
            <v>Jutik</v>
          </cell>
          <cell r="D442">
            <v>41699</v>
          </cell>
          <cell r="J442">
            <v>458875.95846300002</v>
          </cell>
        </row>
        <row r="443">
          <cell r="A443" t="str">
            <v>Financial Actual</v>
          </cell>
          <cell r="B443" t="str">
            <v>Expenses</v>
          </cell>
          <cell r="C443" t="str">
            <v>Jutik</v>
          </cell>
          <cell r="D443">
            <v>41730</v>
          </cell>
          <cell r="J443">
            <v>249862.64690399999</v>
          </cell>
        </row>
        <row r="444">
          <cell r="A444" t="str">
            <v>Financial Actual</v>
          </cell>
          <cell r="B444" t="str">
            <v>Expenses</v>
          </cell>
          <cell r="C444" t="str">
            <v>Jutik</v>
          </cell>
          <cell r="D444">
            <v>41760</v>
          </cell>
          <cell r="J444">
            <v>322646.10565199988</v>
          </cell>
        </row>
        <row r="445">
          <cell r="A445" t="str">
            <v>Financial Actual</v>
          </cell>
          <cell r="B445" t="str">
            <v>Expenses</v>
          </cell>
          <cell r="C445" t="str">
            <v>Jutik</v>
          </cell>
          <cell r="D445">
            <v>41791</v>
          </cell>
          <cell r="J445">
            <v>575665.6437870001</v>
          </cell>
        </row>
        <row r="446">
          <cell r="A446" t="str">
            <v>Financial Actual</v>
          </cell>
          <cell r="B446" t="str">
            <v>Expenses</v>
          </cell>
          <cell r="C446" t="str">
            <v>Jutik</v>
          </cell>
          <cell r="D446">
            <v>41456</v>
          </cell>
          <cell r="J446">
            <v>211116.407229</v>
          </cell>
        </row>
        <row r="447">
          <cell r="A447" t="str">
            <v>Financial Actual</v>
          </cell>
          <cell r="B447" t="str">
            <v>Expenses</v>
          </cell>
          <cell r="C447" t="str">
            <v>Jutik</v>
          </cell>
          <cell r="D447">
            <v>41487</v>
          </cell>
          <cell r="J447">
            <v>168190.62951599999</v>
          </cell>
        </row>
        <row r="448">
          <cell r="A448" t="str">
            <v>Financial Actual</v>
          </cell>
          <cell r="B448" t="str">
            <v>Expenses</v>
          </cell>
          <cell r="C448" t="str">
            <v>Jutik</v>
          </cell>
          <cell r="D448">
            <v>41518</v>
          </cell>
          <cell r="J448">
            <v>227353.88075399998</v>
          </cell>
        </row>
        <row r="449">
          <cell r="A449" t="str">
            <v>Financial Actual</v>
          </cell>
          <cell r="B449" t="str">
            <v>Expenses</v>
          </cell>
          <cell r="C449" t="str">
            <v>Jutik</v>
          </cell>
          <cell r="D449">
            <v>41548</v>
          </cell>
          <cell r="J449">
            <v>191237.58271799999</v>
          </cell>
        </row>
        <row r="450">
          <cell r="A450" t="str">
            <v>Financial Actual</v>
          </cell>
          <cell r="B450" t="str">
            <v>Expenses</v>
          </cell>
          <cell r="C450" t="str">
            <v>Jutik</v>
          </cell>
          <cell r="D450">
            <v>41579</v>
          </cell>
          <cell r="J450">
            <v>162623.44057050001</v>
          </cell>
        </row>
        <row r="451">
          <cell r="A451" t="str">
            <v>Financial Actual</v>
          </cell>
          <cell r="B451" t="str">
            <v>Expenses</v>
          </cell>
          <cell r="C451" t="str">
            <v>Jutik</v>
          </cell>
          <cell r="D451">
            <v>41609</v>
          </cell>
          <cell r="J451">
            <v>120581.37204750002</v>
          </cell>
        </row>
        <row r="452">
          <cell r="A452" t="str">
            <v>Financial Actual</v>
          </cell>
          <cell r="B452" t="str">
            <v>Expenses</v>
          </cell>
          <cell r="C452" t="str">
            <v>Jutik</v>
          </cell>
          <cell r="D452">
            <v>41640</v>
          </cell>
          <cell r="J452">
            <v>128739.394602</v>
          </cell>
        </row>
        <row r="453">
          <cell r="A453" t="str">
            <v>Financial Actual</v>
          </cell>
          <cell r="B453" t="str">
            <v>Expenses</v>
          </cell>
          <cell r="C453" t="str">
            <v>Jutik</v>
          </cell>
          <cell r="D453">
            <v>41671</v>
          </cell>
          <cell r="J453">
            <v>110552.17200299999</v>
          </cell>
        </row>
        <row r="454">
          <cell r="A454" t="str">
            <v>Financial Actual</v>
          </cell>
          <cell r="B454" t="str">
            <v>Expenses</v>
          </cell>
          <cell r="C454" t="str">
            <v>Jutik</v>
          </cell>
          <cell r="D454">
            <v>41699</v>
          </cell>
          <cell r="J454">
            <v>155425.7278665</v>
          </cell>
        </row>
        <row r="455">
          <cell r="A455" t="str">
            <v>Financial Actual</v>
          </cell>
          <cell r="B455" t="str">
            <v>Expenses</v>
          </cell>
          <cell r="C455" t="str">
            <v>Jutik</v>
          </cell>
          <cell r="D455">
            <v>41730</v>
          </cell>
          <cell r="J455">
            <v>84630.896531999999</v>
          </cell>
        </row>
        <row r="456">
          <cell r="A456" t="str">
            <v>Financial Actual</v>
          </cell>
          <cell r="B456" t="str">
            <v>Expenses</v>
          </cell>
          <cell r="C456" t="str">
            <v>Jutik</v>
          </cell>
          <cell r="D456">
            <v>41760</v>
          </cell>
          <cell r="J456">
            <v>109283.35836599997</v>
          </cell>
        </row>
        <row r="457">
          <cell r="A457" t="str">
            <v>Financial Actual</v>
          </cell>
          <cell r="B457" t="str">
            <v>Expenses</v>
          </cell>
          <cell r="C457" t="str">
            <v>Jutik</v>
          </cell>
          <cell r="D457">
            <v>41791</v>
          </cell>
          <cell r="J457">
            <v>194983.52450850004</v>
          </cell>
        </row>
        <row r="458">
          <cell r="A458" t="str">
            <v>Financial Actual</v>
          </cell>
          <cell r="B458" t="str">
            <v>Expenses</v>
          </cell>
          <cell r="C458" t="str">
            <v>Jutik</v>
          </cell>
          <cell r="D458">
            <v>41456</v>
          </cell>
          <cell r="J458">
            <v>3015948.6746999999</v>
          </cell>
        </row>
        <row r="459">
          <cell r="A459" t="str">
            <v>Financial Actual</v>
          </cell>
          <cell r="B459" t="str">
            <v>Expenses</v>
          </cell>
          <cell r="C459" t="str">
            <v>Jutik</v>
          </cell>
          <cell r="D459">
            <v>41487</v>
          </cell>
          <cell r="J459">
            <v>2402723.2787999995</v>
          </cell>
        </row>
        <row r="460">
          <cell r="A460" t="str">
            <v>Financial Actual</v>
          </cell>
          <cell r="B460" t="str">
            <v>Expenses</v>
          </cell>
          <cell r="C460" t="str">
            <v>Jutik</v>
          </cell>
          <cell r="D460">
            <v>41518</v>
          </cell>
          <cell r="J460">
            <v>3247912.5821999996</v>
          </cell>
        </row>
        <row r="461">
          <cell r="A461" t="str">
            <v>Financial Actual</v>
          </cell>
          <cell r="B461" t="str">
            <v>Expenses</v>
          </cell>
          <cell r="C461" t="str">
            <v>Jutik</v>
          </cell>
          <cell r="D461">
            <v>41548</v>
          </cell>
          <cell r="J461">
            <v>2731965.4673999995</v>
          </cell>
        </row>
        <row r="462">
          <cell r="A462" t="str">
            <v>Financial Actual</v>
          </cell>
          <cell r="B462" t="str">
            <v>Expenses</v>
          </cell>
          <cell r="C462" t="str">
            <v>Jutik</v>
          </cell>
          <cell r="D462">
            <v>41579</v>
          </cell>
          <cell r="J462">
            <v>2323192.0081500001</v>
          </cell>
        </row>
        <row r="463">
          <cell r="A463" t="str">
            <v>Financial Actual</v>
          </cell>
          <cell r="B463" t="str">
            <v>Expenses</v>
          </cell>
          <cell r="C463" t="str">
            <v>Jutik</v>
          </cell>
          <cell r="D463">
            <v>41609</v>
          </cell>
          <cell r="J463">
            <v>1722591.0292499999</v>
          </cell>
        </row>
        <row r="464">
          <cell r="A464" t="str">
            <v>Financial Actual</v>
          </cell>
          <cell r="B464" t="str">
            <v>Expenses</v>
          </cell>
          <cell r="C464" t="str">
            <v>Jutik</v>
          </cell>
          <cell r="D464">
            <v>41640</v>
          </cell>
          <cell r="J464">
            <v>1839134.2085999998</v>
          </cell>
        </row>
        <row r="465">
          <cell r="A465" t="str">
            <v>Financial Actual</v>
          </cell>
          <cell r="B465" t="str">
            <v>Expenses</v>
          </cell>
          <cell r="C465" t="str">
            <v>Jutik</v>
          </cell>
          <cell r="D465">
            <v>41671</v>
          </cell>
          <cell r="J465">
            <v>2579316.7429</v>
          </cell>
        </row>
        <row r="466">
          <cell r="A466" t="str">
            <v>Financial Actual</v>
          </cell>
          <cell r="B466" t="str">
            <v>Expenses</v>
          </cell>
          <cell r="C466" t="str">
            <v>Jutik</v>
          </cell>
          <cell r="D466">
            <v>41699</v>
          </cell>
          <cell r="J466">
            <v>2220367.5409499998</v>
          </cell>
        </row>
        <row r="467">
          <cell r="A467" t="str">
            <v>Financial Actual</v>
          </cell>
          <cell r="B467" t="str">
            <v>Expenses</v>
          </cell>
          <cell r="C467" t="str">
            <v>Jutik</v>
          </cell>
          <cell r="D467">
            <v>41730</v>
          </cell>
          <cell r="J467">
            <v>2209012.8075999999</v>
          </cell>
        </row>
        <row r="468">
          <cell r="A468" t="str">
            <v>Financial Actual</v>
          </cell>
          <cell r="B468" t="str">
            <v>Expenses</v>
          </cell>
          <cell r="C468" t="str">
            <v>Jutik</v>
          </cell>
          <cell r="D468">
            <v>41760</v>
          </cell>
          <cell r="J468">
            <v>2561190.8338000001</v>
          </cell>
        </row>
        <row r="469">
          <cell r="A469" t="str">
            <v>Financial Actual</v>
          </cell>
          <cell r="B469" t="str">
            <v>Expenses</v>
          </cell>
          <cell r="C469" t="str">
            <v>Jutik</v>
          </cell>
          <cell r="D469">
            <v>41791</v>
          </cell>
          <cell r="J469">
            <v>2785478.9215500001</v>
          </cell>
        </row>
        <row r="470">
          <cell r="A470" t="str">
            <v>Financial Budget</v>
          </cell>
          <cell r="B470" t="str">
            <v>Revenues</v>
          </cell>
          <cell r="C470" t="str">
            <v>Kootha</v>
          </cell>
          <cell r="D470">
            <v>41456</v>
          </cell>
          <cell r="J470">
            <v>1393573.1617478998</v>
          </cell>
        </row>
        <row r="471">
          <cell r="A471" t="str">
            <v>Financial Budget</v>
          </cell>
          <cell r="B471" t="str">
            <v>Revenues</v>
          </cell>
          <cell r="C471" t="str">
            <v>Kootha</v>
          </cell>
          <cell r="D471">
            <v>41487</v>
          </cell>
          <cell r="J471">
            <v>1485861.087351725</v>
          </cell>
        </row>
        <row r="472">
          <cell r="A472" t="str">
            <v>Financial Budget</v>
          </cell>
          <cell r="B472" t="str">
            <v>Revenues</v>
          </cell>
          <cell r="C472" t="str">
            <v>Kootha</v>
          </cell>
          <cell r="D472">
            <v>41518</v>
          </cell>
          <cell r="J472">
            <v>1365590.417499</v>
          </cell>
        </row>
        <row r="473">
          <cell r="A473" t="str">
            <v>Financial Budget</v>
          </cell>
          <cell r="B473" t="str">
            <v>Revenues</v>
          </cell>
          <cell r="C473" t="str">
            <v>Kootha</v>
          </cell>
          <cell r="D473">
            <v>41548</v>
          </cell>
          <cell r="J473">
            <v>1190958.0396727999</v>
          </cell>
        </row>
        <row r="474">
          <cell r="A474" t="str">
            <v>Financial Budget</v>
          </cell>
          <cell r="B474" t="str">
            <v>Revenues</v>
          </cell>
          <cell r="C474" t="str">
            <v>Kootha</v>
          </cell>
          <cell r="D474">
            <v>41579</v>
          </cell>
          <cell r="J474">
            <v>1446085.9455937999</v>
          </cell>
        </row>
        <row r="475">
          <cell r="A475" t="str">
            <v>Financial Budget</v>
          </cell>
          <cell r="B475" t="str">
            <v>Revenues</v>
          </cell>
          <cell r="C475" t="str">
            <v>Kootha</v>
          </cell>
          <cell r="D475">
            <v>41609</v>
          </cell>
          <cell r="J475">
            <v>1339684.6011239251</v>
          </cell>
        </row>
        <row r="476">
          <cell r="A476" t="str">
            <v>Financial Budget</v>
          </cell>
          <cell r="B476" t="str">
            <v>Revenues</v>
          </cell>
          <cell r="C476" t="str">
            <v>Kootha</v>
          </cell>
          <cell r="D476">
            <v>41640</v>
          </cell>
          <cell r="J476">
            <v>1936684.0881708246</v>
          </cell>
        </row>
        <row r="477">
          <cell r="A477" t="str">
            <v>Financial Budget</v>
          </cell>
          <cell r="B477" t="str">
            <v>Revenues</v>
          </cell>
          <cell r="C477" t="str">
            <v>Kootha</v>
          </cell>
          <cell r="D477">
            <v>41671</v>
          </cell>
          <cell r="J477">
            <v>1649599.6146714</v>
          </cell>
        </row>
        <row r="478">
          <cell r="A478" t="str">
            <v>Financial Budget</v>
          </cell>
          <cell r="B478" t="str">
            <v>Revenues</v>
          </cell>
          <cell r="C478" t="str">
            <v>Kootha</v>
          </cell>
          <cell r="D478">
            <v>41699</v>
          </cell>
          <cell r="J478">
            <v>1849481.8077553997</v>
          </cell>
        </row>
        <row r="479">
          <cell r="A479" t="str">
            <v>Financial Budget</v>
          </cell>
          <cell r="B479" t="str">
            <v>Revenues</v>
          </cell>
          <cell r="C479" t="str">
            <v>Kootha</v>
          </cell>
          <cell r="D479">
            <v>41730</v>
          </cell>
          <cell r="J479">
            <v>1283332.6260195</v>
          </cell>
        </row>
        <row r="480">
          <cell r="A480" t="str">
            <v>Financial Budget</v>
          </cell>
          <cell r="B480" t="str">
            <v>Revenues</v>
          </cell>
          <cell r="C480" t="str">
            <v>Kootha</v>
          </cell>
          <cell r="D480">
            <v>41760</v>
          </cell>
          <cell r="J480">
            <v>1392102.2684495498</v>
          </cell>
        </row>
        <row r="481">
          <cell r="A481" t="str">
            <v>Financial Budget</v>
          </cell>
          <cell r="B481" t="str">
            <v>Revenues</v>
          </cell>
          <cell r="C481" t="str">
            <v>Kootha</v>
          </cell>
          <cell r="D481">
            <v>41791</v>
          </cell>
          <cell r="J481">
            <v>1411857.9438288501</v>
          </cell>
        </row>
        <row r="482">
          <cell r="A482" t="str">
            <v>Financial Budget</v>
          </cell>
          <cell r="B482" t="str">
            <v>Revenues</v>
          </cell>
          <cell r="C482" t="str">
            <v>Kootha</v>
          </cell>
          <cell r="D482">
            <v>41456</v>
          </cell>
          <cell r="J482">
            <v>1625486.6059647598</v>
          </cell>
        </row>
        <row r="483">
          <cell r="A483" t="str">
            <v>Financial Budget</v>
          </cell>
          <cell r="B483" t="str">
            <v>Revenues</v>
          </cell>
          <cell r="C483" t="str">
            <v>Kootha</v>
          </cell>
          <cell r="D483">
            <v>41487</v>
          </cell>
          <cell r="J483">
            <v>1659895.1751643799</v>
          </cell>
        </row>
        <row r="484">
          <cell r="A484" t="str">
            <v>Financial Budget</v>
          </cell>
          <cell r="B484" t="str">
            <v>Revenues</v>
          </cell>
          <cell r="C484" t="str">
            <v>Kootha</v>
          </cell>
          <cell r="D484">
            <v>41518</v>
          </cell>
          <cell r="J484">
            <v>1444191.4899026998</v>
          </cell>
        </row>
        <row r="485">
          <cell r="A485" t="str">
            <v>Financial Budget</v>
          </cell>
          <cell r="B485" t="str">
            <v>Revenues</v>
          </cell>
          <cell r="C485" t="str">
            <v>Kootha</v>
          </cell>
          <cell r="D485">
            <v>41548</v>
          </cell>
          <cell r="J485">
            <v>1446297.1535751198</v>
          </cell>
        </row>
        <row r="486">
          <cell r="A486" t="str">
            <v>Financial Budget</v>
          </cell>
          <cell r="B486" t="str">
            <v>Revenues</v>
          </cell>
          <cell r="C486" t="str">
            <v>Kootha</v>
          </cell>
          <cell r="D486">
            <v>41579</v>
          </cell>
          <cell r="J486">
            <v>1514832.0416583198</v>
          </cell>
        </row>
        <row r="487">
          <cell r="A487" t="str">
            <v>Financial Budget</v>
          </cell>
          <cell r="B487" t="str">
            <v>Revenues</v>
          </cell>
          <cell r="C487" t="str">
            <v>Kootha</v>
          </cell>
          <cell r="D487">
            <v>41609</v>
          </cell>
          <cell r="J487">
            <v>1583222.1820707603</v>
          </cell>
        </row>
        <row r="488">
          <cell r="A488" t="str">
            <v>Financial Budget</v>
          </cell>
          <cell r="B488" t="str">
            <v>Revenues</v>
          </cell>
          <cell r="C488" t="str">
            <v>Kootha</v>
          </cell>
          <cell r="D488">
            <v>41640</v>
          </cell>
          <cell r="J488">
            <v>2185449.6683400148</v>
          </cell>
        </row>
        <row r="489">
          <cell r="A489" t="str">
            <v>Financial Budget</v>
          </cell>
          <cell r="B489" t="str">
            <v>Revenues</v>
          </cell>
          <cell r="C489" t="str">
            <v>Kootha</v>
          </cell>
          <cell r="D489">
            <v>41671</v>
          </cell>
          <cell r="J489">
            <v>1908874.1661135301</v>
          </cell>
        </row>
        <row r="490">
          <cell r="A490" t="str">
            <v>Financial Budget</v>
          </cell>
          <cell r="B490" t="str">
            <v>Revenues</v>
          </cell>
          <cell r="C490" t="str">
            <v>Kootha</v>
          </cell>
          <cell r="D490">
            <v>41699</v>
          </cell>
          <cell r="J490">
            <v>2172232.0198028446</v>
          </cell>
        </row>
        <row r="491">
          <cell r="A491" t="str">
            <v>Financial Budget</v>
          </cell>
          <cell r="B491" t="str">
            <v>Revenues</v>
          </cell>
          <cell r="C491" t="str">
            <v>Kootha</v>
          </cell>
          <cell r="D491">
            <v>41730</v>
          </cell>
          <cell r="J491">
            <v>1578698.4052564728</v>
          </cell>
        </row>
        <row r="492">
          <cell r="A492" t="str">
            <v>Financial Budget</v>
          </cell>
          <cell r="B492" t="str">
            <v>Revenues</v>
          </cell>
          <cell r="C492" t="str">
            <v>Kootha</v>
          </cell>
          <cell r="D492">
            <v>41760</v>
          </cell>
          <cell r="J492">
            <v>1427519.7588170748</v>
          </cell>
        </row>
        <row r="493">
          <cell r="A493" t="str">
            <v>Financial Budget</v>
          </cell>
          <cell r="B493" t="str">
            <v>Revenues</v>
          </cell>
          <cell r="C493" t="str">
            <v>Kootha</v>
          </cell>
          <cell r="D493">
            <v>41791</v>
          </cell>
          <cell r="J493">
            <v>1514114.6389280451</v>
          </cell>
        </row>
        <row r="494">
          <cell r="A494" t="str">
            <v>Financial Budget</v>
          </cell>
          <cell r="B494" t="str">
            <v>Revenues</v>
          </cell>
          <cell r="C494" t="str">
            <v>Kootha</v>
          </cell>
          <cell r="D494">
            <v>41456</v>
          </cell>
          <cell r="J494">
            <v>572721.43503440253</v>
          </cell>
        </row>
        <row r="495">
          <cell r="A495" t="str">
            <v>Financial Budget</v>
          </cell>
          <cell r="B495" t="str">
            <v>Revenues</v>
          </cell>
          <cell r="C495" t="str">
            <v>Kootha</v>
          </cell>
          <cell r="D495">
            <v>41487</v>
          </cell>
          <cell r="J495">
            <v>553259.36107870308</v>
          </cell>
        </row>
        <row r="496">
          <cell r="A496" t="str">
            <v>Financial Budget</v>
          </cell>
          <cell r="B496" t="str">
            <v>Revenues</v>
          </cell>
          <cell r="C496" t="str">
            <v>Kootha</v>
          </cell>
          <cell r="D496">
            <v>41518</v>
          </cell>
          <cell r="J496">
            <v>488663.53557713993</v>
          </cell>
        </row>
        <row r="497">
          <cell r="A497" t="str">
            <v>Financial Budget</v>
          </cell>
          <cell r="B497" t="str">
            <v>Revenues</v>
          </cell>
          <cell r="C497" t="str">
            <v>Kootha</v>
          </cell>
          <cell r="D497">
            <v>41548</v>
          </cell>
          <cell r="J497">
            <v>489975.02124432393</v>
          </cell>
        </row>
        <row r="498">
          <cell r="A498" t="str">
            <v>Financial Budget</v>
          </cell>
          <cell r="B498" t="str">
            <v>Revenues</v>
          </cell>
          <cell r="C498" t="str">
            <v>Kootha</v>
          </cell>
          <cell r="D498">
            <v>41579</v>
          </cell>
          <cell r="J498">
            <v>529133.37097590195</v>
          </cell>
        </row>
        <row r="499">
          <cell r="A499" t="str">
            <v>Financial Budget</v>
          </cell>
          <cell r="B499" t="str">
            <v>Revenues</v>
          </cell>
          <cell r="C499" t="str">
            <v>Kootha</v>
          </cell>
          <cell r="D499">
            <v>41609</v>
          </cell>
          <cell r="J499">
            <v>548346.99718814401</v>
          </cell>
        </row>
        <row r="500">
          <cell r="A500" t="str">
            <v>Financial Budget</v>
          </cell>
          <cell r="B500" t="str">
            <v>Revenues</v>
          </cell>
          <cell r="C500" t="str">
            <v>Kootha</v>
          </cell>
          <cell r="D500">
            <v>41640</v>
          </cell>
          <cell r="J500">
            <v>708180.8798732165</v>
          </cell>
        </row>
        <row r="501">
          <cell r="A501" t="str">
            <v>Financial Budget</v>
          </cell>
          <cell r="B501" t="str">
            <v>Revenues</v>
          </cell>
          <cell r="C501" t="str">
            <v>Kootha</v>
          </cell>
          <cell r="D501">
            <v>41671</v>
          </cell>
          <cell r="J501">
            <v>640010.83732324198</v>
          </cell>
        </row>
        <row r="502">
          <cell r="A502" t="str">
            <v>Financial Budget</v>
          </cell>
          <cell r="B502" t="str">
            <v>Revenues</v>
          </cell>
          <cell r="C502" t="str">
            <v>Kootha</v>
          </cell>
          <cell r="D502">
            <v>41699</v>
          </cell>
          <cell r="J502">
            <v>667459.8386969011</v>
          </cell>
        </row>
        <row r="503">
          <cell r="A503" t="str">
            <v>Financial Budget</v>
          </cell>
          <cell r="B503" t="str">
            <v>Revenues</v>
          </cell>
          <cell r="C503" t="str">
            <v>Kootha</v>
          </cell>
          <cell r="D503">
            <v>41730</v>
          </cell>
          <cell r="J503">
            <v>522776.70462318265</v>
          </cell>
        </row>
        <row r="504">
          <cell r="A504" t="str">
            <v>Financial Budget</v>
          </cell>
          <cell r="B504" t="str">
            <v>Revenues</v>
          </cell>
          <cell r="C504" t="str">
            <v>Kootha</v>
          </cell>
          <cell r="D504">
            <v>41760</v>
          </cell>
          <cell r="J504">
            <v>512724.28996642696</v>
          </cell>
        </row>
        <row r="505">
          <cell r="A505" t="str">
            <v>Financial Budget</v>
          </cell>
          <cell r="B505" t="str">
            <v>Revenues</v>
          </cell>
          <cell r="C505" t="str">
            <v>Kootha</v>
          </cell>
          <cell r="D505">
            <v>41791</v>
          </cell>
          <cell r="J505">
            <v>505076.6478049407</v>
          </cell>
        </row>
        <row r="506">
          <cell r="A506" t="str">
            <v>Financial Budget</v>
          </cell>
          <cell r="B506" t="str">
            <v>Revenues</v>
          </cell>
          <cell r="C506" t="str">
            <v>Kootha</v>
          </cell>
          <cell r="D506">
            <v>41456</v>
          </cell>
          <cell r="J506">
            <v>951843.45208066003</v>
          </cell>
        </row>
        <row r="507">
          <cell r="A507" t="str">
            <v>Financial Budget</v>
          </cell>
          <cell r="B507" t="str">
            <v>Revenues</v>
          </cell>
          <cell r="C507" t="str">
            <v>Kootha</v>
          </cell>
          <cell r="D507">
            <v>41487</v>
          </cell>
          <cell r="J507">
            <v>948078.62865493121</v>
          </cell>
        </row>
        <row r="508">
          <cell r="A508" t="str">
            <v>Financial Budget</v>
          </cell>
          <cell r="B508" t="str">
            <v>Revenues</v>
          </cell>
          <cell r="C508" t="str">
            <v>Kootha</v>
          </cell>
          <cell r="D508">
            <v>41518</v>
          </cell>
          <cell r="J508">
            <v>839638.14718028437</v>
          </cell>
        </row>
        <row r="509">
          <cell r="A509" t="str">
            <v>Financial Budget</v>
          </cell>
          <cell r="B509" t="str">
            <v>Revenues</v>
          </cell>
          <cell r="C509" t="str">
            <v>Kootha</v>
          </cell>
          <cell r="D509">
            <v>41548</v>
          </cell>
          <cell r="J509">
            <v>837761.61547412642</v>
          </cell>
        </row>
        <row r="510">
          <cell r="A510" t="str">
            <v>Financial Budget</v>
          </cell>
          <cell r="B510" t="str">
            <v>Revenues</v>
          </cell>
          <cell r="C510" t="str">
            <v>Kootha</v>
          </cell>
          <cell r="D510">
            <v>41579</v>
          </cell>
          <cell r="J510">
            <v>825905.84054225881</v>
          </cell>
        </row>
        <row r="511">
          <cell r="A511" t="str">
            <v>Financial Budget</v>
          </cell>
          <cell r="B511" t="str">
            <v>Revenues</v>
          </cell>
          <cell r="C511" t="str">
            <v>Kootha</v>
          </cell>
          <cell r="D511">
            <v>41609</v>
          </cell>
          <cell r="J511">
            <v>862303.26656136638</v>
          </cell>
        </row>
        <row r="512">
          <cell r="A512" t="str">
            <v>Financial Budget</v>
          </cell>
          <cell r="B512" t="str">
            <v>Revenues</v>
          </cell>
          <cell r="C512" t="str">
            <v>Kootha</v>
          </cell>
          <cell r="D512">
            <v>41640</v>
          </cell>
          <cell r="J512">
            <v>1253846.7036352013</v>
          </cell>
        </row>
        <row r="513">
          <cell r="A513" t="str">
            <v>Financial Budget</v>
          </cell>
          <cell r="B513" t="str">
            <v>Revenues</v>
          </cell>
          <cell r="C513" t="str">
            <v>Kootha</v>
          </cell>
          <cell r="D513">
            <v>41671</v>
          </cell>
          <cell r="J513">
            <v>1118819.7752297593</v>
          </cell>
        </row>
        <row r="514">
          <cell r="A514" t="str">
            <v>Financial Budget</v>
          </cell>
          <cell r="B514" t="str">
            <v>Revenues</v>
          </cell>
          <cell r="C514" t="str">
            <v>Kootha</v>
          </cell>
          <cell r="D514">
            <v>41699</v>
          </cell>
          <cell r="J514">
            <v>1243211.3255661349</v>
          </cell>
        </row>
        <row r="515">
          <cell r="A515" t="str">
            <v>Financial Budget</v>
          </cell>
          <cell r="B515" t="str">
            <v>Revenues</v>
          </cell>
          <cell r="C515" t="str">
            <v>Kootha</v>
          </cell>
          <cell r="D515">
            <v>41730</v>
          </cell>
          <cell r="J515">
            <v>873553.17312709882</v>
          </cell>
        </row>
        <row r="516">
          <cell r="A516" t="str">
            <v>Financial Budget</v>
          </cell>
          <cell r="B516" t="str">
            <v>Revenues</v>
          </cell>
          <cell r="C516" t="str">
            <v>Kootha</v>
          </cell>
          <cell r="D516">
            <v>41760</v>
          </cell>
          <cell r="J516">
            <v>904225.09532840759</v>
          </cell>
        </row>
        <row r="517">
          <cell r="A517" t="str">
            <v>Financial Budget</v>
          </cell>
          <cell r="B517" t="str">
            <v>Revenues</v>
          </cell>
          <cell r="C517" t="str">
            <v>Kootha</v>
          </cell>
          <cell r="D517">
            <v>41791</v>
          </cell>
          <cell r="J517">
            <v>871415.10053497902</v>
          </cell>
        </row>
        <row r="518">
          <cell r="A518" t="str">
            <v>Financial Budget</v>
          </cell>
          <cell r="B518" t="str">
            <v>Revenues</v>
          </cell>
          <cell r="C518" t="str">
            <v>Kootha</v>
          </cell>
          <cell r="D518">
            <v>41456</v>
          </cell>
          <cell r="J518">
            <v>1297406.74054068</v>
          </cell>
        </row>
        <row r="519">
          <cell r="A519" t="str">
            <v>Financial Budget</v>
          </cell>
          <cell r="B519" t="str">
            <v>Revenues</v>
          </cell>
          <cell r="C519" t="str">
            <v>Kootha</v>
          </cell>
          <cell r="D519">
            <v>41487</v>
          </cell>
          <cell r="J519">
            <v>1246732.403197204</v>
          </cell>
        </row>
        <row r="520">
          <cell r="A520" t="str">
            <v>Financial Budget</v>
          </cell>
          <cell r="B520" t="str">
            <v>Revenues</v>
          </cell>
          <cell r="C520" t="str">
            <v>Kootha</v>
          </cell>
          <cell r="D520">
            <v>41518</v>
          </cell>
          <cell r="J520">
            <v>1261003.9380338399</v>
          </cell>
        </row>
        <row r="521">
          <cell r="A521" t="str">
            <v>Financial Budget</v>
          </cell>
          <cell r="B521" t="str">
            <v>Revenues</v>
          </cell>
          <cell r="C521" t="str">
            <v>Kootha</v>
          </cell>
          <cell r="D521">
            <v>41548</v>
          </cell>
          <cell r="J521">
            <v>1179821.26796688</v>
          </cell>
        </row>
        <row r="522">
          <cell r="A522" t="str">
            <v>Financial Budget</v>
          </cell>
          <cell r="B522" t="str">
            <v>Revenues</v>
          </cell>
          <cell r="C522" t="str">
            <v>Kootha</v>
          </cell>
          <cell r="D522">
            <v>41579</v>
          </cell>
          <cell r="J522">
            <v>1225043.3422285519</v>
          </cell>
        </row>
        <row r="523">
          <cell r="A523" t="str">
            <v>Financial Budget</v>
          </cell>
          <cell r="B523" t="str">
            <v>Revenues</v>
          </cell>
          <cell r="C523" t="str">
            <v>Kootha</v>
          </cell>
          <cell r="D523">
            <v>41609</v>
          </cell>
          <cell r="J523">
            <v>1129962.8956686843</v>
          </cell>
        </row>
        <row r="524">
          <cell r="A524" t="str">
            <v>Financial Budget</v>
          </cell>
          <cell r="B524" t="str">
            <v>Revenues</v>
          </cell>
          <cell r="C524" t="str">
            <v>Kootha</v>
          </cell>
          <cell r="D524">
            <v>41640</v>
          </cell>
          <cell r="J524">
            <v>1834971.6304940018</v>
          </cell>
        </row>
        <row r="525">
          <cell r="A525" t="str">
            <v>Financial Budget</v>
          </cell>
          <cell r="B525" t="str">
            <v>Revenues</v>
          </cell>
          <cell r="C525" t="str">
            <v>Kootha</v>
          </cell>
          <cell r="D525">
            <v>41671</v>
          </cell>
          <cell r="J525">
            <v>1482921.3921540482</v>
          </cell>
        </row>
        <row r="526">
          <cell r="A526" t="str">
            <v>Financial Budget</v>
          </cell>
          <cell r="B526" t="str">
            <v>Revenues</v>
          </cell>
          <cell r="C526" t="str">
            <v>Kootha</v>
          </cell>
          <cell r="D526">
            <v>41699</v>
          </cell>
          <cell r="J526">
            <v>1660344.4743205321</v>
          </cell>
        </row>
        <row r="527">
          <cell r="A527" t="str">
            <v>Financial Budget</v>
          </cell>
          <cell r="B527" t="str">
            <v>Revenues</v>
          </cell>
          <cell r="C527" t="str">
            <v>Kootha</v>
          </cell>
          <cell r="D527">
            <v>41730</v>
          </cell>
          <cell r="J527">
            <v>1113082.4783076462</v>
          </cell>
        </row>
        <row r="528">
          <cell r="A528" t="str">
            <v>Financial Budget</v>
          </cell>
          <cell r="B528" t="str">
            <v>Revenues</v>
          </cell>
          <cell r="C528" t="str">
            <v>Kootha</v>
          </cell>
          <cell r="D528">
            <v>41760</v>
          </cell>
          <cell r="J528">
            <v>1161768.9546225839</v>
          </cell>
        </row>
        <row r="529">
          <cell r="A529" t="str">
            <v>Financial Budget</v>
          </cell>
          <cell r="B529" t="str">
            <v>Revenues</v>
          </cell>
          <cell r="C529" t="str">
            <v>Kootha</v>
          </cell>
          <cell r="D529">
            <v>41791</v>
          </cell>
          <cell r="J529">
            <v>1224249.1339697081</v>
          </cell>
        </row>
        <row r="530">
          <cell r="A530" t="str">
            <v>Financial Budget</v>
          </cell>
          <cell r="B530" t="str">
            <v>Revenues</v>
          </cell>
          <cell r="C530" t="str">
            <v>Surjek</v>
          </cell>
          <cell r="D530">
            <v>41456</v>
          </cell>
          <cell r="J530">
            <v>2439885.8439482502</v>
          </cell>
        </row>
        <row r="531">
          <cell r="A531" t="str">
            <v>Financial Budget</v>
          </cell>
          <cell r="B531" t="str">
            <v>Revenues</v>
          </cell>
          <cell r="C531" t="str">
            <v>Surjek</v>
          </cell>
          <cell r="D531">
            <v>41487</v>
          </cell>
          <cell r="J531">
            <v>2069958.7336024998</v>
          </cell>
        </row>
        <row r="532">
          <cell r="A532" t="str">
            <v>Financial Budget</v>
          </cell>
          <cell r="B532" t="str">
            <v>Revenues</v>
          </cell>
          <cell r="C532" t="str">
            <v>Surjek</v>
          </cell>
          <cell r="D532">
            <v>41518</v>
          </cell>
          <cell r="J532">
            <v>2209497.7676836252</v>
          </cell>
        </row>
        <row r="533">
          <cell r="A533" t="str">
            <v>Financial Budget</v>
          </cell>
          <cell r="B533" t="str">
            <v>Revenues</v>
          </cell>
          <cell r="C533" t="str">
            <v>Surjek</v>
          </cell>
          <cell r="D533">
            <v>41548</v>
          </cell>
          <cell r="J533">
            <v>2131961.0649809996</v>
          </cell>
        </row>
        <row r="534">
          <cell r="A534" t="str">
            <v>Financial Budget</v>
          </cell>
          <cell r="B534" t="str">
            <v>Revenues</v>
          </cell>
          <cell r="C534" t="str">
            <v>Surjek</v>
          </cell>
          <cell r="D534">
            <v>41579</v>
          </cell>
          <cell r="J534">
            <v>1933724.25794625</v>
          </cell>
        </row>
        <row r="535">
          <cell r="A535" t="str">
            <v>Financial Budget</v>
          </cell>
          <cell r="B535" t="str">
            <v>Revenues</v>
          </cell>
          <cell r="C535" t="str">
            <v>Surjek</v>
          </cell>
          <cell r="D535">
            <v>41609</v>
          </cell>
          <cell r="J535">
            <v>2147472.275895</v>
          </cell>
        </row>
        <row r="536">
          <cell r="A536" t="str">
            <v>Financial Budget</v>
          </cell>
          <cell r="B536" t="str">
            <v>Revenues</v>
          </cell>
          <cell r="C536" t="str">
            <v>Surjek</v>
          </cell>
          <cell r="D536">
            <v>41640</v>
          </cell>
          <cell r="J536">
            <v>2981782.90809</v>
          </cell>
        </row>
        <row r="537">
          <cell r="A537" t="str">
            <v>Financial Budget</v>
          </cell>
          <cell r="B537" t="str">
            <v>Revenues</v>
          </cell>
          <cell r="C537" t="str">
            <v>Surjek</v>
          </cell>
          <cell r="D537">
            <v>41671</v>
          </cell>
          <cell r="J537">
            <v>2090550.4084649999</v>
          </cell>
        </row>
        <row r="538">
          <cell r="A538" t="str">
            <v>Financial Budget</v>
          </cell>
          <cell r="B538" t="str">
            <v>Revenues</v>
          </cell>
          <cell r="C538" t="str">
            <v>Surjek</v>
          </cell>
          <cell r="D538">
            <v>41699</v>
          </cell>
          <cell r="J538">
            <v>2633205.7530198749</v>
          </cell>
        </row>
        <row r="539">
          <cell r="A539" t="str">
            <v>Financial Budget</v>
          </cell>
          <cell r="B539" t="str">
            <v>Revenues</v>
          </cell>
          <cell r="C539" t="str">
            <v>Surjek</v>
          </cell>
          <cell r="D539">
            <v>41730</v>
          </cell>
          <cell r="J539">
            <v>2356889.5272892499</v>
          </cell>
        </row>
        <row r="540">
          <cell r="A540" t="str">
            <v>Financial Budget</v>
          </cell>
          <cell r="B540" t="str">
            <v>Revenues</v>
          </cell>
          <cell r="C540" t="str">
            <v>Surjek</v>
          </cell>
          <cell r="D540">
            <v>41760</v>
          </cell>
          <cell r="J540">
            <v>2084390.0351099998</v>
          </cell>
        </row>
        <row r="541">
          <cell r="A541" t="str">
            <v>Financial Budget</v>
          </cell>
          <cell r="B541" t="str">
            <v>Revenues</v>
          </cell>
          <cell r="C541" t="str">
            <v>Surjek</v>
          </cell>
          <cell r="D541">
            <v>41791</v>
          </cell>
          <cell r="J541">
            <v>2138384.6289562499</v>
          </cell>
        </row>
        <row r="542">
          <cell r="A542" t="str">
            <v>Financial Budget</v>
          </cell>
          <cell r="B542" t="str">
            <v>Revenues</v>
          </cell>
          <cell r="C542" t="str">
            <v>Surjek</v>
          </cell>
          <cell r="D542">
            <v>41456</v>
          </cell>
          <cell r="J542">
            <v>5139211.1177422497</v>
          </cell>
        </row>
        <row r="543">
          <cell r="A543" t="str">
            <v>Financial Budget</v>
          </cell>
          <cell r="B543" t="str">
            <v>Revenues</v>
          </cell>
          <cell r="C543" t="str">
            <v>Surjek</v>
          </cell>
          <cell r="D543">
            <v>41487</v>
          </cell>
          <cell r="J543">
            <v>3946004.6255270001</v>
          </cell>
        </row>
        <row r="544">
          <cell r="A544" t="str">
            <v>Financial Budget</v>
          </cell>
          <cell r="B544" t="str">
            <v>Revenues</v>
          </cell>
          <cell r="C544" t="str">
            <v>Surjek</v>
          </cell>
          <cell r="D544">
            <v>41518</v>
          </cell>
          <cell r="J544">
            <v>4346383.9848317504</v>
          </cell>
        </row>
        <row r="545">
          <cell r="A545" t="str">
            <v>Financial Budget</v>
          </cell>
          <cell r="B545" t="str">
            <v>Revenues</v>
          </cell>
          <cell r="C545" t="str">
            <v>Surjek</v>
          </cell>
          <cell r="D545">
            <v>41548</v>
          </cell>
          <cell r="J545">
            <v>4282440.7928499999</v>
          </cell>
        </row>
        <row r="546">
          <cell r="A546" t="str">
            <v>Financial Budget</v>
          </cell>
          <cell r="B546" t="str">
            <v>Revenues</v>
          </cell>
          <cell r="C546" t="str">
            <v>Surjek</v>
          </cell>
          <cell r="D546">
            <v>41579</v>
          </cell>
          <cell r="J546">
            <v>4041128.2704065</v>
          </cell>
        </row>
        <row r="547">
          <cell r="A547" t="str">
            <v>Financial Budget</v>
          </cell>
          <cell r="B547" t="str">
            <v>Revenues</v>
          </cell>
          <cell r="C547" t="str">
            <v>Surjek</v>
          </cell>
          <cell r="D547">
            <v>41609</v>
          </cell>
          <cell r="J547">
            <v>4489049.242656</v>
          </cell>
        </row>
        <row r="548">
          <cell r="A548" t="str">
            <v>Financial Budget</v>
          </cell>
          <cell r="B548" t="str">
            <v>Revenues</v>
          </cell>
          <cell r="C548" t="str">
            <v>Surjek</v>
          </cell>
          <cell r="D548">
            <v>41640</v>
          </cell>
          <cell r="J548">
            <v>6198904.3672349993</v>
          </cell>
        </row>
        <row r="549">
          <cell r="A549" t="str">
            <v>Financial Budget</v>
          </cell>
          <cell r="B549" t="str">
            <v>Revenues</v>
          </cell>
          <cell r="C549" t="str">
            <v>Surjek</v>
          </cell>
          <cell r="D549">
            <v>41671</v>
          </cell>
          <cell r="J549">
            <v>4648888.2965024998</v>
          </cell>
        </row>
        <row r="550">
          <cell r="A550" t="str">
            <v>Financial Budget</v>
          </cell>
          <cell r="B550" t="str">
            <v>Revenues</v>
          </cell>
          <cell r="C550" t="str">
            <v>Surjek</v>
          </cell>
          <cell r="D550">
            <v>41699</v>
          </cell>
          <cell r="J550">
            <v>5898315.4044952495</v>
          </cell>
        </row>
        <row r="551">
          <cell r="A551" t="str">
            <v>Financial Budget</v>
          </cell>
          <cell r="B551" t="str">
            <v>Revenues</v>
          </cell>
          <cell r="C551" t="str">
            <v>Surjek</v>
          </cell>
          <cell r="D551">
            <v>41730</v>
          </cell>
          <cell r="J551">
            <v>4664521.8484669998</v>
          </cell>
        </row>
        <row r="552">
          <cell r="A552" t="str">
            <v>Financial Budget</v>
          </cell>
          <cell r="B552" t="str">
            <v>Revenues</v>
          </cell>
          <cell r="C552" t="str">
            <v>Surjek</v>
          </cell>
          <cell r="D552">
            <v>41760</v>
          </cell>
          <cell r="J552">
            <v>4250449.1534670005</v>
          </cell>
        </row>
        <row r="553">
          <cell r="A553" t="str">
            <v>Financial Budget</v>
          </cell>
          <cell r="B553" t="str">
            <v>Revenues</v>
          </cell>
          <cell r="C553" t="str">
            <v>Surjek</v>
          </cell>
          <cell r="D553">
            <v>41791</v>
          </cell>
          <cell r="J553">
            <v>4197744.4401284996</v>
          </cell>
        </row>
        <row r="554">
          <cell r="A554" t="str">
            <v>Financial Budget</v>
          </cell>
          <cell r="B554" t="str">
            <v>Revenues</v>
          </cell>
          <cell r="C554" t="str">
            <v>Surjek</v>
          </cell>
          <cell r="D554">
            <v>41456</v>
          </cell>
          <cell r="J554">
            <v>2126344.3882868001</v>
          </cell>
        </row>
        <row r="555">
          <cell r="A555" t="str">
            <v>Financial Budget</v>
          </cell>
          <cell r="B555" t="str">
            <v>Revenues</v>
          </cell>
          <cell r="C555" t="str">
            <v>Surjek</v>
          </cell>
          <cell r="D555">
            <v>41487</v>
          </cell>
          <cell r="J555">
            <v>1830310.04721576</v>
          </cell>
        </row>
        <row r="556">
          <cell r="A556" t="str">
            <v>Financial Budget</v>
          </cell>
          <cell r="B556" t="str">
            <v>Revenues</v>
          </cell>
          <cell r="C556" t="str">
            <v>Surjek</v>
          </cell>
          <cell r="D556">
            <v>41518</v>
          </cell>
          <cell r="J556">
            <v>1932722.2586980001</v>
          </cell>
        </row>
        <row r="557">
          <cell r="A557" t="str">
            <v>Financial Budget</v>
          </cell>
          <cell r="B557" t="str">
            <v>Revenues</v>
          </cell>
          <cell r="C557" t="str">
            <v>Surjek</v>
          </cell>
          <cell r="D557">
            <v>41548</v>
          </cell>
          <cell r="J557">
            <v>1863347.8597905599</v>
          </cell>
        </row>
        <row r="558">
          <cell r="A558" t="str">
            <v>Financial Budget</v>
          </cell>
          <cell r="B558" t="str">
            <v>Revenues</v>
          </cell>
          <cell r="C558" t="str">
            <v>Surjek</v>
          </cell>
          <cell r="D558">
            <v>41579</v>
          </cell>
          <cell r="J558">
            <v>1772855.3065638801</v>
          </cell>
        </row>
        <row r="559">
          <cell r="A559" t="str">
            <v>Financial Budget</v>
          </cell>
          <cell r="B559" t="str">
            <v>Revenues</v>
          </cell>
          <cell r="C559" t="str">
            <v>Surjek</v>
          </cell>
          <cell r="D559">
            <v>41609</v>
          </cell>
          <cell r="J559">
            <v>1900808.01194328</v>
          </cell>
        </row>
        <row r="560">
          <cell r="A560" t="str">
            <v>Financial Budget</v>
          </cell>
          <cell r="B560" t="str">
            <v>Revenues</v>
          </cell>
          <cell r="C560" t="str">
            <v>Surjek</v>
          </cell>
          <cell r="D560">
            <v>41640</v>
          </cell>
          <cell r="J560">
            <v>2656208.4777756003</v>
          </cell>
        </row>
        <row r="561">
          <cell r="A561" t="str">
            <v>Financial Budget</v>
          </cell>
          <cell r="B561" t="str">
            <v>Revenues</v>
          </cell>
          <cell r="C561" t="str">
            <v>Surjek</v>
          </cell>
          <cell r="D561">
            <v>41671</v>
          </cell>
          <cell r="J561">
            <v>2616107.4378318004</v>
          </cell>
        </row>
        <row r="562">
          <cell r="A562" t="str">
            <v>Financial Budget</v>
          </cell>
          <cell r="B562" t="str">
            <v>Revenues</v>
          </cell>
          <cell r="C562" t="str">
            <v>Surjek</v>
          </cell>
          <cell r="D562">
            <v>41699</v>
          </cell>
          <cell r="J562">
            <v>2497537.4048039801</v>
          </cell>
        </row>
        <row r="563">
          <cell r="A563" t="str">
            <v>Financial Budget</v>
          </cell>
          <cell r="B563" t="str">
            <v>Revenues</v>
          </cell>
          <cell r="C563" t="str">
            <v>Surjek</v>
          </cell>
          <cell r="D563">
            <v>41730</v>
          </cell>
          <cell r="J563">
            <v>1880594.9392397199</v>
          </cell>
        </row>
        <row r="564">
          <cell r="A564" t="str">
            <v>Financial Budget</v>
          </cell>
          <cell r="B564" t="str">
            <v>Revenues</v>
          </cell>
          <cell r="C564" t="str">
            <v>Surjek</v>
          </cell>
          <cell r="D564">
            <v>41760</v>
          </cell>
          <cell r="J564">
            <v>1799580.2809168801</v>
          </cell>
        </row>
        <row r="565">
          <cell r="A565" t="str">
            <v>Financial Budget</v>
          </cell>
          <cell r="B565" t="str">
            <v>Revenues</v>
          </cell>
          <cell r="C565" t="str">
            <v>Surjek</v>
          </cell>
          <cell r="D565">
            <v>41791</v>
          </cell>
          <cell r="J565">
            <v>1962186.22557672</v>
          </cell>
        </row>
        <row r="566">
          <cell r="A566" t="str">
            <v>Financial Budget</v>
          </cell>
          <cell r="B566" t="str">
            <v>Revenues</v>
          </cell>
          <cell r="C566" t="str">
            <v>Surjek</v>
          </cell>
          <cell r="D566">
            <v>41456</v>
          </cell>
          <cell r="J566">
            <v>3873782.0619640001</v>
          </cell>
        </row>
        <row r="567">
          <cell r="A567" t="str">
            <v>Financial Budget</v>
          </cell>
          <cell r="B567" t="str">
            <v>Revenues</v>
          </cell>
          <cell r="C567" t="str">
            <v>Surjek</v>
          </cell>
          <cell r="D567">
            <v>41487</v>
          </cell>
          <cell r="J567">
            <v>3236640.6193384002</v>
          </cell>
        </row>
        <row r="568">
          <cell r="A568" t="str">
            <v>Financial Budget</v>
          </cell>
          <cell r="B568" t="str">
            <v>Revenues</v>
          </cell>
          <cell r="C568" t="str">
            <v>Surjek</v>
          </cell>
          <cell r="D568">
            <v>41518</v>
          </cell>
          <cell r="J568">
            <v>3452365.4743496003</v>
          </cell>
        </row>
        <row r="569">
          <cell r="A569" t="str">
            <v>Financial Budget</v>
          </cell>
          <cell r="B569" t="str">
            <v>Revenues</v>
          </cell>
          <cell r="C569" t="str">
            <v>Surjek</v>
          </cell>
          <cell r="D569">
            <v>41548</v>
          </cell>
          <cell r="J569">
            <v>3356591.8241904001</v>
          </cell>
        </row>
        <row r="570">
          <cell r="A570" t="str">
            <v>Financial Budget</v>
          </cell>
          <cell r="B570" t="str">
            <v>Revenues</v>
          </cell>
          <cell r="C570" t="str">
            <v>Surjek</v>
          </cell>
          <cell r="D570">
            <v>41579</v>
          </cell>
          <cell r="J570">
            <v>3011576.2034932002</v>
          </cell>
        </row>
        <row r="571">
          <cell r="A571" t="str">
            <v>Financial Budget</v>
          </cell>
          <cell r="B571" t="str">
            <v>Revenues</v>
          </cell>
          <cell r="C571" t="str">
            <v>Surjek</v>
          </cell>
          <cell r="D571">
            <v>41609</v>
          </cell>
          <cell r="J571">
            <v>3605073.1360128</v>
          </cell>
        </row>
        <row r="572">
          <cell r="A572" t="str">
            <v>Financial Budget</v>
          </cell>
          <cell r="B572" t="str">
            <v>Revenues</v>
          </cell>
          <cell r="C572" t="str">
            <v>Surjek</v>
          </cell>
          <cell r="D572">
            <v>41640</v>
          </cell>
          <cell r="J572">
            <v>5213462.9938199995</v>
          </cell>
        </row>
        <row r="573">
          <cell r="A573" t="str">
            <v>Financial Budget</v>
          </cell>
          <cell r="B573" t="str">
            <v>Revenues</v>
          </cell>
          <cell r="C573" t="str">
            <v>Surjek</v>
          </cell>
          <cell r="D573">
            <v>41671</v>
          </cell>
          <cell r="J573">
            <v>4601973.0645340011</v>
          </cell>
        </row>
        <row r="574">
          <cell r="A574" t="str">
            <v>Financial Budget</v>
          </cell>
          <cell r="B574" t="str">
            <v>Revenues</v>
          </cell>
          <cell r="C574" t="str">
            <v>Surjek</v>
          </cell>
          <cell r="D574">
            <v>41699</v>
          </cell>
          <cell r="J574">
            <v>4341474.4526009997</v>
          </cell>
        </row>
        <row r="575">
          <cell r="A575" t="str">
            <v>Financial Budget</v>
          </cell>
          <cell r="B575" t="str">
            <v>Revenues</v>
          </cell>
          <cell r="C575" t="str">
            <v>Surjek</v>
          </cell>
          <cell r="D575">
            <v>41730</v>
          </cell>
          <cell r="J575">
            <v>4348448.7778535997</v>
          </cell>
        </row>
        <row r="576">
          <cell r="A576" t="str">
            <v>Financial Budget</v>
          </cell>
          <cell r="B576" t="str">
            <v>Revenues</v>
          </cell>
          <cell r="C576" t="str">
            <v>Surjek</v>
          </cell>
          <cell r="D576">
            <v>41760</v>
          </cell>
          <cell r="J576">
            <v>3249860.6738448003</v>
          </cell>
        </row>
        <row r="577">
          <cell r="A577" t="str">
            <v>Financial Budget</v>
          </cell>
          <cell r="B577" t="str">
            <v>Revenues</v>
          </cell>
          <cell r="C577" t="str">
            <v>Surjek</v>
          </cell>
          <cell r="D577">
            <v>41791</v>
          </cell>
          <cell r="J577">
            <v>3447637.2776856003</v>
          </cell>
        </row>
        <row r="578">
          <cell r="A578" t="str">
            <v>Financial Budget</v>
          </cell>
          <cell r="B578" t="str">
            <v>Revenues</v>
          </cell>
          <cell r="C578" t="str">
            <v>Surjek</v>
          </cell>
          <cell r="D578">
            <v>41456</v>
          </cell>
          <cell r="J578">
            <v>4205710.5050467979</v>
          </cell>
        </row>
        <row r="579">
          <cell r="A579" t="str">
            <v>Financial Budget</v>
          </cell>
          <cell r="B579" t="str">
            <v>Revenues</v>
          </cell>
          <cell r="C579" t="str">
            <v>Surjek</v>
          </cell>
          <cell r="D579">
            <v>41487</v>
          </cell>
          <cell r="J579">
            <v>3388330.7652803189</v>
          </cell>
        </row>
        <row r="580">
          <cell r="A580" t="str">
            <v>Financial Budget</v>
          </cell>
          <cell r="B580" t="str">
            <v>Revenues</v>
          </cell>
          <cell r="C580" t="str">
            <v>Surjek</v>
          </cell>
          <cell r="D580">
            <v>41518</v>
          </cell>
          <cell r="J580">
            <v>4067080.518160814</v>
          </cell>
        </row>
        <row r="581">
          <cell r="A581" t="str">
            <v>Financial Budget</v>
          </cell>
          <cell r="B581" t="str">
            <v>Revenues</v>
          </cell>
          <cell r="C581" t="str">
            <v>Surjek</v>
          </cell>
          <cell r="D581">
            <v>41548</v>
          </cell>
          <cell r="J581">
            <v>3744069.5923996787</v>
          </cell>
        </row>
        <row r="582">
          <cell r="A582" t="str">
            <v>Financial Budget</v>
          </cell>
          <cell r="B582" t="str">
            <v>Revenues</v>
          </cell>
          <cell r="C582" t="str">
            <v>Surjek</v>
          </cell>
          <cell r="D582">
            <v>41579</v>
          </cell>
          <cell r="J582">
            <v>3462813.1125993291</v>
          </cell>
        </row>
        <row r="583">
          <cell r="A583" t="str">
            <v>Financial Budget</v>
          </cell>
          <cell r="B583" t="str">
            <v>Revenues</v>
          </cell>
          <cell r="C583" t="str">
            <v>Surjek</v>
          </cell>
          <cell r="D583">
            <v>41609</v>
          </cell>
          <cell r="J583">
            <v>3568361.8434775192</v>
          </cell>
        </row>
        <row r="584">
          <cell r="A584" t="str">
            <v>Financial Budget</v>
          </cell>
          <cell r="B584" t="str">
            <v>Revenues</v>
          </cell>
          <cell r="C584" t="str">
            <v>Surjek</v>
          </cell>
          <cell r="D584">
            <v>41640</v>
          </cell>
          <cell r="J584">
            <v>5471503.3322801981</v>
          </cell>
        </row>
        <row r="585">
          <cell r="A585" t="str">
            <v>Financial Budget</v>
          </cell>
          <cell r="B585" t="str">
            <v>Revenues</v>
          </cell>
          <cell r="C585" t="str">
            <v>Surjek</v>
          </cell>
          <cell r="D585">
            <v>41671</v>
          </cell>
          <cell r="J585">
            <v>5059522.5801976481</v>
          </cell>
        </row>
        <row r="586">
          <cell r="A586" t="str">
            <v>Financial Budget</v>
          </cell>
          <cell r="B586" t="str">
            <v>Revenues</v>
          </cell>
          <cell r="C586" t="str">
            <v>Surjek</v>
          </cell>
          <cell r="D586">
            <v>41699</v>
          </cell>
          <cell r="J586">
            <v>4550701.2166301943</v>
          </cell>
        </row>
        <row r="587">
          <cell r="A587" t="str">
            <v>Financial Budget</v>
          </cell>
          <cell r="B587" t="str">
            <v>Revenues</v>
          </cell>
          <cell r="C587" t="str">
            <v>Surjek</v>
          </cell>
          <cell r="D587">
            <v>41730</v>
          </cell>
          <cell r="J587">
            <v>4783246.4214486899</v>
          </cell>
        </row>
        <row r="588">
          <cell r="A588" t="str">
            <v>Financial Budget</v>
          </cell>
          <cell r="B588" t="str">
            <v>Revenues</v>
          </cell>
          <cell r="C588" t="str">
            <v>Surjek</v>
          </cell>
          <cell r="D588">
            <v>41760</v>
          </cell>
          <cell r="J588">
            <v>3615900.6923301592</v>
          </cell>
        </row>
        <row r="589">
          <cell r="A589" t="str">
            <v>Financial Budget</v>
          </cell>
          <cell r="B589" t="str">
            <v>Revenues</v>
          </cell>
          <cell r="C589" t="str">
            <v>Surjek</v>
          </cell>
          <cell r="D589">
            <v>41791</v>
          </cell>
          <cell r="J589">
            <v>3879202.5837155385</v>
          </cell>
        </row>
        <row r="590">
          <cell r="A590" t="str">
            <v>Financial Budget</v>
          </cell>
          <cell r="B590" t="str">
            <v>Revenues</v>
          </cell>
          <cell r="C590" t="str">
            <v>Jutik</v>
          </cell>
          <cell r="D590">
            <v>41456</v>
          </cell>
          <cell r="J590">
            <v>1689221.1490034999</v>
          </cell>
        </row>
        <row r="591">
          <cell r="A591" t="str">
            <v>Financial Budget</v>
          </cell>
          <cell r="B591" t="str">
            <v>Revenues</v>
          </cell>
          <cell r="C591" t="str">
            <v>Jutik</v>
          </cell>
          <cell r="D591">
            <v>41487</v>
          </cell>
          <cell r="J591">
            <v>2059921.8667754997</v>
          </cell>
        </row>
        <row r="592">
          <cell r="A592" t="str">
            <v>Financial Budget</v>
          </cell>
          <cell r="B592" t="str">
            <v>Revenues</v>
          </cell>
          <cell r="C592" t="str">
            <v>Jutik</v>
          </cell>
          <cell r="D592">
            <v>41518</v>
          </cell>
          <cell r="J592">
            <v>1793176.531129</v>
          </cell>
        </row>
        <row r="593">
          <cell r="A593" t="str">
            <v>Financial Budget</v>
          </cell>
          <cell r="B593" t="str">
            <v>Revenues</v>
          </cell>
          <cell r="C593" t="str">
            <v>Jutik</v>
          </cell>
          <cell r="D593">
            <v>41548</v>
          </cell>
          <cell r="J593">
            <v>1547855.7555440001</v>
          </cell>
        </row>
        <row r="594">
          <cell r="A594" t="str">
            <v>Financial Budget</v>
          </cell>
          <cell r="B594" t="str">
            <v>Revenues</v>
          </cell>
          <cell r="C594" t="str">
            <v>Jutik</v>
          </cell>
          <cell r="D594">
            <v>41579</v>
          </cell>
          <cell r="J594">
            <v>1621360.3148906252</v>
          </cell>
        </row>
        <row r="595">
          <cell r="A595" t="str">
            <v>Financial Budget</v>
          </cell>
          <cell r="B595" t="str">
            <v>Revenues</v>
          </cell>
          <cell r="C595" t="str">
            <v>Jutik</v>
          </cell>
          <cell r="D595">
            <v>41609</v>
          </cell>
          <cell r="J595">
            <v>1330451.9418015</v>
          </cell>
        </row>
        <row r="596">
          <cell r="A596" t="str">
            <v>Financial Budget</v>
          </cell>
          <cell r="B596" t="str">
            <v>Revenues</v>
          </cell>
          <cell r="C596" t="str">
            <v>Jutik</v>
          </cell>
          <cell r="D596">
            <v>41640</v>
          </cell>
          <cell r="J596">
            <v>2228780.4880005</v>
          </cell>
        </row>
        <row r="597">
          <cell r="A597" t="str">
            <v>Financial Budget</v>
          </cell>
          <cell r="B597" t="str">
            <v>Revenues</v>
          </cell>
          <cell r="C597" t="str">
            <v>Jutik</v>
          </cell>
          <cell r="D597">
            <v>41671</v>
          </cell>
          <cell r="J597">
            <v>2185969.2785069998</v>
          </cell>
        </row>
        <row r="598">
          <cell r="A598" t="str">
            <v>Financial Budget</v>
          </cell>
          <cell r="B598" t="str">
            <v>Revenues</v>
          </cell>
          <cell r="C598" t="str">
            <v>Jutik</v>
          </cell>
          <cell r="D598">
            <v>41699</v>
          </cell>
          <cell r="J598">
            <v>1950392.0613048752</v>
          </cell>
        </row>
        <row r="599">
          <cell r="A599" t="str">
            <v>Financial Budget</v>
          </cell>
          <cell r="B599" t="str">
            <v>Revenues</v>
          </cell>
          <cell r="C599" t="str">
            <v>Jutik</v>
          </cell>
          <cell r="D599">
            <v>41730</v>
          </cell>
          <cell r="J599">
            <v>1986295.0526719999</v>
          </cell>
        </row>
        <row r="600">
          <cell r="A600" t="str">
            <v>Financial Budget</v>
          </cell>
          <cell r="B600" t="str">
            <v>Revenues</v>
          </cell>
          <cell r="C600" t="str">
            <v>Jutik</v>
          </cell>
          <cell r="D600">
            <v>41760</v>
          </cell>
          <cell r="J600">
            <v>2071155.7982568748</v>
          </cell>
        </row>
        <row r="601">
          <cell r="A601" t="str">
            <v>Financial Budget</v>
          </cell>
          <cell r="B601" t="str">
            <v>Revenues</v>
          </cell>
          <cell r="C601" t="str">
            <v>Jutik</v>
          </cell>
          <cell r="D601">
            <v>41791</v>
          </cell>
          <cell r="J601">
            <v>2273512.0860041254</v>
          </cell>
        </row>
        <row r="602">
          <cell r="A602" t="str">
            <v>Financial Budget</v>
          </cell>
          <cell r="B602" t="str">
            <v>Revenues</v>
          </cell>
          <cell r="C602" t="str">
            <v>Jutik</v>
          </cell>
          <cell r="D602">
            <v>41456</v>
          </cell>
          <cell r="J602">
            <v>3229019.3481892501</v>
          </cell>
        </row>
        <row r="603">
          <cell r="A603" t="str">
            <v>Financial Budget</v>
          </cell>
          <cell r="B603" t="str">
            <v>Revenues</v>
          </cell>
          <cell r="C603" t="str">
            <v>Jutik</v>
          </cell>
          <cell r="D603">
            <v>41487</v>
          </cell>
          <cell r="J603">
            <v>3998074.953249</v>
          </cell>
        </row>
        <row r="604">
          <cell r="A604" t="str">
            <v>Financial Budget</v>
          </cell>
          <cell r="B604" t="str">
            <v>Revenues</v>
          </cell>
          <cell r="C604" t="str">
            <v>Jutik</v>
          </cell>
          <cell r="D604">
            <v>41518</v>
          </cell>
          <cell r="J604">
            <v>3458560.3451040001</v>
          </cell>
        </row>
        <row r="605">
          <cell r="A605" t="str">
            <v>Financial Budget</v>
          </cell>
          <cell r="B605" t="str">
            <v>Revenues</v>
          </cell>
          <cell r="C605" t="str">
            <v>Jutik</v>
          </cell>
          <cell r="D605">
            <v>41548</v>
          </cell>
          <cell r="J605">
            <v>2863773.4980290001</v>
          </cell>
        </row>
        <row r="606">
          <cell r="A606" t="str">
            <v>Financial Budget</v>
          </cell>
          <cell r="B606" t="str">
            <v>Revenues</v>
          </cell>
          <cell r="C606" t="str">
            <v>Jutik</v>
          </cell>
          <cell r="D606">
            <v>41579</v>
          </cell>
          <cell r="J606">
            <v>3126213.72064</v>
          </cell>
        </row>
        <row r="607">
          <cell r="A607" t="str">
            <v>Financial Budget</v>
          </cell>
          <cell r="B607" t="str">
            <v>Revenues</v>
          </cell>
          <cell r="C607" t="str">
            <v>Jutik</v>
          </cell>
          <cell r="D607">
            <v>41609</v>
          </cell>
          <cell r="J607">
            <v>2691566.5882560001</v>
          </cell>
        </row>
        <row r="608">
          <cell r="A608" t="str">
            <v>Financial Budget</v>
          </cell>
          <cell r="B608" t="str">
            <v>Revenues</v>
          </cell>
          <cell r="C608" t="str">
            <v>Jutik</v>
          </cell>
          <cell r="D608">
            <v>41640</v>
          </cell>
          <cell r="J608">
            <v>4009179.999363</v>
          </cell>
        </row>
        <row r="609">
          <cell r="A609" t="str">
            <v>Financial Budget</v>
          </cell>
          <cell r="B609" t="str">
            <v>Revenues</v>
          </cell>
          <cell r="C609" t="str">
            <v>Jutik</v>
          </cell>
          <cell r="D609">
            <v>41671</v>
          </cell>
          <cell r="J609">
            <v>4249229.7763439994</v>
          </cell>
        </row>
        <row r="610">
          <cell r="A610" t="str">
            <v>Financial Budget</v>
          </cell>
          <cell r="B610" t="str">
            <v>Revenues</v>
          </cell>
          <cell r="C610" t="str">
            <v>Jutik</v>
          </cell>
          <cell r="D610">
            <v>41699</v>
          </cell>
          <cell r="J610">
            <v>3887025.4362960001</v>
          </cell>
        </row>
        <row r="611">
          <cell r="A611" t="str">
            <v>Financial Budget</v>
          </cell>
          <cell r="B611" t="str">
            <v>Revenues</v>
          </cell>
          <cell r="C611" t="str">
            <v>Jutik</v>
          </cell>
          <cell r="D611">
            <v>41730</v>
          </cell>
          <cell r="J611">
            <v>4377062.9091839995</v>
          </cell>
        </row>
        <row r="612">
          <cell r="A612" t="str">
            <v>Financial Budget</v>
          </cell>
          <cell r="B612" t="str">
            <v>Revenues</v>
          </cell>
          <cell r="C612" t="str">
            <v>Jutik</v>
          </cell>
          <cell r="D612">
            <v>41760</v>
          </cell>
          <cell r="J612">
            <v>4388344.7790930001</v>
          </cell>
        </row>
        <row r="613">
          <cell r="A613" t="str">
            <v>Financial Budget</v>
          </cell>
          <cell r="B613" t="str">
            <v>Revenues</v>
          </cell>
          <cell r="C613" t="str">
            <v>Jutik</v>
          </cell>
          <cell r="D613">
            <v>41791</v>
          </cell>
          <cell r="J613">
            <v>4431008.4784342507</v>
          </cell>
        </row>
        <row r="614">
          <cell r="A614" t="str">
            <v>Financial Budget</v>
          </cell>
          <cell r="B614" t="str">
            <v>Revenues</v>
          </cell>
          <cell r="C614" t="str">
            <v>Jutik</v>
          </cell>
          <cell r="D614">
            <v>41456</v>
          </cell>
          <cell r="J614">
            <v>1665101.5295861098</v>
          </cell>
        </row>
        <row r="615">
          <cell r="A615" t="str">
            <v>Financial Budget</v>
          </cell>
          <cell r="B615" t="str">
            <v>Revenues</v>
          </cell>
          <cell r="C615" t="str">
            <v>Jutik</v>
          </cell>
          <cell r="D615">
            <v>41487</v>
          </cell>
          <cell r="J615">
            <v>1847076.2833604398</v>
          </cell>
        </row>
        <row r="616">
          <cell r="A616" t="str">
            <v>Financial Budget</v>
          </cell>
          <cell r="B616" t="str">
            <v>Revenues</v>
          </cell>
          <cell r="C616" t="str">
            <v>Jutik</v>
          </cell>
          <cell r="D616">
            <v>41518</v>
          </cell>
          <cell r="J616">
            <v>1443255.6006155098</v>
          </cell>
        </row>
        <row r="617">
          <cell r="A617" t="str">
            <v>Financial Budget</v>
          </cell>
          <cell r="B617" t="str">
            <v>Revenues</v>
          </cell>
          <cell r="C617" t="str">
            <v>Jutik</v>
          </cell>
          <cell r="D617">
            <v>41548</v>
          </cell>
          <cell r="J617">
            <v>1340433.4702902001</v>
          </cell>
        </row>
        <row r="618">
          <cell r="A618" t="str">
            <v>Financial Budget</v>
          </cell>
          <cell r="B618" t="str">
            <v>Revenues</v>
          </cell>
          <cell r="C618" t="str">
            <v>Jutik</v>
          </cell>
          <cell r="D618">
            <v>41579</v>
          </cell>
          <cell r="J618">
            <v>1484304.6234175498</v>
          </cell>
        </row>
        <row r="619">
          <cell r="A619" t="str">
            <v>Financial Budget</v>
          </cell>
          <cell r="B619" t="str">
            <v>Revenues</v>
          </cell>
          <cell r="C619" t="str">
            <v>Jutik</v>
          </cell>
          <cell r="D619">
            <v>41609</v>
          </cell>
          <cell r="J619">
            <v>1288013.6333248802</v>
          </cell>
        </row>
        <row r="620">
          <cell r="A620" t="str">
            <v>Financial Budget</v>
          </cell>
          <cell r="B620" t="str">
            <v>Revenues</v>
          </cell>
          <cell r="C620" t="str">
            <v>Jutik</v>
          </cell>
          <cell r="D620">
            <v>41640</v>
          </cell>
          <cell r="J620">
            <v>1934441.18316372</v>
          </cell>
        </row>
        <row r="621">
          <cell r="A621" t="str">
            <v>Financial Budget</v>
          </cell>
          <cell r="B621" t="str">
            <v>Revenues</v>
          </cell>
          <cell r="C621" t="str">
            <v>Jutik</v>
          </cell>
          <cell r="D621">
            <v>41671</v>
          </cell>
          <cell r="J621">
            <v>1867732.8207522598</v>
          </cell>
        </row>
        <row r="622">
          <cell r="A622" t="str">
            <v>Financial Budget</v>
          </cell>
          <cell r="B622" t="str">
            <v>Revenues</v>
          </cell>
          <cell r="C622" t="str">
            <v>Jutik</v>
          </cell>
          <cell r="D622">
            <v>41699</v>
          </cell>
          <cell r="J622">
            <v>1632975.2369934299</v>
          </cell>
        </row>
        <row r="623">
          <cell r="A623" t="str">
            <v>Financial Budget</v>
          </cell>
          <cell r="B623" t="str">
            <v>Revenues</v>
          </cell>
          <cell r="C623" t="str">
            <v>Jutik</v>
          </cell>
          <cell r="D623">
            <v>41730</v>
          </cell>
          <cell r="J623">
            <v>1699686.4578355199</v>
          </cell>
        </row>
        <row r="624">
          <cell r="A624" t="str">
            <v>Financial Budget</v>
          </cell>
          <cell r="B624" t="str">
            <v>Revenues</v>
          </cell>
          <cell r="C624" t="str">
            <v>Jutik</v>
          </cell>
          <cell r="D624">
            <v>41760</v>
          </cell>
          <cell r="J624">
            <v>1838520.95026149</v>
          </cell>
        </row>
        <row r="625">
          <cell r="A625" t="str">
            <v>Financial Budget</v>
          </cell>
          <cell r="B625" t="str">
            <v>Revenues</v>
          </cell>
          <cell r="C625" t="str">
            <v>Jutik</v>
          </cell>
          <cell r="D625">
            <v>41791</v>
          </cell>
          <cell r="J625">
            <v>1919092.9312032503</v>
          </cell>
        </row>
        <row r="626">
          <cell r="A626" t="str">
            <v>Financial Budget</v>
          </cell>
          <cell r="B626" t="str">
            <v>Revenues</v>
          </cell>
          <cell r="C626" t="str">
            <v>Jutik</v>
          </cell>
          <cell r="D626">
            <v>41456</v>
          </cell>
          <cell r="J626">
            <v>2886159.0288201999</v>
          </cell>
        </row>
        <row r="627">
          <cell r="A627" t="str">
            <v>Financial Budget</v>
          </cell>
          <cell r="B627" t="str">
            <v>Revenues</v>
          </cell>
          <cell r="C627" t="str">
            <v>Jutik</v>
          </cell>
          <cell r="D627">
            <v>41487</v>
          </cell>
          <cell r="J627">
            <v>2138617.9464186002</v>
          </cell>
        </row>
        <row r="628">
          <cell r="A628" t="str">
            <v>Financial Budget</v>
          </cell>
          <cell r="B628" t="str">
            <v>Revenues</v>
          </cell>
          <cell r="C628" t="str">
            <v>Jutik</v>
          </cell>
          <cell r="D628">
            <v>41518</v>
          </cell>
          <cell r="J628">
            <v>3947712.1118929996</v>
          </cell>
        </row>
        <row r="629">
          <cell r="A629" t="str">
            <v>Financial Budget</v>
          </cell>
          <cell r="B629" t="str">
            <v>Revenues</v>
          </cell>
          <cell r="C629" t="str">
            <v>Jutik</v>
          </cell>
          <cell r="D629">
            <v>41548</v>
          </cell>
          <cell r="J629">
            <v>3336453.7222977998</v>
          </cell>
        </row>
        <row r="630">
          <cell r="A630" t="str">
            <v>Financial Budget</v>
          </cell>
          <cell r="B630" t="str">
            <v>Revenues</v>
          </cell>
          <cell r="C630" t="str">
            <v>Jutik</v>
          </cell>
          <cell r="D630">
            <v>41579</v>
          </cell>
          <cell r="J630">
            <v>2581238.6260960004</v>
          </cell>
        </row>
        <row r="631">
          <cell r="A631" t="str">
            <v>Financial Budget</v>
          </cell>
          <cell r="B631" t="str">
            <v>Revenues</v>
          </cell>
          <cell r="C631" t="str">
            <v>Jutik</v>
          </cell>
          <cell r="D631">
            <v>41609</v>
          </cell>
          <cell r="J631">
            <v>3389594.0119008003</v>
          </cell>
        </row>
        <row r="632">
          <cell r="A632" t="str">
            <v>Financial Budget</v>
          </cell>
          <cell r="B632" t="str">
            <v>Revenues</v>
          </cell>
          <cell r="C632" t="str">
            <v>Jutik</v>
          </cell>
          <cell r="D632">
            <v>41640</v>
          </cell>
          <cell r="J632">
            <v>3641782.9956648001</v>
          </cell>
        </row>
        <row r="633">
          <cell r="A633" t="str">
            <v>Financial Budget</v>
          </cell>
          <cell r="B633" t="str">
            <v>Revenues</v>
          </cell>
          <cell r="C633" t="str">
            <v>Jutik</v>
          </cell>
          <cell r="D633">
            <v>41671</v>
          </cell>
          <cell r="J633">
            <v>3637088.2590588001</v>
          </cell>
        </row>
        <row r="634">
          <cell r="A634" t="str">
            <v>Financial Budget</v>
          </cell>
          <cell r="B634" t="str">
            <v>Revenues</v>
          </cell>
          <cell r="C634" t="str">
            <v>Jutik</v>
          </cell>
          <cell r="D634">
            <v>41699</v>
          </cell>
          <cell r="J634">
            <v>2891368.2735684002</v>
          </cell>
        </row>
        <row r="635">
          <cell r="A635" t="str">
            <v>Financial Budget</v>
          </cell>
          <cell r="B635" t="str">
            <v>Revenues</v>
          </cell>
          <cell r="C635" t="str">
            <v>Jutik</v>
          </cell>
          <cell r="D635">
            <v>41730</v>
          </cell>
          <cell r="J635">
            <v>3090339.0142464004</v>
          </cell>
        </row>
        <row r="636">
          <cell r="A636" t="str">
            <v>Financial Budget</v>
          </cell>
          <cell r="B636" t="str">
            <v>Revenues</v>
          </cell>
          <cell r="C636" t="str">
            <v>Jutik</v>
          </cell>
          <cell r="D636">
            <v>41760</v>
          </cell>
          <cell r="J636">
            <v>3395668.6594643998</v>
          </cell>
        </row>
        <row r="637">
          <cell r="A637" t="str">
            <v>Financial Budget</v>
          </cell>
          <cell r="B637" t="str">
            <v>Revenues</v>
          </cell>
          <cell r="C637" t="str">
            <v>Jutik</v>
          </cell>
          <cell r="D637">
            <v>41791</v>
          </cell>
          <cell r="J637">
            <v>3379572.3100814</v>
          </cell>
        </row>
        <row r="638">
          <cell r="A638" t="str">
            <v>Financial Budget</v>
          </cell>
          <cell r="B638" t="str">
            <v>Revenues</v>
          </cell>
          <cell r="C638" t="str">
            <v>Jutik</v>
          </cell>
          <cell r="D638">
            <v>41456</v>
          </cell>
          <cell r="J638">
            <v>3083178.310218194</v>
          </cell>
        </row>
        <row r="639">
          <cell r="A639" t="str">
            <v>Financial Budget</v>
          </cell>
          <cell r="B639" t="str">
            <v>Revenues</v>
          </cell>
          <cell r="C639" t="str">
            <v>Jutik</v>
          </cell>
          <cell r="D639">
            <v>41487</v>
          </cell>
          <cell r="J639">
            <v>3624627.2765830643</v>
          </cell>
        </row>
        <row r="640">
          <cell r="A640" t="str">
            <v>Financial Budget</v>
          </cell>
          <cell r="B640" t="str">
            <v>Revenues</v>
          </cell>
          <cell r="C640" t="str">
            <v>Jutik</v>
          </cell>
          <cell r="D640">
            <v>41518</v>
          </cell>
          <cell r="J640">
            <v>3090109.4706031792</v>
          </cell>
        </row>
        <row r="641">
          <cell r="A641" t="str">
            <v>Financial Budget</v>
          </cell>
          <cell r="B641" t="str">
            <v>Revenues</v>
          </cell>
          <cell r="C641" t="str">
            <v>Jutik</v>
          </cell>
          <cell r="D641">
            <v>41548</v>
          </cell>
          <cell r="J641">
            <v>2588932.9613108994</v>
          </cell>
        </row>
        <row r="642">
          <cell r="A642" t="str">
            <v>Financial Budget</v>
          </cell>
          <cell r="B642" t="str">
            <v>Revenues</v>
          </cell>
          <cell r="C642" t="str">
            <v>Jutik</v>
          </cell>
          <cell r="D642">
            <v>41579</v>
          </cell>
          <cell r="J642">
            <v>2871337.5293786996</v>
          </cell>
        </row>
        <row r="643">
          <cell r="A643" t="str">
            <v>Financial Budget</v>
          </cell>
          <cell r="B643" t="str">
            <v>Revenues</v>
          </cell>
          <cell r="C643" t="str">
            <v>Jutik</v>
          </cell>
          <cell r="D643">
            <v>41609</v>
          </cell>
          <cell r="J643">
            <v>2476353.7848823196</v>
          </cell>
        </row>
        <row r="644">
          <cell r="A644" t="str">
            <v>Financial Budget</v>
          </cell>
          <cell r="B644" t="str">
            <v>Revenues</v>
          </cell>
          <cell r="C644" t="str">
            <v>Jutik</v>
          </cell>
          <cell r="D644">
            <v>41640</v>
          </cell>
          <cell r="J644">
            <v>3520427.5225060191</v>
          </cell>
        </row>
        <row r="645">
          <cell r="A645" t="str">
            <v>Financial Budget</v>
          </cell>
          <cell r="B645" t="str">
            <v>Revenues</v>
          </cell>
          <cell r="C645" t="str">
            <v>Jutik</v>
          </cell>
          <cell r="D645">
            <v>41671</v>
          </cell>
          <cell r="J645">
            <v>3874818.9917811132</v>
          </cell>
        </row>
        <row r="646">
          <cell r="A646" t="str">
            <v>Financial Budget</v>
          </cell>
          <cell r="B646" t="str">
            <v>Revenues</v>
          </cell>
          <cell r="C646" t="str">
            <v>Jutik</v>
          </cell>
          <cell r="D646">
            <v>41699</v>
          </cell>
          <cell r="J646">
            <v>3237363.8548801187</v>
          </cell>
        </row>
        <row r="647">
          <cell r="A647" t="str">
            <v>Financial Budget</v>
          </cell>
          <cell r="B647" t="str">
            <v>Revenues</v>
          </cell>
          <cell r="C647" t="str">
            <v>Jutik</v>
          </cell>
          <cell r="D647">
            <v>41730</v>
          </cell>
          <cell r="J647">
            <v>3615453.1290214392</v>
          </cell>
        </row>
        <row r="648">
          <cell r="A648" t="str">
            <v>Financial Budget</v>
          </cell>
          <cell r="B648" t="str">
            <v>Revenues</v>
          </cell>
          <cell r="C648" t="str">
            <v>Jutik</v>
          </cell>
          <cell r="D648">
            <v>41760</v>
          </cell>
          <cell r="J648">
            <v>2956857.0525275953</v>
          </cell>
        </row>
        <row r="649">
          <cell r="A649" t="str">
            <v>Financial Budget</v>
          </cell>
          <cell r="B649" t="str">
            <v>Revenues</v>
          </cell>
          <cell r="C649" t="str">
            <v>Jutik</v>
          </cell>
          <cell r="D649">
            <v>41791</v>
          </cell>
          <cell r="J649">
            <v>3215096.199550285</v>
          </cell>
        </row>
        <row r="650">
          <cell r="A650" t="str">
            <v>Financial Budget</v>
          </cell>
          <cell r="B650" t="str">
            <v>Expenses</v>
          </cell>
          <cell r="C650" t="str">
            <v>Kootha</v>
          </cell>
          <cell r="D650">
            <v>41456</v>
          </cell>
          <cell r="J650">
            <v>859050.95871603675</v>
          </cell>
        </row>
        <row r="651">
          <cell r="A651" t="str">
            <v>Financial Budget</v>
          </cell>
          <cell r="B651" t="str">
            <v>Expenses</v>
          </cell>
          <cell r="C651" t="str">
            <v>Kootha</v>
          </cell>
          <cell r="D651">
            <v>41487</v>
          </cell>
          <cell r="J651">
            <v>1256568.663764968</v>
          </cell>
        </row>
        <row r="652">
          <cell r="A652" t="str">
            <v>Financial Budget</v>
          </cell>
          <cell r="B652" t="str">
            <v>Expenses</v>
          </cell>
          <cell r="C652" t="str">
            <v>Kootha</v>
          </cell>
          <cell r="D652">
            <v>41518</v>
          </cell>
          <cell r="J652">
            <v>945239.11169929046</v>
          </cell>
        </row>
        <row r="653">
          <cell r="A653" t="str">
            <v>Financial Budget</v>
          </cell>
          <cell r="B653" t="str">
            <v>Expenses</v>
          </cell>
          <cell r="C653" t="str">
            <v>Kootha</v>
          </cell>
          <cell r="D653">
            <v>41548</v>
          </cell>
          <cell r="J653">
            <v>897002.08738166792</v>
          </cell>
        </row>
        <row r="654">
          <cell r="A654" t="str">
            <v>Financial Budget</v>
          </cell>
          <cell r="B654" t="str">
            <v>Expenses</v>
          </cell>
          <cell r="C654" t="str">
            <v>Kootha</v>
          </cell>
          <cell r="D654">
            <v>41579</v>
          </cell>
          <cell r="J654">
            <v>983029.73485591868</v>
          </cell>
        </row>
        <row r="655">
          <cell r="A655" t="str">
            <v>Financial Budget</v>
          </cell>
          <cell r="B655" t="str">
            <v>Expenses</v>
          </cell>
          <cell r="C655" t="str">
            <v>Kootha</v>
          </cell>
          <cell r="D655">
            <v>41609</v>
          </cell>
          <cell r="J655">
            <v>938538.15127751243</v>
          </cell>
        </row>
        <row r="656">
          <cell r="A656" t="str">
            <v>Financial Budget</v>
          </cell>
          <cell r="B656" t="str">
            <v>Expenses</v>
          </cell>
          <cell r="C656" t="str">
            <v>Kootha</v>
          </cell>
          <cell r="D656">
            <v>41640</v>
          </cell>
          <cell r="J656">
            <v>1120011.9018488396</v>
          </cell>
        </row>
        <row r="657">
          <cell r="A657" t="str">
            <v>Financial Budget</v>
          </cell>
          <cell r="B657" t="str">
            <v>Expenses</v>
          </cell>
          <cell r="C657" t="str">
            <v>Kootha</v>
          </cell>
          <cell r="D657">
            <v>41671</v>
          </cell>
          <cell r="J657">
            <v>908869.29775302368</v>
          </cell>
        </row>
        <row r="658">
          <cell r="A658" t="str">
            <v>Financial Budget</v>
          </cell>
          <cell r="B658" t="str">
            <v>Expenses</v>
          </cell>
          <cell r="C658" t="str">
            <v>Kootha</v>
          </cell>
          <cell r="D658">
            <v>41699</v>
          </cell>
          <cell r="J658">
            <v>962926.50469158008</v>
          </cell>
        </row>
        <row r="659">
          <cell r="A659" t="str">
            <v>Financial Budget</v>
          </cell>
          <cell r="B659" t="str">
            <v>Expenses</v>
          </cell>
          <cell r="C659" t="str">
            <v>Kootha</v>
          </cell>
          <cell r="D659">
            <v>41730</v>
          </cell>
          <cell r="J659">
            <v>972833.26691238175</v>
          </cell>
        </row>
        <row r="660">
          <cell r="A660" t="str">
            <v>Financial Budget</v>
          </cell>
          <cell r="B660" t="str">
            <v>Expenses</v>
          </cell>
          <cell r="C660" t="str">
            <v>Kootha</v>
          </cell>
          <cell r="D660">
            <v>41760</v>
          </cell>
          <cell r="J660">
            <v>1071765.8371174217</v>
          </cell>
        </row>
        <row r="661">
          <cell r="A661" t="str">
            <v>Financial Budget</v>
          </cell>
          <cell r="B661" t="str">
            <v>Expenses</v>
          </cell>
          <cell r="C661" t="str">
            <v>Kootha</v>
          </cell>
          <cell r="D661">
            <v>41791</v>
          </cell>
          <cell r="J661">
            <v>1137792.8543239292</v>
          </cell>
        </row>
        <row r="662">
          <cell r="A662" t="str">
            <v>Financial Budget</v>
          </cell>
          <cell r="B662" t="str">
            <v>Expenses</v>
          </cell>
          <cell r="C662" t="str">
            <v>Kootha</v>
          </cell>
          <cell r="D662">
            <v>41456</v>
          </cell>
          <cell r="J662">
            <v>411478.37181662378</v>
          </cell>
        </row>
        <row r="663">
          <cell r="A663" t="str">
            <v>Financial Budget</v>
          </cell>
          <cell r="B663" t="str">
            <v>Expenses</v>
          </cell>
          <cell r="C663" t="str">
            <v>Kootha</v>
          </cell>
          <cell r="D663">
            <v>41487</v>
          </cell>
          <cell r="J663">
            <v>558286.81851324998</v>
          </cell>
        </row>
        <row r="664">
          <cell r="A664" t="str">
            <v>Financial Budget</v>
          </cell>
          <cell r="B664" t="str">
            <v>Expenses</v>
          </cell>
          <cell r="C664" t="str">
            <v>Kootha</v>
          </cell>
          <cell r="D664">
            <v>41518</v>
          </cell>
          <cell r="J664">
            <v>449699.38278299873</v>
          </cell>
        </row>
        <row r="665">
          <cell r="A665" t="str">
            <v>Financial Budget</v>
          </cell>
          <cell r="B665" t="str">
            <v>Expenses</v>
          </cell>
          <cell r="C665" t="str">
            <v>Kootha</v>
          </cell>
          <cell r="D665">
            <v>41548</v>
          </cell>
          <cell r="J665">
            <v>427182.91524</v>
          </cell>
        </row>
        <row r="666">
          <cell r="A666" t="str">
            <v>Financial Budget</v>
          </cell>
          <cell r="B666" t="str">
            <v>Expenses</v>
          </cell>
          <cell r="C666" t="str">
            <v>Kootha</v>
          </cell>
          <cell r="D666">
            <v>41579</v>
          </cell>
          <cell r="J666">
            <v>415259.38098750002</v>
          </cell>
        </row>
        <row r="667">
          <cell r="A667" t="str">
            <v>Financial Budget</v>
          </cell>
          <cell r="B667" t="str">
            <v>Expenses</v>
          </cell>
          <cell r="C667" t="str">
            <v>Kootha</v>
          </cell>
          <cell r="D667">
            <v>41609</v>
          </cell>
          <cell r="J667">
            <v>427041.03370000009</v>
          </cell>
        </row>
        <row r="668">
          <cell r="A668" t="str">
            <v>Financial Budget</v>
          </cell>
          <cell r="B668" t="str">
            <v>Expenses</v>
          </cell>
          <cell r="C668" t="str">
            <v>Kootha</v>
          </cell>
          <cell r="D668">
            <v>41640</v>
          </cell>
          <cell r="J668">
            <v>536309.89158199995</v>
          </cell>
        </row>
        <row r="669">
          <cell r="A669" t="str">
            <v>Financial Budget</v>
          </cell>
          <cell r="B669" t="str">
            <v>Expenses</v>
          </cell>
          <cell r="C669" t="str">
            <v>Kootha</v>
          </cell>
          <cell r="D669">
            <v>41671</v>
          </cell>
          <cell r="J669">
            <v>414358.37553974998</v>
          </cell>
        </row>
        <row r="670">
          <cell r="A670" t="str">
            <v>Financial Budget</v>
          </cell>
          <cell r="B670" t="str">
            <v>Expenses</v>
          </cell>
          <cell r="C670" t="str">
            <v>Kootha</v>
          </cell>
          <cell r="D670">
            <v>41699</v>
          </cell>
          <cell r="J670">
            <v>484912.71240800002</v>
          </cell>
        </row>
        <row r="671">
          <cell r="A671" t="str">
            <v>Financial Budget</v>
          </cell>
          <cell r="B671" t="str">
            <v>Expenses</v>
          </cell>
          <cell r="C671" t="str">
            <v>Kootha</v>
          </cell>
          <cell r="D671">
            <v>41730</v>
          </cell>
          <cell r="J671">
            <v>419935.11569100001</v>
          </cell>
        </row>
        <row r="672">
          <cell r="A672" t="str">
            <v>Financial Budget</v>
          </cell>
          <cell r="B672" t="str">
            <v>Expenses</v>
          </cell>
          <cell r="C672" t="str">
            <v>Kootha</v>
          </cell>
          <cell r="D672">
            <v>41760</v>
          </cell>
          <cell r="J672">
            <v>448216.05637499999</v>
          </cell>
        </row>
        <row r="673">
          <cell r="A673" t="str">
            <v>Financial Budget</v>
          </cell>
          <cell r="B673" t="str">
            <v>Expenses</v>
          </cell>
          <cell r="C673" t="str">
            <v>Kootha</v>
          </cell>
          <cell r="D673">
            <v>41791</v>
          </cell>
          <cell r="J673">
            <v>532127.64313450002</v>
          </cell>
        </row>
        <row r="674">
          <cell r="A674" t="str">
            <v>Financial Budget</v>
          </cell>
          <cell r="B674" t="str">
            <v>Expenses</v>
          </cell>
          <cell r="C674" t="str">
            <v>Kootha</v>
          </cell>
          <cell r="D674">
            <v>41456</v>
          </cell>
          <cell r="J674">
            <v>610297.37310056051</v>
          </cell>
        </row>
        <row r="675">
          <cell r="A675" t="str">
            <v>Financial Budget</v>
          </cell>
          <cell r="B675" t="str">
            <v>Expenses</v>
          </cell>
          <cell r="C675" t="str">
            <v>Kootha</v>
          </cell>
          <cell r="D675">
            <v>41487</v>
          </cell>
          <cell r="J675">
            <v>908795.20773656247</v>
          </cell>
        </row>
        <row r="676">
          <cell r="A676" t="str">
            <v>Financial Budget</v>
          </cell>
          <cell r="B676" t="str">
            <v>Expenses</v>
          </cell>
          <cell r="C676" t="str">
            <v>Kootha</v>
          </cell>
          <cell r="D676">
            <v>41518</v>
          </cell>
          <cell r="J676">
            <v>711025.90062299802</v>
          </cell>
        </row>
        <row r="677">
          <cell r="A677" t="str">
            <v>Financial Budget</v>
          </cell>
          <cell r="B677" t="str">
            <v>Expenses</v>
          </cell>
          <cell r="C677" t="str">
            <v>Kootha</v>
          </cell>
          <cell r="D677">
            <v>41548</v>
          </cell>
          <cell r="J677">
            <v>699813.46326262481</v>
          </cell>
        </row>
        <row r="678">
          <cell r="A678" t="str">
            <v>Financial Budget</v>
          </cell>
          <cell r="B678" t="str">
            <v>Expenses</v>
          </cell>
          <cell r="C678" t="str">
            <v>Kootha</v>
          </cell>
          <cell r="D678">
            <v>41579</v>
          </cell>
          <cell r="J678">
            <v>619174.29107624991</v>
          </cell>
        </row>
        <row r="679">
          <cell r="A679" t="str">
            <v>Financial Budget</v>
          </cell>
          <cell r="B679" t="str">
            <v>Expenses</v>
          </cell>
          <cell r="C679" t="str">
            <v>Kootha</v>
          </cell>
          <cell r="D679">
            <v>41609</v>
          </cell>
          <cell r="J679">
            <v>641582.36576999992</v>
          </cell>
        </row>
        <row r="680">
          <cell r="A680" t="str">
            <v>Financial Budget</v>
          </cell>
          <cell r="B680" t="str">
            <v>Expenses</v>
          </cell>
          <cell r="C680" t="str">
            <v>Kootha</v>
          </cell>
          <cell r="D680">
            <v>41640</v>
          </cell>
          <cell r="J680">
            <v>740585.34395999974</v>
          </cell>
        </row>
        <row r="681">
          <cell r="A681" t="str">
            <v>Financial Budget</v>
          </cell>
          <cell r="B681" t="str">
            <v>Expenses</v>
          </cell>
          <cell r="C681" t="str">
            <v>Kootha</v>
          </cell>
          <cell r="D681">
            <v>41671</v>
          </cell>
          <cell r="J681">
            <v>665533.05688012496</v>
          </cell>
        </row>
        <row r="682">
          <cell r="A682" t="str">
            <v>Financial Budget</v>
          </cell>
          <cell r="B682" t="str">
            <v>Expenses</v>
          </cell>
          <cell r="C682" t="str">
            <v>Kootha</v>
          </cell>
          <cell r="D682">
            <v>41699</v>
          </cell>
          <cell r="J682">
            <v>608946.05938500003</v>
          </cell>
        </row>
        <row r="683">
          <cell r="A683" t="str">
            <v>Financial Budget</v>
          </cell>
          <cell r="B683" t="str">
            <v>Expenses</v>
          </cell>
          <cell r="C683" t="str">
            <v>Kootha</v>
          </cell>
          <cell r="D683">
            <v>41730</v>
          </cell>
          <cell r="J683">
            <v>706548.92858549999</v>
          </cell>
        </row>
        <row r="684">
          <cell r="A684" t="str">
            <v>Financial Budget</v>
          </cell>
          <cell r="B684" t="str">
            <v>Expenses</v>
          </cell>
          <cell r="C684" t="str">
            <v>Kootha</v>
          </cell>
          <cell r="D684">
            <v>41760</v>
          </cell>
          <cell r="J684">
            <v>684073.99396875</v>
          </cell>
        </row>
        <row r="685">
          <cell r="A685" t="str">
            <v>Financial Budget</v>
          </cell>
          <cell r="B685" t="str">
            <v>Expenses</v>
          </cell>
          <cell r="C685" t="str">
            <v>Kootha</v>
          </cell>
          <cell r="D685">
            <v>41791</v>
          </cell>
          <cell r="J685">
            <v>795822.70165668742</v>
          </cell>
        </row>
        <row r="686">
          <cell r="A686" t="str">
            <v>Financial Budget</v>
          </cell>
          <cell r="B686" t="str">
            <v>Expenses</v>
          </cell>
          <cell r="C686" t="str">
            <v>Kootha</v>
          </cell>
          <cell r="D686">
            <v>41456</v>
          </cell>
          <cell r="J686">
            <v>334574.56978850893</v>
          </cell>
        </row>
        <row r="687">
          <cell r="A687" t="str">
            <v>Financial Budget</v>
          </cell>
          <cell r="B687" t="str">
            <v>Expenses</v>
          </cell>
          <cell r="C687" t="str">
            <v>Kootha</v>
          </cell>
          <cell r="D687">
            <v>41487</v>
          </cell>
          <cell r="J687">
            <v>492735.34629342239</v>
          </cell>
        </row>
        <row r="688">
          <cell r="A688" t="str">
            <v>Financial Budget</v>
          </cell>
          <cell r="B688" t="str">
            <v>Expenses</v>
          </cell>
          <cell r="C688" t="str">
            <v>Kootha</v>
          </cell>
          <cell r="D688">
            <v>41518</v>
          </cell>
          <cell r="J688">
            <v>423886.13007635879</v>
          </cell>
        </row>
        <row r="689">
          <cell r="A689" t="str">
            <v>Financial Budget</v>
          </cell>
          <cell r="B689" t="str">
            <v>Expenses</v>
          </cell>
          <cell r="C689" t="str">
            <v>Kootha</v>
          </cell>
          <cell r="D689">
            <v>41548</v>
          </cell>
          <cell r="J689">
            <v>370340.02732499992</v>
          </cell>
        </row>
        <row r="690">
          <cell r="A690" t="str">
            <v>Financial Budget</v>
          </cell>
          <cell r="B690" t="str">
            <v>Expenses</v>
          </cell>
          <cell r="C690" t="str">
            <v>Kootha</v>
          </cell>
          <cell r="D690">
            <v>41579</v>
          </cell>
          <cell r="J690">
            <v>388537.72727419995</v>
          </cell>
        </row>
        <row r="691">
          <cell r="A691" t="str">
            <v>Financial Budget</v>
          </cell>
          <cell r="B691" t="str">
            <v>Expenses</v>
          </cell>
          <cell r="C691" t="str">
            <v>Kootha</v>
          </cell>
          <cell r="D691">
            <v>41609</v>
          </cell>
          <cell r="J691">
            <v>338577.18673479994</v>
          </cell>
        </row>
        <row r="692">
          <cell r="A692" t="str">
            <v>Financial Budget</v>
          </cell>
          <cell r="B692" t="str">
            <v>Expenses</v>
          </cell>
          <cell r="C692" t="str">
            <v>Kootha</v>
          </cell>
          <cell r="D692">
            <v>41640</v>
          </cell>
          <cell r="J692">
            <v>466373.20086803986</v>
          </cell>
        </row>
        <row r="693">
          <cell r="A693" t="str">
            <v>Financial Budget</v>
          </cell>
          <cell r="B693" t="str">
            <v>Expenses</v>
          </cell>
          <cell r="C693" t="str">
            <v>Kootha</v>
          </cell>
          <cell r="D693">
            <v>41671</v>
          </cell>
          <cell r="J693">
            <v>388574.67707873997</v>
          </cell>
        </row>
        <row r="694">
          <cell r="A694" t="str">
            <v>Financial Budget</v>
          </cell>
          <cell r="B694" t="str">
            <v>Expenses</v>
          </cell>
          <cell r="C694" t="str">
            <v>Kootha</v>
          </cell>
          <cell r="D694">
            <v>41699</v>
          </cell>
          <cell r="J694">
            <v>356192.71368815994</v>
          </cell>
        </row>
        <row r="695">
          <cell r="A695" t="str">
            <v>Financial Budget</v>
          </cell>
          <cell r="B695" t="str">
            <v>Expenses</v>
          </cell>
          <cell r="C695" t="str">
            <v>Kootha</v>
          </cell>
          <cell r="D695">
            <v>41730</v>
          </cell>
          <cell r="J695">
            <v>381723.53905412991</v>
          </cell>
        </row>
        <row r="696">
          <cell r="A696" t="str">
            <v>Financial Budget</v>
          </cell>
          <cell r="B696" t="str">
            <v>Expenses</v>
          </cell>
          <cell r="C696" t="str">
            <v>Kootha</v>
          </cell>
          <cell r="D696">
            <v>41760</v>
          </cell>
          <cell r="J696">
            <v>429911.03490812494</v>
          </cell>
        </row>
        <row r="697">
          <cell r="A697" t="str">
            <v>Financial Budget</v>
          </cell>
          <cell r="B697" t="str">
            <v>Expenses</v>
          </cell>
          <cell r="C697" t="str">
            <v>Kootha</v>
          </cell>
          <cell r="D697">
            <v>41791</v>
          </cell>
          <cell r="J697">
            <v>476034.24514096242</v>
          </cell>
        </row>
        <row r="698">
          <cell r="A698" t="str">
            <v>Financial Budget</v>
          </cell>
          <cell r="B698" t="str">
            <v>Expenses</v>
          </cell>
          <cell r="C698" t="str">
            <v>Kootha</v>
          </cell>
          <cell r="D698">
            <v>41456</v>
          </cell>
          <cell r="J698">
            <v>221632.12385716435</v>
          </cell>
        </row>
        <row r="699">
          <cell r="A699" t="str">
            <v>Financial Budget</v>
          </cell>
          <cell r="B699" t="str">
            <v>Expenses</v>
          </cell>
          <cell r="C699" t="str">
            <v>Kootha</v>
          </cell>
          <cell r="D699">
            <v>41487</v>
          </cell>
          <cell r="J699">
            <v>298721.115169695</v>
          </cell>
        </row>
        <row r="700">
          <cell r="A700" t="str">
            <v>Financial Budget</v>
          </cell>
          <cell r="B700" t="str">
            <v>Expenses</v>
          </cell>
          <cell r="C700" t="str">
            <v>Kootha</v>
          </cell>
          <cell r="D700">
            <v>41518</v>
          </cell>
          <cell r="J700">
            <v>263980.61528681178</v>
          </cell>
        </row>
        <row r="701">
          <cell r="A701" t="str">
            <v>Financial Budget</v>
          </cell>
          <cell r="B701" t="str">
            <v>Expenses</v>
          </cell>
          <cell r="C701" t="str">
            <v>Kootha</v>
          </cell>
          <cell r="D701">
            <v>41548</v>
          </cell>
          <cell r="J701">
            <v>219795.94496150999</v>
          </cell>
        </row>
        <row r="702">
          <cell r="A702" t="str">
            <v>Financial Budget</v>
          </cell>
          <cell r="B702" t="str">
            <v>Expenses</v>
          </cell>
          <cell r="C702" t="str">
            <v>Kootha</v>
          </cell>
          <cell r="D702">
            <v>41579</v>
          </cell>
          <cell r="J702">
            <v>258222.34619527502</v>
          </cell>
        </row>
        <row r="703">
          <cell r="A703" t="str">
            <v>Financial Budget</v>
          </cell>
          <cell r="B703" t="str">
            <v>Expenses</v>
          </cell>
          <cell r="C703" t="str">
            <v>Kootha</v>
          </cell>
          <cell r="D703">
            <v>41609</v>
          </cell>
          <cell r="J703">
            <v>230372.47477350003</v>
          </cell>
        </row>
        <row r="704">
          <cell r="A704" t="str">
            <v>Financial Budget</v>
          </cell>
          <cell r="B704" t="str">
            <v>Expenses</v>
          </cell>
          <cell r="C704" t="str">
            <v>Kootha</v>
          </cell>
          <cell r="D704">
            <v>41640</v>
          </cell>
          <cell r="J704">
            <v>269842.36896287993</v>
          </cell>
        </row>
        <row r="705">
          <cell r="A705" t="str">
            <v>Financial Budget</v>
          </cell>
          <cell r="B705" t="str">
            <v>Expenses</v>
          </cell>
          <cell r="C705" t="str">
            <v>Kootha</v>
          </cell>
          <cell r="D705">
            <v>41671</v>
          </cell>
          <cell r="J705">
            <v>229486.43250580502</v>
          </cell>
        </row>
        <row r="706">
          <cell r="A706" t="str">
            <v>Financial Budget</v>
          </cell>
          <cell r="B706" t="str">
            <v>Expenses</v>
          </cell>
          <cell r="C706" t="str">
            <v>Kootha</v>
          </cell>
          <cell r="D706">
            <v>41699</v>
          </cell>
          <cell r="J706">
            <v>247771.36577484003</v>
          </cell>
        </row>
        <row r="707">
          <cell r="A707" t="str">
            <v>Financial Budget</v>
          </cell>
          <cell r="B707" t="str">
            <v>Expenses</v>
          </cell>
          <cell r="C707" t="str">
            <v>Kootha</v>
          </cell>
          <cell r="D707">
            <v>41730</v>
          </cell>
          <cell r="J707">
            <v>247653.76578579002</v>
          </cell>
        </row>
        <row r="708">
          <cell r="A708" t="str">
            <v>Financial Budget</v>
          </cell>
          <cell r="B708" t="str">
            <v>Expenses</v>
          </cell>
          <cell r="C708" t="str">
            <v>Kootha</v>
          </cell>
          <cell r="D708">
            <v>41760</v>
          </cell>
          <cell r="J708">
            <v>257537.95336406256</v>
          </cell>
        </row>
        <row r="709">
          <cell r="A709" t="str">
            <v>Financial Budget</v>
          </cell>
          <cell r="B709" t="str">
            <v>Expenses</v>
          </cell>
          <cell r="C709" t="str">
            <v>Kootha</v>
          </cell>
          <cell r="D709">
            <v>41791</v>
          </cell>
          <cell r="J709">
            <v>273028.52946296253</v>
          </cell>
        </row>
        <row r="710">
          <cell r="A710" t="str">
            <v>Financial Budget</v>
          </cell>
          <cell r="B710" t="str">
            <v>Expenses</v>
          </cell>
          <cell r="C710" t="str">
            <v>Kootha</v>
          </cell>
          <cell r="D710">
            <v>41456</v>
          </cell>
          <cell r="J710">
            <v>270317.51001272164</v>
          </cell>
        </row>
        <row r="711">
          <cell r="A711" t="str">
            <v>Financial Budget</v>
          </cell>
          <cell r="B711" t="str">
            <v>Expenses</v>
          </cell>
          <cell r="C711" t="str">
            <v>Kootha</v>
          </cell>
          <cell r="D711">
            <v>41487</v>
          </cell>
          <cell r="J711">
            <v>345609.90627034125</v>
          </cell>
        </row>
        <row r="712">
          <cell r="A712" t="str">
            <v>Financial Budget</v>
          </cell>
          <cell r="B712" t="str">
            <v>Expenses</v>
          </cell>
          <cell r="C712" t="str">
            <v>Kootha</v>
          </cell>
          <cell r="D712">
            <v>41518</v>
          </cell>
          <cell r="J712">
            <v>281982.65504614048</v>
          </cell>
        </row>
        <row r="713">
          <cell r="A713" t="str">
            <v>Financial Budget</v>
          </cell>
          <cell r="B713" t="str">
            <v>Expenses</v>
          </cell>
          <cell r="C713" t="str">
            <v>Kootha</v>
          </cell>
          <cell r="D713">
            <v>41548</v>
          </cell>
          <cell r="J713">
            <v>262525.43281191739</v>
          </cell>
        </row>
        <row r="714">
          <cell r="A714" t="str">
            <v>Financial Budget</v>
          </cell>
          <cell r="B714" t="str">
            <v>Expenses</v>
          </cell>
          <cell r="C714" t="str">
            <v>Kootha</v>
          </cell>
          <cell r="D714">
            <v>41579</v>
          </cell>
          <cell r="J714">
            <v>264530.39711157506</v>
          </cell>
        </row>
        <row r="715">
          <cell r="A715" t="str">
            <v>Financial Budget</v>
          </cell>
          <cell r="B715" t="str">
            <v>Expenses</v>
          </cell>
          <cell r="C715" t="str">
            <v>Kootha</v>
          </cell>
          <cell r="D715">
            <v>41609</v>
          </cell>
          <cell r="J715">
            <v>252866.98882554998</v>
          </cell>
        </row>
        <row r="716">
          <cell r="A716" t="str">
            <v>Financial Budget</v>
          </cell>
          <cell r="B716" t="str">
            <v>Expenses</v>
          </cell>
          <cell r="C716" t="str">
            <v>Kootha</v>
          </cell>
          <cell r="D716">
            <v>41640</v>
          </cell>
          <cell r="J716">
            <v>306190.89609723992</v>
          </cell>
        </row>
        <row r="717">
          <cell r="A717" t="str">
            <v>Financial Budget</v>
          </cell>
          <cell r="B717" t="str">
            <v>Expenses</v>
          </cell>
          <cell r="C717" t="str">
            <v>Kootha</v>
          </cell>
          <cell r="D717">
            <v>41671</v>
          </cell>
          <cell r="J717">
            <v>271830.070734885</v>
          </cell>
        </row>
        <row r="718">
          <cell r="A718" t="str">
            <v>Financial Budget</v>
          </cell>
          <cell r="B718" t="str">
            <v>Expenses</v>
          </cell>
          <cell r="C718" t="str">
            <v>Kootha</v>
          </cell>
          <cell r="D718">
            <v>41699</v>
          </cell>
          <cell r="J718">
            <v>271101.39427444007</v>
          </cell>
        </row>
        <row r="719">
          <cell r="A719" t="str">
            <v>Financial Budget</v>
          </cell>
          <cell r="B719" t="str">
            <v>Expenses</v>
          </cell>
          <cell r="C719" t="str">
            <v>Kootha</v>
          </cell>
          <cell r="D719">
            <v>41730</v>
          </cell>
          <cell r="J719">
            <v>274351.7614925587</v>
          </cell>
        </row>
        <row r="720">
          <cell r="A720" t="str">
            <v>Financial Budget</v>
          </cell>
          <cell r="B720" t="str">
            <v>Expenses</v>
          </cell>
          <cell r="C720" t="str">
            <v>Kootha</v>
          </cell>
          <cell r="D720">
            <v>41760</v>
          </cell>
          <cell r="J720">
            <v>294826.72073953127</v>
          </cell>
        </row>
        <row r="721">
          <cell r="A721" t="str">
            <v>Financial Budget</v>
          </cell>
          <cell r="B721" t="str">
            <v>Expenses</v>
          </cell>
          <cell r="C721" t="str">
            <v>Kootha</v>
          </cell>
          <cell r="D721">
            <v>41791</v>
          </cell>
          <cell r="J721">
            <v>340841.04228242871</v>
          </cell>
        </row>
        <row r="722">
          <cell r="A722" t="str">
            <v>Financial Budget</v>
          </cell>
          <cell r="B722" t="str">
            <v>Expenses</v>
          </cell>
          <cell r="C722" t="str">
            <v>Kootha</v>
          </cell>
          <cell r="D722">
            <v>41456</v>
          </cell>
          <cell r="J722">
            <v>186895.31347357444</v>
          </cell>
        </row>
        <row r="723">
          <cell r="A723" t="str">
            <v>Financial Budget</v>
          </cell>
          <cell r="B723" t="str">
            <v>Expenses</v>
          </cell>
          <cell r="C723" t="str">
            <v>Kootha</v>
          </cell>
          <cell r="D723">
            <v>41487</v>
          </cell>
          <cell r="J723">
            <v>232460.33937309752</v>
          </cell>
        </row>
        <row r="724">
          <cell r="A724" t="str">
            <v>Financial Budget</v>
          </cell>
          <cell r="B724" t="str">
            <v>Expenses</v>
          </cell>
          <cell r="C724" t="str">
            <v>Kootha</v>
          </cell>
          <cell r="D724">
            <v>41518</v>
          </cell>
          <cell r="J724">
            <v>196800.64514333947</v>
          </cell>
        </row>
        <row r="725">
          <cell r="A725" t="str">
            <v>Financial Budget</v>
          </cell>
          <cell r="B725" t="str">
            <v>Expenses</v>
          </cell>
          <cell r="C725" t="str">
            <v>Kootha</v>
          </cell>
          <cell r="D725">
            <v>41548</v>
          </cell>
          <cell r="J725">
            <v>175238.87213904748</v>
          </cell>
        </row>
        <row r="726">
          <cell r="A726" t="str">
            <v>Financial Budget</v>
          </cell>
          <cell r="B726" t="str">
            <v>Expenses</v>
          </cell>
          <cell r="C726" t="str">
            <v>Kootha</v>
          </cell>
          <cell r="D726">
            <v>41579</v>
          </cell>
          <cell r="J726">
            <v>184271.68199002498</v>
          </cell>
        </row>
        <row r="727">
          <cell r="A727" t="str">
            <v>Financial Budget</v>
          </cell>
          <cell r="B727" t="str">
            <v>Expenses</v>
          </cell>
          <cell r="C727" t="str">
            <v>Kootha</v>
          </cell>
          <cell r="D727">
            <v>41609</v>
          </cell>
          <cell r="J727">
            <v>182465.61649890002</v>
          </cell>
        </row>
        <row r="728">
          <cell r="A728" t="str">
            <v>Financial Budget</v>
          </cell>
          <cell r="B728" t="str">
            <v>Expenses</v>
          </cell>
          <cell r="C728" t="str">
            <v>Kootha</v>
          </cell>
          <cell r="D728">
            <v>41640</v>
          </cell>
          <cell r="J728">
            <v>235865.21106119995</v>
          </cell>
        </row>
        <row r="729">
          <cell r="A729" t="str">
            <v>Financial Budget</v>
          </cell>
          <cell r="B729" t="str">
            <v>Expenses</v>
          </cell>
          <cell r="C729" t="str">
            <v>Kootha</v>
          </cell>
          <cell r="D729">
            <v>41671</v>
          </cell>
          <cell r="J729">
            <v>184781.07299609997</v>
          </cell>
        </row>
        <row r="730">
          <cell r="A730" t="str">
            <v>Financial Budget</v>
          </cell>
          <cell r="B730" t="str">
            <v>Expenses</v>
          </cell>
          <cell r="C730" t="str">
            <v>Kootha</v>
          </cell>
          <cell r="D730">
            <v>41699</v>
          </cell>
          <cell r="J730">
            <v>187904.12488512002</v>
          </cell>
        </row>
        <row r="731">
          <cell r="A731" t="str">
            <v>Financial Budget</v>
          </cell>
          <cell r="B731" t="str">
            <v>Expenses</v>
          </cell>
          <cell r="C731" t="str">
            <v>Kootha</v>
          </cell>
          <cell r="D731">
            <v>41730</v>
          </cell>
          <cell r="J731">
            <v>191788.36157754</v>
          </cell>
        </row>
        <row r="732">
          <cell r="A732" t="str">
            <v>Financial Budget</v>
          </cell>
          <cell r="B732" t="str">
            <v>Expenses</v>
          </cell>
          <cell r="C732" t="str">
            <v>Kootha</v>
          </cell>
          <cell r="D732">
            <v>41760</v>
          </cell>
          <cell r="J732">
            <v>189293.90636625001</v>
          </cell>
        </row>
        <row r="733">
          <cell r="A733" t="str">
            <v>Financial Budget</v>
          </cell>
          <cell r="B733" t="str">
            <v>Expenses</v>
          </cell>
          <cell r="C733" t="str">
            <v>Kootha</v>
          </cell>
          <cell r="D733">
            <v>41791</v>
          </cell>
          <cell r="J733">
            <v>230880.88355771248</v>
          </cell>
        </row>
        <row r="734">
          <cell r="A734" t="str">
            <v>Financial Budget</v>
          </cell>
          <cell r="B734" t="str">
            <v>Expenses</v>
          </cell>
          <cell r="C734" t="str">
            <v>Kootha</v>
          </cell>
          <cell r="D734">
            <v>41456</v>
          </cell>
          <cell r="J734">
            <v>1207341.5441326213</v>
          </cell>
        </row>
        <row r="735">
          <cell r="A735" t="str">
            <v>Financial Budget</v>
          </cell>
          <cell r="B735" t="str">
            <v>Expenses</v>
          </cell>
          <cell r="C735" t="str">
            <v>Kootha</v>
          </cell>
          <cell r="D735">
            <v>41487</v>
          </cell>
          <cell r="J735">
            <v>1627559.0630120938</v>
          </cell>
        </row>
        <row r="736">
          <cell r="A736" t="str">
            <v>Financial Budget</v>
          </cell>
          <cell r="B736" t="str">
            <v>Expenses</v>
          </cell>
          <cell r="C736" t="str">
            <v>Kootha</v>
          </cell>
          <cell r="D736">
            <v>41518</v>
          </cell>
          <cell r="J736">
            <v>1247278.3501437153</v>
          </cell>
        </row>
        <row r="737">
          <cell r="A737" t="str">
            <v>Financial Budget</v>
          </cell>
          <cell r="B737" t="str">
            <v>Expenses</v>
          </cell>
          <cell r="C737" t="str">
            <v>Kootha</v>
          </cell>
          <cell r="D737">
            <v>41548</v>
          </cell>
          <cell r="J737">
            <v>1189437.4296213749</v>
          </cell>
        </row>
        <row r="738">
          <cell r="A738" t="str">
            <v>Financial Budget</v>
          </cell>
          <cell r="B738" t="str">
            <v>Expenses</v>
          </cell>
          <cell r="C738" t="str">
            <v>Kootha</v>
          </cell>
          <cell r="D738">
            <v>41579</v>
          </cell>
          <cell r="J738">
            <v>1196568.3584903125</v>
          </cell>
        </row>
        <row r="739">
          <cell r="A739" t="str">
            <v>Financial Budget</v>
          </cell>
          <cell r="B739" t="str">
            <v>Expenses</v>
          </cell>
          <cell r="C739" t="str">
            <v>Kootha</v>
          </cell>
          <cell r="D739">
            <v>41609</v>
          </cell>
          <cell r="J739">
            <v>1176117.3688343752</v>
          </cell>
        </row>
        <row r="740">
          <cell r="A740" t="str">
            <v>Financial Budget</v>
          </cell>
          <cell r="B740" t="str">
            <v>Expenses</v>
          </cell>
          <cell r="C740" t="str">
            <v>Kootha</v>
          </cell>
          <cell r="D740">
            <v>41640</v>
          </cell>
          <cell r="J740">
            <v>1565368.1883344997</v>
          </cell>
        </row>
        <row r="741">
          <cell r="A741" t="str">
            <v>Financial Budget</v>
          </cell>
          <cell r="B741" t="str">
            <v>Expenses</v>
          </cell>
          <cell r="C741" t="str">
            <v>Kootha</v>
          </cell>
          <cell r="D741">
            <v>41671</v>
          </cell>
          <cell r="J741">
            <v>1227442.7809998749</v>
          </cell>
        </row>
        <row r="742">
          <cell r="A742" t="str">
            <v>Financial Budget</v>
          </cell>
          <cell r="B742" t="str">
            <v>Expenses</v>
          </cell>
          <cell r="C742" t="str">
            <v>Kootha</v>
          </cell>
          <cell r="D742">
            <v>41699</v>
          </cell>
          <cell r="J742">
            <v>1290433.7858775002</v>
          </cell>
        </row>
        <row r="743">
          <cell r="A743" t="str">
            <v>Financial Budget</v>
          </cell>
          <cell r="B743" t="str">
            <v>Expenses</v>
          </cell>
          <cell r="C743" t="str">
            <v>Kootha</v>
          </cell>
          <cell r="D743">
            <v>41730</v>
          </cell>
          <cell r="J743">
            <v>1298308.3953839999</v>
          </cell>
        </row>
        <row r="744">
          <cell r="A744" t="str">
            <v>Financial Budget</v>
          </cell>
          <cell r="B744" t="str">
            <v>Expenses</v>
          </cell>
          <cell r="C744" t="str">
            <v>Kootha</v>
          </cell>
          <cell r="D744">
            <v>41760</v>
          </cell>
          <cell r="J744">
            <v>1344373.5269335939</v>
          </cell>
        </row>
        <row r="745">
          <cell r="A745" t="str">
            <v>Financial Budget</v>
          </cell>
          <cell r="B745" t="str">
            <v>Expenses</v>
          </cell>
          <cell r="C745" t="str">
            <v>Kootha</v>
          </cell>
          <cell r="D745">
            <v>41791</v>
          </cell>
          <cell r="J745">
            <v>1507227.5892764062</v>
          </cell>
        </row>
        <row r="746">
          <cell r="A746" t="str">
            <v>Financial Budget</v>
          </cell>
          <cell r="B746" t="str">
            <v>Expenses</v>
          </cell>
          <cell r="C746" t="str">
            <v>Surjek</v>
          </cell>
          <cell r="D746">
            <v>41456</v>
          </cell>
          <cell r="J746">
            <v>4118100.0493550403</v>
          </cell>
        </row>
        <row r="747">
          <cell r="A747" t="str">
            <v>Financial Budget</v>
          </cell>
          <cell r="B747" t="str">
            <v>Expenses</v>
          </cell>
          <cell r="C747" t="str">
            <v>Surjek</v>
          </cell>
          <cell r="D747">
            <v>41487</v>
          </cell>
          <cell r="J747">
            <v>4507082.5661568008</v>
          </cell>
        </row>
        <row r="748">
          <cell r="A748" t="str">
            <v>Financial Budget</v>
          </cell>
          <cell r="B748" t="str">
            <v>Expenses</v>
          </cell>
          <cell r="C748" t="str">
            <v>Surjek</v>
          </cell>
          <cell r="D748">
            <v>41518</v>
          </cell>
          <cell r="J748">
            <v>4703409.2060524803</v>
          </cell>
        </row>
        <row r="749">
          <cell r="A749" t="str">
            <v>Financial Budget</v>
          </cell>
          <cell r="B749" t="str">
            <v>Expenses</v>
          </cell>
          <cell r="C749" t="str">
            <v>Surjek</v>
          </cell>
          <cell r="D749">
            <v>41548</v>
          </cell>
          <cell r="J749">
            <v>6020479.2997298883</v>
          </cell>
        </row>
        <row r="750">
          <cell r="A750" t="str">
            <v>Financial Budget</v>
          </cell>
          <cell r="B750" t="str">
            <v>Expenses</v>
          </cell>
          <cell r="C750" t="str">
            <v>Surjek</v>
          </cell>
          <cell r="D750">
            <v>41579</v>
          </cell>
          <cell r="J750">
            <v>6461172.5917462073</v>
          </cell>
        </row>
        <row r="751">
          <cell r="A751" t="str">
            <v>Financial Budget</v>
          </cell>
          <cell r="B751" t="str">
            <v>Expenses</v>
          </cell>
          <cell r="C751" t="str">
            <v>Surjek</v>
          </cell>
          <cell r="D751">
            <v>41609</v>
          </cell>
          <cell r="J751">
            <v>3399470.2212770889</v>
          </cell>
        </row>
        <row r="752">
          <cell r="A752" t="str">
            <v>Financial Budget</v>
          </cell>
          <cell r="B752" t="str">
            <v>Expenses</v>
          </cell>
          <cell r="C752" t="str">
            <v>Surjek</v>
          </cell>
          <cell r="D752">
            <v>41640</v>
          </cell>
          <cell r="J752">
            <v>3168116.576105712</v>
          </cell>
        </row>
        <row r="753">
          <cell r="A753" t="str">
            <v>Financial Budget</v>
          </cell>
          <cell r="B753" t="str">
            <v>Expenses</v>
          </cell>
          <cell r="C753" t="str">
            <v>Surjek</v>
          </cell>
          <cell r="D753">
            <v>41671</v>
          </cell>
          <cell r="J753">
            <v>3601517.3685167041</v>
          </cell>
        </row>
        <row r="754">
          <cell r="A754" t="str">
            <v>Financial Budget</v>
          </cell>
          <cell r="B754" t="str">
            <v>Expenses</v>
          </cell>
          <cell r="C754" t="str">
            <v>Surjek</v>
          </cell>
          <cell r="D754">
            <v>41699</v>
          </cell>
          <cell r="J754">
            <v>3449559.2207462396</v>
          </cell>
        </row>
        <row r="755">
          <cell r="A755" t="str">
            <v>Financial Budget</v>
          </cell>
          <cell r="B755" t="str">
            <v>Expenses</v>
          </cell>
          <cell r="C755" t="str">
            <v>Surjek</v>
          </cell>
          <cell r="D755">
            <v>41730</v>
          </cell>
          <cell r="J755">
            <v>3875884.2425812325</v>
          </cell>
        </row>
        <row r="756">
          <cell r="A756" t="str">
            <v>Financial Budget</v>
          </cell>
          <cell r="B756" t="str">
            <v>Expenses</v>
          </cell>
          <cell r="C756" t="str">
            <v>Surjek</v>
          </cell>
          <cell r="D756">
            <v>41760</v>
          </cell>
          <cell r="J756">
            <v>4224276.0222364804</v>
          </cell>
        </row>
        <row r="757">
          <cell r="A757" t="str">
            <v>Financial Budget</v>
          </cell>
          <cell r="B757" t="str">
            <v>Expenses</v>
          </cell>
          <cell r="C757" t="str">
            <v>Surjek</v>
          </cell>
          <cell r="D757">
            <v>41791</v>
          </cell>
          <cell r="J757">
            <v>2229175.6542357123</v>
          </cell>
        </row>
        <row r="758">
          <cell r="A758" t="str">
            <v>Financial Budget</v>
          </cell>
          <cell r="B758" t="str">
            <v>Expenses</v>
          </cell>
          <cell r="C758" t="str">
            <v>Surjek</v>
          </cell>
          <cell r="D758">
            <v>41456</v>
          </cell>
          <cell r="J758">
            <v>1958496.2303689439</v>
          </cell>
        </row>
        <row r="759">
          <cell r="A759" t="str">
            <v>Financial Budget</v>
          </cell>
          <cell r="B759" t="str">
            <v>Expenses</v>
          </cell>
          <cell r="C759" t="str">
            <v>Surjek</v>
          </cell>
          <cell r="D759">
            <v>41487</v>
          </cell>
          <cell r="J759">
            <v>2195052.7782959999</v>
          </cell>
        </row>
        <row r="760">
          <cell r="A760" t="str">
            <v>Financial Budget</v>
          </cell>
          <cell r="B760" t="str">
            <v>Expenses</v>
          </cell>
          <cell r="C760" t="str">
            <v>Surjek</v>
          </cell>
          <cell r="D760">
            <v>41518</v>
          </cell>
          <cell r="J760">
            <v>2264552.5099384319</v>
          </cell>
        </row>
        <row r="761">
          <cell r="A761" t="str">
            <v>Financial Budget</v>
          </cell>
          <cell r="B761" t="str">
            <v>Expenses</v>
          </cell>
          <cell r="C761" t="str">
            <v>Surjek</v>
          </cell>
          <cell r="D761">
            <v>41548</v>
          </cell>
          <cell r="J761">
            <v>2839505.8993002246</v>
          </cell>
        </row>
        <row r="762">
          <cell r="A762" t="str">
            <v>Financial Budget</v>
          </cell>
          <cell r="B762" t="str">
            <v>Expenses</v>
          </cell>
          <cell r="C762" t="str">
            <v>Surjek</v>
          </cell>
          <cell r="D762">
            <v>41579</v>
          </cell>
          <cell r="J762">
            <v>3159420.5430006236</v>
          </cell>
        </row>
        <row r="763">
          <cell r="A763" t="str">
            <v>Financial Budget</v>
          </cell>
          <cell r="B763" t="str">
            <v>Expenses</v>
          </cell>
          <cell r="C763" t="str">
            <v>Surjek</v>
          </cell>
          <cell r="D763">
            <v>41609</v>
          </cell>
          <cell r="J763">
            <v>1724509.5598100165</v>
          </cell>
        </row>
        <row r="764">
          <cell r="A764" t="str">
            <v>Financial Budget</v>
          </cell>
          <cell r="B764" t="str">
            <v>Expenses</v>
          </cell>
          <cell r="C764" t="str">
            <v>Surjek</v>
          </cell>
          <cell r="D764">
            <v>41640</v>
          </cell>
          <cell r="J764">
            <v>1542913.9169346001</v>
          </cell>
        </row>
        <row r="765">
          <cell r="A765" t="str">
            <v>Financial Budget</v>
          </cell>
          <cell r="B765" t="str">
            <v>Expenses</v>
          </cell>
          <cell r="C765" t="str">
            <v>Surjek</v>
          </cell>
          <cell r="D765">
            <v>41671</v>
          </cell>
          <cell r="J765">
            <v>1820402.6309305201</v>
          </cell>
        </row>
        <row r="766">
          <cell r="A766" t="str">
            <v>Financial Budget</v>
          </cell>
          <cell r="B766" t="str">
            <v>Expenses</v>
          </cell>
          <cell r="C766" t="str">
            <v>Surjek</v>
          </cell>
          <cell r="D766">
            <v>41699</v>
          </cell>
          <cell r="J766">
            <v>1771550.3477915039</v>
          </cell>
        </row>
        <row r="767">
          <cell r="A767" t="str">
            <v>Financial Budget</v>
          </cell>
          <cell r="B767" t="str">
            <v>Expenses</v>
          </cell>
          <cell r="C767" t="str">
            <v>Surjek</v>
          </cell>
          <cell r="D767">
            <v>41730</v>
          </cell>
          <cell r="J767">
            <v>1908978.5663007363</v>
          </cell>
        </row>
        <row r="768">
          <cell r="A768" t="str">
            <v>Financial Budget</v>
          </cell>
          <cell r="B768" t="str">
            <v>Expenses</v>
          </cell>
          <cell r="C768" t="str">
            <v>Surjek</v>
          </cell>
          <cell r="D768">
            <v>41760</v>
          </cell>
          <cell r="J768">
            <v>2224548.7175923204</v>
          </cell>
        </row>
        <row r="769">
          <cell r="A769" t="str">
            <v>Financial Budget</v>
          </cell>
          <cell r="B769" t="str">
            <v>Expenses</v>
          </cell>
          <cell r="C769" t="str">
            <v>Surjek</v>
          </cell>
          <cell r="D769">
            <v>41791</v>
          </cell>
          <cell r="J769">
            <v>1199138.0695781759</v>
          </cell>
        </row>
        <row r="770">
          <cell r="A770" t="str">
            <v>Financial Budget</v>
          </cell>
          <cell r="B770" t="str">
            <v>Expenses</v>
          </cell>
          <cell r="C770" t="str">
            <v>Surjek</v>
          </cell>
          <cell r="D770">
            <v>41456</v>
          </cell>
          <cell r="J770">
            <v>1652868.9853267202</v>
          </cell>
        </row>
        <row r="771">
          <cell r="A771" t="str">
            <v>Financial Budget</v>
          </cell>
          <cell r="B771" t="str">
            <v>Expenses</v>
          </cell>
          <cell r="C771" t="str">
            <v>Surjek</v>
          </cell>
          <cell r="D771">
            <v>41487</v>
          </cell>
          <cell r="J771">
            <v>1940369.6316480001</v>
          </cell>
        </row>
        <row r="772">
          <cell r="A772" t="str">
            <v>Financial Budget</v>
          </cell>
          <cell r="B772" t="str">
            <v>Expenses</v>
          </cell>
          <cell r="C772" t="str">
            <v>Surjek</v>
          </cell>
          <cell r="D772">
            <v>41518</v>
          </cell>
          <cell r="J772">
            <v>2031601.7410147204</v>
          </cell>
        </row>
        <row r="773">
          <cell r="A773" t="str">
            <v>Financial Budget</v>
          </cell>
          <cell r="B773" t="str">
            <v>Expenses</v>
          </cell>
          <cell r="C773" t="str">
            <v>Surjek</v>
          </cell>
          <cell r="D773">
            <v>41548</v>
          </cell>
          <cell r="J773">
            <v>2784735.3475135607</v>
          </cell>
        </row>
        <row r="774">
          <cell r="A774" t="str">
            <v>Financial Budget</v>
          </cell>
          <cell r="B774" t="str">
            <v>Expenses</v>
          </cell>
          <cell r="C774" t="str">
            <v>Surjek</v>
          </cell>
          <cell r="D774">
            <v>41579</v>
          </cell>
          <cell r="J774">
            <v>2777158.7847141596</v>
          </cell>
        </row>
        <row r="775">
          <cell r="A775" t="str">
            <v>Financial Budget</v>
          </cell>
          <cell r="B775" t="str">
            <v>Expenses</v>
          </cell>
          <cell r="C775" t="str">
            <v>Surjek</v>
          </cell>
          <cell r="D775">
            <v>41609</v>
          </cell>
          <cell r="J775">
            <v>1505235.4723879206</v>
          </cell>
        </row>
        <row r="776">
          <cell r="A776" t="str">
            <v>Financial Budget</v>
          </cell>
          <cell r="B776" t="str">
            <v>Expenses</v>
          </cell>
          <cell r="C776" t="str">
            <v>Surjek</v>
          </cell>
          <cell r="D776">
            <v>41640</v>
          </cell>
          <cell r="J776">
            <v>1375663.6681960202</v>
          </cell>
        </row>
        <row r="777">
          <cell r="A777" t="str">
            <v>Financial Budget</v>
          </cell>
          <cell r="B777" t="str">
            <v>Expenses</v>
          </cell>
          <cell r="C777" t="str">
            <v>Surjek</v>
          </cell>
          <cell r="D777">
            <v>41671</v>
          </cell>
          <cell r="J777">
            <v>1475521.04291592</v>
          </cell>
        </row>
        <row r="778">
          <cell r="A778" t="str">
            <v>Financial Budget</v>
          </cell>
          <cell r="B778" t="str">
            <v>Expenses</v>
          </cell>
          <cell r="C778" t="str">
            <v>Surjek</v>
          </cell>
          <cell r="D778">
            <v>41699</v>
          </cell>
          <cell r="J778">
            <v>1513094.2096040398</v>
          </cell>
        </row>
        <row r="779">
          <cell r="A779" t="str">
            <v>Financial Budget</v>
          </cell>
          <cell r="B779" t="str">
            <v>Expenses</v>
          </cell>
          <cell r="C779" t="str">
            <v>Surjek</v>
          </cell>
          <cell r="D779">
            <v>41730</v>
          </cell>
          <cell r="J779">
            <v>1628187.8009364803</v>
          </cell>
        </row>
        <row r="780">
          <cell r="A780" t="str">
            <v>Financial Budget</v>
          </cell>
          <cell r="B780" t="str">
            <v>Expenses</v>
          </cell>
          <cell r="C780" t="str">
            <v>Surjek</v>
          </cell>
          <cell r="D780">
            <v>41760</v>
          </cell>
          <cell r="J780">
            <v>1857077.4607560001</v>
          </cell>
        </row>
        <row r="781">
          <cell r="A781" t="str">
            <v>Financial Budget</v>
          </cell>
          <cell r="B781" t="str">
            <v>Expenses</v>
          </cell>
          <cell r="C781" t="str">
            <v>Surjek</v>
          </cell>
          <cell r="D781">
            <v>41791</v>
          </cell>
          <cell r="J781">
            <v>981974.46025223995</v>
          </cell>
        </row>
        <row r="782">
          <cell r="A782" t="str">
            <v>Financial Budget</v>
          </cell>
          <cell r="B782" t="str">
            <v>Expenses</v>
          </cell>
          <cell r="C782" t="str">
            <v>Surjek</v>
          </cell>
          <cell r="D782">
            <v>41456</v>
          </cell>
          <cell r="J782">
            <v>1583857.8672582491</v>
          </cell>
        </row>
        <row r="783">
          <cell r="A783" t="str">
            <v>Financial Budget</v>
          </cell>
          <cell r="B783" t="str">
            <v>Expenses</v>
          </cell>
          <cell r="C783" t="str">
            <v>Surjek</v>
          </cell>
          <cell r="D783">
            <v>41487</v>
          </cell>
          <cell r="J783">
            <v>1861716.078207552</v>
          </cell>
        </row>
        <row r="784">
          <cell r="A784" t="str">
            <v>Financial Budget</v>
          </cell>
          <cell r="B784" t="str">
            <v>Expenses</v>
          </cell>
          <cell r="C784" t="str">
            <v>Surjek</v>
          </cell>
          <cell r="D784">
            <v>41518</v>
          </cell>
          <cell r="J784">
            <v>1818760.5971448703</v>
          </cell>
        </row>
        <row r="785">
          <cell r="A785" t="str">
            <v>Financial Budget</v>
          </cell>
          <cell r="B785" t="str">
            <v>Expenses</v>
          </cell>
          <cell r="C785" t="str">
            <v>Surjek</v>
          </cell>
          <cell r="D785">
            <v>41548</v>
          </cell>
          <cell r="J785">
            <v>2304966.198724838</v>
          </cell>
        </row>
        <row r="786">
          <cell r="A786" t="str">
            <v>Financial Budget</v>
          </cell>
          <cell r="B786" t="str">
            <v>Expenses</v>
          </cell>
          <cell r="C786" t="str">
            <v>Surjek</v>
          </cell>
          <cell r="D786">
            <v>41579</v>
          </cell>
          <cell r="J786">
            <v>2440357.2575165858</v>
          </cell>
        </row>
        <row r="787">
          <cell r="A787" t="str">
            <v>Financial Budget</v>
          </cell>
          <cell r="B787" t="str">
            <v>Expenses</v>
          </cell>
          <cell r="C787" t="str">
            <v>Surjek</v>
          </cell>
          <cell r="D787">
            <v>41609</v>
          </cell>
          <cell r="J787">
            <v>1365336.6411364649</v>
          </cell>
        </row>
        <row r="788">
          <cell r="A788" t="str">
            <v>Financial Budget</v>
          </cell>
          <cell r="B788" t="str">
            <v>Expenses</v>
          </cell>
          <cell r="C788" t="str">
            <v>Surjek</v>
          </cell>
          <cell r="D788">
            <v>41640</v>
          </cell>
          <cell r="J788">
            <v>1211465.2302915659</v>
          </cell>
        </row>
        <row r="789">
          <cell r="A789" t="str">
            <v>Financial Budget</v>
          </cell>
          <cell r="B789" t="str">
            <v>Expenses</v>
          </cell>
          <cell r="C789" t="str">
            <v>Surjek</v>
          </cell>
          <cell r="D789">
            <v>41671</v>
          </cell>
          <cell r="J789">
            <v>1521468.8063359074</v>
          </cell>
        </row>
        <row r="790">
          <cell r="A790" t="str">
            <v>Financial Budget</v>
          </cell>
          <cell r="B790" t="str">
            <v>Expenses</v>
          </cell>
          <cell r="C790" t="str">
            <v>Surjek</v>
          </cell>
          <cell r="D790">
            <v>41699</v>
          </cell>
          <cell r="J790">
            <v>1400184.8970591237</v>
          </cell>
        </row>
        <row r="791">
          <cell r="A791" t="str">
            <v>Financial Budget</v>
          </cell>
          <cell r="B791" t="str">
            <v>Expenses</v>
          </cell>
          <cell r="C791" t="str">
            <v>Surjek</v>
          </cell>
          <cell r="D791">
            <v>41730</v>
          </cell>
          <cell r="J791">
            <v>1483355.0770554726</v>
          </cell>
        </row>
        <row r="792">
          <cell r="A792" t="str">
            <v>Financial Budget</v>
          </cell>
          <cell r="B792" t="str">
            <v>Expenses</v>
          </cell>
          <cell r="C792" t="str">
            <v>Surjek</v>
          </cell>
          <cell r="D792">
            <v>41760</v>
          </cell>
          <cell r="J792">
            <v>1790831.8374007489</v>
          </cell>
        </row>
        <row r="793">
          <cell r="A793" t="str">
            <v>Financial Budget</v>
          </cell>
          <cell r="B793" t="str">
            <v>Expenses</v>
          </cell>
          <cell r="C793" t="str">
            <v>Surjek</v>
          </cell>
          <cell r="D793">
            <v>41791</v>
          </cell>
          <cell r="J793">
            <v>911806.4599299801</v>
          </cell>
        </row>
        <row r="794">
          <cell r="A794" t="str">
            <v>Financial Budget</v>
          </cell>
          <cell r="B794" t="str">
            <v>Expenses</v>
          </cell>
          <cell r="C794" t="str">
            <v>Surjek</v>
          </cell>
          <cell r="D794">
            <v>41456</v>
          </cell>
          <cell r="J794">
            <v>884023.92783632269</v>
          </cell>
        </row>
        <row r="795">
          <cell r="A795" t="str">
            <v>Financial Budget</v>
          </cell>
          <cell r="B795" t="str">
            <v>Expenses</v>
          </cell>
          <cell r="C795" t="str">
            <v>Surjek</v>
          </cell>
          <cell r="D795">
            <v>41487</v>
          </cell>
          <cell r="J795">
            <v>1052207.4304358403</v>
          </cell>
        </row>
        <row r="796">
          <cell r="A796" t="str">
            <v>Financial Budget</v>
          </cell>
          <cell r="B796" t="str">
            <v>Expenses</v>
          </cell>
          <cell r="C796" t="str">
            <v>Surjek</v>
          </cell>
          <cell r="D796">
            <v>41518</v>
          </cell>
          <cell r="J796">
            <v>1016958.2253807157</v>
          </cell>
        </row>
        <row r="797">
          <cell r="A797" t="str">
            <v>Financial Budget</v>
          </cell>
          <cell r="B797" t="str">
            <v>Expenses</v>
          </cell>
          <cell r="C797" t="str">
            <v>Surjek</v>
          </cell>
          <cell r="D797">
            <v>41548</v>
          </cell>
          <cell r="J797">
            <v>1488480.8550150518</v>
          </cell>
        </row>
        <row r="798">
          <cell r="A798" t="str">
            <v>Financial Budget</v>
          </cell>
          <cell r="B798" t="str">
            <v>Expenses</v>
          </cell>
          <cell r="C798" t="str">
            <v>Surjek</v>
          </cell>
          <cell r="D798">
            <v>41579</v>
          </cell>
          <cell r="J798">
            <v>1639667.9831029386</v>
          </cell>
        </row>
        <row r="799">
          <cell r="A799" t="str">
            <v>Financial Budget</v>
          </cell>
          <cell r="B799" t="str">
            <v>Expenses</v>
          </cell>
          <cell r="C799" t="str">
            <v>Surjek</v>
          </cell>
          <cell r="D799">
            <v>41609</v>
          </cell>
          <cell r="J799">
            <v>765598.62357103126</v>
          </cell>
        </row>
        <row r="800">
          <cell r="A800" t="str">
            <v>Financial Budget</v>
          </cell>
          <cell r="B800" t="str">
            <v>Expenses</v>
          </cell>
          <cell r="C800" t="str">
            <v>Surjek</v>
          </cell>
          <cell r="D800">
            <v>41640</v>
          </cell>
          <cell r="J800">
            <v>742706.65420794766</v>
          </cell>
        </row>
        <row r="801">
          <cell r="A801" t="str">
            <v>Financial Budget</v>
          </cell>
          <cell r="B801" t="str">
            <v>Expenses</v>
          </cell>
          <cell r="C801" t="str">
            <v>Surjek</v>
          </cell>
          <cell r="D801">
            <v>41671</v>
          </cell>
          <cell r="J801">
            <v>822050.21729515784</v>
          </cell>
        </row>
        <row r="802">
          <cell r="A802" t="str">
            <v>Financial Budget</v>
          </cell>
          <cell r="B802" t="str">
            <v>Expenses</v>
          </cell>
          <cell r="C802" t="str">
            <v>Surjek</v>
          </cell>
          <cell r="D802">
            <v>41699</v>
          </cell>
          <cell r="J802">
            <v>806728.57071739517</v>
          </cell>
        </row>
        <row r="803">
          <cell r="A803" t="str">
            <v>Financial Budget</v>
          </cell>
          <cell r="B803" t="str">
            <v>Expenses</v>
          </cell>
          <cell r="C803" t="str">
            <v>Surjek</v>
          </cell>
          <cell r="D803">
            <v>41730</v>
          </cell>
          <cell r="J803">
            <v>866589.56529720977</v>
          </cell>
        </row>
        <row r="804">
          <cell r="A804" t="str">
            <v>Financial Budget</v>
          </cell>
          <cell r="B804" t="str">
            <v>Expenses</v>
          </cell>
          <cell r="C804" t="str">
            <v>Surjek</v>
          </cell>
          <cell r="D804">
            <v>41760</v>
          </cell>
          <cell r="J804">
            <v>987204.11778920982</v>
          </cell>
        </row>
        <row r="805">
          <cell r="A805" t="str">
            <v>Financial Budget</v>
          </cell>
          <cell r="B805" t="str">
            <v>Expenses</v>
          </cell>
          <cell r="C805" t="str">
            <v>Surjek</v>
          </cell>
          <cell r="D805">
            <v>41791</v>
          </cell>
          <cell r="J805">
            <v>506308.79330234113</v>
          </cell>
        </row>
        <row r="806">
          <cell r="A806" t="str">
            <v>Financial Budget</v>
          </cell>
          <cell r="B806" t="str">
            <v>Expenses</v>
          </cell>
          <cell r="C806" t="str">
            <v>Surjek</v>
          </cell>
          <cell r="D806">
            <v>41456</v>
          </cell>
          <cell r="J806">
            <v>904892.03843125247</v>
          </cell>
        </row>
        <row r="807">
          <cell r="A807" t="str">
            <v>Financial Budget</v>
          </cell>
          <cell r="B807" t="str">
            <v>Expenses</v>
          </cell>
          <cell r="C807" t="str">
            <v>Surjek</v>
          </cell>
          <cell r="D807">
            <v>41487</v>
          </cell>
          <cell r="J807">
            <v>1067052.2598973438</v>
          </cell>
        </row>
        <row r="808">
          <cell r="A808" t="str">
            <v>Financial Budget</v>
          </cell>
          <cell r="B808" t="str">
            <v>Expenses</v>
          </cell>
          <cell r="C808" t="str">
            <v>Surjek</v>
          </cell>
          <cell r="D808">
            <v>41518</v>
          </cell>
          <cell r="J808">
            <v>1026646.9835398964</v>
          </cell>
        </row>
        <row r="809">
          <cell r="A809" t="str">
            <v>Financial Budget</v>
          </cell>
          <cell r="B809" t="str">
            <v>Expenses</v>
          </cell>
          <cell r="C809" t="str">
            <v>Surjek</v>
          </cell>
          <cell r="D809">
            <v>41548</v>
          </cell>
          <cell r="J809">
            <v>1557091.8051502465</v>
          </cell>
        </row>
        <row r="810">
          <cell r="A810" t="str">
            <v>Financial Budget</v>
          </cell>
          <cell r="B810" t="str">
            <v>Expenses</v>
          </cell>
          <cell r="C810" t="str">
            <v>Surjek</v>
          </cell>
          <cell r="D810">
            <v>41579</v>
          </cell>
          <cell r="J810">
            <v>1710092.7084534448</v>
          </cell>
        </row>
        <row r="811">
          <cell r="A811" t="str">
            <v>Financial Budget</v>
          </cell>
          <cell r="B811" t="str">
            <v>Expenses</v>
          </cell>
          <cell r="C811" t="str">
            <v>Surjek</v>
          </cell>
          <cell r="D811">
            <v>41609</v>
          </cell>
          <cell r="J811">
            <v>799573.69102222088</v>
          </cell>
        </row>
        <row r="812">
          <cell r="A812" t="str">
            <v>Financial Budget</v>
          </cell>
          <cell r="B812" t="str">
            <v>Expenses</v>
          </cell>
          <cell r="C812" t="str">
            <v>Surjek</v>
          </cell>
          <cell r="D812">
            <v>41640</v>
          </cell>
          <cell r="J812">
            <v>793393.06373042695</v>
          </cell>
        </row>
        <row r="813">
          <cell r="A813" t="str">
            <v>Financial Budget</v>
          </cell>
          <cell r="B813" t="str">
            <v>Expenses</v>
          </cell>
          <cell r="C813" t="str">
            <v>Surjek</v>
          </cell>
          <cell r="D813">
            <v>41671</v>
          </cell>
          <cell r="J813">
            <v>931740.99835025659</v>
          </cell>
        </row>
        <row r="814">
          <cell r="A814" t="str">
            <v>Financial Budget</v>
          </cell>
          <cell r="B814" t="str">
            <v>Expenses</v>
          </cell>
          <cell r="C814" t="str">
            <v>Surjek</v>
          </cell>
          <cell r="D814">
            <v>41699</v>
          </cell>
          <cell r="J814">
            <v>827560.38466741249</v>
          </cell>
        </row>
        <row r="815">
          <cell r="A815" t="str">
            <v>Financial Budget</v>
          </cell>
          <cell r="B815" t="str">
            <v>Expenses</v>
          </cell>
          <cell r="C815" t="str">
            <v>Surjek</v>
          </cell>
          <cell r="D815">
            <v>41730</v>
          </cell>
          <cell r="J815">
            <v>909762.07978018955</v>
          </cell>
        </row>
        <row r="816">
          <cell r="A816" t="str">
            <v>Financial Budget</v>
          </cell>
          <cell r="B816" t="str">
            <v>Expenses</v>
          </cell>
          <cell r="C816" t="str">
            <v>Surjek</v>
          </cell>
          <cell r="D816">
            <v>41760</v>
          </cell>
          <cell r="J816">
            <v>1108803.4317190656</v>
          </cell>
        </row>
        <row r="817">
          <cell r="A817" t="str">
            <v>Financial Budget</v>
          </cell>
          <cell r="B817" t="str">
            <v>Expenses</v>
          </cell>
          <cell r="C817" t="str">
            <v>Surjek</v>
          </cell>
          <cell r="D817">
            <v>41791</v>
          </cell>
          <cell r="J817">
            <v>560496.60864916991</v>
          </cell>
        </row>
        <row r="818">
          <cell r="A818" t="str">
            <v>Financial Budget</v>
          </cell>
          <cell r="B818" t="str">
            <v>Expenses</v>
          </cell>
          <cell r="C818" t="str">
            <v>Surjek</v>
          </cell>
          <cell r="D818">
            <v>41456</v>
          </cell>
          <cell r="J818">
            <v>498631.6818381226</v>
          </cell>
        </row>
        <row r="819">
          <cell r="A819" t="str">
            <v>Financial Budget</v>
          </cell>
          <cell r="B819" t="str">
            <v>Expenses</v>
          </cell>
          <cell r="C819" t="str">
            <v>Surjek</v>
          </cell>
          <cell r="D819">
            <v>41487</v>
          </cell>
          <cell r="J819">
            <v>616274.64932342409</v>
          </cell>
        </row>
        <row r="820">
          <cell r="A820" t="str">
            <v>Financial Budget</v>
          </cell>
          <cell r="B820" t="str">
            <v>Expenses</v>
          </cell>
          <cell r="C820" t="str">
            <v>Surjek</v>
          </cell>
          <cell r="D820">
            <v>41518</v>
          </cell>
          <cell r="J820">
            <v>641878.67036756733</v>
          </cell>
        </row>
        <row r="821">
          <cell r="A821" t="str">
            <v>Financial Budget</v>
          </cell>
          <cell r="B821" t="str">
            <v>Expenses</v>
          </cell>
          <cell r="C821" t="str">
            <v>Surjek</v>
          </cell>
          <cell r="D821">
            <v>41548</v>
          </cell>
          <cell r="J821">
            <v>749185.9629367278</v>
          </cell>
        </row>
        <row r="822">
          <cell r="A822" t="str">
            <v>Financial Budget</v>
          </cell>
          <cell r="B822" t="str">
            <v>Expenses</v>
          </cell>
          <cell r="C822" t="str">
            <v>Surjek</v>
          </cell>
          <cell r="D822">
            <v>41579</v>
          </cell>
          <cell r="J822">
            <v>892113.54493715987</v>
          </cell>
        </row>
        <row r="823">
          <cell r="A823" t="str">
            <v>Financial Budget</v>
          </cell>
          <cell r="B823" t="str">
            <v>Expenses</v>
          </cell>
          <cell r="C823" t="str">
            <v>Surjek</v>
          </cell>
          <cell r="D823">
            <v>41609</v>
          </cell>
          <cell r="J823">
            <v>432516.83808086219</v>
          </cell>
        </row>
        <row r="824">
          <cell r="A824" t="str">
            <v>Financial Budget</v>
          </cell>
          <cell r="B824" t="str">
            <v>Expenses</v>
          </cell>
          <cell r="C824" t="str">
            <v>Surjek</v>
          </cell>
          <cell r="D824">
            <v>41640</v>
          </cell>
          <cell r="J824">
            <v>409538.75919692736</v>
          </cell>
        </row>
        <row r="825">
          <cell r="A825" t="str">
            <v>Financial Budget</v>
          </cell>
          <cell r="B825" t="str">
            <v>Expenses</v>
          </cell>
          <cell r="C825" t="str">
            <v>Surjek</v>
          </cell>
          <cell r="D825">
            <v>41671</v>
          </cell>
          <cell r="J825">
            <v>489965.80230679538</v>
          </cell>
        </row>
        <row r="826">
          <cell r="A826" t="str">
            <v>Financial Budget</v>
          </cell>
          <cell r="B826" t="str">
            <v>Expenses</v>
          </cell>
          <cell r="C826" t="str">
            <v>Surjek</v>
          </cell>
          <cell r="D826">
            <v>41699</v>
          </cell>
          <cell r="J826">
            <v>444871.43123762979</v>
          </cell>
        </row>
        <row r="827">
          <cell r="A827" t="str">
            <v>Financial Budget</v>
          </cell>
          <cell r="B827" t="str">
            <v>Expenses</v>
          </cell>
          <cell r="C827" t="str">
            <v>Surjek</v>
          </cell>
          <cell r="D827">
            <v>41730</v>
          </cell>
          <cell r="J827">
            <v>472382.50156978617</v>
          </cell>
        </row>
        <row r="828">
          <cell r="A828" t="str">
            <v>Financial Budget</v>
          </cell>
          <cell r="B828" t="str">
            <v>Expenses</v>
          </cell>
          <cell r="C828" t="str">
            <v>Surjek</v>
          </cell>
          <cell r="D828">
            <v>41760</v>
          </cell>
          <cell r="J828">
            <v>608634.95143913291</v>
          </cell>
        </row>
        <row r="829">
          <cell r="A829" t="str">
            <v>Financial Budget</v>
          </cell>
          <cell r="B829" t="str">
            <v>Expenses</v>
          </cell>
          <cell r="C829" t="str">
            <v>Surjek</v>
          </cell>
          <cell r="D829">
            <v>41791</v>
          </cell>
          <cell r="J829">
            <v>272324.41448756552</v>
          </cell>
        </row>
        <row r="830">
          <cell r="A830" t="str">
            <v>Financial Budget</v>
          </cell>
          <cell r="B830" t="str">
            <v>Expenses</v>
          </cell>
          <cell r="C830" t="str">
            <v>Surjek</v>
          </cell>
          <cell r="D830">
            <v>41456</v>
          </cell>
          <cell r="J830">
            <v>3105845.72687844</v>
          </cell>
        </row>
        <row r="831">
          <cell r="A831" t="str">
            <v>Financial Budget</v>
          </cell>
          <cell r="B831" t="str">
            <v>Expenses</v>
          </cell>
          <cell r="C831" t="str">
            <v>Surjek</v>
          </cell>
          <cell r="D831">
            <v>41487</v>
          </cell>
          <cell r="J831">
            <v>4010585.2851120001</v>
          </cell>
        </row>
        <row r="832">
          <cell r="A832" t="str">
            <v>Financial Budget</v>
          </cell>
          <cell r="B832" t="str">
            <v>Expenses</v>
          </cell>
          <cell r="C832" t="str">
            <v>Surjek</v>
          </cell>
          <cell r="D832">
            <v>41518</v>
          </cell>
          <cell r="J832">
            <v>3923012.4475718406</v>
          </cell>
        </row>
        <row r="833">
          <cell r="A833" t="str">
            <v>Financial Budget</v>
          </cell>
          <cell r="B833" t="str">
            <v>Expenses</v>
          </cell>
          <cell r="C833" t="str">
            <v>Surjek</v>
          </cell>
          <cell r="D833">
            <v>41548</v>
          </cell>
          <cell r="J833">
            <v>5304755.0634176014</v>
          </cell>
        </row>
        <row r="834">
          <cell r="A834" t="str">
            <v>Financial Budget</v>
          </cell>
          <cell r="B834" t="str">
            <v>Expenses</v>
          </cell>
          <cell r="C834" t="str">
            <v>Surjek</v>
          </cell>
          <cell r="D834">
            <v>41579</v>
          </cell>
          <cell r="J834">
            <v>5796055.2061697599</v>
          </cell>
        </row>
        <row r="835">
          <cell r="A835" t="str">
            <v>Financial Budget</v>
          </cell>
          <cell r="B835" t="str">
            <v>Expenses</v>
          </cell>
          <cell r="C835" t="str">
            <v>Surjek</v>
          </cell>
          <cell r="D835">
            <v>41609</v>
          </cell>
          <cell r="J835">
            <v>2778318.7637284808</v>
          </cell>
        </row>
        <row r="836">
          <cell r="A836" t="str">
            <v>Financial Budget</v>
          </cell>
          <cell r="B836" t="str">
            <v>Expenses</v>
          </cell>
          <cell r="C836" t="str">
            <v>Surjek</v>
          </cell>
          <cell r="D836">
            <v>41640</v>
          </cell>
          <cell r="J836">
            <v>2890095.0972502003</v>
          </cell>
        </row>
        <row r="837">
          <cell r="A837" t="str">
            <v>Financial Budget</v>
          </cell>
          <cell r="B837" t="str">
            <v>Expenses</v>
          </cell>
          <cell r="C837" t="str">
            <v>Surjek</v>
          </cell>
          <cell r="D837">
            <v>41671</v>
          </cell>
          <cell r="J837">
            <v>3360449.90644272</v>
          </cell>
        </row>
        <row r="838">
          <cell r="A838" t="str">
            <v>Financial Budget</v>
          </cell>
          <cell r="B838" t="str">
            <v>Expenses</v>
          </cell>
          <cell r="C838" t="str">
            <v>Surjek</v>
          </cell>
          <cell r="D838">
            <v>41699</v>
          </cell>
          <cell r="J838">
            <v>2808562.4972675201</v>
          </cell>
        </row>
        <row r="839">
          <cell r="A839" t="str">
            <v>Financial Budget</v>
          </cell>
          <cell r="B839" t="str">
            <v>Expenses</v>
          </cell>
          <cell r="C839" t="str">
            <v>Surjek</v>
          </cell>
          <cell r="D839">
            <v>41730</v>
          </cell>
          <cell r="J839">
            <v>3278176.1271341606</v>
          </cell>
        </row>
        <row r="840">
          <cell r="A840" t="str">
            <v>Financial Budget</v>
          </cell>
          <cell r="B840" t="str">
            <v>Expenses</v>
          </cell>
          <cell r="C840" t="str">
            <v>Surjek</v>
          </cell>
          <cell r="D840">
            <v>41760</v>
          </cell>
          <cell r="J840">
            <v>3653895.7708680006</v>
          </cell>
        </row>
        <row r="841">
          <cell r="A841" t="str">
            <v>Financial Budget</v>
          </cell>
          <cell r="B841" t="str">
            <v>Expenses</v>
          </cell>
          <cell r="C841" t="str">
            <v>Surjek</v>
          </cell>
          <cell r="D841">
            <v>41791</v>
          </cell>
          <cell r="J841">
            <v>1788228.1705142399</v>
          </cell>
        </row>
        <row r="842">
          <cell r="A842" t="str">
            <v>Financial Budget</v>
          </cell>
          <cell r="B842" t="str">
            <v>Expenses</v>
          </cell>
          <cell r="C842" t="str">
            <v>Jutik</v>
          </cell>
          <cell r="D842">
            <v>41456</v>
          </cell>
          <cell r="J842">
            <v>2433222.1515178396</v>
          </cell>
        </row>
        <row r="843">
          <cell r="A843" t="str">
            <v>Financial Budget</v>
          </cell>
          <cell r="B843" t="str">
            <v>Expenses</v>
          </cell>
          <cell r="C843" t="str">
            <v>Jutik</v>
          </cell>
          <cell r="D843">
            <v>41487</v>
          </cell>
          <cell r="J843">
            <v>2086825.2357197695</v>
          </cell>
        </row>
        <row r="844">
          <cell r="A844" t="str">
            <v>Financial Budget</v>
          </cell>
          <cell r="B844" t="str">
            <v>Expenses</v>
          </cell>
          <cell r="C844" t="str">
            <v>Jutik</v>
          </cell>
          <cell r="D844">
            <v>41518</v>
          </cell>
          <cell r="J844">
            <v>2578988.7463329984</v>
          </cell>
        </row>
        <row r="845">
          <cell r="A845" t="str">
            <v>Financial Budget</v>
          </cell>
          <cell r="B845" t="str">
            <v>Expenses</v>
          </cell>
          <cell r="C845" t="str">
            <v>Jutik</v>
          </cell>
          <cell r="D845">
            <v>41548</v>
          </cell>
          <cell r="J845">
            <v>2227535.3634992633</v>
          </cell>
        </row>
        <row r="846">
          <cell r="A846" t="str">
            <v>Financial Budget</v>
          </cell>
          <cell r="B846" t="str">
            <v>Expenses</v>
          </cell>
          <cell r="C846" t="str">
            <v>Jutik</v>
          </cell>
          <cell r="D846">
            <v>41579</v>
          </cell>
          <cell r="J846">
            <v>1957986.2244688198</v>
          </cell>
        </row>
        <row r="847">
          <cell r="A847" t="str">
            <v>Financial Budget</v>
          </cell>
          <cell r="B847" t="str">
            <v>Expenses</v>
          </cell>
          <cell r="C847" t="str">
            <v>Jutik</v>
          </cell>
          <cell r="D847">
            <v>41609</v>
          </cell>
          <cell r="J847">
            <v>1319140.1133043088</v>
          </cell>
        </row>
        <row r="848">
          <cell r="A848" t="str">
            <v>Financial Budget</v>
          </cell>
          <cell r="B848" t="str">
            <v>Expenses</v>
          </cell>
          <cell r="C848" t="str">
            <v>Jutik</v>
          </cell>
          <cell r="D848">
            <v>41640</v>
          </cell>
          <cell r="J848">
            <v>1419201.629526681</v>
          </cell>
        </row>
        <row r="849">
          <cell r="A849" t="str">
            <v>Financial Budget</v>
          </cell>
          <cell r="B849" t="str">
            <v>Expenses</v>
          </cell>
          <cell r="C849" t="str">
            <v>Jutik</v>
          </cell>
          <cell r="D849">
            <v>41671</v>
          </cell>
          <cell r="J849">
            <v>1260368.462282202</v>
          </cell>
        </row>
        <row r="850">
          <cell r="A850" t="str">
            <v>Financial Budget</v>
          </cell>
          <cell r="B850" t="str">
            <v>Expenses</v>
          </cell>
          <cell r="C850" t="str">
            <v>Jutik</v>
          </cell>
          <cell r="D850">
            <v>41699</v>
          </cell>
          <cell r="J850">
            <v>1788457.9462718377</v>
          </cell>
        </row>
        <row r="851">
          <cell r="A851" t="str">
            <v>Financial Budget</v>
          </cell>
          <cell r="B851" t="str">
            <v>Expenses</v>
          </cell>
          <cell r="C851" t="str">
            <v>Jutik</v>
          </cell>
          <cell r="D851">
            <v>41730</v>
          </cell>
          <cell r="J851">
            <v>1016783.8012342919</v>
          </cell>
        </row>
        <row r="852">
          <cell r="A852" t="str">
            <v>Financial Budget</v>
          </cell>
          <cell r="B852" t="str">
            <v>Expenses</v>
          </cell>
          <cell r="C852" t="str">
            <v>Jutik</v>
          </cell>
          <cell r="D852">
            <v>41760</v>
          </cell>
          <cell r="J852">
            <v>1240420.7591332828</v>
          </cell>
        </row>
        <row r="853">
          <cell r="A853" t="str">
            <v>Financial Budget</v>
          </cell>
          <cell r="B853" t="str">
            <v>Expenses</v>
          </cell>
          <cell r="C853" t="str">
            <v>Jutik</v>
          </cell>
          <cell r="D853">
            <v>41791</v>
          </cell>
          <cell r="J853">
            <v>2103059.7980945962</v>
          </cell>
        </row>
        <row r="854">
          <cell r="A854" t="str">
            <v>Financial Budget</v>
          </cell>
          <cell r="B854" t="str">
            <v>Expenses</v>
          </cell>
          <cell r="C854" t="str">
            <v>Jutik</v>
          </cell>
          <cell r="D854">
            <v>41456</v>
          </cell>
          <cell r="J854">
            <v>1332883.4370402915</v>
          </cell>
        </row>
        <row r="855">
          <cell r="A855" t="str">
            <v>Financial Budget</v>
          </cell>
          <cell r="B855" t="str">
            <v>Expenses</v>
          </cell>
          <cell r="C855" t="str">
            <v>Jutik</v>
          </cell>
          <cell r="D855">
            <v>41487</v>
          </cell>
          <cell r="J855">
            <v>1151288.886269808</v>
          </cell>
        </row>
        <row r="856">
          <cell r="A856" t="str">
            <v>Financial Budget</v>
          </cell>
          <cell r="B856" t="str">
            <v>Expenses</v>
          </cell>
          <cell r="C856" t="str">
            <v>Jutik</v>
          </cell>
          <cell r="D856">
            <v>41518</v>
          </cell>
          <cell r="J856">
            <v>1434960.2579417818</v>
          </cell>
        </row>
        <row r="857">
          <cell r="A857" t="str">
            <v>Financial Budget</v>
          </cell>
          <cell r="B857" t="str">
            <v>Expenses</v>
          </cell>
          <cell r="C857" t="str">
            <v>Jutik</v>
          </cell>
          <cell r="D857">
            <v>41548</v>
          </cell>
          <cell r="J857">
            <v>1261225.5178525469</v>
          </cell>
        </row>
        <row r="858">
          <cell r="A858" t="str">
            <v>Financial Budget</v>
          </cell>
          <cell r="B858" t="str">
            <v>Expenses</v>
          </cell>
          <cell r="C858" t="str">
            <v>Jutik</v>
          </cell>
          <cell r="D858">
            <v>41579</v>
          </cell>
          <cell r="J858">
            <v>1020345.9299794802</v>
          </cell>
        </row>
        <row r="859">
          <cell r="A859" t="str">
            <v>Financial Budget</v>
          </cell>
          <cell r="B859" t="str">
            <v>Expenses</v>
          </cell>
          <cell r="C859" t="str">
            <v>Jutik</v>
          </cell>
          <cell r="D859">
            <v>41609</v>
          </cell>
          <cell r="J859">
            <v>756329.43025765126</v>
          </cell>
        </row>
        <row r="860">
          <cell r="A860" t="str">
            <v>Financial Budget</v>
          </cell>
          <cell r="B860" t="str">
            <v>Expenses</v>
          </cell>
          <cell r="C860" t="str">
            <v>Jutik</v>
          </cell>
          <cell r="D860">
            <v>41640</v>
          </cell>
          <cell r="J860">
            <v>835307.17053299106</v>
          </cell>
        </row>
        <row r="861">
          <cell r="A861" t="str">
            <v>Financial Budget</v>
          </cell>
          <cell r="B861" t="str">
            <v>Expenses</v>
          </cell>
          <cell r="C861" t="str">
            <v>Jutik</v>
          </cell>
          <cell r="D861">
            <v>41671</v>
          </cell>
          <cell r="J861">
            <v>708560.45670208498</v>
          </cell>
        </row>
        <row r="862">
          <cell r="A862" t="str">
            <v>Financial Budget</v>
          </cell>
          <cell r="B862" t="str">
            <v>Expenses</v>
          </cell>
          <cell r="C862" t="str">
            <v>Jutik</v>
          </cell>
          <cell r="D862">
            <v>41699</v>
          </cell>
          <cell r="J862">
            <v>961197.10847725498</v>
          </cell>
        </row>
        <row r="863">
          <cell r="A863" t="str">
            <v>Financial Budget</v>
          </cell>
          <cell r="B863" t="str">
            <v>Expenses</v>
          </cell>
          <cell r="C863" t="str">
            <v>Jutik</v>
          </cell>
          <cell r="D863">
            <v>41730</v>
          </cell>
          <cell r="J863">
            <v>570279.25121684396</v>
          </cell>
        </row>
        <row r="864">
          <cell r="A864" t="str">
            <v>Financial Budget</v>
          </cell>
          <cell r="B864" t="str">
            <v>Expenses</v>
          </cell>
          <cell r="C864" t="str">
            <v>Jutik</v>
          </cell>
          <cell r="D864">
            <v>41760</v>
          </cell>
          <cell r="J864">
            <v>712090.36311285582</v>
          </cell>
        </row>
        <row r="865">
          <cell r="A865" t="str">
            <v>Financial Budget</v>
          </cell>
          <cell r="B865" t="str">
            <v>Expenses</v>
          </cell>
          <cell r="C865" t="str">
            <v>Jutik</v>
          </cell>
          <cell r="D865">
            <v>41791</v>
          </cell>
          <cell r="J865">
            <v>1333561.9610866704</v>
          </cell>
        </row>
        <row r="866">
          <cell r="A866" t="str">
            <v>Financial Budget</v>
          </cell>
          <cell r="B866" t="str">
            <v>Expenses</v>
          </cell>
          <cell r="C866" t="str">
            <v>Jutik</v>
          </cell>
          <cell r="D866">
            <v>41456</v>
          </cell>
          <cell r="J866">
            <v>1205625.4827113249</v>
          </cell>
        </row>
        <row r="867">
          <cell r="A867" t="str">
            <v>Financial Budget</v>
          </cell>
          <cell r="B867" t="str">
            <v>Expenses</v>
          </cell>
          <cell r="C867" t="str">
            <v>Jutik</v>
          </cell>
          <cell r="D867">
            <v>41487</v>
          </cell>
          <cell r="J867">
            <v>1061002.5545301</v>
          </cell>
        </row>
        <row r="868">
          <cell r="A868" t="str">
            <v>Financial Budget</v>
          </cell>
          <cell r="B868" t="str">
            <v>Expenses</v>
          </cell>
          <cell r="C868" t="str">
            <v>Jutik</v>
          </cell>
          <cell r="D868">
            <v>41518</v>
          </cell>
          <cell r="J868">
            <v>1277106.2932592249</v>
          </cell>
        </row>
        <row r="869">
          <cell r="A869" t="str">
            <v>Financial Budget</v>
          </cell>
          <cell r="B869" t="str">
            <v>Expenses</v>
          </cell>
          <cell r="C869" t="str">
            <v>Jutik</v>
          </cell>
          <cell r="D869">
            <v>41548</v>
          </cell>
          <cell r="J869">
            <v>1116349.389116325</v>
          </cell>
        </row>
        <row r="870">
          <cell r="A870" t="str">
            <v>Financial Budget</v>
          </cell>
          <cell r="B870" t="str">
            <v>Expenses</v>
          </cell>
          <cell r="C870" t="str">
            <v>Jutik</v>
          </cell>
          <cell r="D870">
            <v>41579</v>
          </cell>
          <cell r="J870">
            <v>932858.39093923138</v>
          </cell>
        </row>
        <row r="871">
          <cell r="A871" t="str">
            <v>Financial Budget</v>
          </cell>
          <cell r="B871" t="str">
            <v>Expenses</v>
          </cell>
          <cell r="C871" t="str">
            <v>Jutik</v>
          </cell>
          <cell r="D871">
            <v>41609</v>
          </cell>
          <cell r="J871">
            <v>739422.19930556254</v>
          </cell>
        </row>
        <row r="872">
          <cell r="A872" t="str">
            <v>Financial Budget</v>
          </cell>
          <cell r="B872" t="str">
            <v>Expenses</v>
          </cell>
          <cell r="C872" t="str">
            <v>Jutik</v>
          </cell>
          <cell r="D872">
            <v>41640</v>
          </cell>
          <cell r="J872">
            <v>739944.9965933999</v>
          </cell>
        </row>
        <row r="873">
          <cell r="A873" t="str">
            <v>Financial Budget</v>
          </cell>
          <cell r="B873" t="str">
            <v>Expenses</v>
          </cell>
          <cell r="C873" t="str">
            <v>Jutik</v>
          </cell>
          <cell r="D873">
            <v>41671</v>
          </cell>
          <cell r="J873">
            <v>666405.86063951231</v>
          </cell>
        </row>
        <row r="874">
          <cell r="A874" t="str">
            <v>Financial Budget</v>
          </cell>
          <cell r="B874" t="str">
            <v>Expenses</v>
          </cell>
          <cell r="C874" t="str">
            <v>Jutik</v>
          </cell>
          <cell r="D874">
            <v>41699</v>
          </cell>
          <cell r="J874">
            <v>964934.72717118752</v>
          </cell>
        </row>
        <row r="875">
          <cell r="A875" t="str">
            <v>Financial Budget</v>
          </cell>
          <cell r="B875" t="str">
            <v>Expenses</v>
          </cell>
          <cell r="C875" t="str">
            <v>Jutik</v>
          </cell>
          <cell r="D875">
            <v>41730</v>
          </cell>
          <cell r="J875">
            <v>541033.23140099994</v>
          </cell>
        </row>
        <row r="876">
          <cell r="A876" t="str">
            <v>Financial Budget</v>
          </cell>
          <cell r="B876" t="str">
            <v>Expenses</v>
          </cell>
          <cell r="C876" t="str">
            <v>Jutik</v>
          </cell>
          <cell r="D876">
            <v>41760</v>
          </cell>
          <cell r="J876">
            <v>654984.60439717479</v>
          </cell>
        </row>
        <row r="877">
          <cell r="A877" t="str">
            <v>Financial Budget</v>
          </cell>
          <cell r="B877" t="str">
            <v>Expenses</v>
          </cell>
          <cell r="C877" t="str">
            <v>Jutik</v>
          </cell>
          <cell r="D877">
            <v>41791</v>
          </cell>
          <cell r="J877">
            <v>1109316.9805072877</v>
          </cell>
        </row>
        <row r="878">
          <cell r="A878" t="str">
            <v>Financial Budget</v>
          </cell>
          <cell r="B878" t="str">
            <v>Expenses</v>
          </cell>
          <cell r="C878" t="str">
            <v>Jutik</v>
          </cell>
          <cell r="D878">
            <v>41456</v>
          </cell>
          <cell r="J878">
            <v>1134491.3172698508</v>
          </cell>
        </row>
        <row r="879">
          <cell r="A879" t="str">
            <v>Financial Budget</v>
          </cell>
          <cell r="B879" t="str">
            <v>Expenses</v>
          </cell>
          <cell r="C879" t="str">
            <v>Jutik</v>
          </cell>
          <cell r="D879">
            <v>41487</v>
          </cell>
          <cell r="J879">
            <v>806940.19684530701</v>
          </cell>
        </row>
        <row r="880">
          <cell r="A880" t="str">
            <v>Financial Budget</v>
          </cell>
          <cell r="B880" t="str">
            <v>Expenses</v>
          </cell>
          <cell r="C880" t="str">
            <v>Jutik</v>
          </cell>
          <cell r="D880">
            <v>41518</v>
          </cell>
          <cell r="J880">
            <v>1151592.8767951606</v>
          </cell>
        </row>
        <row r="881">
          <cell r="A881" t="str">
            <v>Financial Budget</v>
          </cell>
          <cell r="B881" t="str">
            <v>Expenses</v>
          </cell>
          <cell r="C881" t="str">
            <v>Jutik</v>
          </cell>
          <cell r="D881">
            <v>41548</v>
          </cell>
          <cell r="J881">
            <v>953018.83364781574</v>
          </cell>
        </row>
        <row r="882">
          <cell r="A882" t="str">
            <v>Financial Budget</v>
          </cell>
          <cell r="B882" t="str">
            <v>Expenses</v>
          </cell>
          <cell r="C882" t="str">
            <v>Jutik</v>
          </cell>
          <cell r="D882">
            <v>41579</v>
          </cell>
          <cell r="J882">
            <v>850734.32784846472</v>
          </cell>
        </row>
        <row r="883">
          <cell r="A883" t="str">
            <v>Financial Budget</v>
          </cell>
          <cell r="B883" t="str">
            <v>Expenses</v>
          </cell>
          <cell r="C883" t="str">
            <v>Jutik</v>
          </cell>
          <cell r="D883">
            <v>41609</v>
          </cell>
          <cell r="J883">
            <v>590304.384267507</v>
          </cell>
        </row>
        <row r="884">
          <cell r="A884" t="str">
            <v>Financial Budget</v>
          </cell>
          <cell r="B884" t="str">
            <v>Expenses</v>
          </cell>
          <cell r="C884" t="str">
            <v>Jutik</v>
          </cell>
          <cell r="D884">
            <v>41640</v>
          </cell>
          <cell r="J884">
            <v>639047.64173065918</v>
          </cell>
        </row>
        <row r="885">
          <cell r="A885" t="str">
            <v>Financial Budget</v>
          </cell>
          <cell r="B885" t="str">
            <v>Expenses</v>
          </cell>
          <cell r="C885" t="str">
            <v>Jutik</v>
          </cell>
          <cell r="D885">
            <v>41671</v>
          </cell>
          <cell r="J885">
            <v>600791.0408000747</v>
          </cell>
        </row>
        <row r="886">
          <cell r="A886" t="str">
            <v>Financial Budget</v>
          </cell>
          <cell r="B886" t="str">
            <v>Expenses</v>
          </cell>
          <cell r="C886" t="str">
            <v>Jutik</v>
          </cell>
          <cell r="D886">
            <v>41699</v>
          </cell>
          <cell r="J886">
            <v>765760.35752283596</v>
          </cell>
        </row>
        <row r="887">
          <cell r="A887" t="str">
            <v>Financial Budget</v>
          </cell>
          <cell r="B887" t="str">
            <v>Expenses</v>
          </cell>
          <cell r="C887" t="str">
            <v>Jutik</v>
          </cell>
          <cell r="D887">
            <v>41730</v>
          </cell>
          <cell r="J887">
            <v>429847.5775628736</v>
          </cell>
        </row>
        <row r="888">
          <cell r="A888" t="str">
            <v>Financial Budget</v>
          </cell>
          <cell r="B888" t="str">
            <v>Expenses</v>
          </cell>
          <cell r="C888" t="str">
            <v>Jutik</v>
          </cell>
          <cell r="D888">
            <v>41760</v>
          </cell>
          <cell r="J888">
            <v>575910.80906214949</v>
          </cell>
        </row>
        <row r="889">
          <cell r="A889" t="str">
            <v>Financial Budget</v>
          </cell>
          <cell r="B889" t="str">
            <v>Expenses</v>
          </cell>
          <cell r="C889" t="str">
            <v>Jutik</v>
          </cell>
          <cell r="D889">
            <v>41791</v>
          </cell>
          <cell r="J889">
            <v>978906.42835815961</v>
          </cell>
        </row>
        <row r="890">
          <cell r="A890" t="str">
            <v>Financial Budget</v>
          </cell>
          <cell r="B890" t="str">
            <v>Expenses</v>
          </cell>
          <cell r="C890" t="str">
            <v>Jutik</v>
          </cell>
          <cell r="D890">
            <v>41456</v>
          </cell>
          <cell r="J890">
            <v>255350.32112459998</v>
          </cell>
        </row>
        <row r="891">
          <cell r="A891" t="str">
            <v>Financial Budget</v>
          </cell>
          <cell r="B891" t="str">
            <v>Expenses</v>
          </cell>
          <cell r="C891" t="str">
            <v>Jutik</v>
          </cell>
          <cell r="D891">
            <v>41487</v>
          </cell>
          <cell r="J891">
            <v>189875.20710716999</v>
          </cell>
        </row>
        <row r="892">
          <cell r="A892" t="str">
            <v>Financial Budget</v>
          </cell>
          <cell r="B892" t="str">
            <v>Expenses</v>
          </cell>
          <cell r="C892" t="str">
            <v>Jutik</v>
          </cell>
          <cell r="D892">
            <v>41518</v>
          </cell>
          <cell r="J892">
            <v>252931.19233882497</v>
          </cell>
        </row>
        <row r="893">
          <cell r="A893" t="str">
            <v>Financial Budget</v>
          </cell>
          <cell r="B893" t="str">
            <v>Expenses</v>
          </cell>
          <cell r="C893" t="str">
            <v>Jutik</v>
          </cell>
          <cell r="D893">
            <v>41548</v>
          </cell>
          <cell r="J893">
            <v>214527.58832758496</v>
          </cell>
        </row>
        <row r="894">
          <cell r="A894" t="str">
            <v>Financial Budget</v>
          </cell>
          <cell r="B894" t="str">
            <v>Expenses</v>
          </cell>
          <cell r="C894" t="str">
            <v>Jutik</v>
          </cell>
          <cell r="D894">
            <v>41579</v>
          </cell>
          <cell r="J894">
            <v>192844.29660985127</v>
          </cell>
        </row>
        <row r="895">
          <cell r="A895" t="str">
            <v>Financial Budget</v>
          </cell>
          <cell r="B895" t="str">
            <v>Expenses</v>
          </cell>
          <cell r="C895" t="str">
            <v>Jutik</v>
          </cell>
          <cell r="D895">
            <v>41609</v>
          </cell>
          <cell r="J895">
            <v>142400.85841800002</v>
          </cell>
        </row>
        <row r="896">
          <cell r="A896" t="str">
            <v>Financial Budget</v>
          </cell>
          <cell r="B896" t="str">
            <v>Expenses</v>
          </cell>
          <cell r="C896" t="str">
            <v>Jutik</v>
          </cell>
          <cell r="D896">
            <v>41640</v>
          </cell>
          <cell r="J896">
            <v>142333.66162723501</v>
          </cell>
        </row>
        <row r="897">
          <cell r="A897" t="str">
            <v>Financial Budget</v>
          </cell>
          <cell r="B897" t="str">
            <v>Expenses</v>
          </cell>
          <cell r="C897" t="str">
            <v>Jutik</v>
          </cell>
          <cell r="D897">
            <v>41671</v>
          </cell>
          <cell r="J897">
            <v>133057.43558932497</v>
          </cell>
        </row>
        <row r="898">
          <cell r="A898" t="str">
            <v>Financial Budget</v>
          </cell>
          <cell r="B898" t="str">
            <v>Expenses</v>
          </cell>
          <cell r="C898" t="str">
            <v>Jutik</v>
          </cell>
          <cell r="D898">
            <v>41699</v>
          </cell>
          <cell r="J898">
            <v>182458.70267756627</v>
          </cell>
        </row>
        <row r="899">
          <cell r="A899" t="str">
            <v>Financial Budget</v>
          </cell>
          <cell r="B899" t="str">
            <v>Expenses</v>
          </cell>
          <cell r="C899" t="str">
            <v>Jutik</v>
          </cell>
          <cell r="D899">
            <v>41730</v>
          </cell>
          <cell r="J899">
            <v>104660.20871123999</v>
          </cell>
        </row>
        <row r="900">
          <cell r="A900" t="str">
            <v>Financial Budget</v>
          </cell>
          <cell r="B900" t="str">
            <v>Expenses</v>
          </cell>
          <cell r="C900" t="str">
            <v>Jutik</v>
          </cell>
          <cell r="D900">
            <v>41760</v>
          </cell>
          <cell r="J900">
            <v>126430.43769056996</v>
          </cell>
        </row>
        <row r="901">
          <cell r="A901" t="str">
            <v>Financial Budget</v>
          </cell>
          <cell r="B901" t="str">
            <v>Expenses</v>
          </cell>
          <cell r="C901" t="str">
            <v>Jutik</v>
          </cell>
          <cell r="D901">
            <v>41791</v>
          </cell>
          <cell r="J901">
            <v>230359.10681218505</v>
          </cell>
        </row>
        <row r="902">
          <cell r="A902" t="str">
            <v>Financial Budget</v>
          </cell>
          <cell r="B902" t="str">
            <v>Expenses</v>
          </cell>
          <cell r="C902" t="str">
            <v>Jutik</v>
          </cell>
          <cell r="D902">
            <v>41456</v>
          </cell>
          <cell r="J902">
            <v>660756.15261022374</v>
          </cell>
        </row>
        <row r="903">
          <cell r="A903" t="str">
            <v>Financial Budget</v>
          </cell>
          <cell r="B903" t="str">
            <v>Expenses</v>
          </cell>
          <cell r="C903" t="str">
            <v>Jutik</v>
          </cell>
          <cell r="D903">
            <v>41487</v>
          </cell>
          <cell r="J903">
            <v>529683.55044249841</v>
          </cell>
        </row>
        <row r="904">
          <cell r="A904" t="str">
            <v>Financial Budget</v>
          </cell>
          <cell r="B904" t="str">
            <v>Expenses</v>
          </cell>
          <cell r="C904" t="str">
            <v>Jutik</v>
          </cell>
          <cell r="D904">
            <v>41518</v>
          </cell>
          <cell r="J904">
            <v>672443.49046857841</v>
          </cell>
        </row>
        <row r="905">
          <cell r="A905" t="str">
            <v>Financial Budget</v>
          </cell>
          <cell r="B905" t="str">
            <v>Expenses</v>
          </cell>
          <cell r="C905" t="str">
            <v>Jutik</v>
          </cell>
          <cell r="D905">
            <v>41548</v>
          </cell>
          <cell r="J905">
            <v>585948.31082732871</v>
          </cell>
        </row>
        <row r="906">
          <cell r="A906" t="str">
            <v>Financial Budget</v>
          </cell>
          <cell r="B906" t="str">
            <v>Expenses</v>
          </cell>
          <cell r="C906" t="str">
            <v>Jutik</v>
          </cell>
          <cell r="D906">
            <v>41579</v>
          </cell>
          <cell r="J906">
            <v>504468.75421239575</v>
          </cell>
        </row>
        <row r="907">
          <cell r="A907" t="str">
            <v>Financial Budget</v>
          </cell>
          <cell r="B907" t="str">
            <v>Expenses</v>
          </cell>
          <cell r="C907" t="str">
            <v>Jutik</v>
          </cell>
          <cell r="D907">
            <v>41609</v>
          </cell>
          <cell r="J907">
            <v>378359.08081662602</v>
          </cell>
        </row>
        <row r="908">
          <cell r="A908" t="str">
            <v>Financial Budget</v>
          </cell>
          <cell r="B908" t="str">
            <v>Expenses</v>
          </cell>
          <cell r="C908" t="str">
            <v>Jutik</v>
          </cell>
          <cell r="D908">
            <v>41640</v>
          </cell>
          <cell r="J908">
            <v>395823.36873278162</v>
          </cell>
        </row>
        <row r="909">
          <cell r="A909" t="str">
            <v>Financial Budget</v>
          </cell>
          <cell r="B909" t="str">
            <v>Expenses</v>
          </cell>
          <cell r="C909" t="str">
            <v>Jutik</v>
          </cell>
          <cell r="D909">
            <v>41671</v>
          </cell>
          <cell r="J909">
            <v>329884.52262346615</v>
          </cell>
        </row>
        <row r="910">
          <cell r="A910" t="str">
            <v>Financial Budget</v>
          </cell>
          <cell r="B910" t="str">
            <v>Expenses</v>
          </cell>
          <cell r="C910" t="str">
            <v>Jutik</v>
          </cell>
          <cell r="D910">
            <v>41699</v>
          </cell>
          <cell r="J910">
            <v>446578.08277619159</v>
          </cell>
        </row>
        <row r="911">
          <cell r="A911" t="str">
            <v>Financial Budget</v>
          </cell>
          <cell r="B911" t="str">
            <v>Expenses</v>
          </cell>
          <cell r="C911" t="str">
            <v>Jutik</v>
          </cell>
          <cell r="D911">
            <v>41730</v>
          </cell>
          <cell r="J911">
            <v>255084.77622429357</v>
          </cell>
        </row>
        <row r="912">
          <cell r="A912" t="str">
            <v>Financial Budget</v>
          </cell>
          <cell r="B912" t="str">
            <v>Expenses</v>
          </cell>
          <cell r="C912" t="str">
            <v>Jutik</v>
          </cell>
          <cell r="D912">
            <v>41760</v>
          </cell>
          <cell r="J912">
            <v>307417.20946522552</v>
          </cell>
        </row>
        <row r="913">
          <cell r="A913" t="str">
            <v>Financial Budget</v>
          </cell>
          <cell r="B913" t="str">
            <v>Expenses</v>
          </cell>
          <cell r="C913" t="str">
            <v>Jutik</v>
          </cell>
          <cell r="D913">
            <v>41791</v>
          </cell>
          <cell r="J913">
            <v>612277.97873185331</v>
          </cell>
        </row>
        <row r="914">
          <cell r="A914" t="str">
            <v>Financial Budget</v>
          </cell>
          <cell r="B914" t="str">
            <v>Expenses</v>
          </cell>
          <cell r="C914" t="str">
            <v>Jutik</v>
          </cell>
          <cell r="D914">
            <v>41456</v>
          </cell>
          <cell r="J914">
            <v>204001.78430538269</v>
          </cell>
        </row>
        <row r="915">
          <cell r="A915" t="str">
            <v>Financial Budget</v>
          </cell>
          <cell r="B915" t="str">
            <v>Expenses</v>
          </cell>
          <cell r="C915" t="str">
            <v>Jutik</v>
          </cell>
          <cell r="D915">
            <v>41487</v>
          </cell>
          <cell r="J915">
            <v>156736.8476459604</v>
          </cell>
        </row>
        <row r="916">
          <cell r="A916" t="str">
            <v>Financial Budget</v>
          </cell>
          <cell r="B916" t="str">
            <v>Expenses</v>
          </cell>
          <cell r="C916" t="str">
            <v>Jutik</v>
          </cell>
          <cell r="D916">
            <v>41518</v>
          </cell>
          <cell r="J916">
            <v>244769.18801975637</v>
          </cell>
        </row>
        <row r="917">
          <cell r="A917" t="str">
            <v>Financial Budget</v>
          </cell>
          <cell r="B917" t="str">
            <v>Expenses</v>
          </cell>
          <cell r="C917" t="str">
            <v>Jutik</v>
          </cell>
          <cell r="D917">
            <v>41548</v>
          </cell>
          <cell r="J917">
            <v>198504.61086128399</v>
          </cell>
        </row>
        <row r="918">
          <cell r="A918" t="str">
            <v>Financial Budget</v>
          </cell>
          <cell r="B918" t="str">
            <v>Expenses</v>
          </cell>
          <cell r="C918" t="str">
            <v>Jutik</v>
          </cell>
          <cell r="D918">
            <v>41579</v>
          </cell>
          <cell r="J918">
            <v>174673.83751677407</v>
          </cell>
        </row>
        <row r="919">
          <cell r="A919" t="str">
            <v>Financial Budget</v>
          </cell>
          <cell r="B919" t="str">
            <v>Expenses</v>
          </cell>
          <cell r="C919" t="str">
            <v>Jutik</v>
          </cell>
          <cell r="D919">
            <v>41609</v>
          </cell>
          <cell r="J919">
            <v>117398.02382544601</v>
          </cell>
        </row>
        <row r="920">
          <cell r="A920" t="str">
            <v>Financial Budget</v>
          </cell>
          <cell r="B920" t="str">
            <v>Expenses</v>
          </cell>
          <cell r="C920" t="str">
            <v>Jutik</v>
          </cell>
          <cell r="D920">
            <v>41640</v>
          </cell>
          <cell r="J920">
            <v>122856.00426868859</v>
          </cell>
        </row>
        <row r="921">
          <cell r="A921" t="str">
            <v>Financial Budget</v>
          </cell>
          <cell r="B921" t="str">
            <v>Expenses</v>
          </cell>
          <cell r="C921" t="str">
            <v>Jutik</v>
          </cell>
          <cell r="D921">
            <v>41671</v>
          </cell>
          <cell r="J921">
            <v>115969.228431147</v>
          </cell>
        </row>
        <row r="922">
          <cell r="A922" t="str">
            <v>Financial Budget</v>
          </cell>
          <cell r="B922" t="str">
            <v>Expenses</v>
          </cell>
          <cell r="C922" t="str">
            <v>Jutik</v>
          </cell>
          <cell r="D922">
            <v>41699</v>
          </cell>
          <cell r="J922">
            <v>156435.99509763226</v>
          </cell>
        </row>
        <row r="923">
          <cell r="A923" t="str">
            <v>Financial Budget</v>
          </cell>
          <cell r="B923" t="str">
            <v>Expenses</v>
          </cell>
          <cell r="C923" t="str">
            <v>Jutik</v>
          </cell>
          <cell r="D923">
            <v>41730</v>
          </cell>
          <cell r="J923">
            <v>85299.480614602799</v>
          </cell>
        </row>
        <row r="924">
          <cell r="A924" t="str">
            <v>Financial Budget</v>
          </cell>
          <cell r="B924" t="str">
            <v>Expenses</v>
          </cell>
          <cell r="C924" t="str">
            <v>Jutik</v>
          </cell>
          <cell r="D924">
            <v>41760</v>
          </cell>
          <cell r="J924">
            <v>115184.65971776398</v>
          </cell>
        </row>
        <row r="925">
          <cell r="A925" t="str">
            <v>Financial Budget</v>
          </cell>
          <cell r="B925" t="str">
            <v>Expenses</v>
          </cell>
          <cell r="C925" t="str">
            <v>Jutik</v>
          </cell>
          <cell r="D925">
            <v>41791</v>
          </cell>
          <cell r="J925">
            <v>191142.34907568261</v>
          </cell>
        </row>
        <row r="926">
          <cell r="A926" t="str">
            <v>Financial Budget</v>
          </cell>
          <cell r="B926" t="str">
            <v>Expenses</v>
          </cell>
          <cell r="C926" t="str">
            <v>Jutik</v>
          </cell>
          <cell r="D926">
            <v>41456</v>
          </cell>
          <cell r="J926">
            <v>3067822.9919048399</v>
          </cell>
        </row>
        <row r="927">
          <cell r="A927" t="str">
            <v>Financial Budget</v>
          </cell>
          <cell r="B927" t="str">
            <v>Expenses</v>
          </cell>
          <cell r="C927" t="str">
            <v>Jutik</v>
          </cell>
          <cell r="D927">
            <v>41487</v>
          </cell>
          <cell r="J927">
            <v>2455342.9186057192</v>
          </cell>
        </row>
        <row r="928">
          <cell r="A928" t="str">
            <v>Financial Budget</v>
          </cell>
          <cell r="B928" t="str">
            <v>Expenses</v>
          </cell>
          <cell r="C928" t="str">
            <v>Jutik</v>
          </cell>
          <cell r="D928">
            <v>41518</v>
          </cell>
          <cell r="J928">
            <v>3390820.7358167996</v>
          </cell>
        </row>
        <row r="929">
          <cell r="A929" t="str">
            <v>Financial Budget</v>
          </cell>
          <cell r="B929" t="str">
            <v>Expenses</v>
          </cell>
          <cell r="C929" t="str">
            <v>Jutik</v>
          </cell>
          <cell r="D929">
            <v>41548</v>
          </cell>
          <cell r="J929">
            <v>2725135.5537314997</v>
          </cell>
        </row>
        <row r="930">
          <cell r="A930" t="str">
            <v>Financial Budget</v>
          </cell>
          <cell r="B930" t="str">
            <v>Expenses</v>
          </cell>
          <cell r="C930" t="str">
            <v>Jutik</v>
          </cell>
          <cell r="D930">
            <v>41579</v>
          </cell>
          <cell r="J930">
            <v>2517178.5408305251</v>
          </cell>
        </row>
        <row r="931">
          <cell r="A931" t="str">
            <v>Financial Budget</v>
          </cell>
          <cell r="B931" t="str">
            <v>Expenses</v>
          </cell>
          <cell r="C931" t="str">
            <v>Jutik</v>
          </cell>
          <cell r="D931">
            <v>41609</v>
          </cell>
          <cell r="J931">
            <v>1767206.136907575</v>
          </cell>
        </row>
        <row r="932">
          <cell r="A932" t="str">
            <v>Financial Budget</v>
          </cell>
          <cell r="B932" t="str">
            <v>Expenses</v>
          </cell>
          <cell r="C932" t="str">
            <v>Jutik</v>
          </cell>
          <cell r="D932">
            <v>41640</v>
          </cell>
          <cell r="J932">
            <v>1961436.6334718997</v>
          </cell>
        </row>
        <row r="933">
          <cell r="A933" t="str">
            <v>Financial Budget</v>
          </cell>
          <cell r="B933" t="str">
            <v>Expenses</v>
          </cell>
          <cell r="C933" t="str">
            <v>Jutik</v>
          </cell>
          <cell r="D933">
            <v>41671</v>
          </cell>
          <cell r="J933">
            <v>1593530.5935860998</v>
          </cell>
        </row>
        <row r="934">
          <cell r="A934" t="str">
            <v>Financial Budget</v>
          </cell>
          <cell r="B934" t="str">
            <v>Expenses</v>
          </cell>
          <cell r="C934" t="str">
            <v>Jutik</v>
          </cell>
          <cell r="D934">
            <v>41699</v>
          </cell>
          <cell r="J934">
            <v>2258113.7891461495</v>
          </cell>
        </row>
        <row r="935">
          <cell r="A935" t="str">
            <v>Financial Budget</v>
          </cell>
          <cell r="B935" t="str">
            <v>Expenses</v>
          </cell>
          <cell r="C935" t="str">
            <v>Jutik</v>
          </cell>
          <cell r="D935">
            <v>41730</v>
          </cell>
          <cell r="J935">
            <v>1190031.30652068</v>
          </cell>
        </row>
        <row r="936">
          <cell r="A936" t="str">
            <v>Financial Budget</v>
          </cell>
          <cell r="B936" t="str">
            <v>Expenses</v>
          </cell>
          <cell r="C936" t="str">
            <v>Jutik</v>
          </cell>
          <cell r="D936">
            <v>41760</v>
          </cell>
          <cell r="J936">
            <v>1572119.1696365993</v>
          </cell>
        </row>
        <row r="937">
          <cell r="A937" t="str">
            <v>Financial Budget</v>
          </cell>
          <cell r="B937" t="str">
            <v>Expenses</v>
          </cell>
          <cell r="C937" t="str">
            <v>Jutik</v>
          </cell>
          <cell r="D937">
            <v>41791</v>
          </cell>
          <cell r="J937">
            <v>2829210.9406183348</v>
          </cell>
        </row>
        <row r="938">
          <cell r="A938" t="str">
            <v>Water Production Actuals</v>
          </cell>
          <cell r="B938" t="str">
            <v>None</v>
          </cell>
          <cell r="C938" t="str">
            <v>Kootha</v>
          </cell>
          <cell r="D938">
            <v>41456</v>
          </cell>
          <cell r="J938">
            <v>181.933291</v>
          </cell>
        </row>
        <row r="939">
          <cell r="A939" t="str">
            <v>Water Production Actuals</v>
          </cell>
          <cell r="B939" t="str">
            <v>None</v>
          </cell>
          <cell r="C939" t="str">
            <v>Kootha</v>
          </cell>
          <cell r="D939">
            <v>41487</v>
          </cell>
          <cell r="J939">
            <v>187.44394299999999</v>
          </cell>
        </row>
        <row r="940">
          <cell r="A940" t="str">
            <v>Water Production Actuals</v>
          </cell>
          <cell r="B940" t="str">
            <v>None</v>
          </cell>
          <cell r="C940" t="str">
            <v>Kootha</v>
          </cell>
          <cell r="D940">
            <v>41518</v>
          </cell>
          <cell r="J940">
            <v>184.77365699999999</v>
          </cell>
        </row>
        <row r="941">
          <cell r="A941" t="str">
            <v>Water Production Actuals</v>
          </cell>
          <cell r="B941" t="str">
            <v>None</v>
          </cell>
          <cell r="C941" t="str">
            <v>Kootha</v>
          </cell>
          <cell r="D941">
            <v>41548</v>
          </cell>
          <cell r="J941">
            <v>191.54109299999999</v>
          </cell>
        </row>
        <row r="942">
          <cell r="A942" t="str">
            <v>Water Production Actuals</v>
          </cell>
          <cell r="B942" t="str">
            <v>None</v>
          </cell>
          <cell r="C942" t="str">
            <v>Kootha</v>
          </cell>
          <cell r="D942">
            <v>41579</v>
          </cell>
          <cell r="J942">
            <v>98.096062000000003</v>
          </cell>
        </row>
        <row r="943">
          <cell r="A943" t="str">
            <v>Water Production Actuals</v>
          </cell>
          <cell r="B943" t="str">
            <v>None</v>
          </cell>
          <cell r="C943" t="str">
            <v>Kootha</v>
          </cell>
          <cell r="D943">
            <v>41609</v>
          </cell>
          <cell r="J943">
            <v>185.30685299999999</v>
          </cell>
        </row>
        <row r="944">
          <cell r="A944" t="str">
            <v>Water Production Actuals</v>
          </cell>
          <cell r="B944" t="str">
            <v>None</v>
          </cell>
          <cell r="C944" t="str">
            <v>Kootha</v>
          </cell>
          <cell r="D944">
            <v>41640</v>
          </cell>
          <cell r="J944">
            <v>186.90143900000001</v>
          </cell>
        </row>
        <row r="945">
          <cell r="A945" t="str">
            <v>Water Production Actuals</v>
          </cell>
          <cell r="B945" t="str">
            <v>None</v>
          </cell>
          <cell r="C945" t="str">
            <v>Kootha</v>
          </cell>
          <cell r="D945">
            <v>41671</v>
          </cell>
          <cell r="J945">
            <v>158.58676500000001</v>
          </cell>
        </row>
        <row r="946">
          <cell r="A946" t="str">
            <v>Water Production Actuals</v>
          </cell>
          <cell r="B946" t="str">
            <v>None</v>
          </cell>
          <cell r="C946" t="str">
            <v>Kootha</v>
          </cell>
          <cell r="D946">
            <v>41699</v>
          </cell>
          <cell r="J946">
            <v>191.40367599999999</v>
          </cell>
        </row>
        <row r="947">
          <cell r="A947" t="str">
            <v>Water Production Actuals</v>
          </cell>
          <cell r="B947" t="str">
            <v>None</v>
          </cell>
          <cell r="C947" t="str">
            <v>Kootha</v>
          </cell>
          <cell r="D947">
            <v>41730</v>
          </cell>
          <cell r="J947">
            <v>171.057864</v>
          </cell>
        </row>
        <row r="948">
          <cell r="A948" t="str">
            <v>Water Production Actuals</v>
          </cell>
          <cell r="B948" t="str">
            <v>None</v>
          </cell>
          <cell r="C948" t="str">
            <v>Kootha</v>
          </cell>
          <cell r="D948">
            <v>41760</v>
          </cell>
          <cell r="J948">
            <v>169.28699900000001</v>
          </cell>
        </row>
        <row r="949">
          <cell r="A949" t="str">
            <v>Water Production Actuals</v>
          </cell>
          <cell r="B949" t="str">
            <v>None</v>
          </cell>
          <cell r="C949" t="str">
            <v>Kootha</v>
          </cell>
          <cell r="D949">
            <v>41791</v>
          </cell>
          <cell r="J949">
            <v>142.50871699999999</v>
          </cell>
        </row>
        <row r="950">
          <cell r="A950" t="str">
            <v>Water Production Actuals</v>
          </cell>
          <cell r="B950" t="str">
            <v>None</v>
          </cell>
          <cell r="C950" t="str">
            <v>Surjek</v>
          </cell>
          <cell r="D950">
            <v>41456</v>
          </cell>
          <cell r="J950">
            <v>214.968999</v>
          </cell>
        </row>
        <row r="951">
          <cell r="A951" t="str">
            <v>Water Production Actuals</v>
          </cell>
          <cell r="B951" t="str">
            <v>None</v>
          </cell>
          <cell r="C951" t="str">
            <v>Surjek</v>
          </cell>
          <cell r="D951">
            <v>41487</v>
          </cell>
          <cell r="J951">
            <v>228.199051</v>
          </cell>
        </row>
        <row r="952">
          <cell r="A952" t="str">
            <v>Water Production Actuals</v>
          </cell>
          <cell r="B952" t="str">
            <v>None</v>
          </cell>
          <cell r="C952" t="str">
            <v>Surjek</v>
          </cell>
          <cell r="D952">
            <v>41518</v>
          </cell>
          <cell r="J952">
            <v>216.53646700000002</v>
          </cell>
        </row>
        <row r="953">
          <cell r="A953" t="str">
            <v>Water Production Actuals</v>
          </cell>
          <cell r="B953" t="str">
            <v>None</v>
          </cell>
          <cell r="C953" t="str">
            <v>Surjek</v>
          </cell>
          <cell r="D953">
            <v>41548</v>
          </cell>
          <cell r="J953">
            <v>236.760276</v>
          </cell>
        </row>
        <row r="954">
          <cell r="A954" t="str">
            <v>Water Production Actuals</v>
          </cell>
          <cell r="B954" t="str">
            <v>None</v>
          </cell>
          <cell r="C954" t="str">
            <v>Surjek</v>
          </cell>
          <cell r="D954">
            <v>41579</v>
          </cell>
          <cell r="J954">
            <v>232.052864</v>
          </cell>
        </row>
        <row r="955">
          <cell r="A955" t="str">
            <v>Water Production Actuals</v>
          </cell>
          <cell r="B955" t="str">
            <v>None</v>
          </cell>
          <cell r="C955" t="str">
            <v>Surjek</v>
          </cell>
          <cell r="D955">
            <v>41609</v>
          </cell>
          <cell r="J955">
            <v>240.21016</v>
          </cell>
        </row>
        <row r="956">
          <cell r="A956" t="str">
            <v>Water Production Actuals</v>
          </cell>
          <cell r="B956" t="str">
            <v>None</v>
          </cell>
          <cell r="C956" t="str">
            <v>Surjek</v>
          </cell>
          <cell r="D956">
            <v>41640</v>
          </cell>
          <cell r="J956">
            <v>288.160549</v>
          </cell>
        </row>
        <row r="957">
          <cell r="A957" t="str">
            <v>Water Production Actuals</v>
          </cell>
          <cell r="B957" t="str">
            <v>None</v>
          </cell>
          <cell r="C957" t="str">
            <v>Surjek</v>
          </cell>
          <cell r="D957">
            <v>41671</v>
          </cell>
          <cell r="J957">
            <v>306.884524</v>
          </cell>
        </row>
        <row r="958">
          <cell r="A958" t="str">
            <v>Water Production Actuals</v>
          </cell>
          <cell r="B958" t="str">
            <v>None</v>
          </cell>
          <cell r="C958" t="str">
            <v>Surjek</v>
          </cell>
          <cell r="D958">
            <v>41699</v>
          </cell>
          <cell r="J958">
            <v>367.65100600000005</v>
          </cell>
        </row>
        <row r="959">
          <cell r="A959" t="str">
            <v>Water Production Actuals</v>
          </cell>
          <cell r="B959" t="str">
            <v>None</v>
          </cell>
          <cell r="C959" t="str">
            <v>Surjek</v>
          </cell>
          <cell r="D959">
            <v>41730</v>
          </cell>
          <cell r="J959">
            <v>351.99016599999999</v>
          </cell>
        </row>
        <row r="960">
          <cell r="A960" t="str">
            <v>Water Production Actuals</v>
          </cell>
          <cell r="B960" t="str">
            <v>None</v>
          </cell>
          <cell r="C960" t="str">
            <v>Surjek</v>
          </cell>
          <cell r="D960">
            <v>41760</v>
          </cell>
          <cell r="J960">
            <v>362.822</v>
          </cell>
        </row>
        <row r="961">
          <cell r="A961" t="str">
            <v>Water Production Actuals</v>
          </cell>
          <cell r="B961" t="str">
            <v>None</v>
          </cell>
          <cell r="C961" t="str">
            <v>Surjek</v>
          </cell>
          <cell r="D961">
            <v>41791</v>
          </cell>
          <cell r="J961">
            <v>260.31229999999999</v>
          </cell>
        </row>
        <row r="962">
          <cell r="A962" t="str">
            <v>Water Production Actuals</v>
          </cell>
          <cell r="B962" t="str">
            <v>None</v>
          </cell>
          <cell r="C962" t="str">
            <v>Jutik</v>
          </cell>
          <cell r="D962">
            <v>41456</v>
          </cell>
          <cell r="J962">
            <v>250.24199099999998</v>
          </cell>
        </row>
        <row r="963">
          <cell r="A963" t="str">
            <v>Water Production Actuals</v>
          </cell>
          <cell r="B963" t="str">
            <v>None</v>
          </cell>
          <cell r="C963" t="str">
            <v>Jutik</v>
          </cell>
          <cell r="D963">
            <v>41487</v>
          </cell>
          <cell r="J963">
            <v>206.740703</v>
          </cell>
        </row>
        <row r="964">
          <cell r="A964" t="str">
            <v>Water Production Actuals</v>
          </cell>
          <cell r="B964" t="str">
            <v>None</v>
          </cell>
          <cell r="C964" t="str">
            <v>Jutik</v>
          </cell>
          <cell r="D964">
            <v>41518</v>
          </cell>
          <cell r="J964">
            <v>201.23546099999996</v>
          </cell>
        </row>
        <row r="965">
          <cell r="A965" t="str">
            <v>Water Production Actuals</v>
          </cell>
          <cell r="B965" t="str">
            <v>None</v>
          </cell>
          <cell r="C965" t="str">
            <v>Jutik</v>
          </cell>
          <cell r="D965">
            <v>41548</v>
          </cell>
          <cell r="J965">
            <v>174.36956599999999</v>
          </cell>
        </row>
        <row r="966">
          <cell r="A966" t="str">
            <v>Water Production Actuals</v>
          </cell>
          <cell r="B966" t="str">
            <v>None</v>
          </cell>
          <cell r="C966" t="str">
            <v>Jutik</v>
          </cell>
          <cell r="D966">
            <v>41579</v>
          </cell>
          <cell r="J966">
            <v>204.09105</v>
          </cell>
        </row>
        <row r="967">
          <cell r="A967" t="str">
            <v>Water Production Actuals</v>
          </cell>
          <cell r="B967" t="str">
            <v>None</v>
          </cell>
          <cell r="C967" t="str">
            <v>Jutik</v>
          </cell>
          <cell r="D967">
            <v>41609</v>
          </cell>
          <cell r="J967">
            <v>146.35666599999999</v>
          </cell>
        </row>
        <row r="968">
          <cell r="A968" t="str">
            <v>Water Production Actuals</v>
          </cell>
          <cell r="B968" t="str">
            <v>None</v>
          </cell>
          <cell r="C968" t="str">
            <v>Jutik</v>
          </cell>
          <cell r="D968">
            <v>41640</v>
          </cell>
          <cell r="J968">
            <v>204.20249700000002</v>
          </cell>
        </row>
        <row r="969">
          <cell r="A969" t="str">
            <v>Water Production Actuals</v>
          </cell>
          <cell r="B969" t="str">
            <v>None</v>
          </cell>
          <cell r="C969" t="str">
            <v>Jutik</v>
          </cell>
          <cell r="D969">
            <v>41671</v>
          </cell>
          <cell r="J969">
            <v>217.43019900000002</v>
          </cell>
        </row>
        <row r="970">
          <cell r="A970" t="str">
            <v>Water Production Actuals</v>
          </cell>
          <cell r="B970" t="str">
            <v>None</v>
          </cell>
          <cell r="C970" t="str">
            <v>Jutik</v>
          </cell>
          <cell r="D970">
            <v>41699</v>
          </cell>
          <cell r="J970">
            <v>230.98220000000001</v>
          </cell>
        </row>
        <row r="971">
          <cell r="A971" t="str">
            <v>Water Production Actuals</v>
          </cell>
          <cell r="B971" t="str">
            <v>None</v>
          </cell>
          <cell r="C971" t="str">
            <v>Jutik</v>
          </cell>
          <cell r="D971">
            <v>41730</v>
          </cell>
          <cell r="J971">
            <v>236.441136</v>
          </cell>
        </row>
        <row r="972">
          <cell r="A972" t="str">
            <v>Water Production Actuals</v>
          </cell>
          <cell r="B972" t="str">
            <v>None</v>
          </cell>
          <cell r="C972" t="str">
            <v>Jutik</v>
          </cell>
          <cell r="D972">
            <v>41760</v>
          </cell>
          <cell r="J972">
            <v>241.40736899999999</v>
          </cell>
        </row>
        <row r="973">
          <cell r="A973" t="str">
            <v>Water Production Actuals</v>
          </cell>
          <cell r="B973" t="str">
            <v>None</v>
          </cell>
          <cell r="C973" t="str">
            <v>Jutik</v>
          </cell>
          <cell r="D973">
            <v>41791</v>
          </cell>
          <cell r="J973">
            <v>220.380334</v>
          </cell>
        </row>
        <row r="974">
          <cell r="A974" t="str">
            <v>Water Production Budget</v>
          </cell>
          <cell r="B974" t="str">
            <v>None</v>
          </cell>
          <cell r="C974" t="str">
            <v>Kootha</v>
          </cell>
          <cell r="D974">
            <v>41456</v>
          </cell>
          <cell r="J974">
            <v>171.933291</v>
          </cell>
        </row>
        <row r="975">
          <cell r="A975" t="str">
            <v>Water Production Budget</v>
          </cell>
          <cell r="B975" t="str">
            <v>None</v>
          </cell>
          <cell r="C975" t="str">
            <v>Kootha</v>
          </cell>
          <cell r="D975">
            <v>41487</v>
          </cell>
          <cell r="J975">
            <v>185.44394299999999</v>
          </cell>
        </row>
        <row r="976">
          <cell r="A976" t="str">
            <v>Water Production Budget</v>
          </cell>
          <cell r="B976" t="str">
            <v>None</v>
          </cell>
          <cell r="C976" t="str">
            <v>Kootha</v>
          </cell>
          <cell r="D976">
            <v>41518</v>
          </cell>
          <cell r="J976">
            <v>186.77365699999999</v>
          </cell>
        </row>
        <row r="977">
          <cell r="A977" t="str">
            <v>Water Production Budget</v>
          </cell>
          <cell r="B977" t="str">
            <v>None</v>
          </cell>
          <cell r="C977" t="str">
            <v>Kootha</v>
          </cell>
          <cell r="D977">
            <v>41548</v>
          </cell>
          <cell r="J977">
            <v>190.54109299999999</v>
          </cell>
        </row>
        <row r="978">
          <cell r="A978" t="str">
            <v>Water Production Budget</v>
          </cell>
          <cell r="B978" t="str">
            <v>None</v>
          </cell>
          <cell r="C978" t="str">
            <v>Kootha</v>
          </cell>
          <cell r="D978">
            <v>41579</v>
          </cell>
          <cell r="J978">
            <v>95.096062000000003</v>
          </cell>
        </row>
        <row r="979">
          <cell r="A979" t="str">
            <v>Water Production Budget</v>
          </cell>
          <cell r="B979" t="str">
            <v>None</v>
          </cell>
          <cell r="C979" t="str">
            <v>Kootha</v>
          </cell>
          <cell r="D979">
            <v>41609</v>
          </cell>
          <cell r="J979">
            <v>184.30685299999999</v>
          </cell>
        </row>
        <row r="980">
          <cell r="A980" t="str">
            <v>Water Production Budget</v>
          </cell>
          <cell r="B980" t="str">
            <v>None</v>
          </cell>
          <cell r="C980" t="str">
            <v>Kootha</v>
          </cell>
          <cell r="D980">
            <v>41640</v>
          </cell>
          <cell r="J980">
            <v>181.90143900000001</v>
          </cell>
        </row>
        <row r="981">
          <cell r="A981" t="str">
            <v>Water Production Budget</v>
          </cell>
          <cell r="B981" t="str">
            <v>None</v>
          </cell>
          <cell r="C981" t="str">
            <v>Kootha</v>
          </cell>
          <cell r="D981">
            <v>41671</v>
          </cell>
          <cell r="J981">
            <v>149.58676500000001</v>
          </cell>
        </row>
        <row r="982">
          <cell r="A982" t="str">
            <v>Water Production Budget</v>
          </cell>
          <cell r="B982" t="str">
            <v>None</v>
          </cell>
          <cell r="C982" t="str">
            <v>Kootha</v>
          </cell>
          <cell r="D982">
            <v>41699</v>
          </cell>
          <cell r="J982">
            <v>181.40367599999999</v>
          </cell>
        </row>
        <row r="983">
          <cell r="A983" t="str">
            <v>Water Production Budget</v>
          </cell>
          <cell r="B983" t="str">
            <v>None</v>
          </cell>
          <cell r="C983" t="str">
            <v>Kootha</v>
          </cell>
          <cell r="D983">
            <v>41730</v>
          </cell>
          <cell r="J983">
            <v>171.057864</v>
          </cell>
        </row>
        <row r="984">
          <cell r="A984" t="str">
            <v>Water Production Budget</v>
          </cell>
          <cell r="B984" t="str">
            <v>None</v>
          </cell>
          <cell r="C984" t="str">
            <v>Kootha</v>
          </cell>
          <cell r="D984">
            <v>41760</v>
          </cell>
          <cell r="J984">
            <v>165.28699900000001</v>
          </cell>
        </row>
        <row r="985">
          <cell r="A985" t="str">
            <v>Water Production Budget</v>
          </cell>
          <cell r="B985" t="str">
            <v>None</v>
          </cell>
          <cell r="C985" t="str">
            <v>Kootha</v>
          </cell>
          <cell r="D985">
            <v>41791</v>
          </cell>
          <cell r="J985">
            <v>149.50871699999999</v>
          </cell>
        </row>
        <row r="986">
          <cell r="A986" t="str">
            <v>Water Production Budget</v>
          </cell>
          <cell r="B986" t="str">
            <v>None</v>
          </cell>
          <cell r="C986" t="str">
            <v>Surjek</v>
          </cell>
          <cell r="D986">
            <v>41456</v>
          </cell>
          <cell r="J986">
            <v>211.968999</v>
          </cell>
        </row>
        <row r="987">
          <cell r="A987" t="str">
            <v>Water Production Budget</v>
          </cell>
          <cell r="B987" t="str">
            <v>None</v>
          </cell>
          <cell r="C987" t="str">
            <v>Surjek</v>
          </cell>
          <cell r="D987">
            <v>41487</v>
          </cell>
          <cell r="J987">
            <v>224.199051</v>
          </cell>
        </row>
        <row r="988">
          <cell r="A988" t="str">
            <v>Water Production Budget</v>
          </cell>
          <cell r="B988" t="str">
            <v>None</v>
          </cell>
          <cell r="C988" t="str">
            <v>Surjek</v>
          </cell>
          <cell r="D988">
            <v>41518</v>
          </cell>
          <cell r="J988">
            <v>220.53646699999999</v>
          </cell>
        </row>
        <row r="989">
          <cell r="A989" t="str">
            <v>Water Production Budget</v>
          </cell>
          <cell r="B989" t="str">
            <v>None</v>
          </cell>
          <cell r="C989" t="str">
            <v>Surjek</v>
          </cell>
          <cell r="D989">
            <v>41548</v>
          </cell>
          <cell r="J989">
            <v>306.76027599999998</v>
          </cell>
        </row>
        <row r="990">
          <cell r="A990" t="str">
            <v>Water Production Budget</v>
          </cell>
          <cell r="B990" t="str">
            <v>None</v>
          </cell>
          <cell r="C990" t="str">
            <v>Surjek</v>
          </cell>
          <cell r="D990">
            <v>41579</v>
          </cell>
          <cell r="J990">
            <v>260.052864</v>
          </cell>
        </row>
        <row r="991">
          <cell r="A991" t="str">
            <v>Water Production Budget</v>
          </cell>
          <cell r="B991" t="str">
            <v>None</v>
          </cell>
          <cell r="C991" t="str">
            <v>Surjek</v>
          </cell>
          <cell r="D991">
            <v>41609</v>
          </cell>
          <cell r="J991">
            <v>240.21016</v>
          </cell>
        </row>
        <row r="992">
          <cell r="A992" t="str">
            <v>Water Production Budget</v>
          </cell>
          <cell r="B992" t="str">
            <v>None</v>
          </cell>
          <cell r="C992" t="str">
            <v>Surjek</v>
          </cell>
          <cell r="D992">
            <v>41640</v>
          </cell>
          <cell r="J992">
            <v>258.160549</v>
          </cell>
        </row>
        <row r="993">
          <cell r="A993" t="str">
            <v>Water Production Budget</v>
          </cell>
          <cell r="B993" t="str">
            <v>None</v>
          </cell>
          <cell r="C993" t="str">
            <v>Surjek</v>
          </cell>
          <cell r="D993">
            <v>41671</v>
          </cell>
          <cell r="J993">
            <v>310.884524</v>
          </cell>
        </row>
        <row r="994">
          <cell r="A994" t="str">
            <v>Water Production Budget</v>
          </cell>
          <cell r="B994" t="str">
            <v>None</v>
          </cell>
          <cell r="C994" t="str">
            <v>Surjek</v>
          </cell>
          <cell r="D994">
            <v>41699</v>
          </cell>
          <cell r="J994">
            <v>347.651006</v>
          </cell>
        </row>
        <row r="995">
          <cell r="A995" t="str">
            <v>Water Production Budget</v>
          </cell>
          <cell r="B995" t="str">
            <v>None</v>
          </cell>
          <cell r="C995" t="str">
            <v>Surjek</v>
          </cell>
          <cell r="D995">
            <v>41730</v>
          </cell>
          <cell r="J995">
            <v>341.99016599999999</v>
          </cell>
        </row>
        <row r="996">
          <cell r="A996" t="str">
            <v>Water Production Budget</v>
          </cell>
          <cell r="B996" t="str">
            <v>None</v>
          </cell>
          <cell r="C996" t="str">
            <v>Surjek</v>
          </cell>
          <cell r="D996">
            <v>41760</v>
          </cell>
          <cell r="J996">
            <v>301.18512999999996</v>
          </cell>
        </row>
        <row r="997">
          <cell r="A997" t="str">
            <v>Water Production Budget</v>
          </cell>
          <cell r="B997" t="str">
            <v>None</v>
          </cell>
          <cell r="C997" t="str">
            <v>Surjek</v>
          </cell>
          <cell r="D997">
            <v>41791</v>
          </cell>
          <cell r="J997">
            <v>260.92</v>
          </cell>
        </row>
        <row r="998">
          <cell r="A998" t="str">
            <v>Water Production Budget</v>
          </cell>
          <cell r="B998" t="str">
            <v>None</v>
          </cell>
          <cell r="C998" t="str">
            <v>Jutik</v>
          </cell>
          <cell r="D998">
            <v>41456</v>
          </cell>
          <cell r="J998">
            <v>234.24199100000001</v>
          </cell>
        </row>
        <row r="999">
          <cell r="A999" t="str">
            <v>Water Production Budget</v>
          </cell>
          <cell r="B999" t="str">
            <v>None</v>
          </cell>
          <cell r="C999" t="str">
            <v>Jutik</v>
          </cell>
          <cell r="D999">
            <v>41487</v>
          </cell>
          <cell r="J999">
            <v>203.740703</v>
          </cell>
        </row>
        <row r="1000">
          <cell r="A1000" t="str">
            <v>Water Production Budget</v>
          </cell>
          <cell r="B1000" t="str">
            <v>None</v>
          </cell>
          <cell r="C1000" t="str">
            <v>Jutik</v>
          </cell>
          <cell r="D1000">
            <v>41518</v>
          </cell>
          <cell r="J1000">
            <v>192.23546099999999</v>
          </cell>
        </row>
        <row r="1001">
          <cell r="A1001" t="str">
            <v>Water Production Budget</v>
          </cell>
          <cell r="B1001" t="str">
            <v>None</v>
          </cell>
          <cell r="C1001" t="str">
            <v>Jutik</v>
          </cell>
          <cell r="D1001">
            <v>41548</v>
          </cell>
          <cell r="J1001">
            <v>176.36956599999999</v>
          </cell>
        </row>
        <row r="1002">
          <cell r="A1002" t="str">
            <v>Water Production Budget</v>
          </cell>
          <cell r="B1002" t="str">
            <v>None</v>
          </cell>
          <cell r="C1002" t="str">
            <v>Jutik</v>
          </cell>
          <cell r="D1002">
            <v>41579</v>
          </cell>
          <cell r="J1002">
            <v>206.09105</v>
          </cell>
        </row>
        <row r="1003">
          <cell r="A1003" t="str">
            <v>Water Production Budget</v>
          </cell>
          <cell r="B1003" t="str">
            <v>None</v>
          </cell>
          <cell r="C1003" t="str">
            <v>Jutik</v>
          </cell>
          <cell r="D1003">
            <v>41609</v>
          </cell>
          <cell r="J1003">
            <v>141.32156660000001</v>
          </cell>
        </row>
        <row r="1004">
          <cell r="A1004" t="str">
            <v>Water Production Budget</v>
          </cell>
          <cell r="B1004" t="str">
            <v>None</v>
          </cell>
          <cell r="C1004" t="str">
            <v>Jutik</v>
          </cell>
          <cell r="D1004">
            <v>41640</v>
          </cell>
          <cell r="J1004">
            <v>214.20249699999999</v>
          </cell>
        </row>
        <row r="1005">
          <cell r="A1005" t="str">
            <v>Water Production Budget</v>
          </cell>
          <cell r="B1005" t="str">
            <v>None</v>
          </cell>
          <cell r="C1005" t="str">
            <v>Jutik</v>
          </cell>
          <cell r="D1005">
            <v>41671</v>
          </cell>
          <cell r="J1005">
            <v>211.43019899999999</v>
          </cell>
        </row>
        <row r="1006">
          <cell r="A1006" t="str">
            <v>Water Production Budget</v>
          </cell>
          <cell r="B1006" t="str">
            <v>None</v>
          </cell>
          <cell r="C1006" t="str">
            <v>Jutik</v>
          </cell>
          <cell r="D1006">
            <v>41699</v>
          </cell>
          <cell r="J1006">
            <v>141.81421700000001</v>
          </cell>
        </row>
        <row r="1007">
          <cell r="A1007" t="str">
            <v>Water Production Budget</v>
          </cell>
          <cell r="B1007" t="str">
            <v>None</v>
          </cell>
          <cell r="C1007" t="str">
            <v>Jutik</v>
          </cell>
          <cell r="D1007">
            <v>41730</v>
          </cell>
          <cell r="J1007">
            <v>118.441136</v>
          </cell>
        </row>
        <row r="1008">
          <cell r="A1008" t="str">
            <v>Water Production Budget</v>
          </cell>
          <cell r="B1008" t="str">
            <v>None</v>
          </cell>
          <cell r="C1008" t="str">
            <v>Jutik</v>
          </cell>
          <cell r="D1008">
            <v>41760</v>
          </cell>
          <cell r="J1008">
            <v>116.407369</v>
          </cell>
        </row>
        <row r="1009">
          <cell r="A1009" t="str">
            <v>Water Production Budget</v>
          </cell>
          <cell r="B1009" t="str">
            <v>None</v>
          </cell>
          <cell r="C1009" t="str">
            <v>Jutik</v>
          </cell>
          <cell r="D1009">
            <v>41791</v>
          </cell>
          <cell r="J1009">
            <v>140.38033399999998</v>
          </cell>
        </row>
      </sheetData>
      <sheetData sheetId="3">
        <row r="1">
          <cell r="B1" t="str">
            <v>Market Water Demand (Giga-Litres)</v>
          </cell>
          <cell r="C1" t="str">
            <v>Water Balancing Price ($/ML)</v>
          </cell>
          <cell r="D1" t="str">
            <v>Month</v>
          </cell>
        </row>
        <row r="2">
          <cell r="B2">
            <v>2674.4304999999999</v>
          </cell>
          <cell r="C2">
            <v>89.334249999999997</v>
          </cell>
          <cell r="D2">
            <v>1</v>
          </cell>
        </row>
        <row r="3">
          <cell r="B3">
            <v>2576.1278333333298</v>
          </cell>
          <cell r="C3">
            <v>61.945999999999998</v>
          </cell>
          <cell r="D3">
            <v>1</v>
          </cell>
        </row>
        <row r="4">
          <cell r="B4">
            <v>2131.9819583333301</v>
          </cell>
          <cell r="C4">
            <v>45.9017499999999</v>
          </cell>
          <cell r="D4">
            <v>1</v>
          </cell>
        </row>
        <row r="5">
          <cell r="B5">
            <v>2772.0559583333302</v>
          </cell>
          <cell r="C5">
            <v>80.858249999999998</v>
          </cell>
          <cell r="D5">
            <v>1</v>
          </cell>
        </row>
        <row r="6">
          <cell r="B6">
            <v>2143.486625</v>
          </cell>
          <cell r="C6">
            <v>55.961833333333303</v>
          </cell>
          <cell r="D6">
            <v>1</v>
          </cell>
        </row>
        <row r="7">
          <cell r="B7">
            <v>2682.031125</v>
          </cell>
          <cell r="C7">
            <v>101.094833333333</v>
          </cell>
          <cell r="D7">
            <v>1</v>
          </cell>
        </row>
        <row r="8">
          <cell r="B8">
            <v>1788.07475</v>
          </cell>
          <cell r="C8">
            <v>26.664999999999999</v>
          </cell>
          <cell r="D8">
            <v>1</v>
          </cell>
        </row>
        <row r="9">
          <cell r="B9">
            <v>2082.8450909090898</v>
          </cell>
          <cell r="C9">
            <v>38.894545454545401</v>
          </cell>
          <cell r="D9">
            <v>1</v>
          </cell>
        </row>
        <row r="10">
          <cell r="B10">
            <v>1815.8505</v>
          </cell>
          <cell r="C10">
            <v>46.715000000000003</v>
          </cell>
          <cell r="D10">
            <v>1</v>
          </cell>
        </row>
        <row r="11">
          <cell r="B11">
            <v>2219.27536363636</v>
          </cell>
          <cell r="C11">
            <v>46.208636363636302</v>
          </cell>
          <cell r="D11">
            <v>1</v>
          </cell>
        </row>
        <row r="12">
          <cell r="B12">
            <v>2142.3453</v>
          </cell>
          <cell r="C12">
            <v>41.856000000000002</v>
          </cell>
          <cell r="D12">
            <v>1</v>
          </cell>
        </row>
        <row r="13">
          <cell r="B13">
            <v>2169.7437083333298</v>
          </cell>
          <cell r="C13">
            <v>46.013749999999902</v>
          </cell>
          <cell r="D13">
            <v>1</v>
          </cell>
        </row>
        <row r="14">
          <cell r="B14">
            <v>2228.9214999999999</v>
          </cell>
          <cell r="C14">
            <v>34.894374999999997</v>
          </cell>
          <cell r="D14">
            <v>1</v>
          </cell>
        </row>
        <row r="15">
          <cell r="B15">
            <v>2289.4490000000001</v>
          </cell>
          <cell r="C15">
            <v>53.312916666666602</v>
          </cell>
          <cell r="D15">
            <v>1</v>
          </cell>
        </row>
        <row r="16">
          <cell r="B16">
            <v>1966.19391666666</v>
          </cell>
          <cell r="C16">
            <v>70.307083333333296</v>
          </cell>
          <cell r="D16">
            <v>1</v>
          </cell>
        </row>
        <row r="17">
          <cell r="B17">
            <v>2222.9840416666598</v>
          </cell>
          <cell r="C17">
            <v>64.552916666666604</v>
          </cell>
          <cell r="D17">
            <v>1</v>
          </cell>
        </row>
        <row r="18">
          <cell r="B18">
            <v>1651.58858333333</v>
          </cell>
          <cell r="C18">
            <v>49.776249999999997</v>
          </cell>
          <cell r="D18">
            <v>1</v>
          </cell>
        </row>
        <row r="19">
          <cell r="B19">
            <v>1957.57495833333</v>
          </cell>
          <cell r="C19">
            <v>61.483333333333299</v>
          </cell>
          <cell r="D19">
            <v>1</v>
          </cell>
        </row>
        <row r="20">
          <cell r="B20">
            <v>1865.0249999999901</v>
          </cell>
          <cell r="C20">
            <v>56.407083333333297</v>
          </cell>
          <cell r="D20">
            <v>1</v>
          </cell>
        </row>
        <row r="21">
          <cell r="B21">
            <v>2157.2933333333299</v>
          </cell>
          <cell r="C21">
            <v>69.813749999999999</v>
          </cell>
          <cell r="D21">
            <v>1</v>
          </cell>
        </row>
        <row r="22">
          <cell r="B22">
            <v>1933.9007916666601</v>
          </cell>
          <cell r="C22">
            <v>53.609583333333298</v>
          </cell>
          <cell r="D22">
            <v>1</v>
          </cell>
        </row>
        <row r="23">
          <cell r="B23">
            <v>2161.194375</v>
          </cell>
          <cell r="C23">
            <v>53.2916666666666</v>
          </cell>
          <cell r="D23">
            <v>1</v>
          </cell>
        </row>
        <row r="24">
          <cell r="B24">
            <v>1672.51316666666</v>
          </cell>
          <cell r="C24">
            <v>53.844583333333297</v>
          </cell>
          <cell r="D24">
            <v>1</v>
          </cell>
        </row>
        <row r="25">
          <cell r="B25">
            <v>1928.0590416666601</v>
          </cell>
          <cell r="C25">
            <v>53.347916666666599</v>
          </cell>
          <cell r="D25">
            <v>1</v>
          </cell>
        </row>
        <row r="26">
          <cell r="B26">
            <v>1863.6369999999899</v>
          </cell>
          <cell r="C26">
            <v>55.712166666666597</v>
          </cell>
          <cell r="D26">
            <v>1</v>
          </cell>
        </row>
        <row r="27">
          <cell r="B27">
            <v>2185.68658333333</v>
          </cell>
          <cell r="C27">
            <v>66.450833333333307</v>
          </cell>
          <cell r="D27">
            <v>1</v>
          </cell>
        </row>
        <row r="28">
          <cell r="B28">
            <v>2185.5760416666599</v>
          </cell>
          <cell r="C28">
            <v>78.998583333333301</v>
          </cell>
          <cell r="D28">
            <v>1</v>
          </cell>
        </row>
        <row r="29">
          <cell r="B29">
            <v>3175.2769166666599</v>
          </cell>
          <cell r="C29">
            <v>159.797333333333</v>
          </cell>
          <cell r="D29">
            <v>1</v>
          </cell>
        </row>
        <row r="30">
          <cell r="B30">
            <v>2648.79408333333</v>
          </cell>
          <cell r="C30">
            <v>108.42100000000001</v>
          </cell>
          <cell r="D30">
            <v>1</v>
          </cell>
        </row>
        <row r="31">
          <cell r="B31">
            <v>3164.5167499999998</v>
          </cell>
          <cell r="C31">
            <v>132.91399999999999</v>
          </cell>
          <cell r="D31">
            <v>1</v>
          </cell>
        </row>
        <row r="32">
          <cell r="B32">
            <v>2308.0395416666602</v>
          </cell>
          <cell r="C32">
            <v>68.866583333333296</v>
          </cell>
          <cell r="D32">
            <v>1</v>
          </cell>
        </row>
        <row r="33">
          <cell r="B33">
            <v>2417.7790416666599</v>
          </cell>
          <cell r="C33">
            <v>50.487499999999997</v>
          </cell>
          <cell r="D33">
            <v>1</v>
          </cell>
        </row>
        <row r="34">
          <cell r="B34">
            <v>1961.419625</v>
          </cell>
          <cell r="C34">
            <v>47.181833333333302</v>
          </cell>
          <cell r="D34">
            <v>1</v>
          </cell>
        </row>
        <row r="35">
          <cell r="B35">
            <v>2127.0714583333302</v>
          </cell>
          <cell r="C35">
            <v>43.937833333333302</v>
          </cell>
          <cell r="D35">
            <v>1</v>
          </cell>
        </row>
        <row r="36">
          <cell r="B36">
            <v>2004.6923124999901</v>
          </cell>
          <cell r="C36">
            <v>50.634124999999997</v>
          </cell>
          <cell r="D36">
            <v>1</v>
          </cell>
        </row>
        <row r="37">
          <cell r="B37">
            <v>2200.4989999999998</v>
          </cell>
          <cell r="C37">
            <v>50.1071666666666</v>
          </cell>
          <cell r="D37">
            <v>1</v>
          </cell>
        </row>
        <row r="38">
          <cell r="B38">
            <v>1839.5621428571401</v>
          </cell>
          <cell r="C38">
            <v>43.767999999999901</v>
          </cell>
          <cell r="D38">
            <v>1</v>
          </cell>
        </row>
        <row r="39">
          <cell r="B39">
            <v>2184.156125</v>
          </cell>
          <cell r="C39">
            <v>72.031833333333296</v>
          </cell>
          <cell r="D39">
            <v>1</v>
          </cell>
        </row>
        <row r="40">
          <cell r="B40">
            <v>1748.4124999999999</v>
          </cell>
          <cell r="C40">
            <v>44.526333333333298</v>
          </cell>
          <cell r="D40">
            <v>1</v>
          </cell>
        </row>
        <row r="41">
          <cell r="B41">
            <v>2417.6507083333299</v>
          </cell>
          <cell r="C41">
            <v>65.881833333333304</v>
          </cell>
          <cell r="D41">
            <v>1</v>
          </cell>
        </row>
        <row r="42">
          <cell r="B42">
            <v>2067.5482916666601</v>
          </cell>
          <cell r="C42">
            <v>47.251666666666601</v>
          </cell>
          <cell r="D42">
            <v>1</v>
          </cell>
        </row>
        <row r="43">
          <cell r="B43">
            <v>2572.71675</v>
          </cell>
          <cell r="C43">
            <v>63.338166666666602</v>
          </cell>
          <cell r="D43">
            <v>1</v>
          </cell>
        </row>
        <row r="44">
          <cell r="B44">
            <v>2070.56383333333</v>
          </cell>
          <cell r="C44">
            <v>49.39425</v>
          </cell>
          <cell r="D44">
            <v>1</v>
          </cell>
        </row>
        <row r="45">
          <cell r="B45">
            <v>2702.1071666666599</v>
          </cell>
          <cell r="C45">
            <v>77.915249999999901</v>
          </cell>
          <cell r="D45">
            <v>1</v>
          </cell>
        </row>
        <row r="46">
          <cell r="B46">
            <v>2155.5055416666601</v>
          </cell>
          <cell r="C46">
            <v>48.651249999999997</v>
          </cell>
          <cell r="D46">
            <v>1</v>
          </cell>
        </row>
        <row r="47">
          <cell r="B47">
            <v>2449.9735416666599</v>
          </cell>
          <cell r="C47">
            <v>59.662916666666597</v>
          </cell>
          <cell r="D47">
            <v>1</v>
          </cell>
        </row>
        <row r="48">
          <cell r="B48">
            <v>1994.9894545454499</v>
          </cell>
          <cell r="C48">
            <v>44.107909090908997</v>
          </cell>
          <cell r="D48">
            <v>1</v>
          </cell>
        </row>
        <row r="49">
          <cell r="B49">
            <v>2281.8349166666599</v>
          </cell>
          <cell r="C49">
            <v>45.838749999999997</v>
          </cell>
          <cell r="D49">
            <v>1</v>
          </cell>
        </row>
        <row r="50">
          <cell r="B50">
            <v>1951.5263333333301</v>
          </cell>
          <cell r="C50">
            <v>51.144583333333301</v>
          </cell>
          <cell r="D50">
            <v>1</v>
          </cell>
        </row>
        <row r="51">
          <cell r="B51">
            <v>2341.0592916666601</v>
          </cell>
          <cell r="C51">
            <v>73.990499999999997</v>
          </cell>
          <cell r="D51">
            <v>1</v>
          </cell>
        </row>
        <row r="52">
          <cell r="B52">
            <v>1823.6909166666601</v>
          </cell>
          <cell r="C52">
            <v>49.5535833333333</v>
          </cell>
          <cell r="D52">
            <v>1</v>
          </cell>
        </row>
        <row r="53">
          <cell r="B53">
            <v>2288.3790416666602</v>
          </cell>
          <cell r="C53">
            <v>69.318416666666593</v>
          </cell>
          <cell r="D53">
            <v>1</v>
          </cell>
        </row>
        <row r="54">
          <cell r="B54">
            <v>1833.969625</v>
          </cell>
          <cell r="C54">
            <v>59.5356666666666</v>
          </cell>
          <cell r="D54">
            <v>1</v>
          </cell>
        </row>
        <row r="55">
          <cell r="B55">
            <v>2465.6632500000001</v>
          </cell>
          <cell r="C55">
            <v>87.515000000000001</v>
          </cell>
          <cell r="D55">
            <v>1</v>
          </cell>
        </row>
        <row r="56">
          <cell r="B56">
            <v>1844.722</v>
          </cell>
          <cell r="C56">
            <v>47.820250000000001</v>
          </cell>
          <cell r="D56">
            <v>1</v>
          </cell>
        </row>
        <row r="57">
          <cell r="B57">
            <v>2259.0371666666601</v>
          </cell>
          <cell r="C57">
            <v>70.217833333333303</v>
          </cell>
          <cell r="D57">
            <v>1</v>
          </cell>
        </row>
        <row r="58">
          <cell r="B58">
            <v>1988.9660833333301</v>
          </cell>
          <cell r="C58">
            <v>63.731333333333303</v>
          </cell>
          <cell r="D58">
            <v>1</v>
          </cell>
        </row>
        <row r="59">
          <cell r="B59">
            <v>2498.4301666666602</v>
          </cell>
          <cell r="C59">
            <v>81.990916666666607</v>
          </cell>
          <cell r="D59">
            <v>1</v>
          </cell>
        </row>
        <row r="60">
          <cell r="B60">
            <v>2064.4832499999902</v>
          </cell>
          <cell r="C60">
            <v>60.905833333333298</v>
          </cell>
          <cell r="D60">
            <v>1</v>
          </cell>
        </row>
        <row r="61">
          <cell r="B61">
            <v>2629.6935416666602</v>
          </cell>
          <cell r="C61">
            <v>73.409333333333294</v>
          </cell>
          <cell r="D61">
            <v>1</v>
          </cell>
        </row>
        <row r="62">
          <cell r="B62">
            <v>2088.8087500000001</v>
          </cell>
          <cell r="C62">
            <v>48.490666666666598</v>
          </cell>
          <cell r="D62">
            <v>1</v>
          </cell>
        </row>
        <row r="63">
          <cell r="B63">
            <v>2670.88983333333</v>
          </cell>
          <cell r="C63">
            <v>92.988999999999905</v>
          </cell>
          <cell r="D63">
            <v>1</v>
          </cell>
        </row>
        <row r="64">
          <cell r="B64">
            <v>2061.80587499999</v>
          </cell>
          <cell r="C64">
            <v>56.500749999999996</v>
          </cell>
          <cell r="D64">
            <v>2</v>
          </cell>
        </row>
        <row r="65">
          <cell r="B65">
            <v>2388.2006249999999</v>
          </cell>
          <cell r="C65">
            <v>66.637916666666598</v>
          </cell>
          <cell r="D65">
            <v>2</v>
          </cell>
        </row>
        <row r="66">
          <cell r="B66">
            <v>2012.0826666666601</v>
          </cell>
          <cell r="C66">
            <v>41.845666666666602</v>
          </cell>
          <cell r="D66">
            <v>2</v>
          </cell>
        </row>
        <row r="67">
          <cell r="B67">
            <v>2765.58395833333</v>
          </cell>
          <cell r="C67">
            <v>86.525333333333293</v>
          </cell>
          <cell r="D67">
            <v>2</v>
          </cell>
        </row>
        <row r="68">
          <cell r="B68">
            <v>1877.6705833333299</v>
          </cell>
          <cell r="C68">
            <v>58.5831666666666</v>
          </cell>
          <cell r="D68">
            <v>2</v>
          </cell>
        </row>
        <row r="69">
          <cell r="B69">
            <v>2193.5964166666599</v>
          </cell>
          <cell r="C69">
            <v>60.772916666666603</v>
          </cell>
          <cell r="D69">
            <v>2</v>
          </cell>
        </row>
        <row r="70">
          <cell r="B70">
            <v>2175.5892142857101</v>
          </cell>
          <cell r="C70">
            <v>42.946428571428498</v>
          </cell>
          <cell r="D70">
            <v>2</v>
          </cell>
        </row>
        <row r="71">
          <cell r="B71">
            <v>2378.2999583333299</v>
          </cell>
          <cell r="C71">
            <v>55.469166666666602</v>
          </cell>
          <cell r="D71">
            <v>2</v>
          </cell>
        </row>
        <row r="72">
          <cell r="B72">
            <v>2051.6291428571399</v>
          </cell>
          <cell r="C72">
            <v>48.9171428571428</v>
          </cell>
          <cell r="D72">
            <v>2</v>
          </cell>
        </row>
        <row r="73">
          <cell r="B73">
            <v>2120.0478750000002</v>
          </cell>
          <cell r="C73">
            <v>45.340416666666599</v>
          </cell>
          <cell r="D73">
            <v>2</v>
          </cell>
        </row>
        <row r="74">
          <cell r="B74">
            <v>1760.261375</v>
          </cell>
          <cell r="C74">
            <v>39.444583333333298</v>
          </cell>
          <cell r="D74">
            <v>2</v>
          </cell>
        </row>
        <row r="75">
          <cell r="B75">
            <v>2111.6414583333299</v>
          </cell>
          <cell r="C75">
            <v>43.482500000000002</v>
          </cell>
          <cell r="D75">
            <v>2</v>
          </cell>
        </row>
        <row r="76">
          <cell r="B76">
            <v>2026.5122916666601</v>
          </cell>
          <cell r="C76">
            <v>42.508749999999999</v>
          </cell>
          <cell r="D76">
            <v>2</v>
          </cell>
        </row>
        <row r="77">
          <cell r="B77">
            <v>2289.0562083333298</v>
          </cell>
          <cell r="C77">
            <v>53.663749999999901</v>
          </cell>
          <cell r="D77">
            <v>2</v>
          </cell>
        </row>
        <row r="78">
          <cell r="B78">
            <v>1996.34679166666</v>
          </cell>
          <cell r="C78">
            <v>66.761250000000004</v>
          </cell>
          <cell r="D78">
            <v>2</v>
          </cell>
        </row>
        <row r="79">
          <cell r="B79">
            <v>2194.7312916666601</v>
          </cell>
          <cell r="C79">
            <v>61.345416666666601</v>
          </cell>
          <cell r="D79">
            <v>2</v>
          </cell>
        </row>
        <row r="80">
          <cell r="B80">
            <v>1922.08879166666</v>
          </cell>
          <cell r="C80">
            <v>67.138750000000002</v>
          </cell>
          <cell r="D80">
            <v>2</v>
          </cell>
        </row>
        <row r="81">
          <cell r="B81">
            <v>2188.2592916666599</v>
          </cell>
          <cell r="C81">
            <v>76.004583333333301</v>
          </cell>
          <cell r="D81">
            <v>2</v>
          </cell>
        </row>
        <row r="82">
          <cell r="B82">
            <v>1805.3314583333299</v>
          </cell>
          <cell r="C82">
            <v>43.415833333333303</v>
          </cell>
          <cell r="D82">
            <v>2</v>
          </cell>
        </row>
        <row r="83">
          <cell r="B83">
            <v>1953.63308333333</v>
          </cell>
          <cell r="C83">
            <v>49.037500000000001</v>
          </cell>
          <cell r="D83">
            <v>2</v>
          </cell>
        </row>
        <row r="84">
          <cell r="B84">
            <v>1709.93233333333</v>
          </cell>
          <cell r="C84">
            <v>37.9716666666666</v>
          </cell>
          <cell r="D84">
            <v>2</v>
          </cell>
        </row>
        <row r="85">
          <cell r="B85">
            <v>2004.21187499999</v>
          </cell>
          <cell r="C85">
            <v>50.853749999999998</v>
          </cell>
          <cell r="D85">
            <v>2</v>
          </cell>
        </row>
        <row r="86">
          <cell r="B86">
            <v>1882.4137083333301</v>
          </cell>
          <cell r="C86">
            <v>45.630416666666598</v>
          </cell>
          <cell r="D86">
            <v>2</v>
          </cell>
        </row>
        <row r="87">
          <cell r="B87">
            <v>2126.41379166666</v>
          </cell>
          <cell r="C87">
            <v>44.034999999999997</v>
          </cell>
          <cell r="D87">
            <v>2</v>
          </cell>
        </row>
        <row r="88">
          <cell r="B88">
            <v>2547.8222500000002</v>
          </cell>
          <cell r="C88">
            <v>174.000916666666</v>
          </cell>
          <cell r="D88">
            <v>2</v>
          </cell>
        </row>
        <row r="89">
          <cell r="B89">
            <v>3266.0770833333299</v>
          </cell>
          <cell r="C89">
            <v>187.01124999999999</v>
          </cell>
          <cell r="D89">
            <v>2</v>
          </cell>
        </row>
        <row r="90">
          <cell r="B90">
            <v>2419.2827499999999</v>
          </cell>
          <cell r="C90">
            <v>62.771833333333298</v>
          </cell>
          <cell r="D90">
            <v>2</v>
          </cell>
        </row>
        <row r="91">
          <cell r="B91">
            <v>2691.4539999999902</v>
          </cell>
          <cell r="C91">
            <v>63.741250000000001</v>
          </cell>
          <cell r="D91">
            <v>2</v>
          </cell>
        </row>
        <row r="92">
          <cell r="B92">
            <v>2256.8607499999998</v>
          </cell>
          <cell r="C92">
            <v>53.0446666666666</v>
          </cell>
          <cell r="D92">
            <v>2</v>
          </cell>
        </row>
        <row r="93">
          <cell r="B93">
            <v>2775.1006666666599</v>
          </cell>
          <cell r="C93">
            <v>68.599166666666605</v>
          </cell>
          <cell r="D93">
            <v>2</v>
          </cell>
        </row>
        <row r="94">
          <cell r="B94">
            <v>2142.8525833333301</v>
          </cell>
          <cell r="C94">
            <v>49.878666666666597</v>
          </cell>
          <cell r="D94">
            <v>2</v>
          </cell>
        </row>
        <row r="95">
          <cell r="B95">
            <v>2670.6450833333301</v>
          </cell>
          <cell r="C95">
            <v>83.341833333333298</v>
          </cell>
          <cell r="D95">
            <v>2</v>
          </cell>
        </row>
        <row r="96">
          <cell r="B96">
            <v>1874.96795833333</v>
          </cell>
          <cell r="C96">
            <v>48.240416666666597</v>
          </cell>
          <cell r="D96">
            <v>2</v>
          </cell>
        </row>
        <row r="97">
          <cell r="B97">
            <v>2058.6119166666599</v>
          </cell>
          <cell r="C97">
            <v>40.656666666666602</v>
          </cell>
          <cell r="D97">
            <v>2</v>
          </cell>
        </row>
        <row r="98">
          <cell r="B98">
            <v>1985.4231</v>
          </cell>
          <cell r="C98">
            <v>34.2363</v>
          </cell>
          <cell r="D98">
            <v>2</v>
          </cell>
        </row>
        <row r="99">
          <cell r="B99">
            <v>2291.04</v>
          </cell>
          <cell r="C99">
            <v>41.783000000000001</v>
          </cell>
          <cell r="D99">
            <v>2</v>
          </cell>
        </row>
        <row r="100">
          <cell r="B100">
            <v>2199.879625</v>
          </cell>
          <cell r="C100">
            <v>38.522624999999998</v>
          </cell>
          <cell r="D100">
            <v>2</v>
          </cell>
        </row>
        <row r="101">
          <cell r="B101">
            <v>2610.51429166666</v>
          </cell>
          <cell r="C101">
            <v>66.541749999999993</v>
          </cell>
          <cell r="D101">
            <v>2</v>
          </cell>
        </row>
        <row r="102">
          <cell r="B102">
            <v>2211.9007083333299</v>
          </cell>
          <cell r="C102">
            <v>46.525416666666601</v>
          </cell>
          <cell r="D102">
            <v>2</v>
          </cell>
        </row>
        <row r="103">
          <cell r="B103">
            <v>3203.9935833333302</v>
          </cell>
          <cell r="C103">
            <v>153.26474999999999</v>
          </cell>
          <cell r="D103">
            <v>2</v>
          </cell>
        </row>
        <row r="104">
          <cell r="B104">
            <v>2531.7787499999999</v>
          </cell>
          <cell r="C104">
            <v>58.492249999999899</v>
          </cell>
          <cell r="D104">
            <v>2</v>
          </cell>
        </row>
        <row r="105">
          <cell r="B105">
            <v>3296.54145833333</v>
          </cell>
          <cell r="C105">
            <v>102.680583333333</v>
          </cell>
          <cell r="D105">
            <v>2</v>
          </cell>
        </row>
        <row r="106">
          <cell r="B106">
            <v>2438.7048749999999</v>
          </cell>
          <cell r="C106">
            <v>60.428666666666601</v>
          </cell>
          <cell r="D106">
            <v>2</v>
          </cell>
        </row>
        <row r="107">
          <cell r="B107">
            <v>2403.74920833333</v>
          </cell>
          <cell r="C107">
            <v>44.075749999999999</v>
          </cell>
          <cell r="D107">
            <v>2</v>
          </cell>
        </row>
        <row r="108">
          <cell r="B108">
            <v>1741.94345833333</v>
          </cell>
          <cell r="C108">
            <v>41.518250000000002</v>
          </cell>
          <cell r="D108">
            <v>2</v>
          </cell>
        </row>
        <row r="109">
          <cell r="B109">
            <v>1985.7389583333299</v>
          </cell>
          <cell r="C109">
            <v>53.703000000000003</v>
          </cell>
          <cell r="D109">
            <v>2</v>
          </cell>
        </row>
        <row r="110">
          <cell r="B110">
            <v>1658.6374166666601</v>
          </cell>
          <cell r="C110">
            <v>48.485166666666601</v>
          </cell>
          <cell r="D110">
            <v>2</v>
          </cell>
        </row>
        <row r="111">
          <cell r="B111">
            <v>2032.0067083333299</v>
          </cell>
          <cell r="C111">
            <v>51.238500000000002</v>
          </cell>
          <cell r="D111">
            <v>2</v>
          </cell>
        </row>
        <row r="112">
          <cell r="B112">
            <v>2014.1435833333301</v>
          </cell>
          <cell r="C112">
            <v>45.216000000000001</v>
          </cell>
          <cell r="D112">
            <v>2</v>
          </cell>
        </row>
        <row r="113">
          <cell r="B113">
            <v>2763.3914999999902</v>
          </cell>
          <cell r="C113">
            <v>80.2231666666666</v>
          </cell>
          <cell r="D113">
            <v>2</v>
          </cell>
        </row>
        <row r="114">
          <cell r="B114">
            <v>2260.07733333333</v>
          </cell>
          <cell r="C114">
            <v>59.268833333333298</v>
          </cell>
          <cell r="D114">
            <v>2</v>
          </cell>
        </row>
        <row r="115">
          <cell r="B115">
            <v>3089.39804166666</v>
          </cell>
          <cell r="C115">
            <v>122.02416666666601</v>
          </cell>
          <cell r="D115">
            <v>2</v>
          </cell>
        </row>
        <row r="116">
          <cell r="B116">
            <v>2268.41604166666</v>
          </cell>
          <cell r="C116">
            <v>52.375166666666601</v>
          </cell>
          <cell r="D116">
            <v>2</v>
          </cell>
        </row>
        <row r="117">
          <cell r="B117">
            <v>2928.5041249999999</v>
          </cell>
          <cell r="C117">
            <v>86.003166666666601</v>
          </cell>
          <cell r="D117">
            <v>2</v>
          </cell>
        </row>
        <row r="118">
          <cell r="B118">
            <v>2219.0850833333302</v>
          </cell>
          <cell r="C118">
            <v>46.148416666666598</v>
          </cell>
          <cell r="D118">
            <v>2</v>
          </cell>
        </row>
        <row r="119">
          <cell r="B119">
            <v>2785.3510000000001</v>
          </cell>
          <cell r="C119">
            <v>80.905249999999995</v>
          </cell>
          <cell r="D119">
            <v>2</v>
          </cell>
        </row>
        <row r="120">
          <cell r="B120">
            <v>2022.3139166666599</v>
          </cell>
          <cell r="C120">
            <v>69.394666666666595</v>
          </cell>
          <cell r="D120">
            <v>3</v>
          </cell>
        </row>
        <row r="121">
          <cell r="B121">
            <v>2246.1746250000001</v>
          </cell>
          <cell r="C121">
            <v>52.200499999999998</v>
          </cell>
          <cell r="D121">
            <v>3</v>
          </cell>
        </row>
        <row r="122">
          <cell r="B122">
            <v>1955.92941666666</v>
          </cell>
          <cell r="C122">
            <v>51.469666666666598</v>
          </cell>
          <cell r="D122">
            <v>3</v>
          </cell>
        </row>
        <row r="123">
          <cell r="B123">
            <v>2746.7552083333298</v>
          </cell>
          <cell r="C123">
            <v>80.457083333333301</v>
          </cell>
          <cell r="D123">
            <v>3</v>
          </cell>
        </row>
        <row r="124">
          <cell r="B124">
            <v>1767.7171249999999</v>
          </cell>
          <cell r="C124">
            <v>63.776000000000003</v>
          </cell>
          <cell r="D124">
            <v>3</v>
          </cell>
        </row>
        <row r="125">
          <cell r="B125">
            <v>2275.6261666666601</v>
          </cell>
          <cell r="C125">
            <v>79.9641666666666</v>
          </cell>
          <cell r="D125">
            <v>3</v>
          </cell>
        </row>
        <row r="126">
          <cell r="B126">
            <v>2016.70516666666</v>
          </cell>
          <cell r="C126">
            <v>48.149166666666602</v>
          </cell>
          <cell r="D126">
            <v>3</v>
          </cell>
        </row>
        <row r="127">
          <cell r="B127">
            <v>2550.7890000000002</v>
          </cell>
          <cell r="C127">
            <v>72.476249999999993</v>
          </cell>
          <cell r="D127">
            <v>3</v>
          </cell>
        </row>
        <row r="128">
          <cell r="B128">
            <v>1815.8290833333299</v>
          </cell>
          <cell r="C128">
            <v>50.1383333333333</v>
          </cell>
          <cell r="D128">
            <v>3</v>
          </cell>
        </row>
        <row r="129">
          <cell r="B129">
            <v>2059.78404166666</v>
          </cell>
          <cell r="C129">
            <v>43.467083333333299</v>
          </cell>
          <cell r="D129">
            <v>3</v>
          </cell>
        </row>
        <row r="130">
          <cell r="B130">
            <v>1758.11533333333</v>
          </cell>
          <cell r="C130">
            <v>35.828333333333298</v>
          </cell>
          <cell r="D130">
            <v>3</v>
          </cell>
        </row>
        <row r="131">
          <cell r="B131">
            <v>2062.8898749999998</v>
          </cell>
          <cell r="C131">
            <v>44.240833333333299</v>
          </cell>
          <cell r="D131">
            <v>3</v>
          </cell>
        </row>
        <row r="132">
          <cell r="B132">
            <v>2008.6056249999999</v>
          </cell>
          <cell r="C132">
            <v>48.47625</v>
          </cell>
          <cell r="D132">
            <v>3</v>
          </cell>
        </row>
        <row r="133">
          <cell r="B133">
            <v>2403.17054166666</v>
          </cell>
          <cell r="C133">
            <v>64.392083333333304</v>
          </cell>
          <cell r="D133">
            <v>3</v>
          </cell>
        </row>
        <row r="134">
          <cell r="B134">
            <v>1802.7807499999999</v>
          </cell>
          <cell r="C134">
            <v>57.506666666666597</v>
          </cell>
          <cell r="D134">
            <v>3</v>
          </cell>
        </row>
        <row r="135">
          <cell r="B135">
            <v>2012.3384166666599</v>
          </cell>
          <cell r="C135">
            <v>60.60125</v>
          </cell>
          <cell r="D135">
            <v>3</v>
          </cell>
        </row>
        <row r="136">
          <cell r="B136">
            <v>1925.6469583333301</v>
          </cell>
          <cell r="C136">
            <v>59.695416666666603</v>
          </cell>
          <cell r="D136">
            <v>3</v>
          </cell>
        </row>
        <row r="137">
          <cell r="B137">
            <v>2278.7637083333302</v>
          </cell>
          <cell r="C137">
            <v>63.4149999999999</v>
          </cell>
          <cell r="D137">
            <v>3</v>
          </cell>
        </row>
        <row r="138">
          <cell r="B138">
            <v>2003.20657142857</v>
          </cell>
          <cell r="C138">
            <v>40.586428571428499</v>
          </cell>
          <cell r="D138">
            <v>3</v>
          </cell>
        </row>
        <row r="139">
          <cell r="B139">
            <v>2089.9385833333299</v>
          </cell>
          <cell r="C139">
            <v>51.212499999999999</v>
          </cell>
          <cell r="D139">
            <v>3</v>
          </cell>
        </row>
        <row r="140">
          <cell r="B140">
            <v>1675.94927272727</v>
          </cell>
          <cell r="C140">
            <v>32.070454545454503</v>
          </cell>
          <cell r="D140">
            <v>3</v>
          </cell>
        </row>
        <row r="141">
          <cell r="B141">
            <v>2098.6694583333301</v>
          </cell>
          <cell r="C141">
            <v>57.2349999999999</v>
          </cell>
          <cell r="D141">
            <v>3</v>
          </cell>
        </row>
        <row r="142">
          <cell r="B142">
            <v>1905.87735</v>
          </cell>
          <cell r="C142">
            <v>40.739999999999903</v>
          </cell>
          <cell r="D142">
            <v>3</v>
          </cell>
        </row>
        <row r="143">
          <cell r="B143">
            <v>2054.7722916666598</v>
          </cell>
          <cell r="C143">
            <v>46.875833333333297</v>
          </cell>
          <cell r="D143">
            <v>3</v>
          </cell>
        </row>
        <row r="144">
          <cell r="B144">
            <v>1897.8969090909</v>
          </cell>
          <cell r="C144">
            <v>35.6323636363636</v>
          </cell>
          <cell r="D144">
            <v>3</v>
          </cell>
        </row>
        <row r="145">
          <cell r="B145">
            <v>2157.9027500000002</v>
          </cell>
          <cell r="C145">
            <v>49.200416666666598</v>
          </cell>
          <cell r="D145">
            <v>3</v>
          </cell>
        </row>
        <row r="146">
          <cell r="B146">
            <v>2109.0095000000001</v>
          </cell>
          <cell r="C146">
            <v>50.580750000000002</v>
          </cell>
          <cell r="D146">
            <v>3</v>
          </cell>
        </row>
        <row r="147">
          <cell r="B147">
            <v>2259.53731818181</v>
          </cell>
          <cell r="C147">
            <v>47.971090909090897</v>
          </cell>
          <cell r="D147">
            <v>3</v>
          </cell>
        </row>
        <row r="148">
          <cell r="B148">
            <v>2036.0522000000001</v>
          </cell>
          <cell r="C148">
            <v>56.944499999999998</v>
          </cell>
          <cell r="D148">
            <v>3</v>
          </cell>
        </row>
        <row r="149">
          <cell r="B149">
            <v>2303.133875</v>
          </cell>
          <cell r="C149">
            <v>55.517916666666601</v>
          </cell>
          <cell r="D149">
            <v>3</v>
          </cell>
        </row>
        <row r="150">
          <cell r="B150">
            <v>1791.6844999999901</v>
          </cell>
          <cell r="C150">
            <v>42.779142857142801</v>
          </cell>
          <cell r="D150">
            <v>3</v>
          </cell>
        </row>
        <row r="151">
          <cell r="B151">
            <v>2076.2275</v>
          </cell>
          <cell r="C151">
            <v>50.096333333333298</v>
          </cell>
          <cell r="D151">
            <v>3</v>
          </cell>
        </row>
        <row r="152">
          <cell r="B152">
            <v>1771.01158333333</v>
          </cell>
          <cell r="C152">
            <v>56.752999999999901</v>
          </cell>
          <cell r="D152">
            <v>3</v>
          </cell>
        </row>
        <row r="153">
          <cell r="B153">
            <v>2304.1829583333301</v>
          </cell>
          <cell r="C153">
            <v>62.233666666666601</v>
          </cell>
          <cell r="D153">
            <v>3</v>
          </cell>
        </row>
        <row r="154">
          <cell r="B154">
            <v>2108.3857083333301</v>
          </cell>
          <cell r="C154">
            <v>58.376583333333301</v>
          </cell>
          <cell r="D154">
            <v>3</v>
          </cell>
        </row>
        <row r="155">
          <cell r="B155">
            <v>2577.1646249999999</v>
          </cell>
          <cell r="C155">
            <v>76.446166666666599</v>
          </cell>
          <cell r="D155">
            <v>3</v>
          </cell>
        </row>
        <row r="156">
          <cell r="B156">
            <v>2107.1595833333299</v>
          </cell>
          <cell r="C156">
            <v>59.417250000000003</v>
          </cell>
          <cell r="D156">
            <v>3</v>
          </cell>
        </row>
        <row r="157">
          <cell r="B157">
            <v>2527.9144166666601</v>
          </cell>
          <cell r="C157">
            <v>77.689083333333301</v>
          </cell>
          <cell r="D157">
            <v>3</v>
          </cell>
        </row>
        <row r="158">
          <cell r="B158">
            <v>2046.2037499999999</v>
          </cell>
          <cell r="C158">
            <v>60.7068333333333</v>
          </cell>
          <cell r="D158">
            <v>3</v>
          </cell>
        </row>
        <row r="159">
          <cell r="B159">
            <v>2268.3677916666602</v>
          </cell>
          <cell r="C159">
            <v>54.075499999999998</v>
          </cell>
          <cell r="D159">
            <v>3</v>
          </cell>
        </row>
        <row r="160">
          <cell r="B160">
            <v>1968.2440909090899</v>
          </cell>
          <cell r="C160">
            <v>58.074090909090899</v>
          </cell>
          <cell r="D160">
            <v>3</v>
          </cell>
        </row>
        <row r="161">
          <cell r="B161">
            <v>2173.0286249999999</v>
          </cell>
          <cell r="C161">
            <v>58.947666666666599</v>
          </cell>
          <cell r="D161">
            <v>3</v>
          </cell>
        </row>
        <row r="162">
          <cell r="B162">
            <v>2010.4895555555499</v>
          </cell>
          <cell r="C162">
            <v>50.550444444444402</v>
          </cell>
          <cell r="D162">
            <v>3</v>
          </cell>
        </row>
        <row r="163">
          <cell r="B163">
            <v>2118.1903750000001</v>
          </cell>
          <cell r="C163">
            <v>54.709249999999997</v>
          </cell>
          <cell r="D163">
            <v>3</v>
          </cell>
        </row>
        <row r="164">
          <cell r="B164">
            <v>1785.1503749999899</v>
          </cell>
          <cell r="C164">
            <v>44.055250000000001</v>
          </cell>
          <cell r="D164">
            <v>3</v>
          </cell>
        </row>
        <row r="165">
          <cell r="B165">
            <v>1962.36544999999</v>
          </cell>
          <cell r="C165">
            <v>52.375399999999999</v>
          </cell>
          <cell r="D165">
            <v>3</v>
          </cell>
        </row>
        <row r="166">
          <cell r="B166">
            <v>1752.3128999999999</v>
          </cell>
          <cell r="C166">
            <v>56.051000000000002</v>
          </cell>
          <cell r="D166">
            <v>3</v>
          </cell>
        </row>
        <row r="167">
          <cell r="B167">
            <v>1970.0640454545401</v>
          </cell>
          <cell r="C167">
            <v>49.247363636363602</v>
          </cell>
          <cell r="D167">
            <v>3</v>
          </cell>
        </row>
        <row r="168">
          <cell r="B168">
            <v>2105.8021250000002</v>
          </cell>
          <cell r="C168">
            <v>51.720125000000003</v>
          </cell>
          <cell r="D168">
            <v>3</v>
          </cell>
        </row>
        <row r="169">
          <cell r="B169">
            <v>2244.6122083333298</v>
          </cell>
          <cell r="C169">
            <v>58.361166666666598</v>
          </cell>
          <cell r="D169">
            <v>3</v>
          </cell>
        </row>
        <row r="170">
          <cell r="B170">
            <v>2130.4705714285701</v>
          </cell>
          <cell r="C170">
            <v>39.493714285714198</v>
          </cell>
          <cell r="D170">
            <v>3</v>
          </cell>
        </row>
        <row r="171">
          <cell r="B171">
            <v>2107.2345416666599</v>
          </cell>
          <cell r="C171">
            <v>49.298749999999998</v>
          </cell>
          <cell r="D171">
            <v>3</v>
          </cell>
        </row>
        <row r="172">
          <cell r="B172">
            <v>1890.0461250000001</v>
          </cell>
          <cell r="C172">
            <v>56.920916666666599</v>
          </cell>
          <cell r="D172">
            <v>3</v>
          </cell>
        </row>
        <row r="173">
          <cell r="B173">
            <v>2064.86241666666</v>
          </cell>
          <cell r="C173">
            <v>47.455500000000001</v>
          </cell>
          <cell r="D173">
            <v>3</v>
          </cell>
        </row>
        <row r="174">
          <cell r="B174">
            <v>1992.3972777777699</v>
          </cell>
          <cell r="C174">
            <v>35.969888888888804</v>
          </cell>
          <cell r="D174">
            <v>3</v>
          </cell>
        </row>
        <row r="175">
          <cell r="B175">
            <v>2193.5958333333301</v>
          </cell>
          <cell r="C175">
            <v>42.944777777777702</v>
          </cell>
          <cell r="D175">
            <v>3</v>
          </cell>
        </row>
        <row r="176">
          <cell r="B176">
            <v>1713.057875</v>
          </cell>
          <cell r="C176">
            <v>36.922249999999998</v>
          </cell>
          <cell r="D176">
            <v>3</v>
          </cell>
        </row>
        <row r="177">
          <cell r="B177">
            <v>1844.6421111111099</v>
          </cell>
          <cell r="C177">
            <v>36.546333333333301</v>
          </cell>
          <cell r="D177">
            <v>3</v>
          </cell>
        </row>
        <row r="178">
          <cell r="B178">
            <v>1794.3062</v>
          </cell>
          <cell r="C178">
            <v>37.124400000000001</v>
          </cell>
          <cell r="D178">
            <v>3</v>
          </cell>
        </row>
        <row r="179">
          <cell r="B179">
            <v>1879.9822222222199</v>
          </cell>
          <cell r="C179">
            <v>42.941666666666599</v>
          </cell>
          <cell r="D179">
            <v>3</v>
          </cell>
        </row>
        <row r="180">
          <cell r="B180">
            <v>1726.2678333333299</v>
          </cell>
          <cell r="C180">
            <v>31.945999999999898</v>
          </cell>
          <cell r="D180">
            <v>3</v>
          </cell>
        </row>
        <row r="181">
          <cell r="B181">
            <v>1909.5529166666599</v>
          </cell>
          <cell r="C181">
            <v>50.933333333333302</v>
          </cell>
          <cell r="D181">
            <v>3</v>
          </cell>
        </row>
        <row r="182">
          <cell r="B182">
            <v>1895.5373499999901</v>
          </cell>
          <cell r="C182">
            <v>53.714300000000001</v>
          </cell>
          <cell r="D182">
            <v>4</v>
          </cell>
        </row>
        <row r="183">
          <cell r="B183">
            <v>2075.2814583333302</v>
          </cell>
          <cell r="C183">
            <v>50.493333333333297</v>
          </cell>
          <cell r="D183">
            <v>4</v>
          </cell>
        </row>
        <row r="184">
          <cell r="B184">
            <v>2204.4625000000001</v>
          </cell>
          <cell r="C184">
            <v>63.067083333333301</v>
          </cell>
          <cell r="D184">
            <v>4</v>
          </cell>
        </row>
        <row r="185">
          <cell r="B185">
            <v>2647.4805833333298</v>
          </cell>
          <cell r="C185">
            <v>78.320583333333303</v>
          </cell>
          <cell r="D185">
            <v>4</v>
          </cell>
        </row>
        <row r="186">
          <cell r="B186">
            <v>1895.28920833333</v>
          </cell>
          <cell r="C186">
            <v>62.180583333333303</v>
          </cell>
          <cell r="D186">
            <v>4</v>
          </cell>
        </row>
        <row r="187">
          <cell r="B187">
            <v>2096.7167083333302</v>
          </cell>
          <cell r="C187">
            <v>60.060250000000003</v>
          </cell>
          <cell r="D187">
            <v>4</v>
          </cell>
        </row>
        <row r="188">
          <cell r="B188">
            <v>2094.1008333333298</v>
          </cell>
          <cell r="C188">
            <v>45.017499999999998</v>
          </cell>
          <cell r="D188">
            <v>4</v>
          </cell>
        </row>
        <row r="189">
          <cell r="B189">
            <v>2630.4309166666599</v>
          </cell>
          <cell r="C189">
            <v>79.766666666666595</v>
          </cell>
          <cell r="D189">
            <v>4</v>
          </cell>
        </row>
        <row r="190">
          <cell r="B190">
            <v>1754.1857499999901</v>
          </cell>
          <cell r="C190">
            <v>40.561666666666603</v>
          </cell>
          <cell r="D190">
            <v>4</v>
          </cell>
        </row>
        <row r="191">
          <cell r="B191">
            <v>1884.8855454545401</v>
          </cell>
          <cell r="C191">
            <v>47.821818181818102</v>
          </cell>
          <cell r="D191">
            <v>4</v>
          </cell>
        </row>
        <row r="192">
          <cell r="B192">
            <v>1949.35475</v>
          </cell>
          <cell r="C192">
            <v>43.174583333333302</v>
          </cell>
          <cell r="D192">
            <v>4</v>
          </cell>
        </row>
        <row r="193">
          <cell r="B193">
            <v>2305.1105416666601</v>
          </cell>
          <cell r="C193">
            <v>54.176666666666598</v>
          </cell>
          <cell r="D193">
            <v>4</v>
          </cell>
        </row>
        <row r="194">
          <cell r="B194">
            <v>2093.9851249999901</v>
          </cell>
          <cell r="C194">
            <v>49.405416666666603</v>
          </cell>
          <cell r="D194">
            <v>4</v>
          </cell>
        </row>
        <row r="195">
          <cell r="B195">
            <v>2421.5386249999901</v>
          </cell>
          <cell r="C195">
            <v>73.729583333333295</v>
          </cell>
          <cell r="D195">
            <v>4</v>
          </cell>
        </row>
        <row r="196">
          <cell r="B196">
            <v>1716.26629166666</v>
          </cell>
          <cell r="C196">
            <v>44.014999999999901</v>
          </cell>
          <cell r="D196">
            <v>4</v>
          </cell>
        </row>
        <row r="197">
          <cell r="B197">
            <v>1981.6607083333299</v>
          </cell>
          <cell r="C197">
            <v>51.409583333333302</v>
          </cell>
          <cell r="D197">
            <v>4</v>
          </cell>
        </row>
        <row r="198">
          <cell r="B198">
            <v>1874.97291666666</v>
          </cell>
          <cell r="C198">
            <v>47.154583333333299</v>
          </cell>
          <cell r="D198">
            <v>4</v>
          </cell>
        </row>
        <row r="199">
          <cell r="B199">
            <v>2096.9939999999901</v>
          </cell>
          <cell r="C199">
            <v>65.525416666666601</v>
          </cell>
          <cell r="D199">
            <v>4</v>
          </cell>
        </row>
        <row r="200">
          <cell r="B200">
            <v>1859.7716666666599</v>
          </cell>
          <cell r="C200">
            <v>61.518333333333302</v>
          </cell>
          <cell r="D200">
            <v>4</v>
          </cell>
        </row>
        <row r="201">
          <cell r="B201">
            <v>2115.2125000000001</v>
          </cell>
          <cell r="C201">
            <v>79.883750000000006</v>
          </cell>
          <cell r="D201">
            <v>4</v>
          </cell>
        </row>
        <row r="202">
          <cell r="B202">
            <v>2080.5575833333301</v>
          </cell>
          <cell r="C202">
            <v>53.233749999999901</v>
          </cell>
          <cell r="D202">
            <v>4</v>
          </cell>
        </row>
        <row r="203">
          <cell r="B203">
            <v>2572.0059999999999</v>
          </cell>
          <cell r="C203">
            <v>88.894999999999996</v>
          </cell>
          <cell r="D203">
            <v>4</v>
          </cell>
        </row>
        <row r="204">
          <cell r="B204">
            <v>1915.4982</v>
          </cell>
          <cell r="C204">
            <v>28.648499999999999</v>
          </cell>
          <cell r="D204">
            <v>4</v>
          </cell>
        </row>
        <row r="205">
          <cell r="B205">
            <v>2139.759</v>
          </cell>
          <cell r="C205">
            <v>44.792916666666599</v>
          </cell>
          <cell r="D205">
            <v>4</v>
          </cell>
        </row>
        <row r="206">
          <cell r="B206">
            <v>1821.2655833333299</v>
          </cell>
          <cell r="C206">
            <v>47.22625</v>
          </cell>
          <cell r="D206">
            <v>4</v>
          </cell>
        </row>
        <row r="207">
          <cell r="B207">
            <v>2098.1899166666599</v>
          </cell>
          <cell r="C207">
            <v>49.3720833333333</v>
          </cell>
          <cell r="D207">
            <v>4</v>
          </cell>
        </row>
        <row r="208">
          <cell r="B208">
            <v>1740.50766666666</v>
          </cell>
          <cell r="C208">
            <v>51.491666666666603</v>
          </cell>
          <cell r="D208">
            <v>4</v>
          </cell>
        </row>
        <row r="209">
          <cell r="B209">
            <v>2164.19929166666</v>
          </cell>
          <cell r="C209">
            <v>53.55</v>
          </cell>
          <cell r="D209">
            <v>4</v>
          </cell>
        </row>
        <row r="210">
          <cell r="B210">
            <v>2045.9454166666601</v>
          </cell>
          <cell r="C210">
            <v>52.564166666666601</v>
          </cell>
          <cell r="D210">
            <v>4</v>
          </cell>
        </row>
        <row r="211">
          <cell r="B211">
            <v>2398.56170833333</v>
          </cell>
          <cell r="C211">
            <v>56.3049999999999</v>
          </cell>
          <cell r="D211">
            <v>4</v>
          </cell>
        </row>
        <row r="212">
          <cell r="B212">
            <v>2048.9234999999999</v>
          </cell>
          <cell r="C212">
            <v>50.992916666666602</v>
          </cell>
          <cell r="D212">
            <v>4</v>
          </cell>
        </row>
        <row r="213">
          <cell r="B213">
            <v>2373.5059999999999</v>
          </cell>
          <cell r="C213">
            <v>54.992916666666602</v>
          </cell>
          <cell r="D213">
            <v>4</v>
          </cell>
        </row>
        <row r="214">
          <cell r="B214">
            <v>1995.30845833333</v>
          </cell>
          <cell r="C214">
            <v>50.9091666666666</v>
          </cell>
          <cell r="D214">
            <v>4</v>
          </cell>
        </row>
        <row r="215">
          <cell r="B215">
            <v>2278.0785833333298</v>
          </cell>
          <cell r="C215">
            <v>50.233333333333299</v>
          </cell>
          <cell r="D215">
            <v>4</v>
          </cell>
        </row>
        <row r="216">
          <cell r="B216">
            <v>1923.8526666666601</v>
          </cell>
          <cell r="C216">
            <v>45.06</v>
          </cell>
          <cell r="D216">
            <v>4</v>
          </cell>
        </row>
        <row r="217">
          <cell r="B217">
            <v>2298.48358333333</v>
          </cell>
          <cell r="C217">
            <v>48.699583333333301</v>
          </cell>
          <cell r="D217">
            <v>4</v>
          </cell>
        </row>
        <row r="218">
          <cell r="B218">
            <v>1924.03687499999</v>
          </cell>
          <cell r="C218">
            <v>48.758333333333297</v>
          </cell>
          <cell r="D218">
            <v>4</v>
          </cell>
        </row>
        <row r="219">
          <cell r="B219">
            <v>2205.9349166666598</v>
          </cell>
          <cell r="C219">
            <v>48.168333333333301</v>
          </cell>
          <cell r="D219">
            <v>4</v>
          </cell>
        </row>
        <row r="220">
          <cell r="B220">
            <v>1731.95370833333</v>
          </cell>
          <cell r="C220">
            <v>50.261666666666599</v>
          </cell>
          <cell r="D220">
            <v>4</v>
          </cell>
        </row>
        <row r="221">
          <cell r="B221">
            <v>1932.3406666666599</v>
          </cell>
          <cell r="C221">
            <v>47.798333333333296</v>
          </cell>
          <cell r="D221">
            <v>4</v>
          </cell>
        </row>
        <row r="222">
          <cell r="B222">
            <v>1618.6572916666601</v>
          </cell>
          <cell r="C222">
            <v>49.244166666666601</v>
          </cell>
          <cell r="D222">
            <v>4</v>
          </cell>
        </row>
        <row r="223">
          <cell r="B223">
            <v>1923.4404583333301</v>
          </cell>
          <cell r="C223">
            <v>50.734583333333298</v>
          </cell>
          <cell r="D223">
            <v>4</v>
          </cell>
        </row>
        <row r="224">
          <cell r="B224">
            <v>1879.78416666666</v>
          </cell>
          <cell r="C224">
            <v>53.69</v>
          </cell>
          <cell r="D224">
            <v>4</v>
          </cell>
        </row>
        <row r="225">
          <cell r="B225">
            <v>2109.7046666666602</v>
          </cell>
          <cell r="C225">
            <v>53.271666666666597</v>
          </cell>
          <cell r="D225">
            <v>4</v>
          </cell>
        </row>
        <row r="226">
          <cell r="B226">
            <v>1805.62670833333</v>
          </cell>
          <cell r="C226">
            <v>49.4508333333333</v>
          </cell>
          <cell r="D226">
            <v>4</v>
          </cell>
        </row>
        <row r="227">
          <cell r="B227">
            <v>2094.1961249999999</v>
          </cell>
          <cell r="C227">
            <v>52.059166666666599</v>
          </cell>
          <cell r="D227">
            <v>4</v>
          </cell>
        </row>
        <row r="228">
          <cell r="B228">
            <v>1835.2183333333301</v>
          </cell>
          <cell r="C228">
            <v>37.89</v>
          </cell>
          <cell r="D228">
            <v>4</v>
          </cell>
        </row>
        <row r="229">
          <cell r="B229">
            <v>2135.9254999999998</v>
          </cell>
          <cell r="C229">
            <v>45.816666666666599</v>
          </cell>
          <cell r="D229">
            <v>4</v>
          </cell>
        </row>
        <row r="230">
          <cell r="B230">
            <v>1650.9535000000001</v>
          </cell>
          <cell r="C230">
            <v>36.757083333333298</v>
          </cell>
          <cell r="D230">
            <v>4</v>
          </cell>
        </row>
        <row r="231">
          <cell r="B231">
            <v>1909.9368750000001</v>
          </cell>
          <cell r="C231">
            <v>44.214583333333302</v>
          </cell>
          <cell r="D231">
            <v>4</v>
          </cell>
        </row>
        <row r="232">
          <cell r="B232">
            <v>1819.76733333333</v>
          </cell>
          <cell r="C232">
            <v>49.384583333333303</v>
          </cell>
          <cell r="D232">
            <v>4</v>
          </cell>
        </row>
        <row r="233">
          <cell r="B233">
            <v>2076.1788333333302</v>
          </cell>
          <cell r="C233">
            <v>48.080416666666601</v>
          </cell>
          <cell r="D233">
            <v>4</v>
          </cell>
        </row>
        <row r="234">
          <cell r="B234">
            <v>1647.1206666666601</v>
          </cell>
          <cell r="C234">
            <v>52.469583333333297</v>
          </cell>
          <cell r="D234">
            <v>4</v>
          </cell>
        </row>
        <row r="235">
          <cell r="B235">
            <v>1907.8098749999999</v>
          </cell>
          <cell r="C235">
            <v>53.402916666666599</v>
          </cell>
          <cell r="D235">
            <v>4</v>
          </cell>
        </row>
        <row r="236">
          <cell r="B236">
            <v>1546.12645833333</v>
          </cell>
          <cell r="C236">
            <v>39.446249999999999</v>
          </cell>
          <cell r="D236">
            <v>4</v>
          </cell>
        </row>
        <row r="237">
          <cell r="B237">
            <v>1858.03879166666</v>
          </cell>
          <cell r="C237">
            <v>47.963333333333303</v>
          </cell>
          <cell r="D237">
            <v>4</v>
          </cell>
        </row>
        <row r="238">
          <cell r="B238">
            <v>1922.3710000000001</v>
          </cell>
          <cell r="C238">
            <v>42.502222222222201</v>
          </cell>
          <cell r="D238">
            <v>4</v>
          </cell>
        </row>
        <row r="239">
          <cell r="B239">
            <v>2112.4864583333301</v>
          </cell>
          <cell r="C239">
            <v>44.941666666666599</v>
          </cell>
          <cell r="D239">
            <v>4</v>
          </cell>
        </row>
        <row r="240">
          <cell r="B240">
            <v>2040.2557142857099</v>
          </cell>
          <cell r="C240">
            <v>45.204285714285703</v>
          </cell>
          <cell r="D240">
            <v>4</v>
          </cell>
        </row>
        <row r="241">
          <cell r="B241">
            <v>2149.3773333333302</v>
          </cell>
          <cell r="C241">
            <v>48.322083333333303</v>
          </cell>
          <cell r="D241">
            <v>4</v>
          </cell>
        </row>
        <row r="242">
          <cell r="B242">
            <v>1816.9179999999999</v>
          </cell>
          <cell r="C242">
            <v>44.181666666666601</v>
          </cell>
          <cell r="D242">
            <v>5</v>
          </cell>
        </row>
        <row r="243">
          <cell r="B243">
            <v>2432.2733181818098</v>
          </cell>
          <cell r="C243">
            <v>79.288727272727201</v>
          </cell>
          <cell r="D243">
            <v>5</v>
          </cell>
        </row>
        <row r="244">
          <cell r="B244">
            <v>2029.36579166666</v>
          </cell>
          <cell r="C244">
            <v>51.941249999999997</v>
          </cell>
          <cell r="D244">
            <v>5</v>
          </cell>
        </row>
        <row r="245">
          <cell r="B245">
            <v>2417.7076666666599</v>
          </cell>
          <cell r="C245">
            <v>49.0996666666666</v>
          </cell>
          <cell r="D245">
            <v>5</v>
          </cell>
        </row>
        <row r="246">
          <cell r="B246">
            <v>1971.1330416666599</v>
          </cell>
          <cell r="C246">
            <v>66.743333333333297</v>
          </cell>
          <cell r="D246">
            <v>5</v>
          </cell>
        </row>
        <row r="247">
          <cell r="B247">
            <v>2307.2817083333298</v>
          </cell>
          <cell r="C247">
            <v>59.953249999999997</v>
          </cell>
          <cell r="D247">
            <v>5</v>
          </cell>
        </row>
        <row r="248">
          <cell r="B248">
            <v>2072.0460416666601</v>
          </cell>
          <cell r="C248">
            <v>48.052500000000002</v>
          </cell>
          <cell r="D248">
            <v>5</v>
          </cell>
        </row>
        <row r="249">
          <cell r="B249">
            <v>2325.5537083333302</v>
          </cell>
          <cell r="C249">
            <v>43.413333333333298</v>
          </cell>
          <cell r="D249">
            <v>5</v>
          </cell>
        </row>
        <row r="250">
          <cell r="B250">
            <v>1682.53033333333</v>
          </cell>
          <cell r="C250">
            <v>41.137499999999903</v>
          </cell>
          <cell r="D250">
            <v>5</v>
          </cell>
        </row>
        <row r="251">
          <cell r="B251">
            <v>1845.6923750000001</v>
          </cell>
          <cell r="C251">
            <v>54.3541666666666</v>
          </cell>
          <cell r="D251">
            <v>5</v>
          </cell>
        </row>
        <row r="252">
          <cell r="B252">
            <v>1947.2274583333301</v>
          </cell>
          <cell r="C252">
            <v>50.5133333333333</v>
          </cell>
          <cell r="D252">
            <v>5</v>
          </cell>
        </row>
        <row r="253">
          <cell r="B253">
            <v>2272.6708333333299</v>
          </cell>
          <cell r="C253">
            <v>59.321666666666601</v>
          </cell>
          <cell r="D253">
            <v>5</v>
          </cell>
        </row>
        <row r="254">
          <cell r="B254">
            <v>2162.9690416666599</v>
          </cell>
          <cell r="C254">
            <v>70.624166666666596</v>
          </cell>
          <cell r="D254">
            <v>5</v>
          </cell>
        </row>
        <row r="255">
          <cell r="B255">
            <v>2396.8091666666601</v>
          </cell>
          <cell r="C255">
            <v>75.650833333333296</v>
          </cell>
          <cell r="D255">
            <v>5</v>
          </cell>
        </row>
        <row r="256">
          <cell r="B256">
            <v>1959.90287499999</v>
          </cell>
          <cell r="C256">
            <v>48.5474999999999</v>
          </cell>
          <cell r="D256">
            <v>5</v>
          </cell>
        </row>
        <row r="257">
          <cell r="B257">
            <v>2223.83566666666</v>
          </cell>
          <cell r="C257">
            <v>45.350833333333298</v>
          </cell>
          <cell r="D257">
            <v>5</v>
          </cell>
        </row>
        <row r="258">
          <cell r="B258">
            <v>1947.63870833333</v>
          </cell>
          <cell r="C258">
            <v>47.290833333333303</v>
          </cell>
          <cell r="D258">
            <v>5</v>
          </cell>
        </row>
        <row r="259">
          <cell r="B259">
            <v>2195.3652916666601</v>
          </cell>
          <cell r="C259">
            <v>60.935416666666598</v>
          </cell>
          <cell r="D259">
            <v>5</v>
          </cell>
        </row>
        <row r="260">
          <cell r="B260">
            <v>1752.35545833333</v>
          </cell>
          <cell r="C260">
            <v>60.887916666666598</v>
          </cell>
          <cell r="D260">
            <v>5</v>
          </cell>
        </row>
        <row r="261">
          <cell r="B261">
            <v>1953.0465833333301</v>
          </cell>
          <cell r="C261">
            <v>73.694583333333298</v>
          </cell>
          <cell r="D261">
            <v>5</v>
          </cell>
        </row>
        <row r="262">
          <cell r="B262">
            <v>2006.93199999999</v>
          </cell>
          <cell r="C262">
            <v>57.995833333333302</v>
          </cell>
          <cell r="D262">
            <v>5</v>
          </cell>
        </row>
        <row r="263">
          <cell r="B263">
            <v>2167.6819583333299</v>
          </cell>
          <cell r="C263">
            <v>49.681249999999999</v>
          </cell>
          <cell r="D263">
            <v>5</v>
          </cell>
        </row>
        <row r="264">
          <cell r="B264">
            <v>2025.9698333333299</v>
          </cell>
          <cell r="C264">
            <v>28.802777777777699</v>
          </cell>
          <cell r="D264">
            <v>5</v>
          </cell>
        </row>
        <row r="265">
          <cell r="B265">
            <v>2364.0405416666599</v>
          </cell>
          <cell r="C265">
            <v>57.887916666666598</v>
          </cell>
          <cell r="D265">
            <v>5</v>
          </cell>
        </row>
        <row r="266">
          <cell r="B266">
            <v>1953.5266875</v>
          </cell>
          <cell r="C266">
            <v>34.658124999999998</v>
          </cell>
          <cell r="D266">
            <v>5</v>
          </cell>
        </row>
        <row r="267">
          <cell r="B267">
            <v>2081.5011666666601</v>
          </cell>
          <cell r="C267">
            <v>42.6458333333333</v>
          </cell>
          <cell r="D267">
            <v>5</v>
          </cell>
        </row>
        <row r="268">
          <cell r="B268">
            <v>1833.8292916666601</v>
          </cell>
          <cell r="C268">
            <v>38.750833333333297</v>
          </cell>
          <cell r="D268">
            <v>5</v>
          </cell>
        </row>
        <row r="269">
          <cell r="B269">
            <v>2114.1895</v>
          </cell>
          <cell r="C269">
            <v>44.832083333333301</v>
          </cell>
          <cell r="D269">
            <v>5</v>
          </cell>
        </row>
        <row r="270">
          <cell r="B270">
            <v>1983.90711111111</v>
          </cell>
          <cell r="C270">
            <v>37.403888888888801</v>
          </cell>
          <cell r="D270">
            <v>5</v>
          </cell>
        </row>
        <row r="271">
          <cell r="B271">
            <v>2093.3930833333302</v>
          </cell>
          <cell r="C271">
            <v>46.276249999999997</v>
          </cell>
          <cell r="D271">
            <v>5</v>
          </cell>
        </row>
        <row r="272">
          <cell r="B272">
            <v>1989.1543750000001</v>
          </cell>
          <cell r="C272">
            <v>37.748750000000001</v>
          </cell>
          <cell r="D272">
            <v>5</v>
          </cell>
        </row>
        <row r="273">
          <cell r="B273">
            <v>2151.98383333333</v>
          </cell>
          <cell r="C273">
            <v>46.262083333333301</v>
          </cell>
          <cell r="D273">
            <v>5</v>
          </cell>
        </row>
        <row r="274">
          <cell r="B274">
            <v>1885.0945454545399</v>
          </cell>
          <cell r="C274">
            <v>39.879090909090898</v>
          </cell>
          <cell r="D274">
            <v>5</v>
          </cell>
        </row>
        <row r="275">
          <cell r="B275">
            <v>2100.1242499999998</v>
          </cell>
          <cell r="C275">
            <v>47.372916666666598</v>
          </cell>
          <cell r="D275">
            <v>5</v>
          </cell>
        </row>
        <row r="276">
          <cell r="B276">
            <v>1702.1761818181801</v>
          </cell>
          <cell r="C276">
            <v>40.558181818181801</v>
          </cell>
          <cell r="D276">
            <v>5</v>
          </cell>
        </row>
        <row r="277">
          <cell r="B277">
            <v>1951.5956249999999</v>
          </cell>
          <cell r="C277">
            <v>53.550416666666599</v>
          </cell>
          <cell r="D277">
            <v>5</v>
          </cell>
        </row>
        <row r="278">
          <cell r="B278">
            <v>1599.57408333333</v>
          </cell>
          <cell r="C278">
            <v>47.153750000000002</v>
          </cell>
          <cell r="D278">
            <v>5</v>
          </cell>
        </row>
        <row r="279">
          <cell r="B279">
            <v>1928.0886666666599</v>
          </cell>
          <cell r="C279">
            <v>54.608333333333299</v>
          </cell>
          <cell r="D279">
            <v>5</v>
          </cell>
        </row>
        <row r="280">
          <cell r="B280">
            <v>1874.05004166666</v>
          </cell>
          <cell r="C280">
            <v>50.127083333333303</v>
          </cell>
          <cell r="D280">
            <v>5</v>
          </cell>
        </row>
        <row r="281">
          <cell r="B281">
            <v>2228.79675</v>
          </cell>
          <cell r="C281">
            <v>49.530833333333298</v>
          </cell>
          <cell r="D281">
            <v>5</v>
          </cell>
        </row>
        <row r="282">
          <cell r="B282">
            <v>1865.50854166666</v>
          </cell>
          <cell r="C282">
            <v>38.462499999999999</v>
          </cell>
          <cell r="D282">
            <v>5</v>
          </cell>
        </row>
        <row r="283">
          <cell r="B283">
            <v>2147.9385416666601</v>
          </cell>
          <cell r="C283">
            <v>47.275416666666601</v>
          </cell>
          <cell r="D283">
            <v>5</v>
          </cell>
        </row>
        <row r="284">
          <cell r="B284">
            <v>1896.82779166666</v>
          </cell>
          <cell r="C284">
            <v>45.832500000000003</v>
          </cell>
          <cell r="D284">
            <v>5</v>
          </cell>
        </row>
        <row r="285">
          <cell r="B285">
            <v>2179.9699166666601</v>
          </cell>
          <cell r="C285">
            <v>50.742916666666602</v>
          </cell>
          <cell r="D285">
            <v>5</v>
          </cell>
        </row>
        <row r="286">
          <cell r="B286">
            <v>1908.9708333333299</v>
          </cell>
          <cell r="C286">
            <v>46.262499999999903</v>
          </cell>
          <cell r="D286">
            <v>5</v>
          </cell>
        </row>
        <row r="287">
          <cell r="B287">
            <v>2201.0394166666601</v>
          </cell>
          <cell r="C287">
            <v>49.195</v>
          </cell>
          <cell r="D287">
            <v>5</v>
          </cell>
        </row>
        <row r="288">
          <cell r="B288">
            <v>1941.4735416666599</v>
          </cell>
          <cell r="C288">
            <v>37.257083333333298</v>
          </cell>
          <cell r="D288">
            <v>5</v>
          </cell>
        </row>
        <row r="289">
          <cell r="B289">
            <v>2156.9471250000001</v>
          </cell>
          <cell r="C289">
            <v>43.033333333333303</v>
          </cell>
          <cell r="D289">
            <v>5</v>
          </cell>
        </row>
        <row r="290">
          <cell r="B290">
            <v>1900.7242857142801</v>
          </cell>
          <cell r="C290">
            <v>39.896428571428501</v>
          </cell>
          <cell r="D290">
            <v>5</v>
          </cell>
        </row>
        <row r="291">
          <cell r="B291">
            <v>1990.6963333333299</v>
          </cell>
          <cell r="C291">
            <v>53.087499999999999</v>
          </cell>
          <cell r="D291">
            <v>5</v>
          </cell>
        </row>
        <row r="292">
          <cell r="B292">
            <v>1641.170875</v>
          </cell>
          <cell r="C292">
            <v>44.002499999999998</v>
          </cell>
          <cell r="D292">
            <v>5</v>
          </cell>
        </row>
        <row r="293">
          <cell r="B293">
            <v>1928.3489999999999</v>
          </cell>
          <cell r="C293">
            <v>50.586666666666602</v>
          </cell>
          <cell r="D293">
            <v>5</v>
          </cell>
        </row>
        <row r="294">
          <cell r="B294">
            <v>1902.70066666666</v>
          </cell>
          <cell r="C294">
            <v>46.027083333333302</v>
          </cell>
          <cell r="D294">
            <v>5</v>
          </cell>
        </row>
        <row r="295">
          <cell r="B295">
            <v>2189.06766666666</v>
          </cell>
          <cell r="C295">
            <v>51.392916666666601</v>
          </cell>
          <cell r="D295">
            <v>5</v>
          </cell>
        </row>
        <row r="296">
          <cell r="B296">
            <v>1932.2342083333299</v>
          </cell>
          <cell r="C296">
            <v>46.5908333333333</v>
          </cell>
          <cell r="D296">
            <v>5</v>
          </cell>
        </row>
        <row r="297">
          <cell r="B297">
            <v>2221.4512083333302</v>
          </cell>
          <cell r="C297">
            <v>54.303750000000001</v>
          </cell>
          <cell r="D297">
            <v>5</v>
          </cell>
        </row>
        <row r="298">
          <cell r="B298">
            <v>1911.44145833333</v>
          </cell>
          <cell r="C298">
            <v>45.068750000000001</v>
          </cell>
          <cell r="D298">
            <v>5</v>
          </cell>
        </row>
        <row r="299">
          <cell r="B299">
            <v>2154.5671666666599</v>
          </cell>
          <cell r="C299">
            <v>42.706249999999997</v>
          </cell>
          <cell r="D299">
            <v>5</v>
          </cell>
        </row>
        <row r="300">
          <cell r="B300">
            <v>2086.4557222222202</v>
          </cell>
          <cell r="C300">
            <v>35.205555555555499</v>
          </cell>
          <cell r="D300">
            <v>5</v>
          </cell>
        </row>
        <row r="301">
          <cell r="B301">
            <v>2375.8916249999902</v>
          </cell>
          <cell r="C301">
            <v>49.220833333333303</v>
          </cell>
          <cell r="D301">
            <v>5</v>
          </cell>
        </row>
        <row r="302">
          <cell r="B302">
            <v>2278.90968749999</v>
          </cell>
          <cell r="C302">
            <v>42.534374999999997</v>
          </cell>
          <cell r="D302">
            <v>5</v>
          </cell>
        </row>
        <row r="303">
          <cell r="B303">
            <v>2414.6731818181802</v>
          </cell>
          <cell r="C303">
            <v>49.414090909090902</v>
          </cell>
          <cell r="D303">
            <v>5</v>
          </cell>
        </row>
        <row r="304">
          <cell r="B304">
            <v>1976.13129999999</v>
          </cell>
          <cell r="C304">
            <v>53.580699999999901</v>
          </cell>
          <cell r="D304">
            <v>6</v>
          </cell>
        </row>
        <row r="305">
          <cell r="B305">
            <v>2665.5086249999999</v>
          </cell>
          <cell r="C305">
            <v>84.922083333333305</v>
          </cell>
          <cell r="D305">
            <v>6</v>
          </cell>
        </row>
        <row r="306">
          <cell r="B306">
            <v>2063.6120000000001</v>
          </cell>
          <cell r="C306">
            <v>39.346999999999902</v>
          </cell>
          <cell r="D306">
            <v>6</v>
          </cell>
        </row>
        <row r="307">
          <cell r="B307">
            <v>2220.75304166666</v>
          </cell>
          <cell r="C307">
            <v>43.315916666666602</v>
          </cell>
          <cell r="D307">
            <v>6</v>
          </cell>
        </row>
        <row r="308">
          <cell r="B308">
            <v>2043.6455000000001</v>
          </cell>
          <cell r="C308">
            <v>47.9022222222222</v>
          </cell>
          <cell r="D308">
            <v>6</v>
          </cell>
        </row>
        <row r="309">
          <cell r="B309">
            <v>2350.2772916666599</v>
          </cell>
          <cell r="C309">
            <v>54.980166666666598</v>
          </cell>
          <cell r="D309">
            <v>6</v>
          </cell>
        </row>
        <row r="310">
          <cell r="B310">
            <v>1895.89842857142</v>
          </cell>
          <cell r="C310">
            <v>35.089999999999897</v>
          </cell>
          <cell r="D310">
            <v>6</v>
          </cell>
        </row>
        <row r="311">
          <cell r="B311">
            <v>2092.5697499999901</v>
          </cell>
          <cell r="C311">
            <v>41.228333333333303</v>
          </cell>
          <cell r="D311">
            <v>6</v>
          </cell>
        </row>
        <row r="312">
          <cell r="B312">
            <v>1798.14591666666</v>
          </cell>
          <cell r="C312">
            <v>48.412916666666597</v>
          </cell>
          <cell r="D312">
            <v>6</v>
          </cell>
        </row>
        <row r="313">
          <cell r="B313">
            <v>2105.5673333333302</v>
          </cell>
          <cell r="C313">
            <v>49.219999999999899</v>
          </cell>
          <cell r="D313">
            <v>6</v>
          </cell>
        </row>
        <row r="314">
          <cell r="B314">
            <v>1923.17379166666</v>
          </cell>
          <cell r="C314">
            <v>51.047083333333298</v>
          </cell>
          <cell r="D314">
            <v>6</v>
          </cell>
        </row>
        <row r="315">
          <cell r="B315">
            <v>2208.3795416666599</v>
          </cell>
          <cell r="C315">
            <v>53.327916666666603</v>
          </cell>
          <cell r="D315">
            <v>6</v>
          </cell>
        </row>
        <row r="316">
          <cell r="B316">
            <v>1958.0631249999999</v>
          </cell>
          <cell r="C316">
            <v>46.842500000000001</v>
          </cell>
          <cell r="D316">
            <v>6</v>
          </cell>
        </row>
        <row r="317">
          <cell r="B317">
            <v>2245.5582083333302</v>
          </cell>
          <cell r="C317">
            <v>56.6724999999999</v>
          </cell>
          <cell r="D317">
            <v>6</v>
          </cell>
        </row>
        <row r="318">
          <cell r="B318">
            <v>1918.86162499999</v>
          </cell>
          <cell r="C318">
            <v>42.86</v>
          </cell>
          <cell r="D318">
            <v>6</v>
          </cell>
        </row>
        <row r="319">
          <cell r="B319">
            <v>2000.08429166666</v>
          </cell>
          <cell r="C319">
            <v>53.180833333333297</v>
          </cell>
          <cell r="D319">
            <v>6</v>
          </cell>
        </row>
        <row r="320">
          <cell r="B320">
            <v>1909.68320833333</v>
          </cell>
          <cell r="C320">
            <v>40.827083333333299</v>
          </cell>
          <cell r="D320">
            <v>6</v>
          </cell>
        </row>
        <row r="321">
          <cell r="B321">
            <v>2065.2884583333298</v>
          </cell>
          <cell r="C321">
            <v>51.916249999999998</v>
          </cell>
          <cell r="D321">
            <v>6</v>
          </cell>
        </row>
        <row r="322">
          <cell r="B322">
            <v>1660.33879166666</v>
          </cell>
          <cell r="C322">
            <v>58.307499999999997</v>
          </cell>
          <cell r="D322">
            <v>6</v>
          </cell>
        </row>
        <row r="323">
          <cell r="B323">
            <v>1883.58904166666</v>
          </cell>
          <cell r="C323">
            <v>79.133749999999907</v>
          </cell>
          <cell r="D323">
            <v>6</v>
          </cell>
        </row>
        <row r="324">
          <cell r="B324">
            <v>1905.7972916666599</v>
          </cell>
          <cell r="C324">
            <v>52.497499999999903</v>
          </cell>
          <cell r="D324">
            <v>6</v>
          </cell>
        </row>
        <row r="325">
          <cell r="B325">
            <v>2126.8541249999998</v>
          </cell>
          <cell r="C325">
            <v>47.962916666666601</v>
          </cell>
          <cell r="D325">
            <v>6</v>
          </cell>
        </row>
        <row r="326">
          <cell r="B326">
            <v>2100.2164583333301</v>
          </cell>
          <cell r="C326">
            <v>62.541249999999899</v>
          </cell>
          <cell r="D326">
            <v>6</v>
          </cell>
        </row>
        <row r="327">
          <cell r="B327">
            <v>2545.1474166666599</v>
          </cell>
          <cell r="C327">
            <v>79.1875</v>
          </cell>
          <cell r="D327">
            <v>6</v>
          </cell>
        </row>
        <row r="328">
          <cell r="B328">
            <v>2023.9495833333301</v>
          </cell>
          <cell r="C328">
            <v>38.7470833333333</v>
          </cell>
          <cell r="D328">
            <v>6</v>
          </cell>
        </row>
        <row r="329">
          <cell r="B329">
            <v>2276.0501250000002</v>
          </cell>
          <cell r="C329">
            <v>49.417083333333302</v>
          </cell>
          <cell r="D329">
            <v>6</v>
          </cell>
        </row>
        <row r="330">
          <cell r="B330">
            <v>1991.1601250000001</v>
          </cell>
          <cell r="C330">
            <v>41.010833333333302</v>
          </cell>
          <cell r="D330">
            <v>6</v>
          </cell>
        </row>
        <row r="331">
          <cell r="B331">
            <v>2287.9387083333299</v>
          </cell>
          <cell r="C331">
            <v>48.966249999999903</v>
          </cell>
          <cell r="D331">
            <v>6</v>
          </cell>
        </row>
        <row r="332">
          <cell r="B332">
            <v>1849.9232916666599</v>
          </cell>
          <cell r="C332">
            <v>46.856666666666598</v>
          </cell>
          <cell r="D332">
            <v>6</v>
          </cell>
        </row>
        <row r="333">
          <cell r="B333">
            <v>2194.1292083333301</v>
          </cell>
          <cell r="C333">
            <v>60.067499999999903</v>
          </cell>
          <cell r="D333">
            <v>6</v>
          </cell>
        </row>
        <row r="334">
          <cell r="B334">
            <v>1790.3879583333301</v>
          </cell>
          <cell r="C334">
            <v>46.485833333333296</v>
          </cell>
          <cell r="D334">
            <v>6</v>
          </cell>
        </row>
        <row r="335">
          <cell r="B335">
            <v>2141.3363749999999</v>
          </cell>
          <cell r="C335">
            <v>63.379999999999903</v>
          </cell>
          <cell r="D335">
            <v>6</v>
          </cell>
        </row>
        <row r="336">
          <cell r="B336">
            <v>2057.9334999999901</v>
          </cell>
          <cell r="C336">
            <v>56.775833333333303</v>
          </cell>
          <cell r="D336">
            <v>6</v>
          </cell>
        </row>
        <row r="337">
          <cell r="B337">
            <v>2406.0681666666601</v>
          </cell>
          <cell r="C337">
            <v>71.761666666666599</v>
          </cell>
          <cell r="D337">
            <v>6</v>
          </cell>
        </row>
        <row r="338">
          <cell r="B338">
            <v>2095.8654166666602</v>
          </cell>
          <cell r="C338">
            <v>57.215416666666599</v>
          </cell>
          <cell r="D338">
            <v>6</v>
          </cell>
        </row>
        <row r="339">
          <cell r="B339">
            <v>2445.3009999999999</v>
          </cell>
          <cell r="C339">
            <v>72.071666666666601</v>
          </cell>
          <cell r="D339">
            <v>6</v>
          </cell>
        </row>
        <row r="340">
          <cell r="B340">
            <v>2086.9225833333298</v>
          </cell>
          <cell r="C340">
            <v>55.789166666666603</v>
          </cell>
          <cell r="D340">
            <v>6</v>
          </cell>
        </row>
        <row r="341">
          <cell r="B341">
            <v>2370.00979166666</v>
          </cell>
          <cell r="C341">
            <v>57.0787499999999</v>
          </cell>
          <cell r="D341">
            <v>6</v>
          </cell>
        </row>
        <row r="342">
          <cell r="B342">
            <v>2085.0864166666602</v>
          </cell>
          <cell r="C342">
            <v>52.03875</v>
          </cell>
          <cell r="D342">
            <v>6</v>
          </cell>
        </row>
        <row r="343">
          <cell r="B343">
            <v>2395.16129166666</v>
          </cell>
          <cell r="C343">
            <v>57.935000000000002</v>
          </cell>
          <cell r="D343">
            <v>6</v>
          </cell>
        </row>
        <row r="344">
          <cell r="B344">
            <v>2235.5886666666602</v>
          </cell>
          <cell r="C344">
            <v>38.531111111111102</v>
          </cell>
          <cell r="D344">
            <v>6</v>
          </cell>
        </row>
        <row r="345">
          <cell r="B345">
            <v>2318.01045833333</v>
          </cell>
          <cell r="C345">
            <v>51.300416666666599</v>
          </cell>
          <cell r="D345">
            <v>6</v>
          </cell>
        </row>
        <row r="346">
          <cell r="B346">
            <v>2014.8761875</v>
          </cell>
          <cell r="C346">
            <v>35.748125000000002</v>
          </cell>
          <cell r="D346">
            <v>6</v>
          </cell>
        </row>
        <row r="347">
          <cell r="B347">
            <v>2078.2272499999999</v>
          </cell>
          <cell r="C347">
            <v>43.7841666666666</v>
          </cell>
          <cell r="D347">
            <v>6</v>
          </cell>
        </row>
        <row r="348">
          <cell r="B348">
            <v>1914.3522</v>
          </cell>
          <cell r="C348">
            <v>32.951000000000001</v>
          </cell>
          <cell r="D348">
            <v>6</v>
          </cell>
        </row>
        <row r="349">
          <cell r="B349">
            <v>2149.4061666666598</v>
          </cell>
          <cell r="C349">
            <v>45.659583333333302</v>
          </cell>
          <cell r="D349">
            <v>6</v>
          </cell>
        </row>
        <row r="350">
          <cell r="B350">
            <v>1990.1363181818101</v>
          </cell>
          <cell r="C350">
            <v>42.175909090909002</v>
          </cell>
          <cell r="D350">
            <v>6</v>
          </cell>
        </row>
        <row r="351">
          <cell r="B351">
            <v>2258.9283333333301</v>
          </cell>
          <cell r="C351">
            <v>45.818750000000001</v>
          </cell>
          <cell r="D351">
            <v>6</v>
          </cell>
        </row>
        <row r="352">
          <cell r="B352">
            <v>1961.3875</v>
          </cell>
          <cell r="C352">
            <v>45.181249999999999</v>
          </cell>
          <cell r="D352">
            <v>6</v>
          </cell>
        </row>
        <row r="353">
          <cell r="B353">
            <v>2335.6261249999998</v>
          </cell>
          <cell r="C353">
            <v>59.650833333333303</v>
          </cell>
          <cell r="D353">
            <v>6</v>
          </cell>
        </row>
        <row r="354">
          <cell r="B354">
            <v>2000.8362916666599</v>
          </cell>
          <cell r="C354">
            <v>53.089999999999897</v>
          </cell>
          <cell r="D354">
            <v>6</v>
          </cell>
        </row>
        <row r="355">
          <cell r="B355">
            <v>2338.0388749999902</v>
          </cell>
          <cell r="C355">
            <v>59.624166666666603</v>
          </cell>
          <cell r="D355">
            <v>6</v>
          </cell>
        </row>
        <row r="356">
          <cell r="B356">
            <v>2019.33712499999</v>
          </cell>
          <cell r="C356">
            <v>52.540833333333303</v>
          </cell>
          <cell r="D356">
            <v>6</v>
          </cell>
        </row>
        <row r="357">
          <cell r="B357">
            <v>2289.0407083333298</v>
          </cell>
          <cell r="C357">
            <v>52.706666666666599</v>
          </cell>
          <cell r="D357">
            <v>6</v>
          </cell>
        </row>
        <row r="358">
          <cell r="B358">
            <v>1994.4352083333299</v>
          </cell>
          <cell r="C358">
            <v>50.466250000000002</v>
          </cell>
          <cell r="D358">
            <v>6</v>
          </cell>
        </row>
        <row r="359">
          <cell r="B359">
            <v>2222.3777083333298</v>
          </cell>
          <cell r="C359">
            <v>57.713333333333303</v>
          </cell>
          <cell r="D359">
            <v>6</v>
          </cell>
        </row>
        <row r="360">
          <cell r="B360">
            <v>1792.535625</v>
          </cell>
          <cell r="C360">
            <v>33.4791666666666</v>
          </cell>
          <cell r="D360">
            <v>6</v>
          </cell>
        </row>
        <row r="361">
          <cell r="B361">
            <v>2035.47041666666</v>
          </cell>
          <cell r="C361">
            <v>48.625</v>
          </cell>
          <cell r="D361">
            <v>6</v>
          </cell>
        </row>
        <row r="362">
          <cell r="B362">
            <v>1825.59381249999</v>
          </cell>
          <cell r="C362">
            <v>34.729374999999997</v>
          </cell>
          <cell r="D362">
            <v>6</v>
          </cell>
        </row>
        <row r="363">
          <cell r="B363">
            <v>2076.4887916666598</v>
          </cell>
          <cell r="C363">
            <v>54.031249999999901</v>
          </cell>
          <cell r="D363">
            <v>6</v>
          </cell>
        </row>
        <row r="364">
          <cell r="B364">
            <v>2384.7628749999999</v>
          </cell>
          <cell r="C364">
            <v>80.355500000000006</v>
          </cell>
          <cell r="D364">
            <v>7</v>
          </cell>
        </row>
        <row r="365">
          <cell r="B365">
            <v>3175.5055000000002</v>
          </cell>
          <cell r="C365">
            <v>197.62691666666601</v>
          </cell>
          <cell r="D365">
            <v>7</v>
          </cell>
        </row>
        <row r="366">
          <cell r="B366">
            <v>1879.307</v>
          </cell>
          <cell r="C366">
            <v>38.401499999999999</v>
          </cell>
          <cell r="D366">
            <v>7</v>
          </cell>
        </row>
        <row r="367">
          <cell r="B367">
            <v>2233.8377500000001</v>
          </cell>
          <cell r="C367">
            <v>43.864916666666602</v>
          </cell>
          <cell r="D367">
            <v>7</v>
          </cell>
        </row>
        <row r="368">
          <cell r="B368">
            <v>2098.0626499999998</v>
          </cell>
          <cell r="C368">
            <v>44.829500000000003</v>
          </cell>
          <cell r="D368">
            <v>7</v>
          </cell>
        </row>
        <row r="369">
          <cell r="B369">
            <v>2477.5514583333302</v>
          </cell>
          <cell r="C369">
            <v>61.380749999999999</v>
          </cell>
          <cell r="D369">
            <v>7</v>
          </cell>
        </row>
        <row r="370">
          <cell r="B370">
            <v>1810.3757499999999</v>
          </cell>
          <cell r="C370">
            <v>26.107499999999899</v>
          </cell>
          <cell r="D370">
            <v>7</v>
          </cell>
        </row>
        <row r="371">
          <cell r="B371">
            <v>2138.3887916666599</v>
          </cell>
          <cell r="C371">
            <v>45.783333333333303</v>
          </cell>
          <cell r="D371">
            <v>7</v>
          </cell>
        </row>
        <row r="372">
          <cell r="B372">
            <v>1767.7639999999999</v>
          </cell>
          <cell r="C372">
            <v>51.353749999999998</v>
          </cell>
          <cell r="D372">
            <v>7</v>
          </cell>
        </row>
        <row r="373">
          <cell r="B373">
            <v>2166.1871000000001</v>
          </cell>
          <cell r="C373">
            <v>42.387</v>
          </cell>
          <cell r="D373">
            <v>7</v>
          </cell>
        </row>
        <row r="374">
          <cell r="B374">
            <v>1971.0527499999901</v>
          </cell>
          <cell r="C374">
            <v>52.655000000000001</v>
          </cell>
          <cell r="D374">
            <v>7</v>
          </cell>
        </row>
        <row r="375">
          <cell r="B375">
            <v>2203.1564166666599</v>
          </cell>
          <cell r="C375">
            <v>53.036666666666598</v>
          </cell>
          <cell r="D375">
            <v>7</v>
          </cell>
        </row>
        <row r="376">
          <cell r="B376">
            <v>1859.2815416666599</v>
          </cell>
          <cell r="C376">
            <v>36.664583333333297</v>
          </cell>
          <cell r="D376">
            <v>7</v>
          </cell>
        </row>
        <row r="377">
          <cell r="B377">
            <v>2249.0152916666598</v>
          </cell>
          <cell r="C377">
            <v>70.017499999999998</v>
          </cell>
          <cell r="D377">
            <v>7</v>
          </cell>
        </row>
        <row r="378">
          <cell r="B378">
            <v>1922.1611249999901</v>
          </cell>
          <cell r="C378">
            <v>45.737083333333302</v>
          </cell>
          <cell r="D378">
            <v>7</v>
          </cell>
        </row>
        <row r="379">
          <cell r="B379">
            <v>2221.432875</v>
          </cell>
          <cell r="C379">
            <v>47.952916666666603</v>
          </cell>
          <cell r="D379">
            <v>7</v>
          </cell>
        </row>
        <row r="380">
          <cell r="B380">
            <v>1745.8321249999999</v>
          </cell>
          <cell r="C380">
            <v>48.643333333333302</v>
          </cell>
          <cell r="D380">
            <v>7</v>
          </cell>
        </row>
        <row r="381">
          <cell r="B381">
            <v>2018.5865833333301</v>
          </cell>
          <cell r="C381">
            <v>53.9433333333333</v>
          </cell>
          <cell r="D381">
            <v>7</v>
          </cell>
        </row>
        <row r="382">
          <cell r="B382">
            <v>1857.62129166666</v>
          </cell>
          <cell r="C382">
            <v>78.154166666666598</v>
          </cell>
          <cell r="D382">
            <v>7</v>
          </cell>
        </row>
        <row r="383">
          <cell r="B383">
            <v>2091.5625416666599</v>
          </cell>
          <cell r="C383">
            <v>72.477916666666601</v>
          </cell>
          <cell r="D383">
            <v>7</v>
          </cell>
        </row>
        <row r="384">
          <cell r="B384">
            <v>1880.002375</v>
          </cell>
          <cell r="C384">
            <v>43.243333333333297</v>
          </cell>
          <cell r="D384">
            <v>7</v>
          </cell>
        </row>
        <row r="385">
          <cell r="B385">
            <v>2144.029</v>
          </cell>
          <cell r="C385">
            <v>67.462083333333297</v>
          </cell>
          <cell r="D385">
            <v>7</v>
          </cell>
        </row>
        <row r="386">
          <cell r="B386">
            <v>1942.2773749999999</v>
          </cell>
          <cell r="C386">
            <v>50.933333333333302</v>
          </cell>
          <cell r="D386">
            <v>7</v>
          </cell>
        </row>
        <row r="387">
          <cell r="B387">
            <v>2156.9050833333299</v>
          </cell>
          <cell r="C387">
            <v>50.860833333333296</v>
          </cell>
          <cell r="D387">
            <v>7</v>
          </cell>
        </row>
        <row r="388">
          <cell r="B388">
            <v>1863.51966666666</v>
          </cell>
          <cell r="C388">
            <v>46.814583333333303</v>
          </cell>
          <cell r="D388">
            <v>7</v>
          </cell>
        </row>
        <row r="389">
          <cell r="B389">
            <v>2113.2942083333301</v>
          </cell>
          <cell r="C389">
            <v>65.967083333333306</v>
          </cell>
          <cell r="D389">
            <v>7</v>
          </cell>
        </row>
        <row r="390">
          <cell r="B390">
            <v>1727.4197916666601</v>
          </cell>
          <cell r="C390">
            <v>52.462499999999999</v>
          </cell>
          <cell r="D390">
            <v>7</v>
          </cell>
        </row>
        <row r="391">
          <cell r="B391">
            <v>2095.5535</v>
          </cell>
          <cell r="C391">
            <v>67.153750000000002</v>
          </cell>
          <cell r="D391">
            <v>7</v>
          </cell>
        </row>
        <row r="392">
          <cell r="B392">
            <v>1967.7181249999901</v>
          </cell>
          <cell r="C392">
            <v>57.936250000000001</v>
          </cell>
          <cell r="D392">
            <v>7</v>
          </cell>
        </row>
        <row r="393">
          <cell r="B393">
            <v>2343.9105</v>
          </cell>
          <cell r="C393">
            <v>59.931666666666601</v>
          </cell>
          <cell r="D393">
            <v>7</v>
          </cell>
        </row>
        <row r="394">
          <cell r="B394">
            <v>2027.19783333333</v>
          </cell>
          <cell r="C394">
            <v>60.722499999999997</v>
          </cell>
          <cell r="D394">
            <v>7</v>
          </cell>
        </row>
        <row r="395">
          <cell r="B395">
            <v>2471.7156249999998</v>
          </cell>
          <cell r="C395">
            <v>59.856250000000003</v>
          </cell>
          <cell r="D395">
            <v>7</v>
          </cell>
        </row>
        <row r="396">
          <cell r="B396">
            <v>2030.9194583333301</v>
          </cell>
          <cell r="C396">
            <v>51.819999999999901</v>
          </cell>
          <cell r="D396">
            <v>7</v>
          </cell>
        </row>
        <row r="397">
          <cell r="B397">
            <v>2445.4532083333302</v>
          </cell>
          <cell r="C397">
            <v>76.141666666666595</v>
          </cell>
          <cell r="D397">
            <v>7</v>
          </cell>
        </row>
        <row r="398">
          <cell r="B398">
            <v>2128.7746666666599</v>
          </cell>
          <cell r="C398">
            <v>66.974999999999994</v>
          </cell>
          <cell r="D398">
            <v>7</v>
          </cell>
        </row>
        <row r="399">
          <cell r="B399">
            <v>2486.29025</v>
          </cell>
          <cell r="C399">
            <v>82.171666666666596</v>
          </cell>
          <cell r="D399">
            <v>7</v>
          </cell>
        </row>
        <row r="400">
          <cell r="B400">
            <v>2153.5862499999998</v>
          </cell>
          <cell r="C400">
            <v>50.0162499999999</v>
          </cell>
          <cell r="D400">
            <v>7</v>
          </cell>
        </row>
        <row r="401">
          <cell r="B401">
            <v>2445.9498749999998</v>
          </cell>
          <cell r="C401">
            <v>64.713333333333296</v>
          </cell>
          <cell r="D401">
            <v>7</v>
          </cell>
        </row>
        <row r="402">
          <cell r="B402">
            <v>1976.4664166666601</v>
          </cell>
          <cell r="C402">
            <v>44.022500000000001</v>
          </cell>
          <cell r="D402">
            <v>7</v>
          </cell>
        </row>
        <row r="403">
          <cell r="B403">
            <v>2273.79779166666</v>
          </cell>
          <cell r="C403">
            <v>54.5445833333333</v>
          </cell>
          <cell r="D403">
            <v>7</v>
          </cell>
        </row>
        <row r="404">
          <cell r="B404">
            <v>1887.0905416666601</v>
          </cell>
          <cell r="C404">
            <v>44.419166666666598</v>
          </cell>
          <cell r="D404">
            <v>7</v>
          </cell>
        </row>
        <row r="405">
          <cell r="B405">
            <v>2286.2764583333301</v>
          </cell>
          <cell r="C405">
            <v>74.711666666666602</v>
          </cell>
          <cell r="D405">
            <v>7</v>
          </cell>
        </row>
        <row r="406">
          <cell r="B406">
            <v>2117.26695833333</v>
          </cell>
          <cell r="C406">
            <v>43.5283333333333</v>
          </cell>
          <cell r="D406">
            <v>7</v>
          </cell>
        </row>
        <row r="407">
          <cell r="B407">
            <v>2382.9783333333298</v>
          </cell>
          <cell r="C407">
            <v>58.199583333333301</v>
          </cell>
          <cell r="D407">
            <v>7</v>
          </cell>
        </row>
        <row r="408">
          <cell r="B408">
            <v>2141.53866666666</v>
          </cell>
          <cell r="C408">
            <v>38.403888888888801</v>
          </cell>
          <cell r="D408">
            <v>7</v>
          </cell>
        </row>
        <row r="409">
          <cell r="B409">
            <v>2240.2341666666598</v>
          </cell>
          <cell r="C409">
            <v>48.528750000000002</v>
          </cell>
          <cell r="D409">
            <v>7</v>
          </cell>
        </row>
        <row r="410">
          <cell r="B410">
            <v>1878.19175</v>
          </cell>
          <cell r="C410">
            <v>45.454583333333296</v>
          </cell>
          <cell r="D410">
            <v>7</v>
          </cell>
        </row>
        <row r="411">
          <cell r="B411">
            <v>2191.5256250000002</v>
          </cell>
          <cell r="C411">
            <v>65.091249999999903</v>
          </cell>
          <cell r="D411">
            <v>7</v>
          </cell>
        </row>
        <row r="412">
          <cell r="B412">
            <v>1887.7463749999899</v>
          </cell>
          <cell r="C412">
            <v>53.253749999999997</v>
          </cell>
          <cell r="D412">
            <v>7</v>
          </cell>
        </row>
        <row r="413">
          <cell r="B413">
            <v>2213.9628333333299</v>
          </cell>
          <cell r="C413">
            <v>62.634999999999899</v>
          </cell>
          <cell r="D413">
            <v>7</v>
          </cell>
        </row>
        <row r="414">
          <cell r="B414">
            <v>1996.06308333333</v>
          </cell>
          <cell r="C414">
            <v>43.797916666666602</v>
          </cell>
          <cell r="D414">
            <v>7</v>
          </cell>
        </row>
        <row r="415">
          <cell r="B415">
            <v>2482.7692499999998</v>
          </cell>
          <cell r="C415">
            <v>74.790416666666601</v>
          </cell>
          <cell r="D415">
            <v>7</v>
          </cell>
        </row>
        <row r="416">
          <cell r="B416">
            <v>1897.66616666666</v>
          </cell>
          <cell r="C416">
            <v>54.195</v>
          </cell>
          <cell r="D416">
            <v>7</v>
          </cell>
        </row>
        <row r="417">
          <cell r="B417">
            <v>2206.1185</v>
          </cell>
          <cell r="C417">
            <v>81.428749999999994</v>
          </cell>
          <cell r="D417">
            <v>7</v>
          </cell>
        </row>
        <row r="418">
          <cell r="B418">
            <v>1751.1030416666599</v>
          </cell>
          <cell r="C418">
            <v>61.591666666666598</v>
          </cell>
          <cell r="D418">
            <v>7</v>
          </cell>
        </row>
        <row r="419">
          <cell r="B419">
            <v>2099.3076249999999</v>
          </cell>
          <cell r="C419">
            <v>84.004999999999995</v>
          </cell>
          <cell r="D419">
            <v>7</v>
          </cell>
        </row>
        <row r="420">
          <cell r="B420">
            <v>2000.35366666666</v>
          </cell>
          <cell r="C420">
            <v>73.071250000000006</v>
          </cell>
          <cell r="D420">
            <v>7</v>
          </cell>
        </row>
        <row r="421">
          <cell r="B421">
            <v>2385.5984999999901</v>
          </cell>
          <cell r="C421">
            <v>89.251666666666594</v>
          </cell>
          <cell r="D421">
            <v>7</v>
          </cell>
        </row>
        <row r="422">
          <cell r="B422">
            <v>2051.9919583333299</v>
          </cell>
          <cell r="C422">
            <v>70.024583333333297</v>
          </cell>
          <cell r="D422">
            <v>7</v>
          </cell>
        </row>
        <row r="423">
          <cell r="B423">
            <v>2307.1601249999999</v>
          </cell>
          <cell r="C423">
            <v>72.64</v>
          </cell>
          <cell r="D423">
            <v>7</v>
          </cell>
        </row>
        <row r="424">
          <cell r="B424">
            <v>1992.06812499999</v>
          </cell>
          <cell r="C424">
            <v>63.719166666666602</v>
          </cell>
          <cell r="D424">
            <v>7</v>
          </cell>
        </row>
        <row r="425">
          <cell r="B425">
            <v>2272.55004166666</v>
          </cell>
          <cell r="C425">
            <v>76.680416666666602</v>
          </cell>
          <cell r="D425">
            <v>7</v>
          </cell>
        </row>
        <row r="426">
          <cell r="B426">
            <v>2619.6127499999998</v>
          </cell>
          <cell r="C426">
            <v>97.3719999999999</v>
          </cell>
          <cell r="D426">
            <v>8</v>
          </cell>
        </row>
        <row r="427">
          <cell r="B427">
            <v>3135.2914166666601</v>
          </cell>
          <cell r="C427">
            <v>87.475083333333302</v>
          </cell>
          <cell r="D427">
            <v>8</v>
          </cell>
        </row>
        <row r="428">
          <cell r="B428">
            <v>2020.72577777777</v>
          </cell>
          <cell r="C428">
            <v>42.447888888888798</v>
          </cell>
          <cell r="D428">
            <v>8</v>
          </cell>
        </row>
        <row r="429">
          <cell r="B429">
            <v>2479.9036666666598</v>
          </cell>
          <cell r="C429">
            <v>54.379166666666599</v>
          </cell>
          <cell r="D429">
            <v>8</v>
          </cell>
        </row>
        <row r="430">
          <cell r="B430">
            <v>2173.7058333333298</v>
          </cell>
          <cell r="C430">
            <v>47.226333333333301</v>
          </cell>
          <cell r="D430">
            <v>8</v>
          </cell>
        </row>
        <row r="431">
          <cell r="B431">
            <v>2584.7835833333302</v>
          </cell>
          <cell r="C431">
            <v>65.741166666666601</v>
          </cell>
          <cell r="D431">
            <v>8</v>
          </cell>
        </row>
        <row r="432">
          <cell r="B432">
            <v>2057.4659999999999</v>
          </cell>
          <cell r="C432">
            <v>43.6204166666666</v>
          </cell>
          <cell r="D432">
            <v>8</v>
          </cell>
        </row>
        <row r="433">
          <cell r="B433">
            <v>2659.6397499999998</v>
          </cell>
          <cell r="C433">
            <v>75.9479166666666</v>
          </cell>
          <cell r="D433">
            <v>8</v>
          </cell>
        </row>
        <row r="434">
          <cell r="B434">
            <v>1999.15021428571</v>
          </cell>
          <cell r="C434">
            <v>45.174999999999997</v>
          </cell>
          <cell r="D434">
            <v>8</v>
          </cell>
        </row>
        <row r="435">
          <cell r="B435">
            <v>2072.13229166666</v>
          </cell>
          <cell r="C435">
            <v>49.103333333333303</v>
          </cell>
          <cell r="D435">
            <v>8</v>
          </cell>
        </row>
        <row r="436">
          <cell r="B436">
            <v>1795.002125</v>
          </cell>
          <cell r="C436">
            <v>48.378749999999997</v>
          </cell>
          <cell r="D436">
            <v>8</v>
          </cell>
        </row>
        <row r="437">
          <cell r="B437">
            <v>2046.49437499999</v>
          </cell>
          <cell r="C437">
            <v>49.6458333333333</v>
          </cell>
          <cell r="D437">
            <v>8</v>
          </cell>
        </row>
        <row r="438">
          <cell r="B438">
            <v>2152.0723750000002</v>
          </cell>
          <cell r="C438">
            <v>52.8779166666666</v>
          </cell>
          <cell r="D438">
            <v>8</v>
          </cell>
        </row>
        <row r="439">
          <cell r="B439">
            <v>2471.3907916666599</v>
          </cell>
          <cell r="C439">
            <v>98.386250000000004</v>
          </cell>
          <cell r="D439">
            <v>8</v>
          </cell>
        </row>
        <row r="440">
          <cell r="B440">
            <v>1920.2779583333299</v>
          </cell>
          <cell r="C440">
            <v>59.590416666666599</v>
          </cell>
          <cell r="D440">
            <v>8</v>
          </cell>
        </row>
        <row r="441">
          <cell r="B441">
            <v>2274.8648333333299</v>
          </cell>
          <cell r="C441">
            <v>72.096666666666593</v>
          </cell>
          <cell r="D441">
            <v>8</v>
          </cell>
        </row>
        <row r="442">
          <cell r="B442">
            <v>1595.4885833333301</v>
          </cell>
          <cell r="C442">
            <v>47.9270833333333</v>
          </cell>
          <cell r="D442">
            <v>8</v>
          </cell>
        </row>
        <row r="443">
          <cell r="B443">
            <v>1906.04541666666</v>
          </cell>
          <cell r="C443">
            <v>57.243333333333297</v>
          </cell>
          <cell r="D443">
            <v>8</v>
          </cell>
        </row>
        <row r="444">
          <cell r="B444">
            <v>1899.76866666666</v>
          </cell>
          <cell r="C444">
            <v>63.758333333333297</v>
          </cell>
          <cell r="D444">
            <v>8</v>
          </cell>
        </row>
        <row r="445">
          <cell r="B445">
            <v>2168.54474999999</v>
          </cell>
          <cell r="C445">
            <v>69.530833333333305</v>
          </cell>
          <cell r="D445">
            <v>8</v>
          </cell>
        </row>
        <row r="446">
          <cell r="B446">
            <v>1893.92883333333</v>
          </cell>
          <cell r="C446">
            <v>55.008749999999999</v>
          </cell>
          <cell r="D446">
            <v>8</v>
          </cell>
        </row>
        <row r="447">
          <cell r="B447">
            <v>2163.90545833333</v>
          </cell>
          <cell r="C447">
            <v>67.959583333333299</v>
          </cell>
          <cell r="D447">
            <v>8</v>
          </cell>
        </row>
        <row r="448">
          <cell r="B448">
            <v>1709.3747499999999</v>
          </cell>
          <cell r="C448">
            <v>58.454999999999899</v>
          </cell>
          <cell r="D448">
            <v>8</v>
          </cell>
        </row>
        <row r="449">
          <cell r="B449">
            <v>1969.1160833333299</v>
          </cell>
          <cell r="C449">
            <v>59.5133333333333</v>
          </cell>
          <cell r="D449">
            <v>8</v>
          </cell>
        </row>
        <row r="450">
          <cell r="B450">
            <v>1981.62925</v>
          </cell>
          <cell r="C450">
            <v>62.106250000000003</v>
          </cell>
          <cell r="D450">
            <v>8</v>
          </cell>
        </row>
        <row r="451">
          <cell r="B451">
            <v>2265.6325000000002</v>
          </cell>
          <cell r="C451">
            <v>75.083749999999995</v>
          </cell>
          <cell r="D451">
            <v>8</v>
          </cell>
        </row>
        <row r="452">
          <cell r="B452">
            <v>2017.8668333333301</v>
          </cell>
          <cell r="C452">
            <v>72.067499999999995</v>
          </cell>
          <cell r="D452">
            <v>8</v>
          </cell>
        </row>
        <row r="453">
          <cell r="B453">
            <v>2272.4112083333298</v>
          </cell>
          <cell r="C453">
            <v>69.167083333333295</v>
          </cell>
          <cell r="D453">
            <v>8</v>
          </cell>
        </row>
        <row r="454">
          <cell r="B454">
            <v>1957.98008333333</v>
          </cell>
          <cell r="C454">
            <v>47.772083333333299</v>
          </cell>
          <cell r="D454">
            <v>8</v>
          </cell>
        </row>
        <row r="455">
          <cell r="B455">
            <v>2410.05508333333</v>
          </cell>
          <cell r="C455">
            <v>57.986249999999899</v>
          </cell>
          <cell r="D455">
            <v>8</v>
          </cell>
        </row>
        <row r="456">
          <cell r="B456">
            <v>2061.5842499999899</v>
          </cell>
          <cell r="C456">
            <v>53.971249999999998</v>
          </cell>
          <cell r="D456">
            <v>8</v>
          </cell>
        </row>
        <row r="457">
          <cell r="B457">
            <v>2334.3259166666599</v>
          </cell>
          <cell r="C457">
            <v>66.100833333333298</v>
          </cell>
          <cell r="D457">
            <v>8</v>
          </cell>
        </row>
        <row r="458">
          <cell r="B458">
            <v>1791.68908333333</v>
          </cell>
          <cell r="C458">
            <v>48.206249999999997</v>
          </cell>
          <cell r="D458">
            <v>8</v>
          </cell>
        </row>
        <row r="459">
          <cell r="B459">
            <v>2115.05070833333</v>
          </cell>
          <cell r="C459">
            <v>63.657499999999999</v>
          </cell>
          <cell r="D459">
            <v>8</v>
          </cell>
        </row>
        <row r="460">
          <cell r="B460">
            <v>1725.1356249999999</v>
          </cell>
          <cell r="C460">
            <v>46.99</v>
          </cell>
          <cell r="D460">
            <v>8</v>
          </cell>
        </row>
        <row r="461">
          <cell r="B461">
            <v>2079.96133333333</v>
          </cell>
          <cell r="C461">
            <v>61.338333333333303</v>
          </cell>
          <cell r="D461">
            <v>8</v>
          </cell>
        </row>
        <row r="462">
          <cell r="B462">
            <v>1869.9213749999999</v>
          </cell>
          <cell r="C462">
            <v>40.4195833333333</v>
          </cell>
          <cell r="D462">
            <v>8</v>
          </cell>
        </row>
        <row r="463">
          <cell r="B463">
            <v>2151.5065416666598</v>
          </cell>
          <cell r="C463">
            <v>54.921666666666603</v>
          </cell>
          <cell r="D463">
            <v>8</v>
          </cell>
        </row>
        <row r="464">
          <cell r="B464">
            <v>2009.3411249999999</v>
          </cell>
          <cell r="C464">
            <v>55.743749999999899</v>
          </cell>
          <cell r="D464">
            <v>8</v>
          </cell>
        </row>
        <row r="465">
          <cell r="B465">
            <v>2258.4755416666599</v>
          </cell>
          <cell r="C465">
            <v>64.784166666666593</v>
          </cell>
          <cell r="D465">
            <v>8</v>
          </cell>
        </row>
        <row r="466">
          <cell r="B466">
            <v>1953.2787083333301</v>
          </cell>
          <cell r="C466">
            <v>39.407916666666601</v>
          </cell>
          <cell r="D466">
            <v>8</v>
          </cell>
        </row>
        <row r="467">
          <cell r="B467">
            <v>2179.1737083333301</v>
          </cell>
          <cell r="C467">
            <v>45.298333333333296</v>
          </cell>
          <cell r="D467">
            <v>8</v>
          </cell>
        </row>
        <row r="468">
          <cell r="B468">
            <v>2002.07149999999</v>
          </cell>
          <cell r="C468">
            <v>42.202727272727202</v>
          </cell>
          <cell r="D468">
            <v>8</v>
          </cell>
        </row>
        <row r="469">
          <cell r="B469">
            <v>2190.5812083333299</v>
          </cell>
          <cell r="C469">
            <v>56.2558333333333</v>
          </cell>
          <cell r="D469">
            <v>8</v>
          </cell>
        </row>
        <row r="470">
          <cell r="B470">
            <v>2238.6494166666598</v>
          </cell>
          <cell r="C470">
            <v>44.347499999999997</v>
          </cell>
          <cell r="D470">
            <v>8</v>
          </cell>
        </row>
        <row r="471">
          <cell r="B471">
            <v>2101.758875</v>
          </cell>
          <cell r="C471">
            <v>60.957083333333301</v>
          </cell>
          <cell r="D471">
            <v>8</v>
          </cell>
        </row>
        <row r="472">
          <cell r="B472">
            <v>1744.8411249999899</v>
          </cell>
          <cell r="C472">
            <v>46.731666666666598</v>
          </cell>
          <cell r="D472">
            <v>8</v>
          </cell>
        </row>
        <row r="473">
          <cell r="B473">
            <v>1955.6636249999999</v>
          </cell>
          <cell r="C473">
            <v>56.807083333333303</v>
          </cell>
          <cell r="D473">
            <v>8</v>
          </cell>
        </row>
        <row r="474">
          <cell r="B474">
            <v>1709.34116666666</v>
          </cell>
          <cell r="C474">
            <v>41.453333333333298</v>
          </cell>
          <cell r="D474">
            <v>8</v>
          </cell>
        </row>
        <row r="475">
          <cell r="B475">
            <v>2090.6051666666599</v>
          </cell>
          <cell r="C475">
            <v>56.362916666666599</v>
          </cell>
          <cell r="D475">
            <v>8</v>
          </cell>
        </row>
        <row r="476">
          <cell r="B476">
            <v>1930.23291666666</v>
          </cell>
          <cell r="C476">
            <v>44.294999999999902</v>
          </cell>
          <cell r="D476">
            <v>8</v>
          </cell>
        </row>
        <row r="477">
          <cell r="B477">
            <v>2252.1495416666598</v>
          </cell>
          <cell r="C477">
            <v>56.652083333333302</v>
          </cell>
          <cell r="D477">
            <v>8</v>
          </cell>
        </row>
        <row r="478">
          <cell r="B478">
            <v>2025.5564999999999</v>
          </cell>
          <cell r="C478">
            <v>54.389583333333299</v>
          </cell>
          <cell r="D478">
            <v>8</v>
          </cell>
        </row>
        <row r="479">
          <cell r="B479">
            <v>2431.169875</v>
          </cell>
          <cell r="C479">
            <v>79.165416666666601</v>
          </cell>
          <cell r="D479">
            <v>8</v>
          </cell>
        </row>
        <row r="480">
          <cell r="B480">
            <v>1985.1439583333299</v>
          </cell>
          <cell r="C480">
            <v>54.53875</v>
          </cell>
          <cell r="D480">
            <v>8</v>
          </cell>
        </row>
        <row r="481">
          <cell r="B481">
            <v>2232.0480416666601</v>
          </cell>
          <cell r="C481">
            <v>56.990833333333299</v>
          </cell>
          <cell r="D481">
            <v>8</v>
          </cell>
        </row>
        <row r="482">
          <cell r="B482">
            <v>2000.4889166666601</v>
          </cell>
          <cell r="C482">
            <v>46.333750000000002</v>
          </cell>
          <cell r="D482">
            <v>8</v>
          </cell>
        </row>
        <row r="483">
          <cell r="B483">
            <v>2244.6094583333302</v>
          </cell>
          <cell r="C483">
            <v>59.141666666666602</v>
          </cell>
          <cell r="D483">
            <v>8</v>
          </cell>
        </row>
        <row r="484">
          <cell r="B484">
            <v>1956.4982499999901</v>
          </cell>
          <cell r="C484">
            <v>39.871666666666599</v>
          </cell>
          <cell r="D484">
            <v>8</v>
          </cell>
        </row>
        <row r="485">
          <cell r="B485">
            <v>2234.6941666666598</v>
          </cell>
          <cell r="C485">
            <v>42.424166666666601</v>
          </cell>
          <cell r="D485">
            <v>8</v>
          </cell>
        </row>
        <row r="486">
          <cell r="B486">
            <v>1764.0211666666601</v>
          </cell>
          <cell r="C486">
            <v>31.869166666666601</v>
          </cell>
          <cell r="D486">
            <v>8</v>
          </cell>
        </row>
        <row r="487">
          <cell r="B487">
            <v>1984.9037083333301</v>
          </cell>
          <cell r="C487">
            <v>51.942083333333301</v>
          </cell>
          <cell r="D487">
            <v>8</v>
          </cell>
        </row>
        <row r="488">
          <cell r="B488">
            <v>2259.3434166666598</v>
          </cell>
          <cell r="C488">
            <v>71.976583333333295</v>
          </cell>
          <cell r="D488">
            <v>9</v>
          </cell>
        </row>
        <row r="489">
          <cell r="B489">
            <v>2360.6292916666598</v>
          </cell>
          <cell r="C489">
            <v>55.570500000000003</v>
          </cell>
          <cell r="D489">
            <v>9</v>
          </cell>
        </row>
        <row r="490">
          <cell r="B490">
            <v>1846.40777272727</v>
          </cell>
          <cell r="C490">
            <v>35.178818181818102</v>
          </cell>
          <cell r="D490">
            <v>9</v>
          </cell>
        </row>
        <row r="491">
          <cell r="B491">
            <v>2621.3647499999902</v>
          </cell>
          <cell r="C491">
            <v>82.808583333333303</v>
          </cell>
          <cell r="D491">
            <v>9</v>
          </cell>
        </row>
        <row r="492">
          <cell r="B492">
            <v>1922.99563636363</v>
          </cell>
          <cell r="C492">
            <v>44.022727272727202</v>
          </cell>
          <cell r="D492">
            <v>9</v>
          </cell>
        </row>
        <row r="493">
          <cell r="B493">
            <v>2474.1590833333298</v>
          </cell>
          <cell r="C493">
            <v>80.227000000000004</v>
          </cell>
          <cell r="D493">
            <v>9</v>
          </cell>
        </row>
        <row r="494">
          <cell r="B494">
            <v>2056.328</v>
          </cell>
          <cell r="C494">
            <v>55.7558333333333</v>
          </cell>
          <cell r="D494">
            <v>9</v>
          </cell>
        </row>
        <row r="495">
          <cell r="B495">
            <v>2567.8376250000001</v>
          </cell>
          <cell r="C495">
            <v>62.750833333333297</v>
          </cell>
          <cell r="D495">
            <v>9</v>
          </cell>
        </row>
        <row r="496">
          <cell r="B496">
            <v>2030.3805833333299</v>
          </cell>
          <cell r="C496">
            <v>33.043333333333301</v>
          </cell>
          <cell r="D496">
            <v>9</v>
          </cell>
        </row>
        <row r="497">
          <cell r="B497">
            <v>2019.70716666666</v>
          </cell>
          <cell r="C497">
            <v>37.844583333333297</v>
          </cell>
          <cell r="D497">
            <v>9</v>
          </cell>
        </row>
        <row r="498">
          <cell r="B498">
            <v>1680.81474999999</v>
          </cell>
          <cell r="C498">
            <v>47.879999999999903</v>
          </cell>
          <cell r="D498">
            <v>9</v>
          </cell>
        </row>
        <row r="499">
          <cell r="B499">
            <v>2067.74695833333</v>
          </cell>
          <cell r="C499">
            <v>50.42</v>
          </cell>
          <cell r="D499">
            <v>9</v>
          </cell>
        </row>
        <row r="500">
          <cell r="B500">
            <v>2076.187375</v>
          </cell>
          <cell r="C500">
            <v>47.507083333333298</v>
          </cell>
          <cell r="D500">
            <v>9</v>
          </cell>
        </row>
        <row r="501">
          <cell r="B501">
            <v>2497.8737916666601</v>
          </cell>
          <cell r="C501">
            <v>74.433333333333294</v>
          </cell>
          <cell r="D501">
            <v>9</v>
          </cell>
        </row>
        <row r="502">
          <cell r="B502">
            <v>1934.8973333333299</v>
          </cell>
          <cell r="C502">
            <v>72.467083333333306</v>
          </cell>
          <cell r="D502">
            <v>9</v>
          </cell>
        </row>
        <row r="503">
          <cell r="B503">
            <v>2169.9367916666602</v>
          </cell>
          <cell r="C503">
            <v>77.196250000000006</v>
          </cell>
          <cell r="D503">
            <v>9</v>
          </cell>
        </row>
        <row r="504">
          <cell r="B504">
            <v>1909.34512499999</v>
          </cell>
          <cell r="C504">
            <v>52.41</v>
          </cell>
          <cell r="D504">
            <v>9</v>
          </cell>
        </row>
        <row r="505">
          <cell r="B505">
            <v>2149.7494166666602</v>
          </cell>
          <cell r="C505">
            <v>73.879999999999896</v>
          </cell>
          <cell r="D505">
            <v>9</v>
          </cell>
        </row>
        <row r="506">
          <cell r="B506">
            <v>1873.6608333333299</v>
          </cell>
          <cell r="C506">
            <v>62.469166666666602</v>
          </cell>
          <cell r="D506">
            <v>9</v>
          </cell>
        </row>
        <row r="507">
          <cell r="B507">
            <v>2116.88016666666</v>
          </cell>
          <cell r="C507">
            <v>70.363333333333301</v>
          </cell>
          <cell r="D507">
            <v>9</v>
          </cell>
        </row>
        <row r="508">
          <cell r="B508">
            <v>1699.7154166666601</v>
          </cell>
          <cell r="C508">
            <v>48.371249999999897</v>
          </cell>
          <cell r="D508">
            <v>9</v>
          </cell>
        </row>
        <row r="509">
          <cell r="B509">
            <v>2109.2648749999998</v>
          </cell>
          <cell r="C509">
            <v>88.029583333333306</v>
          </cell>
          <cell r="D509">
            <v>9</v>
          </cell>
        </row>
        <row r="510">
          <cell r="B510">
            <v>1848.3395416666599</v>
          </cell>
          <cell r="C510">
            <v>51.335833333333298</v>
          </cell>
          <cell r="D510">
            <v>9</v>
          </cell>
        </row>
        <row r="511">
          <cell r="B511">
            <v>2107.09733333333</v>
          </cell>
          <cell r="C511">
            <v>65.329583333333304</v>
          </cell>
          <cell r="D511">
            <v>9</v>
          </cell>
        </row>
        <row r="512">
          <cell r="B512">
            <v>2006.9661249999999</v>
          </cell>
          <cell r="C512">
            <v>53.769999999999897</v>
          </cell>
          <cell r="D512">
            <v>9</v>
          </cell>
        </row>
        <row r="513">
          <cell r="B513">
            <v>2248.7629999999999</v>
          </cell>
          <cell r="C513">
            <v>63.956999999999901</v>
          </cell>
          <cell r="D513">
            <v>9</v>
          </cell>
        </row>
        <row r="514">
          <cell r="B514">
            <v>1784.0219999999999</v>
          </cell>
          <cell r="C514">
            <v>51.338749999999997</v>
          </cell>
          <cell r="D514">
            <v>9</v>
          </cell>
        </row>
        <row r="515">
          <cell r="B515">
            <v>2240.7224999999999</v>
          </cell>
          <cell r="C515">
            <v>54.9345833333333</v>
          </cell>
          <cell r="D515">
            <v>9</v>
          </cell>
        </row>
        <row r="516">
          <cell r="B516">
            <v>1836.4853333333299</v>
          </cell>
          <cell r="C516">
            <v>34.522500000000001</v>
          </cell>
          <cell r="D516">
            <v>9</v>
          </cell>
        </row>
        <row r="517">
          <cell r="B517">
            <v>2042.4563333333299</v>
          </cell>
          <cell r="C517">
            <v>54.936250000000001</v>
          </cell>
          <cell r="D517">
            <v>9</v>
          </cell>
        </row>
        <row r="518">
          <cell r="B518">
            <v>2023.1317916666601</v>
          </cell>
          <cell r="C518">
            <v>51.0729166666666</v>
          </cell>
          <cell r="D518">
            <v>9</v>
          </cell>
        </row>
        <row r="519">
          <cell r="B519">
            <v>2365.6989999999901</v>
          </cell>
          <cell r="C519">
            <v>52.2945833333333</v>
          </cell>
          <cell r="D519">
            <v>9</v>
          </cell>
        </row>
        <row r="520">
          <cell r="B520">
            <v>2014.6587499999901</v>
          </cell>
          <cell r="C520">
            <v>44.726666666666603</v>
          </cell>
          <cell r="D520">
            <v>9</v>
          </cell>
        </row>
        <row r="521">
          <cell r="B521">
            <v>2307.1498749999901</v>
          </cell>
          <cell r="C521">
            <v>77.517499999999998</v>
          </cell>
          <cell r="D521">
            <v>9</v>
          </cell>
        </row>
        <row r="522">
          <cell r="B522">
            <v>2004.1671249999999</v>
          </cell>
          <cell r="C522">
            <v>49.554583333333298</v>
          </cell>
          <cell r="D522">
            <v>9</v>
          </cell>
        </row>
        <row r="523">
          <cell r="B523">
            <v>2271.43324999999</v>
          </cell>
          <cell r="C523">
            <v>52.442916666666598</v>
          </cell>
          <cell r="D523">
            <v>9</v>
          </cell>
        </row>
        <row r="524">
          <cell r="B524">
            <v>1920.9021250000001</v>
          </cell>
          <cell r="C524">
            <v>49.8287499999999</v>
          </cell>
          <cell r="D524">
            <v>9</v>
          </cell>
        </row>
        <row r="525">
          <cell r="B525">
            <v>2218.1039999999998</v>
          </cell>
          <cell r="C525">
            <v>67.549583333333302</v>
          </cell>
          <cell r="D525">
            <v>9</v>
          </cell>
        </row>
        <row r="526">
          <cell r="B526">
            <v>1970.1035833333301</v>
          </cell>
          <cell r="C526">
            <v>48.207500000000003</v>
          </cell>
          <cell r="D526">
            <v>9</v>
          </cell>
        </row>
        <row r="527">
          <cell r="B527">
            <v>2213.6470416666598</v>
          </cell>
          <cell r="C527">
            <v>46.808749999999897</v>
          </cell>
          <cell r="D527">
            <v>9</v>
          </cell>
        </row>
        <row r="528">
          <cell r="B528">
            <v>1732.7019583333299</v>
          </cell>
          <cell r="C528">
            <v>45.873750000000001</v>
          </cell>
          <cell r="D528">
            <v>9</v>
          </cell>
        </row>
        <row r="529">
          <cell r="B529">
            <v>1933.2025000000001</v>
          </cell>
          <cell r="C529">
            <v>47.7245833333333</v>
          </cell>
          <cell r="D529">
            <v>9</v>
          </cell>
        </row>
        <row r="530">
          <cell r="B530">
            <v>1784.0386999999901</v>
          </cell>
          <cell r="C530">
            <v>28.845999999999901</v>
          </cell>
          <cell r="D530">
            <v>9</v>
          </cell>
        </row>
        <row r="531">
          <cell r="B531">
            <v>2104.9902499999998</v>
          </cell>
          <cell r="C531">
            <v>60.244583333333303</v>
          </cell>
          <cell r="D531">
            <v>9</v>
          </cell>
        </row>
        <row r="532">
          <cell r="B532">
            <v>1969.7938125000001</v>
          </cell>
          <cell r="C532">
            <v>36.316249999999997</v>
          </cell>
          <cell r="D532">
            <v>9</v>
          </cell>
        </row>
        <row r="533">
          <cell r="B533">
            <v>2124.48358333333</v>
          </cell>
          <cell r="C533">
            <v>44.537499999999902</v>
          </cell>
          <cell r="D533">
            <v>9</v>
          </cell>
        </row>
        <row r="534">
          <cell r="B534">
            <v>1837.43941666666</v>
          </cell>
          <cell r="C534">
            <v>34.553333333333299</v>
          </cell>
          <cell r="D534">
            <v>9</v>
          </cell>
        </row>
        <row r="535">
          <cell r="B535">
            <v>2198.0576249999999</v>
          </cell>
          <cell r="C535">
            <v>53.402499999999897</v>
          </cell>
          <cell r="D535">
            <v>9</v>
          </cell>
        </row>
        <row r="536">
          <cell r="B536">
            <v>1935.0042083333301</v>
          </cell>
          <cell r="C536">
            <v>50.355833333333301</v>
          </cell>
          <cell r="D536">
            <v>9</v>
          </cell>
        </row>
        <row r="537">
          <cell r="B537">
            <v>2156.9343749999998</v>
          </cell>
          <cell r="C537">
            <v>59.463749999999997</v>
          </cell>
          <cell r="D537">
            <v>9</v>
          </cell>
        </row>
        <row r="538">
          <cell r="B538">
            <v>1926.1875</v>
          </cell>
          <cell r="C538">
            <v>50.248333333333299</v>
          </cell>
          <cell r="D538">
            <v>9</v>
          </cell>
        </row>
        <row r="539">
          <cell r="B539">
            <v>2214.9516250000001</v>
          </cell>
          <cell r="C539">
            <v>52.935416666666598</v>
          </cell>
          <cell r="D539">
            <v>9</v>
          </cell>
        </row>
        <row r="540">
          <cell r="B540">
            <v>1951.0851250000001</v>
          </cell>
          <cell r="C540">
            <v>61.705833333333302</v>
          </cell>
          <cell r="D540">
            <v>9</v>
          </cell>
        </row>
        <row r="541">
          <cell r="B541">
            <v>2127.3627916666601</v>
          </cell>
          <cell r="C541">
            <v>63.655416666666603</v>
          </cell>
          <cell r="D541">
            <v>9</v>
          </cell>
        </row>
        <row r="542">
          <cell r="B542">
            <v>1725.21108333333</v>
          </cell>
          <cell r="C542">
            <v>55.837083333333297</v>
          </cell>
          <cell r="D542">
            <v>9</v>
          </cell>
        </row>
        <row r="543">
          <cell r="B543">
            <v>1899.99741666666</v>
          </cell>
          <cell r="C543">
            <v>51.783333333333303</v>
          </cell>
          <cell r="D543">
            <v>9</v>
          </cell>
        </row>
        <row r="544">
          <cell r="B544">
            <v>1602.6900416666599</v>
          </cell>
          <cell r="C544">
            <v>51.994999999999997</v>
          </cell>
          <cell r="D544">
            <v>9</v>
          </cell>
        </row>
        <row r="545">
          <cell r="B545">
            <v>1989.90491666666</v>
          </cell>
          <cell r="C545">
            <v>60.637499999999903</v>
          </cell>
          <cell r="D545">
            <v>9</v>
          </cell>
        </row>
        <row r="546">
          <cell r="B546">
            <v>1684.1917083333301</v>
          </cell>
          <cell r="C546">
            <v>44.738750000000003</v>
          </cell>
          <cell r="D546">
            <v>9</v>
          </cell>
        </row>
        <row r="547">
          <cell r="B547">
            <v>1953.3324583333299</v>
          </cell>
          <cell r="C547">
            <v>59.0162499999999</v>
          </cell>
          <cell r="D547">
            <v>9</v>
          </cell>
        </row>
        <row r="548">
          <cell r="B548">
            <v>2007.6444999999901</v>
          </cell>
          <cell r="C548">
            <v>41.709600000000002</v>
          </cell>
          <cell r="D548">
            <v>10</v>
          </cell>
        </row>
        <row r="549">
          <cell r="B549">
            <v>2220.78666666666</v>
          </cell>
          <cell r="C549">
            <v>56.280833333333298</v>
          </cell>
          <cell r="D549">
            <v>10</v>
          </cell>
        </row>
        <row r="550">
          <cell r="B550">
            <v>1886.12816666666</v>
          </cell>
          <cell r="C550">
            <v>35.242249999999999</v>
          </cell>
          <cell r="D550">
            <v>10</v>
          </cell>
        </row>
        <row r="551">
          <cell r="B551">
            <v>2790.45141666666</v>
          </cell>
          <cell r="C551">
            <v>73.400666666666595</v>
          </cell>
          <cell r="D551">
            <v>10</v>
          </cell>
        </row>
        <row r="552">
          <cell r="B552">
            <v>1962.5399583333301</v>
          </cell>
          <cell r="C552">
            <v>64.428083333333305</v>
          </cell>
          <cell r="D552">
            <v>10</v>
          </cell>
        </row>
        <row r="553">
          <cell r="B553">
            <v>2332.38454166666</v>
          </cell>
          <cell r="C553">
            <v>75.952249999999907</v>
          </cell>
          <cell r="D553">
            <v>10</v>
          </cell>
        </row>
        <row r="554">
          <cell r="B554">
            <v>2132.88175</v>
          </cell>
          <cell r="C554">
            <v>53.532083333333297</v>
          </cell>
          <cell r="D554">
            <v>10</v>
          </cell>
        </row>
        <row r="555">
          <cell r="B555">
            <v>2626.2460416666599</v>
          </cell>
          <cell r="C555">
            <v>70.233333333333306</v>
          </cell>
          <cell r="D555">
            <v>10</v>
          </cell>
        </row>
        <row r="556">
          <cell r="B556">
            <v>2052.8806666666601</v>
          </cell>
          <cell r="C556">
            <v>43.792499999999997</v>
          </cell>
          <cell r="D556">
            <v>10</v>
          </cell>
        </row>
        <row r="557">
          <cell r="B557">
            <v>1989.07779166666</v>
          </cell>
          <cell r="C557">
            <v>43.967916666666603</v>
          </cell>
          <cell r="D557">
            <v>10</v>
          </cell>
        </row>
        <row r="558">
          <cell r="B558">
            <v>1942.3025416666601</v>
          </cell>
          <cell r="C558">
            <v>51.145000000000003</v>
          </cell>
          <cell r="D558">
            <v>10</v>
          </cell>
        </row>
        <row r="559">
          <cell r="B559">
            <v>2247.8567916666598</v>
          </cell>
          <cell r="C559">
            <v>44.225833333333298</v>
          </cell>
          <cell r="D559">
            <v>10</v>
          </cell>
        </row>
        <row r="560">
          <cell r="B560">
            <v>2029.9478749999901</v>
          </cell>
          <cell r="C560">
            <v>62.532499999999999</v>
          </cell>
          <cell r="D560">
            <v>10</v>
          </cell>
        </row>
        <row r="561">
          <cell r="B561">
            <v>2304.0392916666601</v>
          </cell>
          <cell r="C561">
            <v>83.460833333333298</v>
          </cell>
          <cell r="D561">
            <v>10</v>
          </cell>
        </row>
        <row r="562">
          <cell r="B562">
            <v>1755.5350416666599</v>
          </cell>
          <cell r="C562">
            <v>58.622916666666598</v>
          </cell>
          <cell r="D562">
            <v>10</v>
          </cell>
        </row>
        <row r="563">
          <cell r="B563">
            <v>2048.3871666666601</v>
          </cell>
          <cell r="C563">
            <v>66.830833333333302</v>
          </cell>
          <cell r="D563">
            <v>10</v>
          </cell>
        </row>
        <row r="564">
          <cell r="B564">
            <v>1943.12725</v>
          </cell>
          <cell r="C564">
            <v>53.835833333333298</v>
          </cell>
          <cell r="D564">
            <v>10</v>
          </cell>
        </row>
        <row r="565">
          <cell r="B565">
            <v>2243.9492500000001</v>
          </cell>
          <cell r="C565">
            <v>68.947500000000005</v>
          </cell>
          <cell r="D565">
            <v>10</v>
          </cell>
        </row>
        <row r="566">
          <cell r="B566">
            <v>1881.1257083333301</v>
          </cell>
          <cell r="C566">
            <v>60.918333333333301</v>
          </cell>
          <cell r="D566">
            <v>10</v>
          </cell>
        </row>
        <row r="567">
          <cell r="B567">
            <v>2096.1401249999999</v>
          </cell>
          <cell r="C567">
            <v>65.825000000000003</v>
          </cell>
          <cell r="D567">
            <v>10</v>
          </cell>
        </row>
        <row r="568">
          <cell r="B568">
            <v>1722.9338333333301</v>
          </cell>
          <cell r="C568">
            <v>45.246666666666599</v>
          </cell>
          <cell r="D568">
            <v>10</v>
          </cell>
        </row>
        <row r="569">
          <cell r="B569">
            <v>2293.70854166666</v>
          </cell>
          <cell r="C569">
            <v>93.789166666666603</v>
          </cell>
          <cell r="D569">
            <v>10</v>
          </cell>
        </row>
        <row r="570">
          <cell r="B570">
            <v>1850.04408333333</v>
          </cell>
          <cell r="C570">
            <v>45.956666666666599</v>
          </cell>
          <cell r="D570">
            <v>10</v>
          </cell>
        </row>
        <row r="571">
          <cell r="B571">
            <v>2374.0641666666602</v>
          </cell>
          <cell r="C571">
            <v>71.999166666666596</v>
          </cell>
          <cell r="D571">
            <v>10</v>
          </cell>
        </row>
        <row r="572">
          <cell r="B572">
            <v>1611.22</v>
          </cell>
          <cell r="C572">
            <v>37.198749999999997</v>
          </cell>
          <cell r="D572">
            <v>10</v>
          </cell>
        </row>
        <row r="573">
          <cell r="B573">
            <v>1846.55791666666</v>
          </cell>
          <cell r="C573">
            <v>52.446666666666601</v>
          </cell>
          <cell r="D573">
            <v>10</v>
          </cell>
        </row>
        <row r="574">
          <cell r="B574">
            <v>1799.310375</v>
          </cell>
          <cell r="C574">
            <v>42.499166666666603</v>
          </cell>
          <cell r="D574">
            <v>10</v>
          </cell>
        </row>
        <row r="575">
          <cell r="B575">
            <v>2070.2994583333302</v>
          </cell>
          <cell r="C575">
            <v>63.807499999999997</v>
          </cell>
          <cell r="D575">
            <v>10</v>
          </cell>
        </row>
        <row r="576">
          <cell r="B576">
            <v>1832.39116666666</v>
          </cell>
          <cell r="C576">
            <v>54.576666666666597</v>
          </cell>
          <cell r="D576">
            <v>10</v>
          </cell>
        </row>
        <row r="577">
          <cell r="B577">
            <v>2099.4979583333302</v>
          </cell>
          <cell r="C577">
            <v>55.982500000000002</v>
          </cell>
          <cell r="D577">
            <v>10</v>
          </cell>
        </row>
        <row r="578">
          <cell r="B578">
            <v>1845.81924999999</v>
          </cell>
          <cell r="C578">
            <v>44.299166666666601</v>
          </cell>
          <cell r="D578">
            <v>10</v>
          </cell>
        </row>
        <row r="579">
          <cell r="B579">
            <v>2042.6991666666599</v>
          </cell>
          <cell r="C579">
            <v>59.989166666666598</v>
          </cell>
          <cell r="D579">
            <v>10</v>
          </cell>
        </row>
        <row r="580">
          <cell r="B580">
            <v>1838.79779166666</v>
          </cell>
          <cell r="C580">
            <v>51.032916666666601</v>
          </cell>
          <cell r="D580">
            <v>10</v>
          </cell>
        </row>
        <row r="581">
          <cell r="B581">
            <v>2088.8355833333299</v>
          </cell>
          <cell r="C581">
            <v>64.219166666666595</v>
          </cell>
          <cell r="D581">
            <v>10</v>
          </cell>
        </row>
        <row r="582">
          <cell r="B582">
            <v>1883.367125</v>
          </cell>
          <cell r="C582">
            <v>71.835833333333298</v>
          </cell>
          <cell r="D582">
            <v>10</v>
          </cell>
        </row>
        <row r="583">
          <cell r="B583">
            <v>2092.3713333333299</v>
          </cell>
          <cell r="C583">
            <v>76.037499999999994</v>
          </cell>
          <cell r="D583">
            <v>10</v>
          </cell>
        </row>
        <row r="584">
          <cell r="B584">
            <v>1741.1714999999999</v>
          </cell>
          <cell r="C584">
            <v>53.73</v>
          </cell>
          <cell r="D584">
            <v>10</v>
          </cell>
        </row>
        <row r="585">
          <cell r="B585">
            <v>2051.60645833333</v>
          </cell>
          <cell r="C585">
            <v>76.707916666666605</v>
          </cell>
          <cell r="D585">
            <v>10</v>
          </cell>
        </row>
        <row r="586">
          <cell r="B586">
            <v>1642.1816249999999</v>
          </cell>
          <cell r="C586">
            <v>49.93</v>
          </cell>
          <cell r="D586">
            <v>10</v>
          </cell>
        </row>
        <row r="587">
          <cell r="B587">
            <v>1924.9824166666599</v>
          </cell>
          <cell r="C587">
            <v>56.155833333333298</v>
          </cell>
          <cell r="D587">
            <v>10</v>
          </cell>
        </row>
        <row r="588">
          <cell r="B588">
            <v>1831.9275833333299</v>
          </cell>
          <cell r="C588">
            <v>49.869166666666601</v>
          </cell>
          <cell r="D588">
            <v>10</v>
          </cell>
        </row>
        <row r="589">
          <cell r="B589">
            <v>2062.1536249999999</v>
          </cell>
          <cell r="C589">
            <v>57.069166666666597</v>
          </cell>
          <cell r="D589">
            <v>10</v>
          </cell>
        </row>
        <row r="590">
          <cell r="B590">
            <v>1844.1833750000001</v>
          </cell>
          <cell r="C590">
            <v>42.998750000000001</v>
          </cell>
          <cell r="D590">
            <v>10</v>
          </cell>
        </row>
        <row r="591">
          <cell r="B591">
            <v>2069.80945833333</v>
          </cell>
          <cell r="C591">
            <v>50.1279166666666</v>
          </cell>
          <cell r="D591">
            <v>10</v>
          </cell>
        </row>
        <row r="592">
          <cell r="B592">
            <v>1826.20020833333</v>
          </cell>
          <cell r="C592">
            <v>37.558749999999897</v>
          </cell>
          <cell r="D592">
            <v>10</v>
          </cell>
        </row>
        <row r="593">
          <cell r="B593">
            <v>2041.8861666666601</v>
          </cell>
          <cell r="C593">
            <v>42.296249999999901</v>
          </cell>
          <cell r="D593">
            <v>10</v>
          </cell>
        </row>
        <row r="594">
          <cell r="B594">
            <v>1819.0770833333299</v>
          </cell>
          <cell r="C594">
            <v>47.533333333333303</v>
          </cell>
          <cell r="D594">
            <v>10</v>
          </cell>
        </row>
        <row r="595">
          <cell r="B595">
            <v>2089.3340416666601</v>
          </cell>
          <cell r="C595">
            <v>58.02375</v>
          </cell>
          <cell r="D595">
            <v>10</v>
          </cell>
        </row>
        <row r="596">
          <cell r="B596">
            <v>1807.22899999999</v>
          </cell>
          <cell r="C596">
            <v>57.103749999999998</v>
          </cell>
          <cell r="D596">
            <v>10</v>
          </cell>
        </row>
        <row r="597">
          <cell r="B597">
            <v>2062.937625</v>
          </cell>
          <cell r="C597">
            <v>68.652083333333294</v>
          </cell>
          <cell r="D597">
            <v>10</v>
          </cell>
        </row>
        <row r="598">
          <cell r="B598">
            <v>1688.17129166666</v>
          </cell>
          <cell r="C598">
            <v>60.049166666666601</v>
          </cell>
          <cell r="D598">
            <v>10</v>
          </cell>
        </row>
        <row r="599">
          <cell r="B599">
            <v>1882.3611249999999</v>
          </cell>
          <cell r="C599">
            <v>60.7708333333333</v>
          </cell>
          <cell r="D599">
            <v>10</v>
          </cell>
        </row>
        <row r="600">
          <cell r="B600">
            <v>1591.99795833333</v>
          </cell>
          <cell r="C600">
            <v>52.8570833333333</v>
          </cell>
          <cell r="D600">
            <v>10</v>
          </cell>
        </row>
        <row r="601">
          <cell r="B601">
            <v>1926.1012499999999</v>
          </cell>
          <cell r="C601">
            <v>55.778750000000002</v>
          </cell>
          <cell r="D601">
            <v>10</v>
          </cell>
        </row>
        <row r="602">
          <cell r="B602">
            <v>1874.9264166666601</v>
          </cell>
          <cell r="C602">
            <v>45.507916666666603</v>
          </cell>
          <cell r="D602">
            <v>10</v>
          </cell>
        </row>
        <row r="603">
          <cell r="B603">
            <v>2207.3483333333302</v>
          </cell>
          <cell r="C603">
            <v>57.362083333333302</v>
          </cell>
          <cell r="D603">
            <v>10</v>
          </cell>
        </row>
        <row r="604">
          <cell r="B604">
            <v>1911.4361249999999</v>
          </cell>
          <cell r="C604">
            <v>65.629166666666606</v>
          </cell>
          <cell r="D604">
            <v>10</v>
          </cell>
        </row>
        <row r="605">
          <cell r="B605">
            <v>2309.9924166666601</v>
          </cell>
          <cell r="C605">
            <v>67.625833333333304</v>
          </cell>
          <cell r="D605">
            <v>10</v>
          </cell>
        </row>
        <row r="606">
          <cell r="B606">
            <v>1934.6754166666601</v>
          </cell>
          <cell r="C606">
            <v>51.223750000000003</v>
          </cell>
          <cell r="D606">
            <v>10</v>
          </cell>
        </row>
        <row r="607">
          <cell r="B607">
            <v>2446.9752916666598</v>
          </cell>
          <cell r="C607">
            <v>69.586666666666602</v>
          </cell>
          <cell r="D607">
            <v>10</v>
          </cell>
        </row>
        <row r="608">
          <cell r="B608">
            <v>1950.0437916666599</v>
          </cell>
          <cell r="C608">
            <v>61.611666666666601</v>
          </cell>
          <cell r="D608">
            <v>10</v>
          </cell>
        </row>
        <row r="609">
          <cell r="B609">
            <v>2245.5435833333299</v>
          </cell>
          <cell r="C609">
            <v>54.928333333333299</v>
          </cell>
          <cell r="D609">
            <v>10</v>
          </cell>
        </row>
        <row r="610">
          <cell r="B610">
            <v>2055.8892500000002</v>
          </cell>
          <cell r="C610">
            <v>54.774374999999999</v>
          </cell>
          <cell r="D610">
            <v>11</v>
          </cell>
        </row>
        <row r="611">
          <cell r="B611">
            <v>2244.6372500000002</v>
          </cell>
          <cell r="C611">
            <v>57.5251666666666</v>
          </cell>
          <cell r="D611">
            <v>11</v>
          </cell>
        </row>
        <row r="612">
          <cell r="B612">
            <v>2363.6295416666599</v>
          </cell>
          <cell r="C612">
            <v>55.525916666666603</v>
          </cell>
          <cell r="D612">
            <v>11</v>
          </cell>
        </row>
        <row r="613">
          <cell r="B613">
            <v>3211.5232499999902</v>
          </cell>
          <cell r="C613">
            <v>93.176249999999996</v>
          </cell>
          <cell r="D613">
            <v>11</v>
          </cell>
        </row>
        <row r="614">
          <cell r="B614">
            <v>2147.2688333333299</v>
          </cell>
          <cell r="C614">
            <v>73.739249999999998</v>
          </cell>
          <cell r="D614">
            <v>11</v>
          </cell>
        </row>
        <row r="615">
          <cell r="B615">
            <v>2340.14141666666</v>
          </cell>
          <cell r="C615">
            <v>67.371416666666605</v>
          </cell>
          <cell r="D615">
            <v>11</v>
          </cell>
        </row>
        <row r="616">
          <cell r="B616">
            <v>2180.6801249999999</v>
          </cell>
          <cell r="C616">
            <v>54.024583333333297</v>
          </cell>
          <cell r="D616">
            <v>11</v>
          </cell>
        </row>
        <row r="617">
          <cell r="B617">
            <v>2606.2606666666602</v>
          </cell>
          <cell r="C617">
            <v>56.475000000000001</v>
          </cell>
          <cell r="D617">
            <v>11</v>
          </cell>
        </row>
        <row r="618">
          <cell r="B618">
            <v>1593.28204166666</v>
          </cell>
          <cell r="C618">
            <v>50.376666666666601</v>
          </cell>
          <cell r="D618">
            <v>11</v>
          </cell>
        </row>
        <row r="619">
          <cell r="B619">
            <v>1816.4230833333299</v>
          </cell>
          <cell r="C619">
            <v>41.915833333333303</v>
          </cell>
          <cell r="D619">
            <v>11</v>
          </cell>
        </row>
        <row r="620">
          <cell r="B620">
            <v>2012.89008333333</v>
          </cell>
          <cell r="C620">
            <v>42.007083333333298</v>
          </cell>
          <cell r="D620">
            <v>11</v>
          </cell>
        </row>
        <row r="621">
          <cell r="B621">
            <v>2323.33687499999</v>
          </cell>
          <cell r="C621">
            <v>48.264583333333299</v>
          </cell>
          <cell r="D621">
            <v>11</v>
          </cell>
        </row>
        <row r="622">
          <cell r="B622">
            <v>2038.519125</v>
          </cell>
          <cell r="C622">
            <v>57.581666666666599</v>
          </cell>
          <cell r="D622">
            <v>11</v>
          </cell>
        </row>
        <row r="623">
          <cell r="B623">
            <v>2540.8084583333298</v>
          </cell>
          <cell r="C623">
            <v>81.2558333333333</v>
          </cell>
          <cell r="D623">
            <v>11</v>
          </cell>
        </row>
        <row r="624">
          <cell r="B624">
            <v>1708.6217083333299</v>
          </cell>
          <cell r="C624">
            <v>50.509583333333303</v>
          </cell>
          <cell r="D624">
            <v>11</v>
          </cell>
        </row>
        <row r="625">
          <cell r="B625">
            <v>2016.7689583333299</v>
          </cell>
          <cell r="C625">
            <v>61.915833333333303</v>
          </cell>
          <cell r="D625">
            <v>11</v>
          </cell>
        </row>
        <row r="626">
          <cell r="B626">
            <v>1949.9066250000001</v>
          </cell>
          <cell r="C626">
            <v>44.452083333333299</v>
          </cell>
          <cell r="D626">
            <v>11</v>
          </cell>
        </row>
        <row r="627">
          <cell r="B627">
            <v>2290.6012500000002</v>
          </cell>
          <cell r="C627">
            <v>66.273333333333298</v>
          </cell>
          <cell r="D627">
            <v>11</v>
          </cell>
        </row>
        <row r="628">
          <cell r="B628">
            <v>1880.72729166666</v>
          </cell>
          <cell r="C628">
            <v>56.90625</v>
          </cell>
          <cell r="D628">
            <v>11</v>
          </cell>
        </row>
        <row r="629">
          <cell r="B629">
            <v>2154.9060416666598</v>
          </cell>
          <cell r="C629">
            <v>65.317499999999995</v>
          </cell>
          <cell r="D629">
            <v>11</v>
          </cell>
        </row>
        <row r="630">
          <cell r="B630">
            <v>1956.88375</v>
          </cell>
          <cell r="C630">
            <v>63.1516666666666</v>
          </cell>
          <cell r="D630">
            <v>11</v>
          </cell>
        </row>
        <row r="631">
          <cell r="B631">
            <v>2342.821625</v>
          </cell>
          <cell r="C631">
            <v>78.025416666666601</v>
          </cell>
          <cell r="D631">
            <v>11</v>
          </cell>
        </row>
        <row r="632">
          <cell r="B632">
            <v>2046.5167083333299</v>
          </cell>
          <cell r="C632">
            <v>50.135833333333302</v>
          </cell>
          <cell r="D632">
            <v>11</v>
          </cell>
        </row>
        <row r="633">
          <cell r="B633">
            <v>2574.9333750000001</v>
          </cell>
          <cell r="C633">
            <v>74.454583333333304</v>
          </cell>
          <cell r="D633">
            <v>11</v>
          </cell>
        </row>
        <row r="634">
          <cell r="B634">
            <v>1838.4179166666599</v>
          </cell>
          <cell r="C634">
            <v>47.600416666666597</v>
          </cell>
          <cell r="D634">
            <v>11</v>
          </cell>
        </row>
        <row r="635">
          <cell r="B635">
            <v>2156.3199583333299</v>
          </cell>
          <cell r="C635">
            <v>54.03875</v>
          </cell>
          <cell r="D635">
            <v>11</v>
          </cell>
        </row>
        <row r="636">
          <cell r="B636">
            <v>1879.3218749999901</v>
          </cell>
          <cell r="C636">
            <v>53.240416666666597</v>
          </cell>
          <cell r="D636">
            <v>11</v>
          </cell>
        </row>
        <row r="637">
          <cell r="B637">
            <v>2407.2310416666601</v>
          </cell>
          <cell r="C637">
            <v>79.754583333333301</v>
          </cell>
          <cell r="D637">
            <v>11</v>
          </cell>
        </row>
        <row r="638">
          <cell r="B638">
            <v>1984.76958333333</v>
          </cell>
          <cell r="C638">
            <v>46.871249999999897</v>
          </cell>
          <cell r="D638">
            <v>11</v>
          </cell>
        </row>
        <row r="639">
          <cell r="B639">
            <v>2474.5342083333298</v>
          </cell>
          <cell r="C639">
            <v>73.267499999999998</v>
          </cell>
          <cell r="D639">
            <v>11</v>
          </cell>
        </row>
        <row r="640">
          <cell r="B640">
            <v>1896.93095833333</v>
          </cell>
          <cell r="C640">
            <v>49.975000000000001</v>
          </cell>
          <cell r="D640">
            <v>11</v>
          </cell>
        </row>
        <row r="641">
          <cell r="B641">
            <v>2473.4072916666601</v>
          </cell>
          <cell r="C641">
            <v>77.7662499999999</v>
          </cell>
          <cell r="D641">
            <v>11</v>
          </cell>
        </row>
        <row r="642">
          <cell r="B642">
            <v>1830.4516249999999</v>
          </cell>
          <cell r="C642">
            <v>56.203749999999999</v>
          </cell>
          <cell r="D642">
            <v>11</v>
          </cell>
        </row>
        <row r="643">
          <cell r="B643">
            <v>2146.0133333333301</v>
          </cell>
          <cell r="C643">
            <v>74.744583333333296</v>
          </cell>
          <cell r="D643">
            <v>11</v>
          </cell>
        </row>
        <row r="644">
          <cell r="B644">
            <v>1967.22974999999</v>
          </cell>
          <cell r="C644">
            <v>55.783749999999998</v>
          </cell>
          <cell r="D644">
            <v>11</v>
          </cell>
        </row>
        <row r="645">
          <cell r="B645">
            <v>2182.4940000000001</v>
          </cell>
          <cell r="C645">
            <v>48.494583333333303</v>
          </cell>
          <cell r="D645">
            <v>11</v>
          </cell>
        </row>
        <row r="646">
          <cell r="B646">
            <v>1929.8937777777701</v>
          </cell>
          <cell r="C646">
            <v>33.299444444444397</v>
          </cell>
          <cell r="D646">
            <v>11</v>
          </cell>
        </row>
        <row r="647">
          <cell r="B647">
            <v>2045.6363636363601</v>
          </cell>
          <cell r="C647">
            <v>40.534999999999997</v>
          </cell>
          <cell r="D647">
            <v>11</v>
          </cell>
        </row>
        <row r="648">
          <cell r="B648">
            <v>1880.0908571428499</v>
          </cell>
          <cell r="C648">
            <v>33.344999999999999</v>
          </cell>
          <cell r="D648">
            <v>11</v>
          </cell>
        </row>
        <row r="649">
          <cell r="B649">
            <v>2085.9897500000002</v>
          </cell>
          <cell r="C649">
            <v>44.9583333333333</v>
          </cell>
          <cell r="D649">
            <v>11</v>
          </cell>
        </row>
        <row r="650">
          <cell r="B650">
            <v>2014.6393125</v>
          </cell>
          <cell r="C650">
            <v>38.847499999999997</v>
          </cell>
          <cell r="D650">
            <v>11</v>
          </cell>
        </row>
        <row r="651">
          <cell r="B651">
            <v>2325.59958333333</v>
          </cell>
          <cell r="C651">
            <v>56.487916666666599</v>
          </cell>
          <cell r="D651">
            <v>11</v>
          </cell>
        </row>
        <row r="652">
          <cell r="B652">
            <v>1960.05679166666</v>
          </cell>
          <cell r="C652">
            <v>44.548749999999998</v>
          </cell>
          <cell r="D652">
            <v>11</v>
          </cell>
        </row>
        <row r="653">
          <cell r="B653">
            <v>2341.8746666666598</v>
          </cell>
          <cell r="C653">
            <v>54.977916666666601</v>
          </cell>
          <cell r="D653">
            <v>11</v>
          </cell>
        </row>
        <row r="654">
          <cell r="B654">
            <v>1722.6105</v>
          </cell>
          <cell r="C654">
            <v>36.4375</v>
          </cell>
          <cell r="D654">
            <v>11</v>
          </cell>
        </row>
        <row r="655">
          <cell r="B655">
            <v>2026.1913750000001</v>
          </cell>
          <cell r="C655">
            <v>56.418749999999903</v>
          </cell>
          <cell r="D655">
            <v>11</v>
          </cell>
        </row>
        <row r="656">
          <cell r="B656">
            <v>1621.5212916666601</v>
          </cell>
          <cell r="C656">
            <v>54.088333333333303</v>
          </cell>
          <cell r="D656">
            <v>11</v>
          </cell>
        </row>
        <row r="657">
          <cell r="B657">
            <v>1833.5901249999999</v>
          </cell>
          <cell r="C657">
            <v>46.512499999999903</v>
          </cell>
          <cell r="D657">
            <v>11</v>
          </cell>
        </row>
        <row r="658">
          <cell r="B658">
            <v>1763.4928749999999</v>
          </cell>
          <cell r="C658">
            <v>45.996666666666599</v>
          </cell>
          <cell r="D658">
            <v>11</v>
          </cell>
        </row>
        <row r="659">
          <cell r="B659">
            <v>2059.60249999999</v>
          </cell>
          <cell r="C659">
            <v>48.314090909090901</v>
          </cell>
          <cell r="D659">
            <v>11</v>
          </cell>
        </row>
        <row r="660">
          <cell r="B660">
            <v>1995.29342857142</v>
          </cell>
          <cell r="C660">
            <v>44.322857142857103</v>
          </cell>
          <cell r="D660">
            <v>11</v>
          </cell>
        </row>
        <row r="661">
          <cell r="B661">
            <v>2089.6785416666598</v>
          </cell>
          <cell r="C661">
            <v>39.004999999999903</v>
          </cell>
          <cell r="D661">
            <v>11</v>
          </cell>
        </row>
        <row r="662">
          <cell r="B662">
            <v>1968.56105555555</v>
          </cell>
          <cell r="C662">
            <v>32.433888888888802</v>
          </cell>
          <cell r="D662">
            <v>11</v>
          </cell>
        </row>
        <row r="663">
          <cell r="B663">
            <v>2332.91908333333</v>
          </cell>
          <cell r="C663">
            <v>54.317083333333301</v>
          </cell>
          <cell r="D663">
            <v>11</v>
          </cell>
        </row>
        <row r="664">
          <cell r="B664">
            <v>2027.29349999999</v>
          </cell>
          <cell r="C664">
            <v>54.115416666666597</v>
          </cell>
          <cell r="D664">
            <v>11</v>
          </cell>
        </row>
        <row r="665">
          <cell r="B665">
            <v>2408.9666666666599</v>
          </cell>
          <cell r="C665">
            <v>55.441666666666599</v>
          </cell>
          <cell r="D665">
            <v>11</v>
          </cell>
        </row>
        <row r="666">
          <cell r="B666">
            <v>2020.8008749999999</v>
          </cell>
          <cell r="C666">
            <v>55.433749999999897</v>
          </cell>
          <cell r="D666">
            <v>11</v>
          </cell>
        </row>
        <row r="667">
          <cell r="B667">
            <v>2143.7741666666602</v>
          </cell>
          <cell r="C667">
            <v>42.220833333333303</v>
          </cell>
          <cell r="D667">
            <v>11</v>
          </cell>
        </row>
        <row r="668">
          <cell r="B668">
            <v>1733.66625</v>
          </cell>
          <cell r="C668">
            <v>39.741249999999901</v>
          </cell>
          <cell r="D668">
            <v>11</v>
          </cell>
        </row>
        <row r="669">
          <cell r="B669">
            <v>1938.42895833333</v>
          </cell>
          <cell r="C669">
            <v>47.627499999999998</v>
          </cell>
          <cell r="D669">
            <v>11</v>
          </cell>
        </row>
        <row r="670">
          <cell r="B670">
            <v>1811.3492083333299</v>
          </cell>
          <cell r="C670">
            <v>51.697249999999997</v>
          </cell>
          <cell r="D670">
            <v>12</v>
          </cell>
        </row>
        <row r="671">
          <cell r="B671">
            <v>2407.5522083333299</v>
          </cell>
          <cell r="C671">
            <v>91.086749999999995</v>
          </cell>
          <cell r="D671">
            <v>12</v>
          </cell>
        </row>
        <row r="672">
          <cell r="B672">
            <v>2557.52991666666</v>
          </cell>
          <cell r="C672">
            <v>108.491333333333</v>
          </cell>
          <cell r="D672">
            <v>12</v>
          </cell>
        </row>
        <row r="673">
          <cell r="B673">
            <v>3343.2067916666601</v>
          </cell>
          <cell r="C673">
            <v>103.15049999999999</v>
          </cell>
          <cell r="D673">
            <v>12</v>
          </cell>
        </row>
        <row r="674">
          <cell r="B674">
            <v>1855.5550416666599</v>
          </cell>
          <cell r="C674">
            <v>44.554499999999997</v>
          </cell>
          <cell r="D674">
            <v>12</v>
          </cell>
        </row>
        <row r="675">
          <cell r="B675">
            <v>2107.1355416666602</v>
          </cell>
          <cell r="C675">
            <v>56.459166666666597</v>
          </cell>
          <cell r="D675">
            <v>12</v>
          </cell>
        </row>
        <row r="676">
          <cell r="B676">
            <v>2148.7616249999901</v>
          </cell>
          <cell r="C676">
            <v>45.986249999999998</v>
          </cell>
          <cell r="D676">
            <v>12</v>
          </cell>
        </row>
        <row r="677">
          <cell r="B677">
            <v>2362.4044583333298</v>
          </cell>
          <cell r="C677">
            <v>45.425833333333301</v>
          </cell>
          <cell r="D677">
            <v>12</v>
          </cell>
        </row>
        <row r="678">
          <cell r="B678">
            <v>1645.9032999999999</v>
          </cell>
          <cell r="C678">
            <v>39.856999999999999</v>
          </cell>
          <cell r="D678">
            <v>12</v>
          </cell>
        </row>
        <row r="679">
          <cell r="B679">
            <v>1852.95022727272</v>
          </cell>
          <cell r="C679">
            <v>42.868636363636298</v>
          </cell>
          <cell r="D679">
            <v>12</v>
          </cell>
        </row>
        <row r="680">
          <cell r="B680">
            <v>2100.8144499999999</v>
          </cell>
          <cell r="C680">
            <v>37.848499999999902</v>
          </cell>
          <cell r="D680">
            <v>12</v>
          </cell>
        </row>
        <row r="681">
          <cell r="B681">
            <v>2257.8534999999902</v>
          </cell>
          <cell r="C681">
            <v>47.806249999999999</v>
          </cell>
          <cell r="D681">
            <v>12</v>
          </cell>
        </row>
        <row r="682">
          <cell r="B682">
            <v>2056.5866249999999</v>
          </cell>
          <cell r="C682">
            <v>60.922083333333298</v>
          </cell>
          <cell r="D682">
            <v>12</v>
          </cell>
        </row>
        <row r="683">
          <cell r="B683">
            <v>2275.6061666666601</v>
          </cell>
          <cell r="C683">
            <v>62.5266666666666</v>
          </cell>
          <cell r="D683">
            <v>12</v>
          </cell>
        </row>
        <row r="684">
          <cell r="B684">
            <v>1961.3328750000001</v>
          </cell>
          <cell r="C684">
            <v>80.026249999999905</v>
          </cell>
          <cell r="D684">
            <v>12</v>
          </cell>
        </row>
        <row r="685">
          <cell r="B685">
            <v>2277.7167083333302</v>
          </cell>
          <cell r="C685">
            <v>93.381249999999994</v>
          </cell>
          <cell r="D685">
            <v>12</v>
          </cell>
        </row>
        <row r="686">
          <cell r="B686">
            <v>1943.82499999999</v>
          </cell>
          <cell r="C686">
            <v>52.632916666666603</v>
          </cell>
          <cell r="D686">
            <v>12</v>
          </cell>
        </row>
        <row r="687">
          <cell r="B687">
            <v>2235.0515416666599</v>
          </cell>
          <cell r="C687">
            <v>66.297916666666595</v>
          </cell>
          <cell r="D687">
            <v>12</v>
          </cell>
        </row>
        <row r="688">
          <cell r="B688">
            <v>1723.949625</v>
          </cell>
          <cell r="C688">
            <v>41.935833333333299</v>
          </cell>
          <cell r="D688">
            <v>12</v>
          </cell>
        </row>
        <row r="689">
          <cell r="B689">
            <v>1901.2469166666599</v>
          </cell>
          <cell r="C689">
            <v>47.556666666666601</v>
          </cell>
          <cell r="D689">
            <v>12</v>
          </cell>
        </row>
        <row r="690">
          <cell r="B690">
            <v>1893.2130833333299</v>
          </cell>
          <cell r="C690">
            <v>51.536249999999903</v>
          </cell>
          <cell r="D690">
            <v>12</v>
          </cell>
        </row>
        <row r="691">
          <cell r="B691">
            <v>2235.2352083333299</v>
          </cell>
          <cell r="C691">
            <v>58.006666666666597</v>
          </cell>
          <cell r="D691">
            <v>12</v>
          </cell>
        </row>
        <row r="692">
          <cell r="B692">
            <v>2172.7842083333298</v>
          </cell>
          <cell r="C692">
            <v>55.424583333333302</v>
          </cell>
          <cell r="D692">
            <v>12</v>
          </cell>
        </row>
        <row r="693">
          <cell r="B693">
            <v>2876.3842499999901</v>
          </cell>
          <cell r="C693">
            <v>69.689583333333303</v>
          </cell>
          <cell r="D693">
            <v>12</v>
          </cell>
        </row>
        <row r="694">
          <cell r="B694">
            <v>2270.6802499999999</v>
          </cell>
          <cell r="C694">
            <v>56.573333333333302</v>
          </cell>
          <cell r="D694">
            <v>12</v>
          </cell>
        </row>
        <row r="695">
          <cell r="B695">
            <v>3024.1334583333301</v>
          </cell>
          <cell r="C695">
            <v>89.414583333333297</v>
          </cell>
          <cell r="D695">
            <v>12</v>
          </cell>
        </row>
        <row r="696">
          <cell r="B696">
            <v>2140.97379166666</v>
          </cell>
          <cell r="C696">
            <v>65.425416666666607</v>
          </cell>
          <cell r="D696">
            <v>12</v>
          </cell>
        </row>
        <row r="697">
          <cell r="B697">
            <v>2883.3863333333302</v>
          </cell>
          <cell r="C697">
            <v>79.218333333333305</v>
          </cell>
          <cell r="D697">
            <v>12</v>
          </cell>
        </row>
        <row r="698">
          <cell r="B698">
            <v>2117.8012916666598</v>
          </cell>
          <cell r="C698">
            <v>61.090416666666599</v>
          </cell>
          <cell r="D698">
            <v>12</v>
          </cell>
        </row>
        <row r="699">
          <cell r="B699">
            <v>2926.3967916666602</v>
          </cell>
          <cell r="C699">
            <v>82.684583333333293</v>
          </cell>
          <cell r="D699">
            <v>12</v>
          </cell>
        </row>
        <row r="700">
          <cell r="B700">
            <v>2367.2226249999999</v>
          </cell>
          <cell r="C700">
            <v>58.484583333333298</v>
          </cell>
          <cell r="D700">
            <v>12</v>
          </cell>
        </row>
        <row r="701">
          <cell r="B701">
            <v>3195.3001250000002</v>
          </cell>
          <cell r="C701">
            <v>88.352916666666601</v>
          </cell>
          <cell r="D701">
            <v>12</v>
          </cell>
        </row>
        <row r="702">
          <cell r="B702">
            <v>2338.9344166666601</v>
          </cell>
          <cell r="C702">
            <v>68.344166666666595</v>
          </cell>
          <cell r="D702">
            <v>12</v>
          </cell>
        </row>
        <row r="703">
          <cell r="B703">
            <v>2643.5017916666602</v>
          </cell>
          <cell r="C703">
            <v>54.754999999999903</v>
          </cell>
          <cell r="D703">
            <v>12</v>
          </cell>
        </row>
        <row r="704">
          <cell r="B704">
            <v>2096.2074166666598</v>
          </cell>
          <cell r="C704">
            <v>57.566249999999897</v>
          </cell>
          <cell r="D704">
            <v>12</v>
          </cell>
        </row>
        <row r="705">
          <cell r="B705">
            <v>2410.1449583333301</v>
          </cell>
          <cell r="C705">
            <v>53.733750000000001</v>
          </cell>
          <cell r="D705">
            <v>12</v>
          </cell>
        </row>
        <row r="706">
          <cell r="B706">
            <v>2059.38004166666</v>
          </cell>
          <cell r="C706">
            <v>59.697083333333303</v>
          </cell>
          <cell r="D706">
            <v>12</v>
          </cell>
        </row>
        <row r="707">
          <cell r="B707">
            <v>2394.1077500000001</v>
          </cell>
          <cell r="C707">
            <v>51.734583333333298</v>
          </cell>
          <cell r="D707">
            <v>12</v>
          </cell>
        </row>
        <row r="708">
          <cell r="B708">
            <v>1972.1649583333301</v>
          </cell>
          <cell r="C708">
            <v>38.423333333333296</v>
          </cell>
          <cell r="D708">
            <v>12</v>
          </cell>
        </row>
        <row r="709">
          <cell r="B709">
            <v>2230.0864999999999</v>
          </cell>
          <cell r="C709">
            <v>44.949583333333301</v>
          </cell>
          <cell r="D709">
            <v>12</v>
          </cell>
        </row>
        <row r="710">
          <cell r="B710">
            <v>1787.87870833333</v>
          </cell>
          <cell r="C710">
            <v>44.59</v>
          </cell>
          <cell r="D710">
            <v>12</v>
          </cell>
        </row>
        <row r="711">
          <cell r="B711">
            <v>1997.3041250000001</v>
          </cell>
          <cell r="C711">
            <v>48.774999999999999</v>
          </cell>
          <cell r="D711">
            <v>12</v>
          </cell>
        </row>
        <row r="712">
          <cell r="B712">
            <v>1729.9509166666601</v>
          </cell>
          <cell r="C712">
            <v>46.790833333333303</v>
          </cell>
          <cell r="D712">
            <v>12</v>
          </cell>
        </row>
        <row r="713">
          <cell r="B713">
            <v>2047.0395000000001</v>
          </cell>
          <cell r="C713">
            <v>56.972916666666599</v>
          </cell>
          <cell r="D713">
            <v>12</v>
          </cell>
        </row>
        <row r="714">
          <cell r="B714">
            <v>1953.6437083333301</v>
          </cell>
          <cell r="C714">
            <v>46.969583333333297</v>
          </cell>
          <cell r="D714">
            <v>12</v>
          </cell>
        </row>
        <row r="715">
          <cell r="B715">
            <v>2451.7428749999999</v>
          </cell>
          <cell r="C715">
            <v>48.4270833333333</v>
          </cell>
          <cell r="D715">
            <v>12</v>
          </cell>
        </row>
        <row r="716">
          <cell r="B716">
            <v>1992.5728749999901</v>
          </cell>
          <cell r="C716">
            <v>42.350833333333298</v>
          </cell>
          <cell r="D716">
            <v>12</v>
          </cell>
        </row>
        <row r="717">
          <cell r="B717">
            <v>2288.7292499999999</v>
          </cell>
          <cell r="C717">
            <v>40.680833333333297</v>
          </cell>
          <cell r="D717">
            <v>12</v>
          </cell>
        </row>
        <row r="718">
          <cell r="B718">
            <v>1741.06274999999</v>
          </cell>
          <cell r="C718">
            <v>37.1666666666666</v>
          </cell>
          <cell r="D718">
            <v>12</v>
          </cell>
        </row>
        <row r="719">
          <cell r="B719">
            <v>1948.48549999999</v>
          </cell>
          <cell r="C719">
            <v>38.960833333333298</v>
          </cell>
          <cell r="D719">
            <v>12</v>
          </cell>
        </row>
        <row r="720">
          <cell r="B720">
            <v>1686.002375</v>
          </cell>
          <cell r="C720">
            <v>40.265416666666603</v>
          </cell>
          <cell r="D720">
            <v>12</v>
          </cell>
        </row>
        <row r="721">
          <cell r="B721">
            <v>2049.07045833333</v>
          </cell>
          <cell r="C721">
            <v>42.8674999999999</v>
          </cell>
          <cell r="D721">
            <v>12</v>
          </cell>
        </row>
        <row r="722">
          <cell r="B722">
            <v>1898.9733333333299</v>
          </cell>
          <cell r="C722">
            <v>49.396249999999903</v>
          </cell>
          <cell r="D722">
            <v>12</v>
          </cell>
        </row>
        <row r="723">
          <cell r="B723">
            <v>2160.0101249999998</v>
          </cell>
          <cell r="C723">
            <v>41.455833333333302</v>
          </cell>
          <cell r="D723">
            <v>12</v>
          </cell>
        </row>
        <row r="724">
          <cell r="B724">
            <v>1749.8718636363601</v>
          </cell>
          <cell r="C724">
            <v>33.367727272727201</v>
          </cell>
          <cell r="D724">
            <v>12</v>
          </cell>
        </row>
        <row r="725">
          <cell r="B725">
            <v>2125.4543749999998</v>
          </cell>
          <cell r="C725">
            <v>43.60125</v>
          </cell>
          <cell r="D725">
            <v>12</v>
          </cell>
        </row>
        <row r="726">
          <cell r="B726">
            <v>1779.80779166666</v>
          </cell>
          <cell r="C726">
            <v>45.102083333333297</v>
          </cell>
          <cell r="D726">
            <v>12</v>
          </cell>
        </row>
        <row r="727">
          <cell r="B727">
            <v>2286.2164166666598</v>
          </cell>
          <cell r="C727">
            <v>48.505416666666598</v>
          </cell>
          <cell r="D727">
            <v>12</v>
          </cell>
        </row>
        <row r="728">
          <cell r="B728">
            <v>1982.47729166666</v>
          </cell>
          <cell r="C728">
            <v>40.7454166666666</v>
          </cell>
          <cell r="D728">
            <v>12</v>
          </cell>
        </row>
        <row r="729">
          <cell r="B729">
            <v>2385.11704166666</v>
          </cell>
          <cell r="C729">
            <v>52.2662499999999</v>
          </cell>
          <cell r="D729">
            <v>12</v>
          </cell>
        </row>
        <row r="730">
          <cell r="B730">
            <v>1959.6472916666601</v>
          </cell>
          <cell r="C730">
            <v>44.889583333333299</v>
          </cell>
          <cell r="D730">
            <v>12</v>
          </cell>
        </row>
        <row r="731">
          <cell r="B731">
            <v>2134.0819999999999</v>
          </cell>
          <cell r="C731">
            <v>42.499583333333298</v>
          </cell>
          <cell r="D731">
            <v>12</v>
          </cell>
        </row>
        <row r="732">
          <cell r="B732">
            <v>2814.7105606124901</v>
          </cell>
          <cell r="C732">
            <v>108.18749999999901</v>
          </cell>
          <cell r="D732">
            <v>1</v>
          </cell>
        </row>
        <row r="733">
          <cell r="B733">
            <v>2820.15931286666</v>
          </cell>
          <cell r="C733">
            <v>111.245</v>
          </cell>
          <cell r="D733">
            <v>1</v>
          </cell>
        </row>
        <row r="734">
          <cell r="B734">
            <v>2147.3532233291598</v>
          </cell>
          <cell r="C734">
            <v>110.51333333333299</v>
          </cell>
          <cell r="D734">
            <v>1</v>
          </cell>
        </row>
        <row r="735">
          <cell r="B735">
            <v>2545.3108069374898</v>
          </cell>
          <cell r="C735">
            <v>109.41500000000001</v>
          </cell>
          <cell r="D735">
            <v>1</v>
          </cell>
        </row>
        <row r="736">
          <cell r="B736">
            <v>2222.4136193208301</v>
          </cell>
          <cell r="C736">
            <v>109.898333333333</v>
          </cell>
          <cell r="D736">
            <v>1</v>
          </cell>
        </row>
        <row r="737">
          <cell r="B737">
            <v>2257.3158007708298</v>
          </cell>
          <cell r="C737">
            <v>111.870833333333</v>
          </cell>
          <cell r="D737">
            <v>1</v>
          </cell>
        </row>
        <row r="738">
          <cell r="B738">
            <v>2032.198344465</v>
          </cell>
          <cell r="C738">
            <v>108.64100000000001</v>
          </cell>
          <cell r="D738">
            <v>1</v>
          </cell>
        </row>
        <row r="739">
          <cell r="B739">
            <v>2117.8163037374902</v>
          </cell>
          <cell r="C739">
            <v>112.47499999999999</v>
          </cell>
          <cell r="D739">
            <v>1</v>
          </cell>
        </row>
        <row r="740">
          <cell r="B740">
            <v>1881.9500175666601</v>
          </cell>
          <cell r="C740">
            <v>111.09333333333301</v>
          </cell>
          <cell r="D740">
            <v>1</v>
          </cell>
        </row>
        <row r="741">
          <cell r="B741">
            <v>2576.3438875909001</v>
          </cell>
          <cell r="C741">
            <v>111.433636363636</v>
          </cell>
          <cell r="D741">
            <v>1</v>
          </cell>
        </row>
        <row r="742">
          <cell r="B742">
            <v>2044.66478628499</v>
          </cell>
          <cell r="C742">
            <v>110.70699999999999</v>
          </cell>
          <cell r="D742">
            <v>1</v>
          </cell>
        </row>
        <row r="743">
          <cell r="B743">
            <v>2868.9563182708298</v>
          </cell>
          <cell r="C743">
            <v>108.410833333333</v>
          </cell>
          <cell r="D743">
            <v>1</v>
          </cell>
        </row>
        <row r="744">
          <cell r="B744">
            <v>2472.6334011958302</v>
          </cell>
          <cell r="C744">
            <v>110.37583333333301</v>
          </cell>
          <cell r="D744">
            <v>1</v>
          </cell>
        </row>
        <row r="745">
          <cell r="B745">
            <v>3299.9393580708202</v>
          </cell>
          <cell r="C745">
            <v>110.207499999999</v>
          </cell>
          <cell r="D745">
            <v>1</v>
          </cell>
        </row>
        <row r="746">
          <cell r="B746">
            <v>2786.5475998083298</v>
          </cell>
          <cell r="C746">
            <v>111.74</v>
          </cell>
          <cell r="D746">
            <v>1</v>
          </cell>
        </row>
        <row r="747">
          <cell r="B747">
            <v>3225.7517746541598</v>
          </cell>
          <cell r="C747">
            <v>111.213333333333</v>
          </cell>
          <cell r="D747">
            <v>1</v>
          </cell>
        </row>
        <row r="748">
          <cell r="B748">
            <v>2425.1360756541599</v>
          </cell>
          <cell r="C748">
            <v>108.96833333333301</v>
          </cell>
          <cell r="D748">
            <v>1</v>
          </cell>
        </row>
        <row r="749">
          <cell r="B749">
            <v>2401.8058121333302</v>
          </cell>
          <cell r="C749">
            <v>109.2625</v>
          </cell>
          <cell r="D749">
            <v>1</v>
          </cell>
        </row>
        <row r="750">
          <cell r="B750">
            <v>2113.5125400799898</v>
          </cell>
          <cell r="C750">
            <v>110.199</v>
          </cell>
          <cell r="D750">
            <v>1</v>
          </cell>
        </row>
        <row r="751">
          <cell r="B751">
            <v>2433.3480168166602</v>
          </cell>
          <cell r="C751">
            <v>111.273333333333</v>
          </cell>
          <cell r="D751">
            <v>1</v>
          </cell>
        </row>
        <row r="752">
          <cell r="B752">
            <v>2189.0438997312399</v>
          </cell>
          <cell r="C752">
            <v>109.4875</v>
          </cell>
          <cell r="D752">
            <v>1</v>
          </cell>
        </row>
        <row r="753">
          <cell r="B753">
            <v>2483.5657340083299</v>
          </cell>
          <cell r="C753">
            <v>110.505</v>
          </cell>
          <cell r="D753">
            <v>1</v>
          </cell>
        </row>
        <row r="754">
          <cell r="B754">
            <v>1896.0243473666601</v>
          </cell>
          <cell r="C754">
            <v>109.098333333333</v>
          </cell>
          <cell r="D754">
            <v>1</v>
          </cell>
        </row>
        <row r="755">
          <cell r="B755">
            <v>2615.8735382874902</v>
          </cell>
          <cell r="C755">
            <v>110.826666666666</v>
          </cell>
          <cell r="D755">
            <v>1</v>
          </cell>
        </row>
        <row r="756">
          <cell r="B756">
            <v>1992.70477325416</v>
          </cell>
          <cell r="C756">
            <v>111.049166666666</v>
          </cell>
          <cell r="D756">
            <v>1</v>
          </cell>
        </row>
        <row r="757">
          <cell r="B757">
            <v>2387.7880464916602</v>
          </cell>
          <cell r="C757">
            <v>109.829166666666</v>
          </cell>
          <cell r="D757">
            <v>1</v>
          </cell>
        </row>
        <row r="758">
          <cell r="B758">
            <v>2358.34048073333</v>
          </cell>
          <cell r="C758">
            <v>110.7</v>
          </cell>
          <cell r="D758">
            <v>1</v>
          </cell>
        </row>
        <row r="759">
          <cell r="B759">
            <v>3340.70503213333</v>
          </cell>
          <cell r="C759">
            <v>109.087499999999</v>
          </cell>
          <cell r="D759">
            <v>1</v>
          </cell>
        </row>
        <row r="760">
          <cell r="B760">
            <v>2842.3093060374899</v>
          </cell>
          <cell r="C760">
            <v>109.721666666666</v>
          </cell>
          <cell r="D760">
            <v>1</v>
          </cell>
        </row>
        <row r="761">
          <cell r="B761">
            <v>3250.4874035166599</v>
          </cell>
          <cell r="C761">
            <v>111.22666666666601</v>
          </cell>
          <cell r="D761">
            <v>1</v>
          </cell>
        </row>
        <row r="762">
          <cell r="B762">
            <v>2453.1961141708298</v>
          </cell>
          <cell r="C762">
            <v>112.73</v>
          </cell>
          <cell r="D762">
            <v>1</v>
          </cell>
        </row>
        <row r="763">
          <cell r="B763">
            <v>2536.4750736916599</v>
          </cell>
          <cell r="C763">
            <v>111.52500000000001</v>
          </cell>
          <cell r="D763">
            <v>1</v>
          </cell>
        </row>
        <row r="764">
          <cell r="B764">
            <v>1958.7403593583299</v>
          </cell>
          <cell r="C764">
            <v>110.448333333333</v>
          </cell>
          <cell r="D764">
            <v>1</v>
          </cell>
        </row>
        <row r="765">
          <cell r="B765">
            <v>2217.7377323208302</v>
          </cell>
          <cell r="C765">
            <v>109.19416666666601</v>
          </cell>
          <cell r="D765">
            <v>1</v>
          </cell>
        </row>
        <row r="766">
          <cell r="B766">
            <v>2035.5217133875001</v>
          </cell>
          <cell r="C766">
            <v>112.33750000000001</v>
          </cell>
          <cell r="D766">
            <v>1</v>
          </cell>
        </row>
        <row r="767">
          <cell r="B767">
            <v>2450.3480851874901</v>
          </cell>
          <cell r="C767">
            <v>109.47499999999999</v>
          </cell>
          <cell r="D767">
            <v>1</v>
          </cell>
        </row>
        <row r="768">
          <cell r="B768">
            <v>1864.6022638714201</v>
          </cell>
          <cell r="C768">
            <v>109.98857142857101</v>
          </cell>
          <cell r="D768">
            <v>1</v>
          </cell>
        </row>
        <row r="769">
          <cell r="B769">
            <v>2278.1295495916602</v>
          </cell>
          <cell r="C769">
            <v>110.447499999999</v>
          </cell>
          <cell r="D769">
            <v>1</v>
          </cell>
        </row>
        <row r="770">
          <cell r="B770">
            <v>1924.9605551166601</v>
          </cell>
          <cell r="C770">
            <v>109.126666666666</v>
          </cell>
          <cell r="D770">
            <v>1</v>
          </cell>
        </row>
        <row r="771">
          <cell r="B771">
            <v>2560.8750446249901</v>
          </cell>
          <cell r="C771">
            <v>111.745833333333</v>
          </cell>
          <cell r="D771">
            <v>1</v>
          </cell>
        </row>
        <row r="772">
          <cell r="B772">
            <v>2127.80860193749</v>
          </cell>
          <cell r="C772">
            <v>110.930833333333</v>
          </cell>
          <cell r="D772">
            <v>1</v>
          </cell>
        </row>
        <row r="773">
          <cell r="B773">
            <v>2746.1296072416599</v>
          </cell>
          <cell r="C773">
            <v>110.345833333333</v>
          </cell>
          <cell r="D773">
            <v>1</v>
          </cell>
        </row>
        <row r="774">
          <cell r="B774">
            <v>2140.0864342166601</v>
          </cell>
          <cell r="C774">
            <v>110.689999999999</v>
          </cell>
          <cell r="D774">
            <v>1</v>
          </cell>
        </row>
        <row r="775">
          <cell r="B775">
            <v>2651.1279091166598</v>
          </cell>
          <cell r="C775">
            <v>111.839166666666</v>
          </cell>
          <cell r="D775">
            <v>1</v>
          </cell>
        </row>
        <row r="776">
          <cell r="B776">
            <v>2198.8909038583301</v>
          </cell>
          <cell r="C776">
            <v>111.34083333333299</v>
          </cell>
          <cell r="D776">
            <v>1</v>
          </cell>
        </row>
        <row r="777">
          <cell r="B777">
            <v>2598.18044052499</v>
          </cell>
          <cell r="C777">
            <v>111.143333333333</v>
          </cell>
          <cell r="D777">
            <v>1</v>
          </cell>
        </row>
        <row r="778">
          <cell r="B778">
            <v>2166.8205700090898</v>
          </cell>
          <cell r="C778">
            <v>110.728181818181</v>
          </cell>
          <cell r="D778">
            <v>1</v>
          </cell>
        </row>
        <row r="779">
          <cell r="B779">
            <v>2420.47367987499</v>
          </cell>
          <cell r="C779">
            <v>110.1</v>
          </cell>
          <cell r="D779">
            <v>1</v>
          </cell>
        </row>
        <row r="780">
          <cell r="B780">
            <v>2104.8423878291601</v>
          </cell>
          <cell r="C780">
            <v>111.549166666666</v>
          </cell>
          <cell r="D780">
            <v>1</v>
          </cell>
        </row>
        <row r="781">
          <cell r="B781">
            <v>2301.0493781833302</v>
          </cell>
          <cell r="C781">
            <v>110.77</v>
          </cell>
          <cell r="D781">
            <v>1</v>
          </cell>
        </row>
        <row r="782">
          <cell r="B782">
            <v>2010.89693983749</v>
          </cell>
          <cell r="C782">
            <v>109.4325</v>
          </cell>
          <cell r="D782">
            <v>1</v>
          </cell>
        </row>
        <row r="783">
          <cell r="B783">
            <v>2440.1286881583301</v>
          </cell>
          <cell r="C783">
            <v>110.096666666666</v>
          </cell>
          <cell r="D783">
            <v>1</v>
          </cell>
        </row>
        <row r="784">
          <cell r="B784">
            <v>1872.7888722083301</v>
          </cell>
          <cell r="C784">
            <v>110.041666666666</v>
          </cell>
          <cell r="D784">
            <v>1</v>
          </cell>
        </row>
        <row r="785">
          <cell r="B785">
            <v>2702.8843677749901</v>
          </cell>
          <cell r="C785">
            <v>111.23916666666599</v>
          </cell>
          <cell r="D785">
            <v>1</v>
          </cell>
        </row>
        <row r="786">
          <cell r="B786">
            <v>1862.09098722916</v>
          </cell>
          <cell r="C786">
            <v>110.66</v>
          </cell>
          <cell r="D786">
            <v>1</v>
          </cell>
        </row>
        <row r="787">
          <cell r="B787">
            <v>2301.8307151874901</v>
          </cell>
          <cell r="C787">
            <v>110.686666666666</v>
          </cell>
          <cell r="D787">
            <v>1</v>
          </cell>
        </row>
        <row r="788">
          <cell r="B788">
            <v>2141.2100704499899</v>
          </cell>
          <cell r="C788">
            <v>110.626666666666</v>
          </cell>
          <cell r="D788">
            <v>1</v>
          </cell>
        </row>
        <row r="789">
          <cell r="B789">
            <v>2542.9754542625001</v>
          </cell>
          <cell r="C789">
            <v>111.21833333333301</v>
          </cell>
          <cell r="D789">
            <v>1</v>
          </cell>
        </row>
        <row r="790">
          <cell r="B790">
            <v>2141.6758152541602</v>
          </cell>
          <cell r="C790">
            <v>110.458333333333</v>
          </cell>
          <cell r="D790">
            <v>1</v>
          </cell>
        </row>
        <row r="791">
          <cell r="B791">
            <v>2821.5852816249899</v>
          </cell>
          <cell r="C791">
            <v>109.5825</v>
          </cell>
          <cell r="D791">
            <v>1</v>
          </cell>
        </row>
        <row r="792">
          <cell r="B792">
            <v>2121.2677979249902</v>
          </cell>
          <cell r="C792">
            <v>110.05416666666601</v>
          </cell>
          <cell r="D792">
            <v>1</v>
          </cell>
        </row>
        <row r="793">
          <cell r="B793">
            <v>2725.2631981750001</v>
          </cell>
          <cell r="C793">
            <v>110.781666666666</v>
          </cell>
          <cell r="D793">
            <v>1</v>
          </cell>
        </row>
        <row r="794">
          <cell r="B794">
            <v>2168.7831825916601</v>
          </cell>
          <cell r="C794">
            <v>112.41</v>
          </cell>
          <cell r="D794">
            <v>2</v>
          </cell>
        </row>
        <row r="795">
          <cell r="B795">
            <v>2961.5898729458299</v>
          </cell>
          <cell r="C795">
            <v>110.198333333333</v>
          </cell>
          <cell r="D795">
            <v>2</v>
          </cell>
        </row>
        <row r="796">
          <cell r="B796">
            <v>2059.6434400374901</v>
          </cell>
          <cell r="C796">
            <v>110.21749999999901</v>
          </cell>
          <cell r="D796">
            <v>2</v>
          </cell>
        </row>
        <row r="797">
          <cell r="B797">
            <v>2915.94190402499</v>
          </cell>
          <cell r="C797">
            <v>110.13</v>
          </cell>
          <cell r="D797">
            <v>2</v>
          </cell>
        </row>
        <row r="798">
          <cell r="B798">
            <v>2074.9507374291602</v>
          </cell>
          <cell r="C798">
            <v>109.869999999999</v>
          </cell>
          <cell r="D798">
            <v>2</v>
          </cell>
        </row>
        <row r="799">
          <cell r="B799">
            <v>2840.1388558458302</v>
          </cell>
          <cell r="C799">
            <v>110.466666666666</v>
          </cell>
          <cell r="D799">
            <v>2</v>
          </cell>
        </row>
        <row r="800">
          <cell r="B800">
            <v>2336.1864341833302</v>
          </cell>
          <cell r="C800">
            <v>110.5425</v>
          </cell>
          <cell r="D800">
            <v>2</v>
          </cell>
        </row>
        <row r="801">
          <cell r="B801">
            <v>2795.9823378666601</v>
          </cell>
          <cell r="C801">
            <v>110.20083333333299</v>
          </cell>
          <cell r="D801">
            <v>2</v>
          </cell>
        </row>
        <row r="802">
          <cell r="B802">
            <v>2203.7443846374899</v>
          </cell>
          <cell r="C802">
            <v>111.087499999999</v>
          </cell>
          <cell r="D802">
            <v>2</v>
          </cell>
        </row>
        <row r="803">
          <cell r="B803">
            <v>2514.4400851124901</v>
          </cell>
          <cell r="C803">
            <v>111.925833333333</v>
          </cell>
          <cell r="D803">
            <v>2</v>
          </cell>
        </row>
        <row r="804">
          <cell r="B804">
            <v>2254.8362323375</v>
          </cell>
          <cell r="C804">
            <v>112.255</v>
          </cell>
          <cell r="D804">
            <v>2</v>
          </cell>
        </row>
        <row r="805">
          <cell r="B805">
            <v>2369.5948363374901</v>
          </cell>
          <cell r="C805">
            <v>109.486666666666</v>
          </cell>
          <cell r="D805">
            <v>2</v>
          </cell>
        </row>
        <row r="806">
          <cell r="B806">
            <v>1974.18200617916</v>
          </cell>
          <cell r="C806">
            <v>109.698333333333</v>
          </cell>
          <cell r="D806">
            <v>2</v>
          </cell>
        </row>
        <row r="807">
          <cell r="B807">
            <v>2271.7791866166599</v>
          </cell>
          <cell r="C807">
            <v>111.64666666666599</v>
          </cell>
          <cell r="D807">
            <v>2</v>
          </cell>
        </row>
        <row r="808">
          <cell r="B808">
            <v>2014.2160829833299</v>
          </cell>
          <cell r="C808">
            <v>111.567777777777</v>
          </cell>
          <cell r="D808">
            <v>2</v>
          </cell>
        </row>
        <row r="809">
          <cell r="B809">
            <v>2596.5701936458299</v>
          </cell>
          <cell r="C809">
            <v>109.755833333333</v>
          </cell>
          <cell r="D809">
            <v>2</v>
          </cell>
        </row>
        <row r="810">
          <cell r="B810">
            <v>1867.4815676363601</v>
          </cell>
          <cell r="C810">
            <v>109.17090909090901</v>
          </cell>
          <cell r="D810">
            <v>2</v>
          </cell>
        </row>
        <row r="811">
          <cell r="B811">
            <v>2828.9775346166598</v>
          </cell>
          <cell r="C811">
            <v>111.13249999999999</v>
          </cell>
          <cell r="D811">
            <v>2</v>
          </cell>
        </row>
        <row r="812">
          <cell r="B812">
            <v>1994.4438366499901</v>
          </cell>
          <cell r="C812">
            <v>109.654166666666</v>
          </cell>
          <cell r="D812">
            <v>2</v>
          </cell>
        </row>
        <row r="813">
          <cell r="B813">
            <v>2926.1708955250001</v>
          </cell>
          <cell r="C813">
            <v>109.68</v>
          </cell>
          <cell r="D813">
            <v>2</v>
          </cell>
        </row>
        <row r="814">
          <cell r="B814">
            <v>2554.6178627291602</v>
          </cell>
          <cell r="C814">
            <v>110.40583333333301</v>
          </cell>
          <cell r="D814">
            <v>2</v>
          </cell>
        </row>
        <row r="815">
          <cell r="B815">
            <v>3236.4869237541602</v>
          </cell>
          <cell r="C815">
            <v>112.82250000000001</v>
          </cell>
          <cell r="D815">
            <v>2</v>
          </cell>
        </row>
        <row r="816">
          <cell r="B816">
            <v>2762.5157089416598</v>
          </cell>
          <cell r="C816">
            <v>110.1425</v>
          </cell>
          <cell r="D816">
            <v>2</v>
          </cell>
        </row>
        <row r="817">
          <cell r="B817">
            <v>3531.5317287999901</v>
          </cell>
          <cell r="C817">
            <v>109.690833333333</v>
          </cell>
          <cell r="D817">
            <v>2</v>
          </cell>
        </row>
        <row r="818">
          <cell r="B818">
            <v>2745.1802333625001</v>
          </cell>
          <cell r="C818">
            <v>109.82583333333299</v>
          </cell>
          <cell r="D818">
            <v>2</v>
          </cell>
        </row>
        <row r="819">
          <cell r="B819">
            <v>3355.4509319083299</v>
          </cell>
          <cell r="C819">
            <v>111.9975</v>
          </cell>
          <cell r="D819">
            <v>2</v>
          </cell>
        </row>
        <row r="820">
          <cell r="B820">
            <v>2603.7976719583298</v>
          </cell>
          <cell r="C820">
            <v>111.880833333333</v>
          </cell>
          <cell r="D820">
            <v>2</v>
          </cell>
        </row>
        <row r="821">
          <cell r="B821">
            <v>2861.9960459624899</v>
          </cell>
          <cell r="C821">
            <v>112.26333333333299</v>
          </cell>
          <cell r="D821">
            <v>2</v>
          </cell>
        </row>
        <row r="822">
          <cell r="B822">
            <v>2363.6217625333302</v>
          </cell>
          <cell r="C822">
            <v>110.1575</v>
          </cell>
          <cell r="D822">
            <v>2</v>
          </cell>
        </row>
        <row r="823">
          <cell r="B823">
            <v>2935.9480111624898</v>
          </cell>
          <cell r="C823">
            <v>111.238333333333</v>
          </cell>
          <cell r="D823">
            <v>2</v>
          </cell>
        </row>
        <row r="824">
          <cell r="B824">
            <v>2179.3191565458301</v>
          </cell>
          <cell r="C824">
            <v>110.713333333333</v>
          </cell>
          <cell r="D824">
            <v>2</v>
          </cell>
        </row>
        <row r="825">
          <cell r="B825">
            <v>2726.05105495833</v>
          </cell>
          <cell r="C825">
            <v>109.839166666666</v>
          </cell>
          <cell r="D825">
            <v>2</v>
          </cell>
        </row>
        <row r="826">
          <cell r="B826">
            <v>1942.2621511416601</v>
          </cell>
          <cell r="C826">
            <v>111.431666666666</v>
          </cell>
          <cell r="D826">
            <v>2</v>
          </cell>
        </row>
        <row r="827">
          <cell r="B827">
            <v>2233.6403290041599</v>
          </cell>
          <cell r="C827">
            <v>111.12583333333301</v>
          </cell>
          <cell r="D827">
            <v>2</v>
          </cell>
        </row>
        <row r="828">
          <cell r="B828">
            <v>2017.2257905399899</v>
          </cell>
          <cell r="C828">
            <v>111.320999999999</v>
          </cell>
          <cell r="D828">
            <v>2</v>
          </cell>
        </row>
        <row r="829">
          <cell r="B829">
            <v>2359.1199209874899</v>
          </cell>
          <cell r="C829">
            <v>111.66500000000001</v>
          </cell>
          <cell r="D829">
            <v>2</v>
          </cell>
        </row>
        <row r="830">
          <cell r="B830">
            <v>2334.5526278249999</v>
          </cell>
          <cell r="C830">
            <v>111.086249999999</v>
          </cell>
          <cell r="D830">
            <v>2</v>
          </cell>
        </row>
        <row r="831">
          <cell r="B831">
            <v>2805.6281315333299</v>
          </cell>
          <cell r="C831">
            <v>110.28916666666601</v>
          </cell>
          <cell r="D831">
            <v>2</v>
          </cell>
        </row>
        <row r="832">
          <cell r="B832">
            <v>2303.4694622749898</v>
          </cell>
          <cell r="C832">
            <v>111.447499999999</v>
          </cell>
          <cell r="D832">
            <v>2</v>
          </cell>
        </row>
        <row r="833">
          <cell r="B833">
            <v>3590.6828627166601</v>
          </cell>
          <cell r="C833">
            <v>111.65249999999899</v>
          </cell>
          <cell r="D833">
            <v>2</v>
          </cell>
        </row>
        <row r="834">
          <cell r="B834">
            <v>2704.1649466458298</v>
          </cell>
          <cell r="C834">
            <v>110.511666666666</v>
          </cell>
          <cell r="D834">
            <v>2</v>
          </cell>
        </row>
        <row r="835">
          <cell r="B835">
            <v>3365.87835465833</v>
          </cell>
          <cell r="C835">
            <v>111.26</v>
          </cell>
          <cell r="D835">
            <v>2</v>
          </cell>
        </row>
        <row r="836">
          <cell r="B836">
            <v>2625.0986705750001</v>
          </cell>
          <cell r="C836">
            <v>108.296666666666</v>
          </cell>
          <cell r="D836">
            <v>2</v>
          </cell>
        </row>
        <row r="837">
          <cell r="B837">
            <v>2556.60953337916</v>
          </cell>
          <cell r="C837">
            <v>110.400833333333</v>
          </cell>
          <cell r="D837">
            <v>2</v>
          </cell>
        </row>
        <row r="838">
          <cell r="B838">
            <v>1823.0696327749899</v>
          </cell>
          <cell r="C838">
            <v>109.86499999999999</v>
          </cell>
          <cell r="D838">
            <v>2</v>
          </cell>
        </row>
        <row r="839">
          <cell r="B839">
            <v>2037.7230165041599</v>
          </cell>
          <cell r="C839">
            <v>110.74250000000001</v>
          </cell>
          <cell r="D839">
            <v>2</v>
          </cell>
        </row>
        <row r="840">
          <cell r="B840">
            <v>1722.8896464541599</v>
          </cell>
          <cell r="C840">
            <v>110.730833333333</v>
          </cell>
          <cell r="D840">
            <v>2</v>
          </cell>
        </row>
        <row r="841">
          <cell r="B841">
            <v>2063.51221467083</v>
          </cell>
          <cell r="C841">
            <v>108.71583333333299</v>
          </cell>
          <cell r="D841">
            <v>2</v>
          </cell>
        </row>
        <row r="842">
          <cell r="B842">
            <v>2069.9034216374898</v>
          </cell>
          <cell r="C842">
            <v>109.44750000000001</v>
          </cell>
          <cell r="D842">
            <v>2</v>
          </cell>
        </row>
        <row r="843">
          <cell r="B843">
            <v>2923.37536639583</v>
          </cell>
          <cell r="C843">
            <v>111.644999999999</v>
          </cell>
          <cell r="D843">
            <v>2</v>
          </cell>
        </row>
        <row r="844">
          <cell r="B844">
            <v>2277.0611217166602</v>
          </cell>
          <cell r="C844">
            <v>111.01499999999901</v>
          </cell>
          <cell r="D844">
            <v>2</v>
          </cell>
        </row>
        <row r="845">
          <cell r="B845">
            <v>3388.0708861041599</v>
          </cell>
          <cell r="C845">
            <v>110.439166666666</v>
          </cell>
          <cell r="D845">
            <v>2</v>
          </cell>
        </row>
        <row r="846">
          <cell r="B846">
            <v>2553.06626393333</v>
          </cell>
          <cell r="C846">
            <v>109.7925</v>
          </cell>
          <cell r="D846">
            <v>2</v>
          </cell>
        </row>
        <row r="847">
          <cell r="B847">
            <v>3123.8353176083301</v>
          </cell>
          <cell r="C847">
            <v>110.529166666666</v>
          </cell>
          <cell r="D847">
            <v>2</v>
          </cell>
        </row>
        <row r="848">
          <cell r="B848">
            <v>2302.3936510291601</v>
          </cell>
          <cell r="C848">
            <v>110.634166666666</v>
          </cell>
          <cell r="D848">
            <v>2</v>
          </cell>
        </row>
        <row r="849">
          <cell r="B849">
            <v>2913.6543985708299</v>
          </cell>
          <cell r="C849">
            <v>109.00416666666599</v>
          </cell>
          <cell r="D849">
            <v>2</v>
          </cell>
        </row>
        <row r="850">
          <cell r="B850">
            <v>2279.9175524666598</v>
          </cell>
          <cell r="C850">
            <v>110.425</v>
          </cell>
          <cell r="D850">
            <v>3</v>
          </cell>
        </row>
        <row r="851">
          <cell r="B851">
            <v>2813.4237973208301</v>
          </cell>
          <cell r="C851">
            <v>110.660833333333</v>
          </cell>
          <cell r="D851">
            <v>3</v>
          </cell>
        </row>
        <row r="852">
          <cell r="B852">
            <v>1968.99549426666</v>
          </cell>
          <cell r="C852">
            <v>110.2175</v>
          </cell>
          <cell r="D852">
            <v>3</v>
          </cell>
        </row>
        <row r="853">
          <cell r="B853">
            <v>2389.08068954583</v>
          </cell>
          <cell r="C853">
            <v>109.52249999999999</v>
          </cell>
          <cell r="D853">
            <v>3</v>
          </cell>
        </row>
        <row r="854">
          <cell r="B854">
            <v>1789.86981436666</v>
          </cell>
          <cell r="C854">
            <v>111.56</v>
          </cell>
          <cell r="D854">
            <v>3</v>
          </cell>
        </row>
        <row r="855">
          <cell r="B855">
            <v>2359.7180916666598</v>
          </cell>
          <cell r="C855">
            <v>108.58</v>
          </cell>
          <cell r="D855">
            <v>3</v>
          </cell>
        </row>
        <row r="856">
          <cell r="B856">
            <v>2029.4388739291601</v>
          </cell>
          <cell r="C856">
            <v>110.815833333333</v>
          </cell>
          <cell r="D856">
            <v>3</v>
          </cell>
        </row>
        <row r="857">
          <cell r="B857">
            <v>2184.9103650041602</v>
          </cell>
          <cell r="C857">
            <v>110.408333333333</v>
          </cell>
          <cell r="D857">
            <v>3</v>
          </cell>
        </row>
        <row r="858">
          <cell r="B858">
            <v>2196.38929249999</v>
          </cell>
          <cell r="C858">
            <v>111.223333333333</v>
          </cell>
          <cell r="D858">
            <v>3</v>
          </cell>
        </row>
        <row r="859">
          <cell r="B859">
            <v>2432.6821969624998</v>
          </cell>
          <cell r="C859">
            <v>109.50083333333301</v>
          </cell>
          <cell r="D859">
            <v>3</v>
          </cell>
        </row>
        <row r="860">
          <cell r="B860">
            <v>2011.3950495611</v>
          </cell>
          <cell r="C860">
            <v>111.568888888888</v>
          </cell>
          <cell r="D860">
            <v>3</v>
          </cell>
        </row>
        <row r="861">
          <cell r="B861">
            <v>2633.6015288999902</v>
          </cell>
          <cell r="C861">
            <v>109.425</v>
          </cell>
          <cell r="D861">
            <v>3</v>
          </cell>
        </row>
        <row r="862">
          <cell r="B862">
            <v>2200.4233423099899</v>
          </cell>
          <cell r="C862">
            <v>110.59399999999999</v>
          </cell>
          <cell r="D862">
            <v>3</v>
          </cell>
        </row>
        <row r="863">
          <cell r="B863">
            <v>2618.3027622916602</v>
          </cell>
          <cell r="C863">
            <v>111.001666666666</v>
          </cell>
          <cell r="D863">
            <v>3</v>
          </cell>
        </row>
        <row r="864">
          <cell r="B864">
            <v>2180.1996981277698</v>
          </cell>
          <cell r="C864">
            <v>110.672222222222</v>
          </cell>
          <cell r="D864">
            <v>3</v>
          </cell>
        </row>
        <row r="865">
          <cell r="B865">
            <v>2672.35888205833</v>
          </cell>
          <cell r="C865">
            <v>110.75083333333301</v>
          </cell>
          <cell r="D865">
            <v>3</v>
          </cell>
        </row>
        <row r="866">
          <cell r="B866">
            <v>2004.5064299727201</v>
          </cell>
          <cell r="C866">
            <v>109.534545454545</v>
          </cell>
          <cell r="D866">
            <v>3</v>
          </cell>
        </row>
        <row r="867">
          <cell r="B867">
            <v>2614.9927077249899</v>
          </cell>
          <cell r="C867">
            <v>111.82583333333299</v>
          </cell>
          <cell r="D867">
            <v>3</v>
          </cell>
        </row>
        <row r="868">
          <cell r="B868">
            <v>2097.69024651666</v>
          </cell>
          <cell r="C868">
            <v>109.93749999999901</v>
          </cell>
          <cell r="D868">
            <v>3</v>
          </cell>
        </row>
        <row r="869">
          <cell r="B869">
            <v>2409.2647808500001</v>
          </cell>
          <cell r="C869">
            <v>110.033333333333</v>
          </cell>
          <cell r="D869">
            <v>3</v>
          </cell>
        </row>
        <row r="870">
          <cell r="B870">
            <v>2208.2178144750001</v>
          </cell>
          <cell r="C870">
            <v>110.322499999999</v>
          </cell>
          <cell r="D870">
            <v>3</v>
          </cell>
        </row>
        <row r="871">
          <cell r="B871">
            <v>2481.62320262916</v>
          </cell>
          <cell r="C871">
            <v>112.010833333333</v>
          </cell>
          <cell r="D871">
            <v>3</v>
          </cell>
        </row>
        <row r="872">
          <cell r="B872">
            <v>1865.7514559624899</v>
          </cell>
          <cell r="C872">
            <v>111.680833333333</v>
          </cell>
          <cell r="D872">
            <v>3</v>
          </cell>
        </row>
        <row r="873">
          <cell r="B873">
            <v>2161.9760966541598</v>
          </cell>
          <cell r="C873">
            <v>110.705833333333</v>
          </cell>
          <cell r="D873">
            <v>3</v>
          </cell>
        </row>
        <row r="874">
          <cell r="B874">
            <v>2059.1577108863598</v>
          </cell>
          <cell r="C874">
            <v>109.649999999999</v>
          </cell>
          <cell r="D874">
            <v>3</v>
          </cell>
        </row>
        <row r="875">
          <cell r="B875">
            <v>2244.5299330875</v>
          </cell>
          <cell r="C875">
            <v>110.38</v>
          </cell>
          <cell r="D875">
            <v>3</v>
          </cell>
        </row>
        <row r="876">
          <cell r="B876">
            <v>2290.24188112499</v>
          </cell>
          <cell r="C876">
            <v>112.07250000000001</v>
          </cell>
          <cell r="D876">
            <v>3</v>
          </cell>
        </row>
        <row r="877">
          <cell r="B877">
            <v>2529.3986842363602</v>
          </cell>
          <cell r="C877">
            <v>110.425454545454</v>
          </cell>
          <cell r="D877">
            <v>3</v>
          </cell>
        </row>
        <row r="878">
          <cell r="B878">
            <v>2028.51025856499</v>
          </cell>
          <cell r="C878">
            <v>107.849</v>
          </cell>
          <cell r="D878">
            <v>3</v>
          </cell>
        </row>
        <row r="879">
          <cell r="B879">
            <v>2377.9403508958299</v>
          </cell>
          <cell r="C879">
            <v>109.603333333333</v>
          </cell>
          <cell r="D879">
            <v>3</v>
          </cell>
        </row>
        <row r="880">
          <cell r="B880">
            <v>1952.47576309285</v>
          </cell>
          <cell r="C880">
            <v>110.65714285714201</v>
          </cell>
          <cell r="D880">
            <v>3</v>
          </cell>
        </row>
        <row r="881">
          <cell r="B881">
            <v>2220.3295659833302</v>
          </cell>
          <cell r="C881">
            <v>110.18583333333299</v>
          </cell>
          <cell r="D881">
            <v>3</v>
          </cell>
        </row>
        <row r="882">
          <cell r="B882">
            <v>1874.4952763250001</v>
          </cell>
          <cell r="C882">
            <v>108.954999999999</v>
          </cell>
          <cell r="D882">
            <v>3</v>
          </cell>
        </row>
        <row r="883">
          <cell r="B883">
            <v>2408.1716978958302</v>
          </cell>
          <cell r="C883">
            <v>111.346666666666</v>
          </cell>
          <cell r="D883">
            <v>3</v>
          </cell>
        </row>
        <row r="884">
          <cell r="B884">
            <v>2348.2187846291599</v>
          </cell>
          <cell r="C884">
            <v>109.24166666666601</v>
          </cell>
          <cell r="D884">
            <v>3</v>
          </cell>
        </row>
        <row r="885">
          <cell r="B885">
            <v>2781.20463690833</v>
          </cell>
          <cell r="C885">
            <v>110.784166666666</v>
          </cell>
          <cell r="D885">
            <v>3</v>
          </cell>
        </row>
        <row r="886">
          <cell r="B886">
            <v>2134.7472275291602</v>
          </cell>
          <cell r="C886">
            <v>110.38166666666601</v>
          </cell>
          <cell r="D886">
            <v>3</v>
          </cell>
        </row>
        <row r="887">
          <cell r="B887">
            <v>2486.2344025124899</v>
          </cell>
          <cell r="C887">
            <v>110.847499999999</v>
          </cell>
          <cell r="D887">
            <v>3</v>
          </cell>
        </row>
        <row r="888">
          <cell r="B888">
            <v>2081.8465858208301</v>
          </cell>
          <cell r="C888">
            <v>110.451666666666</v>
          </cell>
          <cell r="D888">
            <v>3</v>
          </cell>
        </row>
        <row r="889">
          <cell r="B889">
            <v>2492.7292517333299</v>
          </cell>
          <cell r="C889">
            <v>110.620833333333</v>
          </cell>
          <cell r="D889">
            <v>3</v>
          </cell>
        </row>
        <row r="890">
          <cell r="B890">
            <v>2041.2911814045401</v>
          </cell>
          <cell r="C890">
            <v>110.66181818181801</v>
          </cell>
          <cell r="D890">
            <v>3</v>
          </cell>
        </row>
        <row r="891">
          <cell r="B891">
            <v>2261.4539451958299</v>
          </cell>
          <cell r="C891">
            <v>109.99166666666601</v>
          </cell>
          <cell r="D891">
            <v>3</v>
          </cell>
        </row>
        <row r="892">
          <cell r="B892">
            <v>2236.3815262166599</v>
          </cell>
          <cell r="C892">
            <v>111.17444444444401</v>
          </cell>
          <cell r="D892">
            <v>3</v>
          </cell>
        </row>
        <row r="893">
          <cell r="B893">
            <v>2294.4026380458299</v>
          </cell>
          <cell r="C893">
            <v>111.35250000000001</v>
          </cell>
          <cell r="D893">
            <v>3</v>
          </cell>
        </row>
        <row r="894">
          <cell r="B894">
            <v>1918.97782055624</v>
          </cell>
          <cell r="C894">
            <v>111.416249999999</v>
          </cell>
          <cell r="D894">
            <v>3</v>
          </cell>
        </row>
        <row r="895">
          <cell r="B895">
            <v>2049.31759405499</v>
          </cell>
          <cell r="C895">
            <v>112.17400000000001</v>
          </cell>
          <cell r="D895">
            <v>3</v>
          </cell>
        </row>
        <row r="896">
          <cell r="B896">
            <v>1942.2035167500001</v>
          </cell>
          <cell r="C896">
            <v>109.81</v>
          </cell>
          <cell r="D896">
            <v>3</v>
          </cell>
        </row>
        <row r="897">
          <cell r="B897">
            <v>2079.3220612045402</v>
          </cell>
          <cell r="C897">
            <v>108.751818181818</v>
          </cell>
          <cell r="D897">
            <v>3</v>
          </cell>
        </row>
        <row r="898">
          <cell r="B898">
            <v>2228.21130526874</v>
          </cell>
          <cell r="C898">
            <v>112.31874999999999</v>
          </cell>
          <cell r="D898">
            <v>3</v>
          </cell>
        </row>
        <row r="899">
          <cell r="B899">
            <v>2356.6979502374902</v>
          </cell>
          <cell r="C899">
            <v>110.475833333333</v>
          </cell>
          <cell r="D899">
            <v>3</v>
          </cell>
        </row>
        <row r="900">
          <cell r="B900">
            <v>2131.2112628357099</v>
          </cell>
          <cell r="C900">
            <v>110.97571428571401</v>
          </cell>
          <cell r="D900">
            <v>3</v>
          </cell>
        </row>
        <row r="901">
          <cell r="B901">
            <v>2234.2020854749899</v>
          </cell>
          <cell r="C901">
            <v>109.71583333333299</v>
          </cell>
          <cell r="D901">
            <v>3</v>
          </cell>
        </row>
        <row r="902">
          <cell r="B902">
            <v>1989.2252733749899</v>
          </cell>
          <cell r="C902">
            <v>111.19416666666601</v>
          </cell>
          <cell r="D902">
            <v>3</v>
          </cell>
        </row>
        <row r="903">
          <cell r="B903">
            <v>2125.4146722874898</v>
          </cell>
          <cell r="C903">
            <v>111.43833333333301</v>
          </cell>
          <cell r="D903">
            <v>3</v>
          </cell>
        </row>
        <row r="904">
          <cell r="B904">
            <v>2170.7718819333199</v>
          </cell>
          <cell r="C904">
            <v>111.075555555555</v>
          </cell>
          <cell r="D904">
            <v>3</v>
          </cell>
        </row>
        <row r="905">
          <cell r="B905">
            <v>2196.29722014444</v>
          </cell>
          <cell r="C905">
            <v>111.92333333333301</v>
          </cell>
          <cell r="D905">
            <v>3</v>
          </cell>
        </row>
        <row r="906">
          <cell r="B906">
            <v>1865.2321135875</v>
          </cell>
          <cell r="C906">
            <v>109.86</v>
          </cell>
          <cell r="D906">
            <v>3</v>
          </cell>
        </row>
        <row r="907">
          <cell r="B907">
            <v>1895.44555601666</v>
          </cell>
          <cell r="C907">
            <v>111.73111111111101</v>
          </cell>
          <cell r="D907">
            <v>3</v>
          </cell>
        </row>
        <row r="908">
          <cell r="B908">
            <v>1872.2638883899899</v>
          </cell>
          <cell r="C908">
            <v>109.65</v>
          </cell>
          <cell r="D908">
            <v>3</v>
          </cell>
        </row>
        <row r="909">
          <cell r="B909">
            <v>2022.95829487777</v>
          </cell>
          <cell r="C909">
            <v>109.64444444444401</v>
          </cell>
          <cell r="D909">
            <v>3</v>
          </cell>
        </row>
        <row r="910">
          <cell r="B910">
            <v>1790.18647413333</v>
          </cell>
          <cell r="C910">
            <v>113.766666666666</v>
          </cell>
          <cell r="D910">
            <v>3</v>
          </cell>
        </row>
        <row r="911">
          <cell r="B911">
            <v>2015.71379709999</v>
          </cell>
          <cell r="C911">
            <v>109.075</v>
          </cell>
          <cell r="D911">
            <v>3</v>
          </cell>
        </row>
        <row r="912">
          <cell r="B912">
            <v>2113.80004124999</v>
          </cell>
          <cell r="C912">
            <v>94.158333333333303</v>
          </cell>
          <cell r="D912">
            <v>4</v>
          </cell>
        </row>
        <row r="913">
          <cell r="B913">
            <v>2426.57113838636</v>
          </cell>
          <cell r="C913">
            <v>95.01</v>
          </cell>
          <cell r="D913">
            <v>4</v>
          </cell>
        </row>
        <row r="914">
          <cell r="B914">
            <v>2448.2077285999999</v>
          </cell>
          <cell r="C914">
            <v>97.0042857142857</v>
          </cell>
          <cell r="D914">
            <v>4</v>
          </cell>
        </row>
        <row r="915">
          <cell r="B915">
            <v>2647.5638321749898</v>
          </cell>
          <cell r="C915">
            <v>91.094999999999999</v>
          </cell>
          <cell r="D915">
            <v>4</v>
          </cell>
        </row>
        <row r="916">
          <cell r="B916">
            <v>2236.15374529583</v>
          </cell>
          <cell r="C916">
            <v>93.653333333333293</v>
          </cell>
          <cell r="D916">
            <v>4</v>
          </cell>
        </row>
        <row r="917">
          <cell r="B917">
            <v>2960.3368238749899</v>
          </cell>
          <cell r="C917">
            <v>93.149999999999906</v>
          </cell>
          <cell r="D917">
            <v>4</v>
          </cell>
        </row>
        <row r="918">
          <cell r="B918">
            <v>2407.5297075374901</v>
          </cell>
          <cell r="C918">
            <v>91.319166666666604</v>
          </cell>
          <cell r="D918">
            <v>4</v>
          </cell>
        </row>
        <row r="919">
          <cell r="B919">
            <v>3090.4349697999901</v>
          </cell>
          <cell r="C919">
            <v>92.242499999999893</v>
          </cell>
          <cell r="D919">
            <v>4</v>
          </cell>
        </row>
        <row r="920">
          <cell r="B920">
            <v>2288.5196504999899</v>
          </cell>
          <cell r="C920">
            <v>94.639999999999901</v>
          </cell>
          <cell r="D920">
            <v>4</v>
          </cell>
        </row>
        <row r="921">
          <cell r="B921">
            <v>2693.8758898999899</v>
          </cell>
          <cell r="C921">
            <v>93.194166666666604</v>
          </cell>
          <cell r="D921">
            <v>4</v>
          </cell>
        </row>
        <row r="922">
          <cell r="B922">
            <v>2206.7949992642798</v>
          </cell>
          <cell r="C922">
            <v>93.35</v>
          </cell>
          <cell r="D922">
            <v>4</v>
          </cell>
        </row>
        <row r="923">
          <cell r="B923">
            <v>2365.86784169166</v>
          </cell>
          <cell r="C923">
            <v>90.462500000000006</v>
          </cell>
          <cell r="D923">
            <v>4</v>
          </cell>
        </row>
        <row r="924">
          <cell r="B924">
            <v>2131.5617423333301</v>
          </cell>
          <cell r="C924">
            <v>98.07</v>
          </cell>
          <cell r="D924">
            <v>4</v>
          </cell>
        </row>
        <row r="925">
          <cell r="B925">
            <v>2359.2976642333301</v>
          </cell>
          <cell r="C925">
            <v>92.285833333333301</v>
          </cell>
          <cell r="D925">
            <v>4</v>
          </cell>
        </row>
        <row r="926">
          <cell r="B926">
            <v>2337.9500703833301</v>
          </cell>
          <cell r="C926">
            <v>95.527499999999904</v>
          </cell>
          <cell r="D926">
            <v>4</v>
          </cell>
        </row>
        <row r="927">
          <cell r="B927">
            <v>2912.4833422541601</v>
          </cell>
          <cell r="C927">
            <v>94.653333333333293</v>
          </cell>
          <cell r="D927">
            <v>4</v>
          </cell>
        </row>
        <row r="928">
          <cell r="B928">
            <v>2295.36409883333</v>
          </cell>
          <cell r="C928">
            <v>90.486666666666594</v>
          </cell>
          <cell r="D928">
            <v>4</v>
          </cell>
        </row>
        <row r="929">
          <cell r="B929">
            <v>2958.7262230958299</v>
          </cell>
          <cell r="C929">
            <v>93.8391666666666</v>
          </cell>
          <cell r="D929">
            <v>4</v>
          </cell>
        </row>
        <row r="930">
          <cell r="B930">
            <v>2372.2789152708301</v>
          </cell>
          <cell r="C930">
            <v>94.469166666666595</v>
          </cell>
          <cell r="D930">
            <v>4</v>
          </cell>
        </row>
        <row r="931">
          <cell r="B931">
            <v>2944.1665049916601</v>
          </cell>
          <cell r="C931">
            <v>93.632499999999993</v>
          </cell>
          <cell r="D931">
            <v>4</v>
          </cell>
        </row>
        <row r="932">
          <cell r="B932">
            <v>2434.2545983291602</v>
          </cell>
          <cell r="C932">
            <v>95.8958333333333</v>
          </cell>
          <cell r="D932">
            <v>4</v>
          </cell>
        </row>
        <row r="933">
          <cell r="B933">
            <v>2856.5136013041601</v>
          </cell>
          <cell r="C933">
            <v>91.8391666666666</v>
          </cell>
          <cell r="D933">
            <v>4</v>
          </cell>
        </row>
        <row r="934">
          <cell r="B934">
            <v>2476.64930895833</v>
          </cell>
          <cell r="C934">
            <v>93.137499999999903</v>
          </cell>
          <cell r="D934">
            <v>4</v>
          </cell>
        </row>
        <row r="935">
          <cell r="B935">
            <v>2751.0332943083299</v>
          </cell>
          <cell r="C935">
            <v>94.092500000000001</v>
          </cell>
          <cell r="D935">
            <v>4</v>
          </cell>
        </row>
        <row r="936">
          <cell r="B936">
            <v>2073.3610607041601</v>
          </cell>
          <cell r="C936">
            <v>92.850833333333298</v>
          </cell>
          <cell r="D936">
            <v>4</v>
          </cell>
        </row>
        <row r="937">
          <cell r="B937">
            <v>2334.1648400416602</v>
          </cell>
          <cell r="C937">
            <v>95.744166666666601</v>
          </cell>
          <cell r="D937">
            <v>4</v>
          </cell>
        </row>
        <row r="938">
          <cell r="B938">
            <v>2055.7750104791598</v>
          </cell>
          <cell r="C938">
            <v>92.740833333333299</v>
          </cell>
          <cell r="D938">
            <v>4</v>
          </cell>
        </row>
        <row r="939">
          <cell r="B939">
            <v>2477.5667578541602</v>
          </cell>
          <cell r="C939">
            <v>90.087500000000006</v>
          </cell>
          <cell r="D939">
            <v>4</v>
          </cell>
        </row>
        <row r="940">
          <cell r="B940">
            <v>2201.8428448958298</v>
          </cell>
          <cell r="C940">
            <v>92.152499999999904</v>
          </cell>
          <cell r="D940">
            <v>4</v>
          </cell>
        </row>
        <row r="941">
          <cell r="B941">
            <v>2783.7458944458299</v>
          </cell>
          <cell r="C941">
            <v>95.6875</v>
          </cell>
          <cell r="D941">
            <v>4</v>
          </cell>
        </row>
        <row r="942">
          <cell r="B942">
            <v>2191.43477437916</v>
          </cell>
          <cell r="C942">
            <v>91.192499999999995</v>
          </cell>
          <cell r="D942">
            <v>4</v>
          </cell>
        </row>
        <row r="943">
          <cell r="B943">
            <v>2736.8444697791601</v>
          </cell>
          <cell r="C943">
            <v>93.9166666666666</v>
          </cell>
          <cell r="D943">
            <v>4</v>
          </cell>
        </row>
        <row r="944">
          <cell r="B944">
            <v>2292.4584675374999</v>
          </cell>
          <cell r="C944">
            <v>90.254166666666606</v>
          </cell>
          <cell r="D944">
            <v>4</v>
          </cell>
        </row>
        <row r="945">
          <cell r="B945">
            <v>2600.28185396249</v>
          </cell>
          <cell r="C945">
            <v>93.100833333333298</v>
          </cell>
          <cell r="D945">
            <v>4</v>
          </cell>
        </row>
        <row r="946">
          <cell r="B946">
            <v>2238.1594617291598</v>
          </cell>
          <cell r="C946">
            <v>96.163333333333298</v>
          </cell>
          <cell r="D946">
            <v>4</v>
          </cell>
        </row>
        <row r="947">
          <cell r="B947">
            <v>2570.20604453333</v>
          </cell>
          <cell r="C947">
            <v>92.972499999999997</v>
          </cell>
          <cell r="D947">
            <v>4</v>
          </cell>
        </row>
        <row r="948">
          <cell r="B948">
            <v>2178.1450835374999</v>
          </cell>
          <cell r="C948">
            <v>88.909999999999897</v>
          </cell>
          <cell r="D948">
            <v>4</v>
          </cell>
        </row>
        <row r="949">
          <cell r="B949">
            <v>2458.4068403333299</v>
          </cell>
          <cell r="C949">
            <v>93.142499999999899</v>
          </cell>
          <cell r="D949">
            <v>4</v>
          </cell>
        </row>
        <row r="950">
          <cell r="B950">
            <v>1947.3650472541599</v>
          </cell>
          <cell r="C950">
            <v>93.240833333333299</v>
          </cell>
          <cell r="D950">
            <v>4</v>
          </cell>
        </row>
        <row r="951">
          <cell r="B951">
            <v>2177.5841689416602</v>
          </cell>
          <cell r="C951">
            <v>91.870833333333294</v>
          </cell>
          <cell r="D951">
            <v>4</v>
          </cell>
        </row>
        <row r="952">
          <cell r="B952">
            <v>1923.60790184999</v>
          </cell>
          <cell r="C952">
            <v>92.873333333333306</v>
          </cell>
          <cell r="D952">
            <v>4</v>
          </cell>
        </row>
        <row r="953">
          <cell r="B953">
            <v>2084.3268327874898</v>
          </cell>
          <cell r="C953">
            <v>88.707499999999996</v>
          </cell>
          <cell r="D953">
            <v>4</v>
          </cell>
        </row>
        <row r="954">
          <cell r="B954">
            <v>2178.3010684624901</v>
          </cell>
          <cell r="C954">
            <v>92.928333333333299</v>
          </cell>
          <cell r="D954">
            <v>4</v>
          </cell>
        </row>
        <row r="955">
          <cell r="B955">
            <v>2342.1035759041602</v>
          </cell>
          <cell r="C955">
            <v>94.216666666666598</v>
          </cell>
          <cell r="D955">
            <v>4</v>
          </cell>
        </row>
        <row r="956">
          <cell r="B956">
            <v>1986.8119818208299</v>
          </cell>
          <cell r="C956">
            <v>90.968333333333305</v>
          </cell>
          <cell r="D956">
            <v>4</v>
          </cell>
        </row>
        <row r="957">
          <cell r="B957">
            <v>2492.27483820416</v>
          </cell>
          <cell r="C957">
            <v>93.7708333333333</v>
          </cell>
          <cell r="D957">
            <v>4</v>
          </cell>
        </row>
        <row r="958">
          <cell r="B958">
            <v>2011.5389245375</v>
          </cell>
          <cell r="C958">
            <v>97.500833333333304</v>
          </cell>
          <cell r="D958">
            <v>4</v>
          </cell>
        </row>
        <row r="959">
          <cell r="B959">
            <v>2541.34914761666</v>
          </cell>
          <cell r="C959">
            <v>95.994166666666601</v>
          </cell>
          <cell r="D959">
            <v>4</v>
          </cell>
        </row>
        <row r="960">
          <cell r="B960">
            <v>1869.39257215833</v>
          </cell>
          <cell r="C960">
            <v>92.954166666666595</v>
          </cell>
          <cell r="D960">
            <v>4</v>
          </cell>
        </row>
        <row r="961">
          <cell r="B961">
            <v>2113.9166695624899</v>
          </cell>
          <cell r="C961">
            <v>93.922499999999999</v>
          </cell>
          <cell r="D961">
            <v>4</v>
          </cell>
        </row>
        <row r="962">
          <cell r="B962">
            <v>2041.3888132874899</v>
          </cell>
          <cell r="C962">
            <v>94.066666666666606</v>
          </cell>
          <cell r="D962">
            <v>4</v>
          </cell>
        </row>
        <row r="963">
          <cell r="B963">
            <v>2392.579391925</v>
          </cell>
          <cell r="C963">
            <v>91.638333333333307</v>
          </cell>
          <cell r="D963">
            <v>4</v>
          </cell>
        </row>
        <row r="964">
          <cell r="B964">
            <v>1847.6206024749899</v>
          </cell>
          <cell r="C964">
            <v>92.293333333333294</v>
          </cell>
          <cell r="D964">
            <v>4</v>
          </cell>
        </row>
        <row r="965">
          <cell r="B965">
            <v>2103.7799291791598</v>
          </cell>
          <cell r="C965">
            <v>90.272499999999994</v>
          </cell>
          <cell r="D965">
            <v>4</v>
          </cell>
        </row>
        <row r="966">
          <cell r="B966">
            <v>1684.3235995374901</v>
          </cell>
          <cell r="C966">
            <v>96.438333333333304</v>
          </cell>
          <cell r="D966">
            <v>4</v>
          </cell>
        </row>
        <row r="967">
          <cell r="B967">
            <v>2057.4672101124902</v>
          </cell>
          <cell r="C967">
            <v>93.667500000000004</v>
          </cell>
          <cell r="D967">
            <v>4</v>
          </cell>
        </row>
        <row r="968">
          <cell r="B968">
            <v>2173.1531144277701</v>
          </cell>
          <cell r="C968">
            <v>90.662222222222198</v>
          </cell>
          <cell r="D968">
            <v>4</v>
          </cell>
        </row>
        <row r="969">
          <cell r="B969">
            <v>2380.5147788583299</v>
          </cell>
          <cell r="C969">
            <v>93.676666666666605</v>
          </cell>
          <cell r="D969">
            <v>4</v>
          </cell>
        </row>
        <row r="970">
          <cell r="B970">
            <v>2278.7772955714199</v>
          </cell>
          <cell r="C970">
            <v>89.397142857142796</v>
          </cell>
          <cell r="D970">
            <v>4</v>
          </cell>
        </row>
        <row r="971">
          <cell r="B971">
            <v>2434.3405128333302</v>
          </cell>
          <cell r="C971">
            <v>93.325833333333307</v>
          </cell>
          <cell r="D971">
            <v>4</v>
          </cell>
        </row>
        <row r="972">
          <cell r="B972">
            <v>2006.54166748749</v>
          </cell>
          <cell r="C972">
            <v>95.897499999999994</v>
          </cell>
          <cell r="D972">
            <v>5</v>
          </cell>
        </row>
        <row r="973">
          <cell r="B973">
            <v>2714.09375346363</v>
          </cell>
          <cell r="C973">
            <v>91.956363636363605</v>
          </cell>
          <cell r="D973">
            <v>5</v>
          </cell>
        </row>
        <row r="974">
          <cell r="B974">
            <v>2391.99487152856</v>
          </cell>
          <cell r="C974">
            <v>92.462857142857104</v>
          </cell>
          <cell r="D974">
            <v>5</v>
          </cell>
        </row>
        <row r="975">
          <cell r="B975">
            <v>2329.3039084624902</v>
          </cell>
          <cell r="C975">
            <v>95.384999999999906</v>
          </cell>
          <cell r="D975">
            <v>5</v>
          </cell>
        </row>
        <row r="976">
          <cell r="B976">
            <v>2077.1218812541601</v>
          </cell>
          <cell r="C976">
            <v>90.847499999999997</v>
          </cell>
          <cell r="D976">
            <v>5</v>
          </cell>
        </row>
        <row r="977">
          <cell r="B977">
            <v>2290.5947934124902</v>
          </cell>
          <cell r="C977">
            <v>93.663333333333298</v>
          </cell>
          <cell r="D977">
            <v>5</v>
          </cell>
        </row>
        <row r="978">
          <cell r="B978">
            <v>1952.5976356333299</v>
          </cell>
          <cell r="C978">
            <v>90.486666666666594</v>
          </cell>
          <cell r="D978">
            <v>5</v>
          </cell>
        </row>
        <row r="979">
          <cell r="B979">
            <v>2205.2421286318099</v>
          </cell>
          <cell r="C979">
            <v>97.206363636363605</v>
          </cell>
          <cell r="D979">
            <v>5</v>
          </cell>
        </row>
        <row r="980">
          <cell r="B980">
            <v>1820.63976945833</v>
          </cell>
          <cell r="C980">
            <v>95.418333333333294</v>
          </cell>
          <cell r="D980">
            <v>5</v>
          </cell>
        </row>
        <row r="981">
          <cell r="B981">
            <v>1949.2376995124901</v>
          </cell>
          <cell r="C981">
            <v>96.343333333333305</v>
          </cell>
          <cell r="D981">
            <v>5</v>
          </cell>
        </row>
        <row r="982">
          <cell r="B982">
            <v>2011.5588322041599</v>
          </cell>
          <cell r="C982">
            <v>91.496666666666599</v>
          </cell>
          <cell r="D982">
            <v>5</v>
          </cell>
        </row>
        <row r="983">
          <cell r="B983">
            <v>2407.8819831791602</v>
          </cell>
          <cell r="C983">
            <v>93.445833333333297</v>
          </cell>
          <cell r="D983">
            <v>5</v>
          </cell>
        </row>
        <row r="984">
          <cell r="B984">
            <v>2108.0878239458302</v>
          </cell>
          <cell r="C984">
            <v>98.274999999999906</v>
          </cell>
          <cell r="D984">
            <v>5</v>
          </cell>
        </row>
        <row r="985">
          <cell r="B985">
            <v>2425.3941229549901</v>
          </cell>
          <cell r="C985">
            <v>94.355999999999995</v>
          </cell>
          <cell r="D985">
            <v>5</v>
          </cell>
        </row>
        <row r="986">
          <cell r="B986">
            <v>2276.4651883285601</v>
          </cell>
          <cell r="C986">
            <v>93.0085714285714</v>
          </cell>
          <cell r="D986">
            <v>5</v>
          </cell>
        </row>
        <row r="987">
          <cell r="B987">
            <v>2385.3081387208299</v>
          </cell>
          <cell r="C987">
            <v>94.266666666666595</v>
          </cell>
          <cell r="D987">
            <v>5</v>
          </cell>
        </row>
        <row r="988">
          <cell r="B988">
            <v>2207.3602180749999</v>
          </cell>
          <cell r="C988">
            <v>94.058333333333294</v>
          </cell>
          <cell r="D988">
            <v>5</v>
          </cell>
        </row>
        <row r="989">
          <cell r="B989">
            <v>2288.4663373499902</v>
          </cell>
          <cell r="C989">
            <v>94.706666666666607</v>
          </cell>
          <cell r="D989">
            <v>5</v>
          </cell>
        </row>
        <row r="990">
          <cell r="B990">
            <v>2266.71607263332</v>
          </cell>
          <cell r="C990">
            <v>92.304999999999893</v>
          </cell>
          <cell r="D990">
            <v>5</v>
          </cell>
        </row>
        <row r="991">
          <cell r="B991">
            <v>2149.3511236791601</v>
          </cell>
          <cell r="C991">
            <v>91.306666666666601</v>
          </cell>
          <cell r="D991">
            <v>5</v>
          </cell>
        </row>
        <row r="992">
          <cell r="B992">
            <v>1762.31032626666</v>
          </cell>
          <cell r="C992">
            <v>90.8958333333333</v>
          </cell>
          <cell r="D992">
            <v>5</v>
          </cell>
        </row>
        <row r="993">
          <cell r="B993">
            <v>2091.57613969166</v>
          </cell>
          <cell r="C993">
            <v>92.348333333333301</v>
          </cell>
          <cell r="D993">
            <v>5</v>
          </cell>
        </row>
        <row r="994">
          <cell r="B994">
            <v>1767.7216455299899</v>
          </cell>
          <cell r="C994">
            <v>95.63</v>
          </cell>
          <cell r="D994">
            <v>5</v>
          </cell>
        </row>
        <row r="995">
          <cell r="B995">
            <v>2194.2849347363599</v>
          </cell>
          <cell r="C995">
            <v>93.398181818181797</v>
          </cell>
          <cell r="D995">
            <v>5</v>
          </cell>
        </row>
        <row r="996">
          <cell r="B996">
            <v>2256.8843618562501</v>
          </cell>
          <cell r="C996">
            <v>96.203749999999999</v>
          </cell>
          <cell r="D996">
            <v>5</v>
          </cell>
        </row>
        <row r="997">
          <cell r="B997">
            <v>2440.1407365749901</v>
          </cell>
          <cell r="C997">
            <v>94.444166666666604</v>
          </cell>
          <cell r="D997">
            <v>5</v>
          </cell>
        </row>
        <row r="998">
          <cell r="B998">
            <v>2054.2260679208298</v>
          </cell>
          <cell r="C998">
            <v>92.017499999999998</v>
          </cell>
          <cell r="D998">
            <v>5</v>
          </cell>
        </row>
        <row r="999">
          <cell r="B999">
            <v>2363.7651461291598</v>
          </cell>
          <cell r="C999">
            <v>95.212499999999906</v>
          </cell>
          <cell r="D999">
            <v>5</v>
          </cell>
        </row>
        <row r="1000">
          <cell r="B1000">
            <v>2197.8695865333302</v>
          </cell>
          <cell r="C1000">
            <v>95.262222222222206</v>
          </cell>
          <cell r="D1000">
            <v>5</v>
          </cell>
        </row>
        <row r="1001">
          <cell r="B1001">
            <v>2418.2252856916598</v>
          </cell>
          <cell r="C1001">
            <v>92.738333333333301</v>
          </cell>
          <cell r="D1001">
            <v>5</v>
          </cell>
        </row>
        <row r="1002">
          <cell r="B1002">
            <v>2219.37749874375</v>
          </cell>
          <cell r="C1002">
            <v>96.783749999999998</v>
          </cell>
          <cell r="D1002">
            <v>5</v>
          </cell>
        </row>
        <row r="1003">
          <cell r="B1003">
            <v>2426.06493250416</v>
          </cell>
          <cell r="C1003">
            <v>94.048333333333304</v>
          </cell>
          <cell r="D1003">
            <v>5</v>
          </cell>
        </row>
        <row r="1004">
          <cell r="B1004">
            <v>2061.1680646954501</v>
          </cell>
          <cell r="C1004">
            <v>91.727272727272705</v>
          </cell>
          <cell r="D1004">
            <v>5</v>
          </cell>
        </row>
        <row r="1005">
          <cell r="B1005">
            <v>2398.4183871208202</v>
          </cell>
          <cell r="C1005">
            <v>92.79</v>
          </cell>
          <cell r="D1005">
            <v>5</v>
          </cell>
        </row>
        <row r="1006">
          <cell r="B1006">
            <v>1932.5191484818099</v>
          </cell>
          <cell r="C1006">
            <v>91.99</v>
          </cell>
          <cell r="D1006">
            <v>5</v>
          </cell>
        </row>
        <row r="1007">
          <cell r="B1007">
            <v>2209.34832387499</v>
          </cell>
          <cell r="C1007">
            <v>90.05</v>
          </cell>
          <cell r="D1007">
            <v>5</v>
          </cell>
        </row>
        <row r="1008">
          <cell r="B1008">
            <v>1804.0047631083301</v>
          </cell>
          <cell r="C1008">
            <v>93.491666666666603</v>
          </cell>
          <cell r="D1008">
            <v>5</v>
          </cell>
        </row>
        <row r="1009">
          <cell r="B1009">
            <v>2239.4996949791598</v>
          </cell>
          <cell r="C1009">
            <v>90.999166666666596</v>
          </cell>
          <cell r="D1009">
            <v>5</v>
          </cell>
        </row>
        <row r="1010">
          <cell r="B1010">
            <v>2215.2909385708299</v>
          </cell>
          <cell r="C1010">
            <v>93.266666666666595</v>
          </cell>
          <cell r="D1010">
            <v>5</v>
          </cell>
        </row>
        <row r="1011">
          <cell r="B1011">
            <v>2526.5955351749899</v>
          </cell>
          <cell r="C1011">
            <v>91.999166666666596</v>
          </cell>
          <cell r="D1011">
            <v>5</v>
          </cell>
        </row>
        <row r="1012">
          <cell r="B1012">
            <v>2102.5246024374901</v>
          </cell>
          <cell r="C1012">
            <v>90.307500000000005</v>
          </cell>
          <cell r="D1012">
            <v>5</v>
          </cell>
        </row>
        <row r="1013">
          <cell r="B1013">
            <v>2350.89282996666</v>
          </cell>
          <cell r="C1013">
            <v>91.424166666666594</v>
          </cell>
          <cell r="D1013">
            <v>5</v>
          </cell>
        </row>
        <row r="1014">
          <cell r="B1014">
            <v>2121.1059986833302</v>
          </cell>
          <cell r="C1014">
            <v>92.987499999999997</v>
          </cell>
          <cell r="D1014">
            <v>5</v>
          </cell>
        </row>
        <row r="1015">
          <cell r="B1015">
            <v>2473.74528315416</v>
          </cell>
          <cell r="C1015">
            <v>96.709166666666604</v>
          </cell>
          <cell r="D1015">
            <v>5</v>
          </cell>
        </row>
        <row r="1016">
          <cell r="B1016">
            <v>2153.7002823791599</v>
          </cell>
          <cell r="C1016">
            <v>94.152500000000003</v>
          </cell>
          <cell r="D1016">
            <v>5</v>
          </cell>
        </row>
        <row r="1017">
          <cell r="B1017">
            <v>2502.3010268374901</v>
          </cell>
          <cell r="C1017">
            <v>94.873333333333306</v>
          </cell>
          <cell r="D1017">
            <v>5</v>
          </cell>
        </row>
        <row r="1018">
          <cell r="B1018">
            <v>2305.6693803666599</v>
          </cell>
          <cell r="C1018">
            <v>95.133333333333297</v>
          </cell>
          <cell r="D1018">
            <v>5</v>
          </cell>
        </row>
        <row r="1019">
          <cell r="B1019">
            <v>2412.1884145583299</v>
          </cell>
          <cell r="C1019">
            <v>93.0208333333333</v>
          </cell>
          <cell r="D1019">
            <v>5</v>
          </cell>
        </row>
        <row r="1020">
          <cell r="B1020">
            <v>2151.8897925285601</v>
          </cell>
          <cell r="C1020">
            <v>96.294285714285706</v>
          </cell>
          <cell r="D1020">
            <v>5</v>
          </cell>
        </row>
        <row r="1021">
          <cell r="B1021">
            <v>2256.65196733333</v>
          </cell>
          <cell r="C1021">
            <v>94.922499999999999</v>
          </cell>
          <cell r="D1021">
            <v>5</v>
          </cell>
        </row>
        <row r="1022">
          <cell r="B1022">
            <v>1836.86610517083</v>
          </cell>
          <cell r="C1022">
            <v>92.642499999999998</v>
          </cell>
          <cell r="D1022">
            <v>5</v>
          </cell>
        </row>
        <row r="1023">
          <cell r="B1023">
            <v>2239.7297245291602</v>
          </cell>
          <cell r="C1023">
            <v>93.298333333333304</v>
          </cell>
          <cell r="D1023">
            <v>5</v>
          </cell>
        </row>
        <row r="1024">
          <cell r="B1024">
            <v>2140.23545285416</v>
          </cell>
          <cell r="C1024">
            <v>90.047499999999999</v>
          </cell>
          <cell r="D1024">
            <v>5</v>
          </cell>
        </row>
        <row r="1025">
          <cell r="B1025">
            <v>2506.3152242749902</v>
          </cell>
          <cell r="C1025">
            <v>93.348333333333301</v>
          </cell>
          <cell r="D1025">
            <v>5</v>
          </cell>
        </row>
        <row r="1026">
          <cell r="B1026">
            <v>2137.7923270874899</v>
          </cell>
          <cell r="C1026">
            <v>91.872500000000002</v>
          </cell>
          <cell r="D1026">
            <v>5</v>
          </cell>
        </row>
        <row r="1027">
          <cell r="B1027">
            <v>2460.35066638749</v>
          </cell>
          <cell r="C1027">
            <v>89.765833333333305</v>
          </cell>
          <cell r="D1027">
            <v>5</v>
          </cell>
        </row>
        <row r="1028">
          <cell r="B1028">
            <v>2122.5202968374902</v>
          </cell>
          <cell r="C1028">
            <v>93.4583333333333</v>
          </cell>
          <cell r="D1028">
            <v>5</v>
          </cell>
        </row>
        <row r="1029">
          <cell r="B1029">
            <v>2413.4504149291602</v>
          </cell>
          <cell r="C1029">
            <v>91.805833333333297</v>
          </cell>
          <cell r="D1029">
            <v>5</v>
          </cell>
        </row>
        <row r="1030">
          <cell r="B1030">
            <v>2454.0782498888798</v>
          </cell>
          <cell r="C1030">
            <v>94.952222222222204</v>
          </cell>
          <cell r="D1030">
            <v>5</v>
          </cell>
        </row>
        <row r="1031">
          <cell r="B1031">
            <v>2702.1822030666599</v>
          </cell>
          <cell r="C1031">
            <v>95.894166666666607</v>
          </cell>
          <cell r="D1031">
            <v>5</v>
          </cell>
        </row>
        <row r="1032">
          <cell r="B1032">
            <v>2678.7584678062399</v>
          </cell>
          <cell r="C1032">
            <v>90.924999999999997</v>
          </cell>
          <cell r="D1032">
            <v>5</v>
          </cell>
        </row>
        <row r="1033">
          <cell r="B1033">
            <v>2736.0415722318098</v>
          </cell>
          <cell r="C1033">
            <v>91.3272727272727</v>
          </cell>
          <cell r="D1033">
            <v>5</v>
          </cell>
        </row>
        <row r="1034">
          <cell r="B1034">
            <v>2425.2262150699898</v>
          </cell>
          <cell r="C1034">
            <v>89.527999999999906</v>
          </cell>
          <cell r="D1034">
            <v>6</v>
          </cell>
        </row>
        <row r="1035">
          <cell r="B1035">
            <v>2471.2303256999899</v>
          </cell>
          <cell r="C1035">
            <v>95.992499999999893</v>
          </cell>
          <cell r="D1035">
            <v>6</v>
          </cell>
        </row>
        <row r="1036">
          <cell r="B1036">
            <v>2015.5064658958299</v>
          </cell>
          <cell r="C1036">
            <v>95.757499999999993</v>
          </cell>
          <cell r="D1036">
            <v>6</v>
          </cell>
        </row>
        <row r="1037">
          <cell r="B1037">
            <v>2465.7789927958302</v>
          </cell>
          <cell r="C1037">
            <v>88.090833333333293</v>
          </cell>
          <cell r="D1037">
            <v>6</v>
          </cell>
        </row>
        <row r="1038">
          <cell r="B1038">
            <v>1971.19641015555</v>
          </cell>
          <cell r="C1038">
            <v>91.118888888888804</v>
          </cell>
          <cell r="D1038">
            <v>6</v>
          </cell>
        </row>
        <row r="1039">
          <cell r="B1039">
            <v>2330.57700935</v>
          </cell>
          <cell r="C1039">
            <v>88.774166666666602</v>
          </cell>
          <cell r="D1039">
            <v>6</v>
          </cell>
        </row>
        <row r="1040">
          <cell r="B1040">
            <v>2225.8439881541599</v>
          </cell>
          <cell r="C1040">
            <v>91.893333333333302</v>
          </cell>
          <cell r="D1040">
            <v>6</v>
          </cell>
        </row>
        <row r="1041">
          <cell r="B1041">
            <v>2563.3973150874899</v>
          </cell>
          <cell r="C1041">
            <v>91.952500000000001</v>
          </cell>
          <cell r="D1041">
            <v>6</v>
          </cell>
        </row>
        <row r="1042">
          <cell r="B1042">
            <v>2178.5005601166599</v>
          </cell>
          <cell r="C1042">
            <v>94.504999999999995</v>
          </cell>
          <cell r="D1042">
            <v>6</v>
          </cell>
        </row>
        <row r="1043">
          <cell r="B1043">
            <v>2503.8253872708201</v>
          </cell>
          <cell r="C1043">
            <v>91.514999999999901</v>
          </cell>
          <cell r="D1043">
            <v>6</v>
          </cell>
        </row>
        <row r="1044">
          <cell r="B1044">
            <v>2083.68529156666</v>
          </cell>
          <cell r="C1044">
            <v>92.745000000000005</v>
          </cell>
          <cell r="D1044">
            <v>6</v>
          </cell>
        </row>
        <row r="1045">
          <cell r="B1045">
            <v>2555.2738623083301</v>
          </cell>
          <cell r="C1045">
            <v>89.092499999999902</v>
          </cell>
          <cell r="D1045">
            <v>6</v>
          </cell>
        </row>
        <row r="1046">
          <cell r="B1046">
            <v>2183.7037006874998</v>
          </cell>
          <cell r="C1046">
            <v>98.242499999999893</v>
          </cell>
          <cell r="D1046">
            <v>6</v>
          </cell>
        </row>
        <row r="1047">
          <cell r="B1047">
            <v>2578.8708050083301</v>
          </cell>
          <cell r="C1047">
            <v>93.010833333333295</v>
          </cell>
          <cell r="D1047">
            <v>6</v>
          </cell>
        </row>
        <row r="1048">
          <cell r="B1048">
            <v>2021.06139560833</v>
          </cell>
          <cell r="C1048">
            <v>92.356666666666598</v>
          </cell>
          <cell r="D1048">
            <v>6</v>
          </cell>
        </row>
        <row r="1049">
          <cell r="B1049">
            <v>2307.6349154958298</v>
          </cell>
          <cell r="C1049">
            <v>93.078333333333305</v>
          </cell>
          <cell r="D1049">
            <v>6</v>
          </cell>
        </row>
        <row r="1050">
          <cell r="B1050">
            <v>1877.57732694583</v>
          </cell>
          <cell r="C1050">
            <v>92.907499999999899</v>
          </cell>
          <cell r="D1050">
            <v>6</v>
          </cell>
        </row>
        <row r="1051">
          <cell r="B1051">
            <v>2290.7028185624899</v>
          </cell>
          <cell r="C1051">
            <v>92.074999999999903</v>
          </cell>
          <cell r="D1051">
            <v>6</v>
          </cell>
        </row>
        <row r="1052">
          <cell r="B1052">
            <v>2201.9893836583301</v>
          </cell>
          <cell r="C1052">
            <v>90.574166666666599</v>
          </cell>
          <cell r="D1052">
            <v>6</v>
          </cell>
        </row>
        <row r="1053">
          <cell r="B1053">
            <v>2536.5788713624902</v>
          </cell>
          <cell r="C1053">
            <v>91.566666666666606</v>
          </cell>
          <cell r="D1053">
            <v>6</v>
          </cell>
        </row>
        <row r="1054">
          <cell r="B1054">
            <v>2227.0405394958302</v>
          </cell>
          <cell r="C1054">
            <v>90.649999999999906</v>
          </cell>
          <cell r="D1054">
            <v>6</v>
          </cell>
        </row>
        <row r="1055">
          <cell r="B1055">
            <v>2665.6304535374902</v>
          </cell>
          <cell r="C1055">
            <v>93.179999999999893</v>
          </cell>
          <cell r="D1055">
            <v>6</v>
          </cell>
        </row>
        <row r="1056">
          <cell r="B1056">
            <v>2358.7919673049901</v>
          </cell>
          <cell r="C1056">
            <v>92.728999999999999</v>
          </cell>
          <cell r="D1056">
            <v>6</v>
          </cell>
        </row>
        <row r="1057">
          <cell r="B1057">
            <v>2582.399825</v>
          </cell>
          <cell r="C1057">
            <v>91.346666666666593</v>
          </cell>
          <cell r="D1057">
            <v>6</v>
          </cell>
        </row>
        <row r="1058">
          <cell r="B1058">
            <v>2205.4939439708301</v>
          </cell>
          <cell r="C1058">
            <v>97.366666666666603</v>
          </cell>
          <cell r="D1058">
            <v>6</v>
          </cell>
        </row>
        <row r="1059">
          <cell r="B1059">
            <v>2531.0467592124901</v>
          </cell>
          <cell r="C1059">
            <v>90.375833333333304</v>
          </cell>
          <cell r="D1059">
            <v>6</v>
          </cell>
        </row>
        <row r="1060">
          <cell r="B1060">
            <v>2264.1822469833301</v>
          </cell>
          <cell r="C1060">
            <v>87.474999999999994</v>
          </cell>
          <cell r="D1060">
            <v>6</v>
          </cell>
        </row>
        <row r="1061">
          <cell r="B1061">
            <v>2578.9773850833299</v>
          </cell>
          <cell r="C1061">
            <v>94.589999999999904</v>
          </cell>
          <cell r="D1061">
            <v>6</v>
          </cell>
        </row>
        <row r="1062">
          <cell r="B1062">
            <v>2073.3362390083298</v>
          </cell>
          <cell r="C1062">
            <v>92.352500000000006</v>
          </cell>
          <cell r="D1062">
            <v>6</v>
          </cell>
        </row>
        <row r="1063">
          <cell r="B1063">
            <v>2549.9073886291599</v>
          </cell>
          <cell r="C1063">
            <v>93.919166666666598</v>
          </cell>
          <cell r="D1063">
            <v>6</v>
          </cell>
        </row>
        <row r="1064">
          <cell r="B1064">
            <v>2066.1066521041598</v>
          </cell>
          <cell r="C1064">
            <v>92.703333333333305</v>
          </cell>
          <cell r="D1064">
            <v>6</v>
          </cell>
        </row>
        <row r="1065">
          <cell r="B1065">
            <v>2391.6909986791602</v>
          </cell>
          <cell r="C1065">
            <v>89.927499999999995</v>
          </cell>
          <cell r="D1065">
            <v>6</v>
          </cell>
        </row>
        <row r="1066">
          <cell r="B1066">
            <v>2231.3980455291598</v>
          </cell>
          <cell r="C1066">
            <v>92.654999999999902</v>
          </cell>
          <cell r="D1066">
            <v>6</v>
          </cell>
        </row>
        <row r="1067">
          <cell r="B1067">
            <v>2742.09098012499</v>
          </cell>
          <cell r="C1067">
            <v>93.805833333333297</v>
          </cell>
          <cell r="D1067">
            <v>6</v>
          </cell>
        </row>
        <row r="1068">
          <cell r="B1068">
            <v>2318.3316843083298</v>
          </cell>
          <cell r="C1068">
            <v>91.402500000000003</v>
          </cell>
          <cell r="D1068">
            <v>6</v>
          </cell>
        </row>
        <row r="1069">
          <cell r="B1069">
            <v>2765.9187628833301</v>
          </cell>
          <cell r="C1069">
            <v>92.496666666666599</v>
          </cell>
          <cell r="D1069">
            <v>6</v>
          </cell>
        </row>
        <row r="1070">
          <cell r="B1070">
            <v>2283.41872064166</v>
          </cell>
          <cell r="C1070">
            <v>90.926666666666605</v>
          </cell>
          <cell r="D1070">
            <v>6</v>
          </cell>
        </row>
        <row r="1071">
          <cell r="B1071">
            <v>2579.1935956208299</v>
          </cell>
          <cell r="C1071">
            <v>95.913333333333298</v>
          </cell>
          <cell r="D1071">
            <v>6</v>
          </cell>
        </row>
        <row r="1072">
          <cell r="B1072">
            <v>2345.47395315833</v>
          </cell>
          <cell r="C1072">
            <v>92.822500000000005</v>
          </cell>
          <cell r="D1072">
            <v>6</v>
          </cell>
        </row>
        <row r="1073">
          <cell r="B1073">
            <v>2774.09424652499</v>
          </cell>
          <cell r="C1073">
            <v>93.805833333333297</v>
          </cell>
          <cell r="D1073">
            <v>6</v>
          </cell>
        </row>
        <row r="1074">
          <cell r="B1074">
            <v>2511.9457208888798</v>
          </cell>
          <cell r="C1074">
            <v>96.0555555555555</v>
          </cell>
          <cell r="D1074">
            <v>6</v>
          </cell>
        </row>
        <row r="1075">
          <cell r="B1075">
            <v>2589.7789234666602</v>
          </cell>
          <cell r="C1075">
            <v>91.576666666666597</v>
          </cell>
          <cell r="D1075">
            <v>6</v>
          </cell>
        </row>
        <row r="1076">
          <cell r="B1076">
            <v>2260.8152649937501</v>
          </cell>
          <cell r="C1076">
            <v>90.302499999999995</v>
          </cell>
          <cell r="D1076">
            <v>6</v>
          </cell>
        </row>
        <row r="1077">
          <cell r="B1077">
            <v>2314.3122076</v>
          </cell>
          <cell r="C1077">
            <v>93.009166666666601</v>
          </cell>
          <cell r="D1077">
            <v>6</v>
          </cell>
        </row>
        <row r="1078">
          <cell r="B1078">
            <v>2167.0786755899899</v>
          </cell>
          <cell r="C1078">
            <v>95.102000000000004</v>
          </cell>
          <cell r="D1078">
            <v>6</v>
          </cell>
        </row>
        <row r="1079">
          <cell r="B1079">
            <v>2499.29126914166</v>
          </cell>
          <cell r="C1079">
            <v>93.831666666666607</v>
          </cell>
          <cell r="D1079">
            <v>6</v>
          </cell>
        </row>
        <row r="1080">
          <cell r="B1080">
            <v>2245.5092780908999</v>
          </cell>
          <cell r="C1080">
            <v>92.270909090909001</v>
          </cell>
          <cell r="D1080">
            <v>6</v>
          </cell>
        </row>
        <row r="1081">
          <cell r="B1081">
            <v>2493.59503287083</v>
          </cell>
          <cell r="C1081">
            <v>95.849166666666605</v>
          </cell>
          <cell r="D1081">
            <v>6</v>
          </cell>
        </row>
        <row r="1082">
          <cell r="B1082">
            <v>2274.4805100541598</v>
          </cell>
          <cell r="C1082">
            <v>92.894999999999897</v>
          </cell>
          <cell r="D1082">
            <v>6</v>
          </cell>
        </row>
        <row r="1083">
          <cell r="B1083">
            <v>2519.4081521583298</v>
          </cell>
          <cell r="C1083">
            <v>97.459166666666604</v>
          </cell>
          <cell r="D1083">
            <v>6</v>
          </cell>
        </row>
        <row r="1084">
          <cell r="B1084">
            <v>2344.2071731041601</v>
          </cell>
          <cell r="C1084">
            <v>90.898333333333298</v>
          </cell>
          <cell r="D1084">
            <v>6</v>
          </cell>
        </row>
        <row r="1085">
          <cell r="B1085">
            <v>2672.66476106666</v>
          </cell>
          <cell r="C1085">
            <v>92.4224999999999</v>
          </cell>
          <cell r="D1085">
            <v>6</v>
          </cell>
        </row>
        <row r="1086">
          <cell r="B1086">
            <v>2233.1198583833302</v>
          </cell>
          <cell r="C1086">
            <v>96.047499999999999</v>
          </cell>
          <cell r="D1086">
            <v>6</v>
          </cell>
        </row>
        <row r="1087">
          <cell r="B1087">
            <v>2668.0619382708301</v>
          </cell>
          <cell r="C1087">
            <v>92.858333333333306</v>
          </cell>
          <cell r="D1087">
            <v>6</v>
          </cell>
        </row>
        <row r="1088">
          <cell r="B1088">
            <v>2219.4378834791601</v>
          </cell>
          <cell r="C1088">
            <v>96.7766666666666</v>
          </cell>
          <cell r="D1088">
            <v>6</v>
          </cell>
        </row>
        <row r="1089">
          <cell r="B1089">
            <v>2484.5921682708299</v>
          </cell>
          <cell r="C1089">
            <v>93.782499999999999</v>
          </cell>
          <cell r="D1089">
            <v>6</v>
          </cell>
        </row>
        <row r="1090">
          <cell r="B1090">
            <v>1975.0117345541601</v>
          </cell>
          <cell r="C1090">
            <v>91.845833333333303</v>
          </cell>
          <cell r="D1090">
            <v>6</v>
          </cell>
        </row>
        <row r="1091">
          <cell r="B1091">
            <v>2351.1718993333302</v>
          </cell>
          <cell r="C1091">
            <v>94.476666666666603</v>
          </cell>
          <cell r="D1091">
            <v>6</v>
          </cell>
        </row>
        <row r="1092">
          <cell r="B1092">
            <v>2140.66846049374</v>
          </cell>
          <cell r="C1092">
            <v>95.429999999999893</v>
          </cell>
          <cell r="D1092">
            <v>6</v>
          </cell>
        </row>
        <row r="1093">
          <cell r="B1093">
            <v>2271.0611251458299</v>
          </cell>
          <cell r="C1093">
            <v>92.961666666666602</v>
          </cell>
          <cell r="D1093">
            <v>6</v>
          </cell>
        </row>
        <row r="1094">
          <cell r="B1094">
            <v>2574.4839794437498</v>
          </cell>
          <cell r="C1094">
            <v>94.661249999999995</v>
          </cell>
          <cell r="D1094">
            <v>7</v>
          </cell>
        </row>
        <row r="1095">
          <cell r="B1095">
            <v>2609.5576928791602</v>
          </cell>
          <cell r="C1095">
            <v>91.629166666666606</v>
          </cell>
          <cell r="D1095">
            <v>7</v>
          </cell>
        </row>
        <row r="1096">
          <cell r="B1096">
            <v>2346.5856706916602</v>
          </cell>
          <cell r="C1096">
            <v>93.872500000000002</v>
          </cell>
          <cell r="D1096">
            <v>7</v>
          </cell>
        </row>
        <row r="1097">
          <cell r="B1097">
            <v>2516.7227591958299</v>
          </cell>
          <cell r="C1097">
            <v>94.749166666666596</v>
          </cell>
          <cell r="D1097">
            <v>7</v>
          </cell>
        </row>
        <row r="1098">
          <cell r="B1098">
            <v>2310.1774498208301</v>
          </cell>
          <cell r="C1098">
            <v>94.245000000000005</v>
          </cell>
          <cell r="D1098">
            <v>7</v>
          </cell>
        </row>
        <row r="1099">
          <cell r="B1099">
            <v>2751.0745728249999</v>
          </cell>
          <cell r="C1099">
            <v>90.465000000000003</v>
          </cell>
          <cell r="D1099">
            <v>7</v>
          </cell>
        </row>
        <row r="1100">
          <cell r="B1100">
            <v>2400.1643356333302</v>
          </cell>
          <cell r="C1100">
            <v>94.051666666666605</v>
          </cell>
          <cell r="D1100">
            <v>7</v>
          </cell>
        </row>
        <row r="1101">
          <cell r="B1101">
            <v>2722.1102453374901</v>
          </cell>
          <cell r="C1101">
            <v>94.584166666666604</v>
          </cell>
          <cell r="D1101">
            <v>7</v>
          </cell>
        </row>
        <row r="1102">
          <cell r="B1102">
            <v>2495.8680823333302</v>
          </cell>
          <cell r="C1102">
            <v>90.363333333333301</v>
          </cell>
          <cell r="D1102">
            <v>7</v>
          </cell>
        </row>
        <row r="1103">
          <cell r="B1103">
            <v>2687.2987756124899</v>
          </cell>
          <cell r="C1103">
            <v>94.014166666666597</v>
          </cell>
          <cell r="D1103">
            <v>7</v>
          </cell>
        </row>
        <row r="1104">
          <cell r="B1104">
            <v>2199.4620709124902</v>
          </cell>
          <cell r="C1104">
            <v>91.417500000000004</v>
          </cell>
          <cell r="D1104">
            <v>7</v>
          </cell>
        </row>
        <row r="1105">
          <cell r="B1105">
            <v>2519.9222484124898</v>
          </cell>
          <cell r="C1105">
            <v>94.453333333333305</v>
          </cell>
          <cell r="D1105">
            <v>7</v>
          </cell>
        </row>
        <row r="1106">
          <cell r="B1106">
            <v>2144.8894027624901</v>
          </cell>
          <cell r="C1106">
            <v>94.170833333333306</v>
          </cell>
          <cell r="D1106">
            <v>7</v>
          </cell>
        </row>
        <row r="1107">
          <cell r="B1107">
            <v>2539.6737235833298</v>
          </cell>
          <cell r="C1107">
            <v>93.12</v>
          </cell>
          <cell r="D1107">
            <v>7</v>
          </cell>
        </row>
        <row r="1108">
          <cell r="B1108">
            <v>2440.8228677041602</v>
          </cell>
          <cell r="C1108">
            <v>96.348333333333301</v>
          </cell>
          <cell r="D1108">
            <v>7</v>
          </cell>
        </row>
        <row r="1109">
          <cell r="B1109">
            <v>2736.0700492958299</v>
          </cell>
          <cell r="C1109">
            <v>92.232500000000002</v>
          </cell>
          <cell r="D1109">
            <v>7</v>
          </cell>
        </row>
        <row r="1110">
          <cell r="B1110">
            <v>2403.47110140416</v>
          </cell>
          <cell r="C1110">
            <v>95.015833333333305</v>
          </cell>
          <cell r="D1110">
            <v>7</v>
          </cell>
        </row>
        <row r="1111">
          <cell r="B1111">
            <v>2780.5965677541599</v>
          </cell>
          <cell r="C1111">
            <v>93.649166666666602</v>
          </cell>
          <cell r="D1111">
            <v>7</v>
          </cell>
        </row>
        <row r="1112">
          <cell r="B1112">
            <v>2162.8221352833302</v>
          </cell>
          <cell r="C1112">
            <v>93.278333333333293</v>
          </cell>
          <cell r="D1112">
            <v>7</v>
          </cell>
        </row>
        <row r="1113">
          <cell r="B1113">
            <v>2573.8093451916602</v>
          </cell>
          <cell r="C1113">
            <v>92.955833333333302</v>
          </cell>
          <cell r="D1113">
            <v>7</v>
          </cell>
        </row>
        <row r="1114">
          <cell r="B1114">
            <v>2343.7493510458198</v>
          </cell>
          <cell r="C1114">
            <v>90.924166666666594</v>
          </cell>
          <cell r="D1114">
            <v>7</v>
          </cell>
        </row>
        <row r="1115">
          <cell r="B1115">
            <v>2857.1240147541598</v>
          </cell>
          <cell r="C1115">
            <v>92.703333333333305</v>
          </cell>
          <cell r="D1115">
            <v>7</v>
          </cell>
        </row>
        <row r="1116">
          <cell r="B1116">
            <v>2318.55609405416</v>
          </cell>
          <cell r="C1116">
            <v>93.4016666666666</v>
          </cell>
          <cell r="D1116">
            <v>7</v>
          </cell>
        </row>
        <row r="1117">
          <cell r="B1117">
            <v>2505.1996293375</v>
          </cell>
          <cell r="C1117">
            <v>90.633333333333297</v>
          </cell>
          <cell r="D1117">
            <v>7</v>
          </cell>
        </row>
        <row r="1118">
          <cell r="B1118">
            <v>2020.46666515416</v>
          </cell>
          <cell r="C1118">
            <v>92.266666666666595</v>
          </cell>
          <cell r="D1118">
            <v>7</v>
          </cell>
        </row>
        <row r="1119">
          <cell r="B1119">
            <v>2413.80579378333</v>
          </cell>
          <cell r="C1119">
            <v>91.115833333333299</v>
          </cell>
          <cell r="D1119">
            <v>7</v>
          </cell>
        </row>
        <row r="1120">
          <cell r="B1120">
            <v>1996.57660631249</v>
          </cell>
          <cell r="C1120">
            <v>92.415833333333296</v>
          </cell>
          <cell r="D1120">
            <v>7</v>
          </cell>
        </row>
        <row r="1121">
          <cell r="B1121">
            <v>2352.0824248041599</v>
          </cell>
          <cell r="C1121">
            <v>94.924166666666594</v>
          </cell>
          <cell r="D1121">
            <v>7</v>
          </cell>
        </row>
        <row r="1122">
          <cell r="B1122">
            <v>2143.90196194583</v>
          </cell>
          <cell r="C1122">
            <v>86.441666666666606</v>
          </cell>
          <cell r="D1122">
            <v>7</v>
          </cell>
        </row>
        <row r="1123">
          <cell r="B1123">
            <v>2606.9075596708299</v>
          </cell>
          <cell r="C1123">
            <v>93.585833333333298</v>
          </cell>
          <cell r="D1123">
            <v>7</v>
          </cell>
        </row>
        <row r="1124">
          <cell r="B1124">
            <v>2324.38466607499</v>
          </cell>
          <cell r="C1124">
            <v>91.088333333333296</v>
          </cell>
          <cell r="D1124">
            <v>7</v>
          </cell>
        </row>
        <row r="1125">
          <cell r="B1125">
            <v>2648.5148793624899</v>
          </cell>
          <cell r="C1125">
            <v>89.025833333333296</v>
          </cell>
          <cell r="D1125">
            <v>7</v>
          </cell>
        </row>
        <row r="1126">
          <cell r="B1126">
            <v>2291.0671482749899</v>
          </cell>
          <cell r="C1126">
            <v>92.524166666666602</v>
          </cell>
          <cell r="D1126">
            <v>7</v>
          </cell>
        </row>
        <row r="1127">
          <cell r="B1127">
            <v>2642.4324848708302</v>
          </cell>
          <cell r="C1127">
            <v>90.219166666666595</v>
          </cell>
          <cell r="D1127">
            <v>7</v>
          </cell>
        </row>
        <row r="1128">
          <cell r="B1128">
            <v>2486.63121728749</v>
          </cell>
          <cell r="C1128">
            <v>93.884166666666601</v>
          </cell>
          <cell r="D1128">
            <v>7</v>
          </cell>
        </row>
        <row r="1129">
          <cell r="B1129">
            <v>2778.6083636916601</v>
          </cell>
          <cell r="C1129">
            <v>93.745833333333294</v>
          </cell>
          <cell r="D1129">
            <v>7</v>
          </cell>
        </row>
        <row r="1130">
          <cell r="B1130">
            <v>2422.4372520291599</v>
          </cell>
          <cell r="C1130">
            <v>95.747499999999903</v>
          </cell>
          <cell r="D1130">
            <v>7</v>
          </cell>
        </row>
        <row r="1131">
          <cell r="B1131">
            <v>2721.7999010458302</v>
          </cell>
          <cell r="C1131">
            <v>90.974166666666605</v>
          </cell>
          <cell r="D1131">
            <v>7</v>
          </cell>
        </row>
        <row r="1132">
          <cell r="B1132">
            <v>2212.9776560874898</v>
          </cell>
          <cell r="C1132">
            <v>94.1666666666666</v>
          </cell>
          <cell r="D1132">
            <v>7</v>
          </cell>
        </row>
        <row r="1133">
          <cell r="B1133">
            <v>2501.9361610916599</v>
          </cell>
          <cell r="C1133">
            <v>96.384166666666601</v>
          </cell>
          <cell r="D1133">
            <v>7</v>
          </cell>
        </row>
        <row r="1134">
          <cell r="B1134">
            <v>2111.5541722166599</v>
          </cell>
          <cell r="C1134">
            <v>94.815833333333302</v>
          </cell>
          <cell r="D1134">
            <v>7</v>
          </cell>
        </row>
        <row r="1135">
          <cell r="B1135">
            <v>2530.7492368666599</v>
          </cell>
          <cell r="C1135">
            <v>95.547499999999999</v>
          </cell>
          <cell r="D1135">
            <v>7</v>
          </cell>
        </row>
        <row r="1136">
          <cell r="B1136">
            <v>2497.3223774458202</v>
          </cell>
          <cell r="C1136">
            <v>90.974999999999895</v>
          </cell>
          <cell r="D1136">
            <v>7</v>
          </cell>
        </row>
        <row r="1137">
          <cell r="B1137">
            <v>2732.7460427999999</v>
          </cell>
          <cell r="C1137">
            <v>92.144166666666607</v>
          </cell>
          <cell r="D1137">
            <v>7</v>
          </cell>
        </row>
        <row r="1138">
          <cell r="B1138">
            <v>2439.8128192833301</v>
          </cell>
          <cell r="C1138">
            <v>91.504444444444403</v>
          </cell>
          <cell r="D1138">
            <v>7</v>
          </cell>
        </row>
        <row r="1139">
          <cell r="B1139">
            <v>2564.54435559999</v>
          </cell>
          <cell r="C1139">
            <v>94.920833333333306</v>
          </cell>
          <cell r="D1139">
            <v>7</v>
          </cell>
        </row>
        <row r="1140">
          <cell r="B1140">
            <v>2039.49136985833</v>
          </cell>
          <cell r="C1140">
            <v>95.2141666666666</v>
          </cell>
          <cell r="D1140">
            <v>7</v>
          </cell>
        </row>
        <row r="1141">
          <cell r="B1141">
            <v>2476.18546571249</v>
          </cell>
          <cell r="C1141">
            <v>94.086666666666602</v>
          </cell>
          <cell r="D1141">
            <v>7</v>
          </cell>
        </row>
        <row r="1142">
          <cell r="B1142">
            <v>2162.33460924166</v>
          </cell>
          <cell r="C1142">
            <v>92.909999999999897</v>
          </cell>
          <cell r="D1142">
            <v>7</v>
          </cell>
        </row>
        <row r="1143">
          <cell r="B1143">
            <v>2505.5693950791601</v>
          </cell>
          <cell r="C1143">
            <v>92.474166666666605</v>
          </cell>
          <cell r="D1143">
            <v>7</v>
          </cell>
        </row>
        <row r="1144">
          <cell r="B1144">
            <v>2241.4802592041601</v>
          </cell>
          <cell r="C1144">
            <v>89.757499999999993</v>
          </cell>
          <cell r="D1144">
            <v>7</v>
          </cell>
        </row>
        <row r="1145">
          <cell r="B1145">
            <v>2905.0637619208301</v>
          </cell>
          <cell r="C1145">
            <v>93.077499999999901</v>
          </cell>
          <cell r="D1145">
            <v>7</v>
          </cell>
        </row>
        <row r="1146">
          <cell r="B1146">
            <v>2179.3773501249898</v>
          </cell>
          <cell r="C1146">
            <v>90.888333333333307</v>
          </cell>
          <cell r="D1146">
            <v>7</v>
          </cell>
        </row>
        <row r="1147">
          <cell r="B1147">
            <v>2483.37733289166</v>
          </cell>
          <cell r="C1147">
            <v>93.18</v>
          </cell>
          <cell r="D1147">
            <v>7</v>
          </cell>
        </row>
        <row r="1148">
          <cell r="B1148">
            <v>1970.0525984583301</v>
          </cell>
          <cell r="C1148">
            <v>92.563333333333304</v>
          </cell>
          <cell r="D1148">
            <v>7</v>
          </cell>
        </row>
        <row r="1149">
          <cell r="B1149">
            <v>2421.4947473458301</v>
          </cell>
          <cell r="C1149">
            <v>94.260833333333295</v>
          </cell>
          <cell r="D1149">
            <v>7</v>
          </cell>
        </row>
        <row r="1150">
          <cell r="B1150">
            <v>2258.18339816249</v>
          </cell>
          <cell r="C1150">
            <v>88.240833333333299</v>
          </cell>
          <cell r="D1150">
            <v>7</v>
          </cell>
        </row>
        <row r="1151">
          <cell r="B1151">
            <v>2689.0604894916601</v>
          </cell>
          <cell r="C1151">
            <v>92.031666666666595</v>
          </cell>
          <cell r="D1151">
            <v>7</v>
          </cell>
        </row>
        <row r="1152">
          <cell r="B1152">
            <v>2404.6785901416602</v>
          </cell>
          <cell r="C1152">
            <v>92.867500000000007</v>
          </cell>
          <cell r="D1152">
            <v>7</v>
          </cell>
        </row>
        <row r="1153">
          <cell r="B1153">
            <v>2544.4278952458299</v>
          </cell>
          <cell r="C1153">
            <v>91.5416666666666</v>
          </cell>
          <cell r="D1153">
            <v>7</v>
          </cell>
        </row>
        <row r="1154">
          <cell r="B1154">
            <v>2210.3872715416601</v>
          </cell>
          <cell r="C1154">
            <v>94.8541666666666</v>
          </cell>
          <cell r="D1154">
            <v>7</v>
          </cell>
        </row>
        <row r="1155">
          <cell r="B1155">
            <v>2609.8060056208301</v>
          </cell>
          <cell r="C1155">
            <v>90.887500000000003</v>
          </cell>
          <cell r="D1155">
            <v>7</v>
          </cell>
        </row>
        <row r="1156">
          <cell r="B1156">
            <v>2268.1242514916598</v>
          </cell>
          <cell r="C1156">
            <v>92.579166666666595</v>
          </cell>
          <cell r="D1156">
            <v>8</v>
          </cell>
        </row>
        <row r="1157">
          <cell r="B1157">
            <v>2530.30713499166</v>
          </cell>
          <cell r="C1157">
            <v>95.422499999999999</v>
          </cell>
          <cell r="D1157">
            <v>8</v>
          </cell>
        </row>
        <row r="1158">
          <cell r="B1158">
            <v>2248.5141886624901</v>
          </cell>
          <cell r="C1158">
            <v>94.640833333333305</v>
          </cell>
          <cell r="D1158">
            <v>8</v>
          </cell>
        </row>
        <row r="1159">
          <cell r="B1159">
            <v>2468.9981134874902</v>
          </cell>
          <cell r="C1159">
            <v>94.069166666666604</v>
          </cell>
          <cell r="D1159">
            <v>8</v>
          </cell>
        </row>
        <row r="1160">
          <cell r="B1160">
            <v>2007.1091398083299</v>
          </cell>
          <cell r="C1160">
            <v>91.788333333333298</v>
          </cell>
          <cell r="D1160">
            <v>8</v>
          </cell>
        </row>
        <row r="1161">
          <cell r="B1161">
            <v>2283.2115860958302</v>
          </cell>
          <cell r="C1161">
            <v>88.107500000000002</v>
          </cell>
          <cell r="D1161">
            <v>8</v>
          </cell>
        </row>
        <row r="1162">
          <cell r="B1162">
            <v>1926.3508711791601</v>
          </cell>
          <cell r="C1162">
            <v>92.053333333333299</v>
          </cell>
          <cell r="D1162">
            <v>8</v>
          </cell>
        </row>
        <row r="1163">
          <cell r="B1163">
            <v>2254.4026167624902</v>
          </cell>
          <cell r="C1163">
            <v>94.427499999999995</v>
          </cell>
          <cell r="D1163">
            <v>8</v>
          </cell>
        </row>
        <row r="1164">
          <cell r="B1164">
            <v>2097.32178277499</v>
          </cell>
          <cell r="C1164">
            <v>94.785833333333301</v>
          </cell>
          <cell r="D1164">
            <v>8</v>
          </cell>
        </row>
        <row r="1165">
          <cell r="B1165">
            <v>2447.0156194791598</v>
          </cell>
          <cell r="C1165">
            <v>92.864999999999995</v>
          </cell>
          <cell r="D1165">
            <v>8</v>
          </cell>
        </row>
        <row r="1166">
          <cell r="B1166">
            <v>2058.4143178874901</v>
          </cell>
          <cell r="C1166">
            <v>91.605833333333294</v>
          </cell>
          <cell r="D1166">
            <v>8</v>
          </cell>
        </row>
        <row r="1167">
          <cell r="B1167">
            <v>2263.9383129583298</v>
          </cell>
          <cell r="C1167">
            <v>94.448333333333295</v>
          </cell>
          <cell r="D1167">
            <v>8</v>
          </cell>
        </row>
        <row r="1168">
          <cell r="B1168">
            <v>2234.9891930833301</v>
          </cell>
          <cell r="C1168">
            <v>89.094999999999899</v>
          </cell>
          <cell r="D1168">
            <v>8</v>
          </cell>
        </row>
        <row r="1169">
          <cell r="B1169">
            <v>2535.4648421291599</v>
          </cell>
          <cell r="C1169">
            <v>95.37</v>
          </cell>
          <cell r="D1169">
            <v>8</v>
          </cell>
        </row>
        <row r="1170">
          <cell r="B1170">
            <v>2119.8378024249901</v>
          </cell>
          <cell r="C1170">
            <v>92.759166666666601</v>
          </cell>
          <cell r="D1170">
            <v>8</v>
          </cell>
        </row>
        <row r="1171">
          <cell r="B1171">
            <v>2611.1508810291598</v>
          </cell>
          <cell r="C1171">
            <v>96.861666666666594</v>
          </cell>
          <cell r="D1171">
            <v>8</v>
          </cell>
        </row>
        <row r="1172">
          <cell r="B1172">
            <v>2252.2625322999902</v>
          </cell>
          <cell r="C1172">
            <v>92.893333333333302</v>
          </cell>
          <cell r="D1172">
            <v>8</v>
          </cell>
        </row>
        <row r="1173">
          <cell r="B1173">
            <v>2435.58375557916</v>
          </cell>
          <cell r="C1173">
            <v>91.62</v>
          </cell>
          <cell r="D1173">
            <v>8</v>
          </cell>
        </row>
        <row r="1174">
          <cell r="B1174">
            <v>2012.25450448333</v>
          </cell>
          <cell r="C1174">
            <v>95.988333333333301</v>
          </cell>
          <cell r="D1174">
            <v>8</v>
          </cell>
        </row>
        <row r="1175">
          <cell r="B1175">
            <v>2306.09973747083</v>
          </cell>
          <cell r="C1175">
            <v>94.588333333333296</v>
          </cell>
          <cell r="D1175">
            <v>8</v>
          </cell>
        </row>
        <row r="1176">
          <cell r="B1176">
            <v>1922.23204700416</v>
          </cell>
          <cell r="C1176">
            <v>94.031666666666595</v>
          </cell>
          <cell r="D1176">
            <v>8</v>
          </cell>
        </row>
        <row r="1177">
          <cell r="B1177">
            <v>2271.5186199166601</v>
          </cell>
          <cell r="C1177">
            <v>93.4166666666666</v>
          </cell>
          <cell r="D1177">
            <v>8</v>
          </cell>
        </row>
        <row r="1178">
          <cell r="B1178">
            <v>2173.2485973624898</v>
          </cell>
          <cell r="C1178">
            <v>91.315833333333302</v>
          </cell>
          <cell r="D1178">
            <v>8</v>
          </cell>
        </row>
        <row r="1179">
          <cell r="B1179">
            <v>2599.35337378333</v>
          </cell>
          <cell r="C1179">
            <v>93.227500000000006</v>
          </cell>
          <cell r="D1179">
            <v>8</v>
          </cell>
        </row>
        <row r="1180">
          <cell r="B1180">
            <v>2275.3774637166598</v>
          </cell>
          <cell r="C1180">
            <v>95.254999999999995</v>
          </cell>
          <cell r="D1180">
            <v>8</v>
          </cell>
        </row>
        <row r="1181">
          <cell r="B1181">
            <v>2572.1158187249898</v>
          </cell>
          <cell r="C1181">
            <v>95.577500000000001</v>
          </cell>
          <cell r="D1181">
            <v>8</v>
          </cell>
        </row>
        <row r="1182">
          <cell r="B1182">
            <v>2332.2469968083201</v>
          </cell>
          <cell r="C1182">
            <v>92.415000000000006</v>
          </cell>
          <cell r="D1182">
            <v>8</v>
          </cell>
        </row>
        <row r="1183">
          <cell r="B1183">
            <v>2522.0577934541602</v>
          </cell>
          <cell r="C1183">
            <v>95.493333333333297</v>
          </cell>
          <cell r="D1183">
            <v>8</v>
          </cell>
        </row>
        <row r="1184">
          <cell r="B1184">
            <v>2178.5971232791599</v>
          </cell>
          <cell r="C1184">
            <v>94.879166666666606</v>
          </cell>
          <cell r="D1184">
            <v>8</v>
          </cell>
        </row>
        <row r="1185">
          <cell r="B1185">
            <v>2640.2822745583298</v>
          </cell>
          <cell r="C1185">
            <v>91.33</v>
          </cell>
          <cell r="D1185">
            <v>8</v>
          </cell>
        </row>
        <row r="1186">
          <cell r="B1186">
            <v>2262.52688914583</v>
          </cell>
          <cell r="C1186">
            <v>92.034999999999997</v>
          </cell>
          <cell r="D1186">
            <v>8</v>
          </cell>
        </row>
        <row r="1187">
          <cell r="B1187">
            <v>2547.7255107166602</v>
          </cell>
          <cell r="C1187">
            <v>93.301666666666605</v>
          </cell>
          <cell r="D1187">
            <v>8</v>
          </cell>
        </row>
        <row r="1188">
          <cell r="B1188">
            <v>2002.28532935416</v>
          </cell>
          <cell r="C1188">
            <v>92.251666666666594</v>
          </cell>
          <cell r="D1188">
            <v>8</v>
          </cell>
        </row>
        <row r="1189">
          <cell r="B1189">
            <v>2471.14781382916</v>
          </cell>
          <cell r="C1189">
            <v>93.829166666666595</v>
          </cell>
          <cell r="D1189">
            <v>8</v>
          </cell>
        </row>
        <row r="1190">
          <cell r="B1190">
            <v>1884.5189767458301</v>
          </cell>
          <cell r="C1190">
            <v>96.950833333333307</v>
          </cell>
          <cell r="D1190">
            <v>8</v>
          </cell>
        </row>
        <row r="1191">
          <cell r="B1191">
            <v>2284.6860655041601</v>
          </cell>
          <cell r="C1191">
            <v>89.111666666666594</v>
          </cell>
          <cell r="D1191">
            <v>8</v>
          </cell>
        </row>
        <row r="1192">
          <cell r="B1192">
            <v>2074.9366848416598</v>
          </cell>
          <cell r="C1192">
            <v>93.700833333333307</v>
          </cell>
          <cell r="D1192">
            <v>8</v>
          </cell>
        </row>
        <row r="1193">
          <cell r="B1193">
            <v>2416.9764224291598</v>
          </cell>
          <cell r="C1193">
            <v>91.821666666666601</v>
          </cell>
          <cell r="D1193">
            <v>8</v>
          </cell>
        </row>
        <row r="1194">
          <cell r="B1194">
            <v>2351.8879272875001</v>
          </cell>
          <cell r="C1194">
            <v>91.176666666666605</v>
          </cell>
          <cell r="D1194">
            <v>8</v>
          </cell>
        </row>
        <row r="1195">
          <cell r="B1195">
            <v>2486.4495979416602</v>
          </cell>
          <cell r="C1195">
            <v>93.967499999999902</v>
          </cell>
          <cell r="D1195">
            <v>8</v>
          </cell>
        </row>
        <row r="1196">
          <cell r="B1196">
            <v>2205.80877638333</v>
          </cell>
          <cell r="C1196">
            <v>96.016666666666694</v>
          </cell>
          <cell r="D1196">
            <v>8</v>
          </cell>
        </row>
        <row r="1197">
          <cell r="B1197">
            <v>2463.8877806208302</v>
          </cell>
          <cell r="C1197">
            <v>93.3</v>
          </cell>
          <cell r="D1197">
            <v>8</v>
          </cell>
        </row>
        <row r="1198">
          <cell r="B1198">
            <v>2389.5416550772702</v>
          </cell>
          <cell r="C1198">
            <v>93.487272727272696</v>
          </cell>
          <cell r="D1198">
            <v>8</v>
          </cell>
        </row>
        <row r="1199">
          <cell r="B1199">
            <v>2462.3126748458299</v>
          </cell>
          <cell r="C1199">
            <v>92.534166666666593</v>
          </cell>
          <cell r="D1199">
            <v>8</v>
          </cell>
        </row>
        <row r="1200">
          <cell r="B1200">
            <v>2597.9697656916601</v>
          </cell>
          <cell r="C1200">
            <v>90.468333333333305</v>
          </cell>
          <cell r="D1200">
            <v>8</v>
          </cell>
        </row>
        <row r="1201">
          <cell r="B1201">
            <v>2343.0126144708302</v>
          </cell>
          <cell r="C1201">
            <v>94.832499999999996</v>
          </cell>
          <cell r="D1201">
            <v>8</v>
          </cell>
        </row>
        <row r="1202">
          <cell r="B1202">
            <v>1935.67293994999</v>
          </cell>
          <cell r="C1202">
            <v>95.144999999999996</v>
          </cell>
          <cell r="D1202">
            <v>8</v>
          </cell>
        </row>
        <row r="1203">
          <cell r="B1203">
            <v>2169.6442316708199</v>
          </cell>
          <cell r="C1203">
            <v>93.267499999999998</v>
          </cell>
          <cell r="D1203">
            <v>8</v>
          </cell>
        </row>
        <row r="1204">
          <cell r="B1204">
            <v>1945.7263270999899</v>
          </cell>
          <cell r="C1204">
            <v>94.013333333333307</v>
          </cell>
          <cell r="D1204">
            <v>8</v>
          </cell>
        </row>
        <row r="1205">
          <cell r="B1205">
            <v>2415.7238709749899</v>
          </cell>
          <cell r="C1205">
            <v>95.63</v>
          </cell>
          <cell r="D1205">
            <v>8</v>
          </cell>
        </row>
        <row r="1206">
          <cell r="B1206">
            <v>2155.8468403083298</v>
          </cell>
          <cell r="C1206">
            <v>92.195833333333297</v>
          </cell>
          <cell r="D1206">
            <v>8</v>
          </cell>
        </row>
        <row r="1207">
          <cell r="B1207">
            <v>2488.4190322208301</v>
          </cell>
          <cell r="C1207">
            <v>91.516666666666595</v>
          </cell>
          <cell r="D1207">
            <v>8</v>
          </cell>
        </row>
        <row r="1208">
          <cell r="B1208">
            <v>2225.5085196499999</v>
          </cell>
          <cell r="C1208">
            <v>94.718333333333305</v>
          </cell>
          <cell r="D1208">
            <v>8</v>
          </cell>
        </row>
        <row r="1209">
          <cell r="B1209">
            <v>2729.62043478749</v>
          </cell>
          <cell r="C1209">
            <v>93.7083333333333</v>
          </cell>
          <cell r="D1209">
            <v>8</v>
          </cell>
        </row>
        <row r="1210">
          <cell r="B1210">
            <v>2310.9775189749898</v>
          </cell>
          <cell r="C1210">
            <v>88.927499999999995</v>
          </cell>
          <cell r="D1210">
            <v>8</v>
          </cell>
        </row>
        <row r="1211">
          <cell r="B1211">
            <v>2549.6945594041599</v>
          </cell>
          <cell r="C1211">
            <v>92.028333333333293</v>
          </cell>
          <cell r="D1211">
            <v>8</v>
          </cell>
        </row>
        <row r="1212">
          <cell r="B1212">
            <v>2250.2431120541601</v>
          </cell>
          <cell r="C1212">
            <v>93.161666666666605</v>
          </cell>
          <cell r="D1212">
            <v>8</v>
          </cell>
        </row>
        <row r="1213">
          <cell r="B1213">
            <v>2474.0586088999898</v>
          </cell>
          <cell r="C1213">
            <v>94.2766666666666</v>
          </cell>
          <cell r="D1213">
            <v>8</v>
          </cell>
        </row>
        <row r="1214">
          <cell r="B1214">
            <v>2181.92416806249</v>
          </cell>
          <cell r="C1214">
            <v>89.2083333333333</v>
          </cell>
          <cell r="D1214">
            <v>8</v>
          </cell>
        </row>
        <row r="1215">
          <cell r="B1215">
            <v>2459.62038521249</v>
          </cell>
          <cell r="C1215">
            <v>94.743333333333297</v>
          </cell>
          <cell r="D1215">
            <v>8</v>
          </cell>
        </row>
        <row r="1216">
          <cell r="B1216">
            <v>2001.1209491583299</v>
          </cell>
          <cell r="C1216">
            <v>89.875833333333304</v>
          </cell>
          <cell r="D1216">
            <v>8</v>
          </cell>
        </row>
        <row r="1217">
          <cell r="B1217">
            <v>2264.75547124166</v>
          </cell>
          <cell r="C1217">
            <v>90.906666666666595</v>
          </cell>
          <cell r="D1217">
            <v>8</v>
          </cell>
        </row>
        <row r="1218">
          <cell r="B1218">
            <v>1921.8538409166599</v>
          </cell>
          <cell r="C1218">
            <v>94.0058333333333</v>
          </cell>
          <cell r="D1218">
            <v>9</v>
          </cell>
        </row>
        <row r="1219">
          <cell r="B1219">
            <v>2338.8713482916601</v>
          </cell>
          <cell r="C1219">
            <v>92.414166666666603</v>
          </cell>
          <cell r="D1219">
            <v>9</v>
          </cell>
        </row>
        <row r="1220">
          <cell r="B1220">
            <v>2248.2096055541601</v>
          </cell>
          <cell r="C1220">
            <v>92.831666666666607</v>
          </cell>
          <cell r="D1220">
            <v>9</v>
          </cell>
        </row>
        <row r="1221">
          <cell r="B1221">
            <v>2430.7613596208298</v>
          </cell>
          <cell r="C1221">
            <v>92.375</v>
          </cell>
          <cell r="D1221">
            <v>9</v>
          </cell>
        </row>
        <row r="1222">
          <cell r="B1222">
            <v>2143.8002868999902</v>
          </cell>
          <cell r="C1222">
            <v>89.369166666666601</v>
          </cell>
          <cell r="D1222">
            <v>9</v>
          </cell>
        </row>
        <row r="1223">
          <cell r="B1223">
            <v>2488.10847363333</v>
          </cell>
          <cell r="C1223">
            <v>93.370833333333294</v>
          </cell>
          <cell r="D1223">
            <v>9</v>
          </cell>
        </row>
        <row r="1224">
          <cell r="B1224">
            <v>2079.2519090791602</v>
          </cell>
          <cell r="C1224">
            <v>91.319166666666604</v>
          </cell>
          <cell r="D1224">
            <v>9</v>
          </cell>
        </row>
        <row r="1225">
          <cell r="B1225">
            <v>2292.28191523333</v>
          </cell>
          <cell r="C1225">
            <v>91.633333333333297</v>
          </cell>
          <cell r="D1225">
            <v>9</v>
          </cell>
        </row>
        <row r="1226">
          <cell r="B1226">
            <v>2187.0871952124999</v>
          </cell>
          <cell r="C1226">
            <v>93.654166666666598</v>
          </cell>
          <cell r="D1226">
            <v>9</v>
          </cell>
        </row>
        <row r="1227">
          <cell r="B1227">
            <v>2578.1538939624902</v>
          </cell>
          <cell r="C1227">
            <v>93.094999999999899</v>
          </cell>
          <cell r="D1227">
            <v>9</v>
          </cell>
        </row>
        <row r="1228">
          <cell r="B1228">
            <v>2073.3774350125</v>
          </cell>
          <cell r="C1228">
            <v>93.775000000000006</v>
          </cell>
          <cell r="D1228">
            <v>9</v>
          </cell>
        </row>
        <row r="1229">
          <cell r="B1229">
            <v>2368.6728615124898</v>
          </cell>
          <cell r="C1229">
            <v>88.952500000000001</v>
          </cell>
          <cell r="D1229">
            <v>9</v>
          </cell>
        </row>
        <row r="1230">
          <cell r="B1230">
            <v>2047.0225873166601</v>
          </cell>
          <cell r="C1230">
            <v>92.994166666666601</v>
          </cell>
          <cell r="D1230">
            <v>9</v>
          </cell>
        </row>
        <row r="1231">
          <cell r="B1231">
            <v>2192.4860586999898</v>
          </cell>
          <cell r="C1231">
            <v>97.970833333333303</v>
          </cell>
          <cell r="D1231">
            <v>9</v>
          </cell>
        </row>
        <row r="1232">
          <cell r="B1232">
            <v>1873.06487834583</v>
          </cell>
          <cell r="C1232">
            <v>92.363333333333301</v>
          </cell>
          <cell r="D1232">
            <v>9</v>
          </cell>
        </row>
        <row r="1233">
          <cell r="B1233">
            <v>2222.5540251458301</v>
          </cell>
          <cell r="C1233">
            <v>93.679166666666603</v>
          </cell>
          <cell r="D1233">
            <v>9</v>
          </cell>
        </row>
        <row r="1234">
          <cell r="B1234">
            <v>2121.8563898791599</v>
          </cell>
          <cell r="C1234">
            <v>92.120833333333294</v>
          </cell>
          <cell r="D1234">
            <v>9</v>
          </cell>
        </row>
        <row r="1235">
          <cell r="B1235">
            <v>2453.3169167750002</v>
          </cell>
          <cell r="C1235">
            <v>95.302499999999995</v>
          </cell>
          <cell r="D1235">
            <v>9</v>
          </cell>
        </row>
        <row r="1236">
          <cell r="B1236">
            <v>2205.2623963208298</v>
          </cell>
          <cell r="C1236">
            <v>90.0416666666666</v>
          </cell>
          <cell r="D1236">
            <v>9</v>
          </cell>
        </row>
        <row r="1237">
          <cell r="B1237">
            <v>2507.6118844083298</v>
          </cell>
          <cell r="C1237">
            <v>92.947499999999906</v>
          </cell>
          <cell r="D1237">
            <v>9</v>
          </cell>
        </row>
        <row r="1238">
          <cell r="B1238">
            <v>2188.4652711458298</v>
          </cell>
          <cell r="C1238">
            <v>94.227500000000006</v>
          </cell>
          <cell r="D1238">
            <v>9</v>
          </cell>
        </row>
        <row r="1239">
          <cell r="B1239">
            <v>2584.44164734999</v>
          </cell>
          <cell r="C1239">
            <v>94.241666666666603</v>
          </cell>
          <cell r="D1239">
            <v>9</v>
          </cell>
        </row>
        <row r="1240">
          <cell r="B1240">
            <v>2158.9195386124902</v>
          </cell>
          <cell r="C1240">
            <v>91.0266666666666</v>
          </cell>
          <cell r="D1240">
            <v>9</v>
          </cell>
        </row>
        <row r="1241">
          <cell r="B1241">
            <v>2390.7399585374901</v>
          </cell>
          <cell r="C1241">
            <v>92.328333333333305</v>
          </cell>
          <cell r="D1241">
            <v>9</v>
          </cell>
        </row>
        <row r="1242">
          <cell r="B1242">
            <v>2250.0891999208302</v>
          </cell>
          <cell r="C1242">
            <v>97.080833333333302</v>
          </cell>
          <cell r="D1242">
            <v>9</v>
          </cell>
        </row>
        <row r="1243">
          <cell r="B1243">
            <v>2573.5470409049899</v>
          </cell>
          <cell r="C1243">
            <v>93.259999999999906</v>
          </cell>
          <cell r="D1243">
            <v>9</v>
          </cell>
        </row>
        <row r="1244">
          <cell r="B1244">
            <v>1949.9912697541599</v>
          </cell>
          <cell r="C1244">
            <v>92.435833333333306</v>
          </cell>
          <cell r="D1244">
            <v>9</v>
          </cell>
        </row>
        <row r="1245">
          <cell r="B1245">
            <v>2521.4858069583302</v>
          </cell>
          <cell r="C1245">
            <v>91.976666666666603</v>
          </cell>
          <cell r="D1245">
            <v>9</v>
          </cell>
        </row>
        <row r="1246">
          <cell r="B1246">
            <v>2023.5993877916601</v>
          </cell>
          <cell r="C1246">
            <v>92.086666666666602</v>
          </cell>
          <cell r="D1246">
            <v>9</v>
          </cell>
        </row>
        <row r="1247">
          <cell r="B1247">
            <v>2372.4070769416599</v>
          </cell>
          <cell r="C1247">
            <v>92.968333333333305</v>
          </cell>
          <cell r="D1247">
            <v>9</v>
          </cell>
        </row>
        <row r="1248">
          <cell r="B1248">
            <v>2288.5283720166599</v>
          </cell>
          <cell r="C1248">
            <v>96.536666666666605</v>
          </cell>
          <cell r="D1248">
            <v>9</v>
          </cell>
        </row>
        <row r="1249">
          <cell r="B1249">
            <v>2750.9170458041599</v>
          </cell>
          <cell r="C1249">
            <v>94.171666666666596</v>
          </cell>
          <cell r="D1249">
            <v>9</v>
          </cell>
        </row>
        <row r="1250">
          <cell r="B1250">
            <v>2395.3668768041598</v>
          </cell>
          <cell r="C1250">
            <v>94.457499999999996</v>
          </cell>
          <cell r="D1250">
            <v>9</v>
          </cell>
        </row>
        <row r="1251">
          <cell r="B1251">
            <v>2506.8038927499902</v>
          </cell>
          <cell r="C1251">
            <v>93.327499999999901</v>
          </cell>
          <cell r="D1251">
            <v>9</v>
          </cell>
        </row>
        <row r="1252">
          <cell r="B1252">
            <v>2280.4726940291598</v>
          </cell>
          <cell r="C1252">
            <v>96.022499999999994</v>
          </cell>
          <cell r="D1252">
            <v>9</v>
          </cell>
        </row>
        <row r="1253">
          <cell r="B1253">
            <v>2566.9448365708299</v>
          </cell>
          <cell r="C1253">
            <v>94.177499999999995</v>
          </cell>
          <cell r="D1253">
            <v>9</v>
          </cell>
        </row>
        <row r="1254">
          <cell r="B1254">
            <v>2116.5523292124899</v>
          </cell>
          <cell r="C1254">
            <v>93.3125</v>
          </cell>
          <cell r="D1254">
            <v>9</v>
          </cell>
        </row>
        <row r="1255">
          <cell r="B1255">
            <v>2461.1738193708302</v>
          </cell>
          <cell r="C1255">
            <v>92.627499999999998</v>
          </cell>
          <cell r="D1255">
            <v>9</v>
          </cell>
        </row>
        <row r="1256">
          <cell r="B1256">
            <v>2288.29357438332</v>
          </cell>
          <cell r="C1256">
            <v>93.024166666666602</v>
          </cell>
          <cell r="D1256">
            <v>9</v>
          </cell>
        </row>
        <row r="1257">
          <cell r="B1257">
            <v>2493.1580491749901</v>
          </cell>
          <cell r="C1257">
            <v>92.092500000000001</v>
          </cell>
          <cell r="D1257">
            <v>9</v>
          </cell>
        </row>
        <row r="1258">
          <cell r="B1258">
            <v>1997.42899145416</v>
          </cell>
          <cell r="C1258">
            <v>92.263333333333307</v>
          </cell>
          <cell r="D1258">
            <v>9</v>
          </cell>
        </row>
        <row r="1259">
          <cell r="B1259">
            <v>2123.2153123916601</v>
          </cell>
          <cell r="C1259">
            <v>93.793333333333294</v>
          </cell>
          <cell r="D1259">
            <v>9</v>
          </cell>
        </row>
        <row r="1260">
          <cell r="B1260">
            <v>1959.9531131199999</v>
          </cell>
          <cell r="C1260">
            <v>92.381999999999906</v>
          </cell>
          <cell r="D1260">
            <v>9</v>
          </cell>
        </row>
        <row r="1261">
          <cell r="B1261">
            <v>2364.44915055416</v>
          </cell>
          <cell r="C1261">
            <v>92.907499999999999</v>
          </cell>
          <cell r="D1261">
            <v>9</v>
          </cell>
        </row>
        <row r="1262">
          <cell r="B1262">
            <v>2248.0190105124898</v>
          </cell>
          <cell r="C1262">
            <v>93.206249999999997</v>
          </cell>
          <cell r="D1262">
            <v>9</v>
          </cell>
        </row>
        <row r="1263">
          <cell r="B1263">
            <v>2449.8866331333302</v>
          </cell>
          <cell r="C1263">
            <v>97.012499999999903</v>
          </cell>
          <cell r="D1263">
            <v>9</v>
          </cell>
        </row>
        <row r="1264">
          <cell r="B1264">
            <v>2096.2388598541602</v>
          </cell>
          <cell r="C1264">
            <v>89.178333333333299</v>
          </cell>
          <cell r="D1264">
            <v>9</v>
          </cell>
        </row>
        <row r="1265">
          <cell r="B1265">
            <v>2440.3553028374899</v>
          </cell>
          <cell r="C1265">
            <v>90.419166666666598</v>
          </cell>
          <cell r="D1265">
            <v>9</v>
          </cell>
        </row>
        <row r="1266">
          <cell r="B1266">
            <v>2174.9172505541601</v>
          </cell>
          <cell r="C1266">
            <v>95.5891666666666</v>
          </cell>
          <cell r="D1266">
            <v>9</v>
          </cell>
        </row>
        <row r="1267">
          <cell r="B1267">
            <v>2413.5105322916602</v>
          </cell>
          <cell r="C1267">
            <v>97.796666666666596</v>
          </cell>
          <cell r="D1267">
            <v>9</v>
          </cell>
        </row>
        <row r="1268">
          <cell r="B1268">
            <v>2185.6362948291599</v>
          </cell>
          <cell r="C1268">
            <v>93.211666666666602</v>
          </cell>
          <cell r="D1268">
            <v>9</v>
          </cell>
        </row>
        <row r="1269">
          <cell r="B1269">
            <v>2488.2033734500001</v>
          </cell>
          <cell r="C1269">
            <v>92.63</v>
          </cell>
          <cell r="D1269">
            <v>9</v>
          </cell>
        </row>
        <row r="1270">
          <cell r="B1270">
            <v>2231.6066298124902</v>
          </cell>
          <cell r="C1270">
            <v>93.126666666666594</v>
          </cell>
          <cell r="D1270">
            <v>9</v>
          </cell>
        </row>
        <row r="1271">
          <cell r="B1271">
            <v>2409.3805057374898</v>
          </cell>
          <cell r="C1271">
            <v>94.182499999999905</v>
          </cell>
          <cell r="D1271">
            <v>9</v>
          </cell>
        </row>
        <row r="1272">
          <cell r="B1272">
            <v>1921.2692918958301</v>
          </cell>
          <cell r="C1272">
            <v>92.816666666666606</v>
          </cell>
          <cell r="D1272">
            <v>9</v>
          </cell>
        </row>
        <row r="1273">
          <cell r="B1273">
            <v>2087.1779811166598</v>
          </cell>
          <cell r="C1273">
            <v>89.649166666666602</v>
          </cell>
          <cell r="D1273">
            <v>9</v>
          </cell>
        </row>
        <row r="1274">
          <cell r="B1274">
            <v>1892.1575970958299</v>
          </cell>
          <cell r="C1274">
            <v>89.694999999999993</v>
          </cell>
          <cell r="D1274">
            <v>9</v>
          </cell>
        </row>
        <row r="1275">
          <cell r="B1275">
            <v>2173.0139887708301</v>
          </cell>
          <cell r="C1275">
            <v>90.165000000000006</v>
          </cell>
          <cell r="D1275">
            <v>9</v>
          </cell>
        </row>
        <row r="1276">
          <cell r="B1276">
            <v>1895.0546239416601</v>
          </cell>
          <cell r="C1276">
            <v>92.224999999999994</v>
          </cell>
          <cell r="D1276">
            <v>9</v>
          </cell>
        </row>
        <row r="1277">
          <cell r="B1277">
            <v>2193.5688543291599</v>
          </cell>
          <cell r="C1277">
            <v>91.504999999999995</v>
          </cell>
          <cell r="D1277">
            <v>9</v>
          </cell>
        </row>
        <row r="1278">
          <cell r="B1278">
            <v>2045.4487360916601</v>
          </cell>
          <cell r="C1278">
            <v>95.185833333333306</v>
          </cell>
          <cell r="D1278">
            <v>10</v>
          </cell>
        </row>
        <row r="1279">
          <cell r="B1279">
            <v>2551.9848045416602</v>
          </cell>
          <cell r="C1279">
            <v>92.634166666666601</v>
          </cell>
          <cell r="D1279">
            <v>10</v>
          </cell>
        </row>
        <row r="1280">
          <cell r="B1280">
            <v>2031.1868413249899</v>
          </cell>
          <cell r="C1280">
            <v>91.8541666666666</v>
          </cell>
          <cell r="D1280">
            <v>10</v>
          </cell>
        </row>
        <row r="1281">
          <cell r="B1281">
            <v>2302.8370136041599</v>
          </cell>
          <cell r="C1281">
            <v>88.734166666666596</v>
          </cell>
          <cell r="D1281">
            <v>10</v>
          </cell>
        </row>
        <row r="1282">
          <cell r="B1282">
            <v>2265.20051680714</v>
          </cell>
          <cell r="C1282">
            <v>97.854285714285695</v>
          </cell>
          <cell r="D1282">
            <v>10</v>
          </cell>
        </row>
        <row r="1283">
          <cell r="B1283">
            <v>2274.5985309624898</v>
          </cell>
          <cell r="C1283">
            <v>90.266666666666595</v>
          </cell>
          <cell r="D1283">
            <v>10</v>
          </cell>
        </row>
        <row r="1284">
          <cell r="B1284">
            <v>2135.9982475583301</v>
          </cell>
          <cell r="C1284">
            <v>93.316666666666606</v>
          </cell>
          <cell r="D1284">
            <v>10</v>
          </cell>
        </row>
        <row r="1285">
          <cell r="B1285">
            <v>2375.1063702249899</v>
          </cell>
          <cell r="C1285">
            <v>91.059166666666599</v>
          </cell>
          <cell r="D1285">
            <v>10</v>
          </cell>
        </row>
        <row r="1286">
          <cell r="B1286">
            <v>2001.9841070999901</v>
          </cell>
          <cell r="C1286">
            <v>96.3808333333333</v>
          </cell>
          <cell r="D1286">
            <v>10</v>
          </cell>
        </row>
        <row r="1287">
          <cell r="B1287">
            <v>2222.6508015458298</v>
          </cell>
          <cell r="C1287">
            <v>94.445833333333297</v>
          </cell>
          <cell r="D1287">
            <v>10</v>
          </cell>
        </row>
        <row r="1288">
          <cell r="B1288">
            <v>1869.44751362083</v>
          </cell>
          <cell r="C1288">
            <v>89.991666666666603</v>
          </cell>
          <cell r="D1288">
            <v>10</v>
          </cell>
        </row>
        <row r="1289">
          <cell r="B1289">
            <v>2031.8905010416599</v>
          </cell>
          <cell r="C1289">
            <v>93.043333333333294</v>
          </cell>
          <cell r="D1289">
            <v>10</v>
          </cell>
        </row>
        <row r="1290">
          <cell r="B1290">
            <v>2070.8754603000002</v>
          </cell>
          <cell r="C1290">
            <v>92.8</v>
          </cell>
          <cell r="D1290">
            <v>10</v>
          </cell>
        </row>
        <row r="1291">
          <cell r="B1291">
            <v>2413.41911486249</v>
          </cell>
          <cell r="C1291">
            <v>92.62</v>
          </cell>
          <cell r="D1291">
            <v>10</v>
          </cell>
        </row>
        <row r="1292">
          <cell r="B1292">
            <v>2139.0103975458301</v>
          </cell>
          <cell r="C1292">
            <v>89.626666666666594</v>
          </cell>
          <cell r="D1292">
            <v>10</v>
          </cell>
        </row>
        <row r="1293">
          <cell r="B1293">
            <v>2448.6224742749901</v>
          </cell>
          <cell r="C1293">
            <v>96.4433333333333</v>
          </cell>
          <cell r="D1293">
            <v>10</v>
          </cell>
        </row>
        <row r="1294">
          <cell r="B1294">
            <v>2178.94914845416</v>
          </cell>
          <cell r="C1294">
            <v>95.782499999999999</v>
          </cell>
          <cell r="D1294">
            <v>10</v>
          </cell>
        </row>
        <row r="1295">
          <cell r="B1295">
            <v>2403.7327108333302</v>
          </cell>
          <cell r="C1295">
            <v>91.242500000000007</v>
          </cell>
          <cell r="D1295">
            <v>10</v>
          </cell>
        </row>
        <row r="1296">
          <cell r="B1296">
            <v>2120.5494546333298</v>
          </cell>
          <cell r="C1296">
            <v>94.824999999999903</v>
          </cell>
          <cell r="D1296">
            <v>10</v>
          </cell>
        </row>
        <row r="1297">
          <cell r="B1297">
            <v>2471.67496623749</v>
          </cell>
          <cell r="C1297">
            <v>97.902499999999904</v>
          </cell>
          <cell r="D1297">
            <v>10</v>
          </cell>
        </row>
        <row r="1298">
          <cell r="B1298">
            <v>2086.25206199583</v>
          </cell>
          <cell r="C1298">
            <v>88.783333333333303</v>
          </cell>
          <cell r="D1298">
            <v>10</v>
          </cell>
        </row>
        <row r="1299">
          <cell r="B1299">
            <v>2442.8866810416598</v>
          </cell>
          <cell r="C1299">
            <v>93.279999999999902</v>
          </cell>
          <cell r="D1299">
            <v>10</v>
          </cell>
        </row>
        <row r="1300">
          <cell r="B1300">
            <v>1963.9878850208299</v>
          </cell>
          <cell r="C1300">
            <v>89.876666666666594</v>
          </cell>
          <cell r="D1300">
            <v>10</v>
          </cell>
        </row>
        <row r="1301">
          <cell r="B1301">
            <v>2139.9399515208302</v>
          </cell>
          <cell r="C1301">
            <v>93.448333333333295</v>
          </cell>
          <cell r="D1301">
            <v>10</v>
          </cell>
        </row>
        <row r="1302">
          <cell r="B1302">
            <v>1766.14336092083</v>
          </cell>
          <cell r="C1302">
            <v>89.710833333333298</v>
          </cell>
          <cell r="D1302">
            <v>10</v>
          </cell>
        </row>
        <row r="1303">
          <cell r="B1303">
            <v>2132.2404888999999</v>
          </cell>
          <cell r="C1303">
            <v>93.548333333333304</v>
          </cell>
          <cell r="D1303">
            <v>10</v>
          </cell>
        </row>
        <row r="1304">
          <cell r="B1304">
            <v>2083.7589468916599</v>
          </cell>
          <cell r="C1304">
            <v>97.102500000000006</v>
          </cell>
          <cell r="D1304">
            <v>10</v>
          </cell>
        </row>
        <row r="1305">
          <cell r="B1305">
            <v>2341.1671416499998</v>
          </cell>
          <cell r="C1305">
            <v>93.54</v>
          </cell>
          <cell r="D1305">
            <v>10</v>
          </cell>
        </row>
        <row r="1306">
          <cell r="B1306">
            <v>2093.52091827916</v>
          </cell>
          <cell r="C1306">
            <v>96.017499999999899</v>
          </cell>
          <cell r="D1306">
            <v>10</v>
          </cell>
        </row>
        <row r="1307">
          <cell r="B1307">
            <v>2386.4904451791599</v>
          </cell>
          <cell r="C1307">
            <v>95.88</v>
          </cell>
          <cell r="D1307">
            <v>10</v>
          </cell>
        </row>
        <row r="1308">
          <cell r="B1308">
            <v>2032.8935772208299</v>
          </cell>
          <cell r="C1308">
            <v>97.279166666666598</v>
          </cell>
          <cell r="D1308">
            <v>10</v>
          </cell>
        </row>
        <row r="1309">
          <cell r="B1309">
            <v>2301.3289821916601</v>
          </cell>
          <cell r="C1309">
            <v>92.186666666666596</v>
          </cell>
          <cell r="D1309">
            <v>10</v>
          </cell>
        </row>
        <row r="1310">
          <cell r="B1310">
            <v>2119.0852012249902</v>
          </cell>
          <cell r="C1310">
            <v>92.573333333333295</v>
          </cell>
          <cell r="D1310">
            <v>10</v>
          </cell>
        </row>
        <row r="1311">
          <cell r="B1311">
            <v>2325.9137709333299</v>
          </cell>
          <cell r="C1311">
            <v>92.292499999999905</v>
          </cell>
          <cell r="D1311">
            <v>10</v>
          </cell>
        </row>
        <row r="1312">
          <cell r="B1312">
            <v>2009.09985255833</v>
          </cell>
          <cell r="C1312">
            <v>89.856666666666598</v>
          </cell>
          <cell r="D1312">
            <v>10</v>
          </cell>
        </row>
        <row r="1313">
          <cell r="B1313">
            <v>2283.4003024624899</v>
          </cell>
          <cell r="C1313">
            <v>95.3958333333333</v>
          </cell>
          <cell r="D1313">
            <v>10</v>
          </cell>
        </row>
        <row r="1314">
          <cell r="B1314">
            <v>1919.3676576749899</v>
          </cell>
          <cell r="C1314">
            <v>90.515833333333305</v>
          </cell>
          <cell r="D1314">
            <v>10</v>
          </cell>
        </row>
        <row r="1315">
          <cell r="B1315">
            <v>2286.60910756249</v>
          </cell>
          <cell r="C1315">
            <v>91.726666666666603</v>
          </cell>
          <cell r="D1315">
            <v>10</v>
          </cell>
        </row>
        <row r="1316">
          <cell r="B1316">
            <v>1848.7247567541599</v>
          </cell>
          <cell r="C1316">
            <v>93.337499999999906</v>
          </cell>
          <cell r="D1316">
            <v>10</v>
          </cell>
        </row>
        <row r="1317">
          <cell r="B1317">
            <v>2055.5258291749901</v>
          </cell>
          <cell r="C1317">
            <v>94.040833333333296</v>
          </cell>
          <cell r="D1317">
            <v>10</v>
          </cell>
        </row>
        <row r="1318">
          <cell r="B1318">
            <v>2065.4158662874902</v>
          </cell>
          <cell r="C1318">
            <v>91.495833333333294</v>
          </cell>
          <cell r="D1318">
            <v>10</v>
          </cell>
        </row>
        <row r="1319">
          <cell r="B1319">
            <v>2347.5712044791599</v>
          </cell>
          <cell r="C1319">
            <v>91.925833333333301</v>
          </cell>
          <cell r="D1319">
            <v>10</v>
          </cell>
        </row>
        <row r="1320">
          <cell r="B1320">
            <v>1953.4718825083301</v>
          </cell>
          <cell r="C1320">
            <v>95.820833333333297</v>
          </cell>
          <cell r="D1320">
            <v>10</v>
          </cell>
        </row>
        <row r="1321">
          <cell r="B1321">
            <v>2347.2038133833298</v>
          </cell>
          <cell r="C1321">
            <v>96.074166666666599</v>
          </cell>
          <cell r="D1321">
            <v>10</v>
          </cell>
        </row>
        <row r="1322">
          <cell r="B1322">
            <v>2089.9674572541599</v>
          </cell>
          <cell r="C1322">
            <v>89.605000000000004</v>
          </cell>
          <cell r="D1322">
            <v>10</v>
          </cell>
        </row>
        <row r="1323">
          <cell r="B1323">
            <v>2308.8326177374902</v>
          </cell>
          <cell r="C1323">
            <v>94.202500000000001</v>
          </cell>
          <cell r="D1323">
            <v>10</v>
          </cell>
        </row>
        <row r="1324">
          <cell r="B1324">
            <v>2021.69496208333</v>
          </cell>
          <cell r="C1324">
            <v>94.43</v>
          </cell>
          <cell r="D1324">
            <v>10</v>
          </cell>
        </row>
        <row r="1325">
          <cell r="B1325">
            <v>2344.4569725874899</v>
          </cell>
          <cell r="C1325">
            <v>92.056666666666601</v>
          </cell>
          <cell r="D1325">
            <v>10</v>
          </cell>
        </row>
        <row r="1326">
          <cell r="B1326">
            <v>1995.2366470833299</v>
          </cell>
          <cell r="C1326">
            <v>93.225833333333298</v>
          </cell>
          <cell r="D1326">
            <v>10</v>
          </cell>
        </row>
        <row r="1327">
          <cell r="B1327">
            <v>2290.1569567916599</v>
          </cell>
          <cell r="C1327">
            <v>89.435000000000002</v>
          </cell>
          <cell r="D1327">
            <v>10</v>
          </cell>
        </row>
        <row r="1328">
          <cell r="B1328">
            <v>1905.2592441166601</v>
          </cell>
          <cell r="C1328">
            <v>89.132499999999993</v>
          </cell>
          <cell r="D1328">
            <v>10</v>
          </cell>
        </row>
        <row r="1329">
          <cell r="B1329">
            <v>2075.94736607916</v>
          </cell>
          <cell r="C1329">
            <v>92.077499999999901</v>
          </cell>
          <cell r="D1329">
            <v>10</v>
          </cell>
        </row>
        <row r="1330">
          <cell r="B1330">
            <v>1785.0475021541599</v>
          </cell>
          <cell r="C1330">
            <v>89.795833333333306</v>
          </cell>
          <cell r="D1330">
            <v>10</v>
          </cell>
        </row>
        <row r="1331">
          <cell r="B1331">
            <v>2224.8661248083299</v>
          </cell>
          <cell r="C1331">
            <v>91.334999999999994</v>
          </cell>
          <cell r="D1331">
            <v>10</v>
          </cell>
        </row>
        <row r="1332">
          <cell r="B1332">
            <v>2128.69922132499</v>
          </cell>
          <cell r="C1332">
            <v>91.149166666666602</v>
          </cell>
          <cell r="D1332">
            <v>10</v>
          </cell>
        </row>
        <row r="1333">
          <cell r="B1333">
            <v>2480.6346454208301</v>
          </cell>
          <cell r="C1333">
            <v>91.080833333333302</v>
          </cell>
          <cell r="D1333">
            <v>10</v>
          </cell>
        </row>
        <row r="1334">
          <cell r="B1334">
            <v>2124.5476204874999</v>
          </cell>
          <cell r="C1334">
            <v>93.509166666666601</v>
          </cell>
          <cell r="D1334">
            <v>10</v>
          </cell>
        </row>
        <row r="1335">
          <cell r="B1335">
            <v>2571.44064713749</v>
          </cell>
          <cell r="C1335">
            <v>92.410833333333301</v>
          </cell>
          <cell r="D1335">
            <v>10</v>
          </cell>
        </row>
        <row r="1336">
          <cell r="B1336">
            <v>2217.5268075249901</v>
          </cell>
          <cell r="C1336">
            <v>91.293333333333294</v>
          </cell>
          <cell r="D1336">
            <v>10</v>
          </cell>
        </row>
        <row r="1337">
          <cell r="B1337">
            <v>2683.7011060749901</v>
          </cell>
          <cell r="C1337">
            <v>90.894166666666607</v>
          </cell>
          <cell r="D1337">
            <v>10</v>
          </cell>
        </row>
        <row r="1338">
          <cell r="B1338">
            <v>2215.4528255416599</v>
          </cell>
          <cell r="C1338">
            <v>92.777499999999904</v>
          </cell>
          <cell r="D1338">
            <v>10</v>
          </cell>
        </row>
        <row r="1339">
          <cell r="B1339">
            <v>2554.6916965374899</v>
          </cell>
          <cell r="C1339">
            <v>94.932500000000005</v>
          </cell>
          <cell r="D1339">
            <v>10</v>
          </cell>
        </row>
        <row r="1340">
          <cell r="B1340">
            <v>2151.4010383208301</v>
          </cell>
          <cell r="C1340">
            <v>92.434166666666599</v>
          </cell>
          <cell r="D1340">
            <v>11</v>
          </cell>
        </row>
        <row r="1341">
          <cell r="B1341">
            <v>2318.9251723624898</v>
          </cell>
          <cell r="C1341">
            <v>93.046666666666596</v>
          </cell>
          <cell r="D1341">
            <v>11</v>
          </cell>
        </row>
        <row r="1342">
          <cell r="B1342">
            <v>1916.7523576624901</v>
          </cell>
          <cell r="C1342">
            <v>93.422499999999999</v>
          </cell>
          <cell r="D1342">
            <v>11</v>
          </cell>
        </row>
        <row r="1343">
          <cell r="B1343">
            <v>2233.5855653583299</v>
          </cell>
          <cell r="C1343">
            <v>97.349166666666605</v>
          </cell>
          <cell r="D1343">
            <v>11</v>
          </cell>
        </row>
        <row r="1344">
          <cell r="B1344">
            <v>1842.9941724181799</v>
          </cell>
          <cell r="C1344">
            <v>96.465454545454506</v>
          </cell>
          <cell r="D1344">
            <v>11</v>
          </cell>
        </row>
        <row r="1345">
          <cell r="B1345">
            <v>2396.8332543874999</v>
          </cell>
          <cell r="C1345">
            <v>92.75</v>
          </cell>
          <cell r="D1345">
            <v>11</v>
          </cell>
        </row>
        <row r="1346">
          <cell r="B1346">
            <v>2408.6852115666602</v>
          </cell>
          <cell r="C1346">
            <v>92.273333333333298</v>
          </cell>
          <cell r="D1346">
            <v>11</v>
          </cell>
        </row>
        <row r="1347">
          <cell r="B1347">
            <v>2942.7936255916602</v>
          </cell>
          <cell r="C1347">
            <v>88.793333333333294</v>
          </cell>
          <cell r="D1347">
            <v>11</v>
          </cell>
        </row>
        <row r="1348">
          <cell r="B1348">
            <v>2237.4565533958298</v>
          </cell>
          <cell r="C1348">
            <v>87.631666666666604</v>
          </cell>
          <cell r="D1348">
            <v>11</v>
          </cell>
        </row>
        <row r="1349">
          <cell r="B1349">
            <v>2495.2396494291602</v>
          </cell>
          <cell r="C1349">
            <v>90.684166666666599</v>
          </cell>
          <cell r="D1349">
            <v>11</v>
          </cell>
        </row>
        <row r="1350">
          <cell r="B1350">
            <v>2130.4837477833298</v>
          </cell>
          <cell r="C1350">
            <v>90.214999999999904</v>
          </cell>
          <cell r="D1350">
            <v>11</v>
          </cell>
        </row>
        <row r="1351">
          <cell r="B1351">
            <v>2358.7742951124901</v>
          </cell>
          <cell r="C1351">
            <v>93.018333333333302</v>
          </cell>
          <cell r="D1351">
            <v>11</v>
          </cell>
        </row>
        <row r="1352">
          <cell r="B1352">
            <v>2085.4095028833299</v>
          </cell>
          <cell r="C1352">
            <v>94.704999999999998</v>
          </cell>
          <cell r="D1352">
            <v>11</v>
          </cell>
        </row>
        <row r="1353">
          <cell r="B1353">
            <v>2406.06192685</v>
          </cell>
          <cell r="C1353">
            <v>94.664166666666603</v>
          </cell>
          <cell r="D1353">
            <v>11</v>
          </cell>
        </row>
        <row r="1354">
          <cell r="B1354">
            <v>2127.6195419083301</v>
          </cell>
          <cell r="C1354">
            <v>92.75</v>
          </cell>
          <cell r="D1354">
            <v>11</v>
          </cell>
        </row>
        <row r="1355">
          <cell r="B1355">
            <v>2560.4690787166601</v>
          </cell>
          <cell r="C1355">
            <v>91.389999999999901</v>
          </cell>
          <cell r="D1355">
            <v>11</v>
          </cell>
        </row>
        <row r="1356">
          <cell r="B1356">
            <v>1850.07687563749</v>
          </cell>
          <cell r="C1356">
            <v>93.83</v>
          </cell>
          <cell r="D1356">
            <v>11</v>
          </cell>
        </row>
        <row r="1357">
          <cell r="B1357">
            <v>2426.7125137999901</v>
          </cell>
          <cell r="C1357">
            <v>92.7083333333333</v>
          </cell>
          <cell r="D1357">
            <v>11</v>
          </cell>
        </row>
        <row r="1358">
          <cell r="B1358">
            <v>1944.93938328749</v>
          </cell>
          <cell r="C1358">
            <v>91.600833333333298</v>
          </cell>
          <cell r="D1358">
            <v>11</v>
          </cell>
        </row>
        <row r="1359">
          <cell r="B1359">
            <v>2505.62112916666</v>
          </cell>
          <cell r="C1359">
            <v>89.942499999999995</v>
          </cell>
          <cell r="D1359">
            <v>11</v>
          </cell>
        </row>
        <row r="1360">
          <cell r="B1360">
            <v>2269.7310178791599</v>
          </cell>
          <cell r="C1360">
            <v>96.827500000000001</v>
          </cell>
          <cell r="D1360">
            <v>11</v>
          </cell>
        </row>
        <row r="1361">
          <cell r="B1361">
            <v>2653.8419085916598</v>
          </cell>
          <cell r="C1361">
            <v>95.646666666666604</v>
          </cell>
          <cell r="D1361">
            <v>11</v>
          </cell>
        </row>
        <row r="1362">
          <cell r="B1362">
            <v>2142.6655492416598</v>
          </cell>
          <cell r="C1362">
            <v>91.236666666666594</v>
          </cell>
          <cell r="D1362">
            <v>11</v>
          </cell>
        </row>
        <row r="1363">
          <cell r="B1363">
            <v>2586.2336037499899</v>
          </cell>
          <cell r="C1363">
            <v>91.305833333333297</v>
          </cell>
          <cell r="D1363">
            <v>11</v>
          </cell>
        </row>
        <row r="1364">
          <cell r="B1364">
            <v>2057.5499015749901</v>
          </cell>
          <cell r="C1364">
            <v>90.596666666666593</v>
          </cell>
          <cell r="D1364">
            <v>11</v>
          </cell>
        </row>
        <row r="1365">
          <cell r="B1365">
            <v>2420.3933309416602</v>
          </cell>
          <cell r="C1365">
            <v>95.46</v>
          </cell>
          <cell r="D1365">
            <v>11</v>
          </cell>
        </row>
        <row r="1366">
          <cell r="B1366">
            <v>2060.3646132583299</v>
          </cell>
          <cell r="C1366">
            <v>95.662499999999895</v>
          </cell>
          <cell r="D1366">
            <v>11</v>
          </cell>
        </row>
        <row r="1367">
          <cell r="B1367">
            <v>2679.9089147124901</v>
          </cell>
          <cell r="C1367">
            <v>97.945833333333297</v>
          </cell>
          <cell r="D1367">
            <v>11</v>
          </cell>
        </row>
        <row r="1368">
          <cell r="B1368">
            <v>2216.1711631458302</v>
          </cell>
          <cell r="C1368">
            <v>92.997500000000002</v>
          </cell>
          <cell r="D1368">
            <v>11</v>
          </cell>
        </row>
        <row r="1369">
          <cell r="B1369">
            <v>2859.29657275416</v>
          </cell>
          <cell r="C1369">
            <v>95.619166666666601</v>
          </cell>
          <cell r="D1369">
            <v>11</v>
          </cell>
        </row>
        <row r="1370">
          <cell r="B1370">
            <v>2109.5862018166599</v>
          </cell>
          <cell r="C1370">
            <v>94.369166666666601</v>
          </cell>
          <cell r="D1370">
            <v>11</v>
          </cell>
        </row>
        <row r="1371">
          <cell r="B1371">
            <v>2827.9392348166598</v>
          </cell>
          <cell r="C1371">
            <v>88.018333333333302</v>
          </cell>
          <cell r="D1371">
            <v>11</v>
          </cell>
        </row>
        <row r="1372">
          <cell r="B1372">
            <v>2155.9553043333199</v>
          </cell>
          <cell r="C1372">
            <v>90.931666666666601</v>
          </cell>
          <cell r="D1372">
            <v>11</v>
          </cell>
        </row>
        <row r="1373">
          <cell r="B1373">
            <v>2406.6276335666598</v>
          </cell>
          <cell r="C1373">
            <v>94.170833333333306</v>
          </cell>
          <cell r="D1373">
            <v>11</v>
          </cell>
        </row>
        <row r="1374">
          <cell r="B1374">
            <v>2279.2814025999901</v>
          </cell>
          <cell r="C1374">
            <v>96.814166666666594</v>
          </cell>
          <cell r="D1374">
            <v>11</v>
          </cell>
        </row>
        <row r="1375">
          <cell r="B1375">
            <v>2478.70375900416</v>
          </cell>
          <cell r="C1375">
            <v>92.745000000000005</v>
          </cell>
          <cell r="D1375">
            <v>11</v>
          </cell>
        </row>
        <row r="1376">
          <cell r="B1376">
            <v>2198.4836424888799</v>
          </cell>
          <cell r="C1376">
            <v>89.886666666666599</v>
          </cell>
          <cell r="D1376">
            <v>11</v>
          </cell>
        </row>
        <row r="1377">
          <cell r="B1377">
            <v>2294.2215229999902</v>
          </cell>
          <cell r="C1377">
            <v>91.894545454545394</v>
          </cell>
          <cell r="D1377">
            <v>11</v>
          </cell>
        </row>
        <row r="1378">
          <cell r="B1378">
            <v>2159.42412805714</v>
          </cell>
          <cell r="C1378">
            <v>90.055714285714203</v>
          </cell>
          <cell r="D1378">
            <v>11</v>
          </cell>
        </row>
        <row r="1379">
          <cell r="B1379">
            <v>2379.47266078749</v>
          </cell>
          <cell r="C1379">
            <v>92.525833333333296</v>
          </cell>
          <cell r="D1379">
            <v>11</v>
          </cell>
        </row>
        <row r="1380">
          <cell r="B1380">
            <v>2352.6478747687402</v>
          </cell>
          <cell r="C1380">
            <v>93.71875</v>
          </cell>
          <cell r="D1380">
            <v>11</v>
          </cell>
        </row>
        <row r="1381">
          <cell r="B1381">
            <v>2646.2014103333299</v>
          </cell>
          <cell r="C1381">
            <v>94.435833333333306</v>
          </cell>
          <cell r="D1381">
            <v>11</v>
          </cell>
        </row>
        <row r="1382">
          <cell r="B1382">
            <v>2272.50585269166</v>
          </cell>
          <cell r="C1382">
            <v>95.419166666666598</v>
          </cell>
          <cell r="D1382">
            <v>11</v>
          </cell>
        </row>
        <row r="1383">
          <cell r="B1383">
            <v>2652.7158889541602</v>
          </cell>
          <cell r="C1383">
            <v>94.839999999999904</v>
          </cell>
          <cell r="D1383">
            <v>11</v>
          </cell>
        </row>
        <row r="1384">
          <cell r="B1384">
            <v>2005.0910042666601</v>
          </cell>
          <cell r="C1384">
            <v>90.721666666666593</v>
          </cell>
          <cell r="D1384">
            <v>11</v>
          </cell>
        </row>
        <row r="1385">
          <cell r="B1385">
            <v>2234.64248065416</v>
          </cell>
          <cell r="C1385">
            <v>97.636666666666599</v>
          </cell>
          <cell r="D1385">
            <v>11</v>
          </cell>
        </row>
        <row r="1386">
          <cell r="B1386">
            <v>1864.3924599833299</v>
          </cell>
          <cell r="C1386">
            <v>90.548333333333304</v>
          </cell>
          <cell r="D1386">
            <v>11</v>
          </cell>
        </row>
        <row r="1387">
          <cell r="B1387">
            <v>2024.61291038333</v>
          </cell>
          <cell r="C1387">
            <v>91.250833333333304</v>
          </cell>
          <cell r="D1387">
            <v>11</v>
          </cell>
        </row>
        <row r="1388">
          <cell r="B1388">
            <v>2005.26518903749</v>
          </cell>
          <cell r="C1388">
            <v>92.099166666666605</v>
          </cell>
          <cell r="D1388">
            <v>11</v>
          </cell>
        </row>
        <row r="1389">
          <cell r="B1389">
            <v>2374.9275914636301</v>
          </cell>
          <cell r="C1389">
            <v>92.097272727272696</v>
          </cell>
          <cell r="D1389">
            <v>11</v>
          </cell>
        </row>
        <row r="1390">
          <cell r="B1390">
            <v>2211.1820126428502</v>
          </cell>
          <cell r="C1390">
            <v>97.952857142857098</v>
          </cell>
          <cell r="D1390">
            <v>11</v>
          </cell>
        </row>
        <row r="1391">
          <cell r="B1391">
            <v>2294.1619328166598</v>
          </cell>
          <cell r="C1391">
            <v>92.206666666666607</v>
          </cell>
          <cell r="D1391">
            <v>11</v>
          </cell>
        </row>
        <row r="1392">
          <cell r="B1392">
            <v>2257.7592412888798</v>
          </cell>
          <cell r="C1392">
            <v>96.4433333333333</v>
          </cell>
          <cell r="D1392">
            <v>11</v>
          </cell>
        </row>
        <row r="1393">
          <cell r="B1393">
            <v>2585.15837254999</v>
          </cell>
          <cell r="C1393">
            <v>94.2766666666666</v>
          </cell>
          <cell r="D1393">
            <v>11</v>
          </cell>
        </row>
        <row r="1394">
          <cell r="B1394">
            <v>2375.3230907249999</v>
          </cell>
          <cell r="C1394">
            <v>90.676666666666605</v>
          </cell>
          <cell r="D1394">
            <v>11</v>
          </cell>
        </row>
        <row r="1395">
          <cell r="B1395">
            <v>2790.3557368124998</v>
          </cell>
          <cell r="C1395">
            <v>92.789166666666603</v>
          </cell>
          <cell r="D1395">
            <v>11</v>
          </cell>
        </row>
        <row r="1396">
          <cell r="B1396">
            <v>2180.8448973541599</v>
          </cell>
          <cell r="C1396">
            <v>87.263333333333307</v>
          </cell>
          <cell r="D1396">
            <v>11</v>
          </cell>
        </row>
        <row r="1397">
          <cell r="B1397">
            <v>2363.5114587958301</v>
          </cell>
          <cell r="C1397">
            <v>91.471666666666593</v>
          </cell>
          <cell r="D1397">
            <v>11</v>
          </cell>
        </row>
        <row r="1398">
          <cell r="B1398">
            <v>1955.8362672041601</v>
          </cell>
          <cell r="C1398">
            <v>96.064166666666594</v>
          </cell>
          <cell r="D1398">
            <v>11</v>
          </cell>
        </row>
        <row r="1399">
          <cell r="B1399">
            <v>2182.4259742499898</v>
          </cell>
          <cell r="C1399">
            <v>95.494166666666601</v>
          </cell>
          <cell r="D1399">
            <v>11</v>
          </cell>
        </row>
        <row r="1400">
          <cell r="B1400">
            <v>1895.8564256833299</v>
          </cell>
          <cell r="C1400">
            <v>94.431666666666601</v>
          </cell>
          <cell r="D1400">
            <v>12</v>
          </cell>
        </row>
        <row r="1401">
          <cell r="B1401">
            <v>2189.5764108874901</v>
          </cell>
          <cell r="C1401">
            <v>92.842499999999902</v>
          </cell>
          <cell r="D1401">
            <v>12</v>
          </cell>
        </row>
        <row r="1402">
          <cell r="B1402">
            <v>2183.9110040708301</v>
          </cell>
          <cell r="C1402">
            <v>97.060833333333306</v>
          </cell>
          <cell r="D1402">
            <v>12</v>
          </cell>
        </row>
        <row r="1403">
          <cell r="B1403">
            <v>2385.10862179999</v>
          </cell>
          <cell r="C1403">
            <v>92.796666666666596</v>
          </cell>
          <cell r="D1403">
            <v>12</v>
          </cell>
        </row>
        <row r="1404">
          <cell r="B1404">
            <v>2154.4983601099898</v>
          </cell>
          <cell r="C1404">
            <v>92.504999999999995</v>
          </cell>
          <cell r="D1404">
            <v>12</v>
          </cell>
        </row>
        <row r="1405">
          <cell r="B1405">
            <v>2305.9135916333298</v>
          </cell>
          <cell r="C1405">
            <v>92.484166666666596</v>
          </cell>
          <cell r="D1405">
            <v>12</v>
          </cell>
        </row>
        <row r="1406">
          <cell r="B1406">
            <v>2196.01977080999</v>
          </cell>
          <cell r="C1406">
            <v>91.757000000000005</v>
          </cell>
          <cell r="D1406">
            <v>12</v>
          </cell>
        </row>
        <row r="1407">
          <cell r="B1407">
            <v>2522.4646424208299</v>
          </cell>
          <cell r="C1407">
            <v>93.080833333333302</v>
          </cell>
          <cell r="D1407">
            <v>12</v>
          </cell>
        </row>
        <row r="1408">
          <cell r="B1408">
            <v>2208.3186528055498</v>
          </cell>
          <cell r="C1408">
            <v>92.68</v>
          </cell>
          <cell r="D1408">
            <v>12</v>
          </cell>
        </row>
        <row r="1409">
          <cell r="B1409">
            <v>2698.2957979499902</v>
          </cell>
          <cell r="C1409">
            <v>91.634166666666601</v>
          </cell>
          <cell r="D1409">
            <v>12</v>
          </cell>
        </row>
        <row r="1410">
          <cell r="B1410">
            <v>2409.15837637083</v>
          </cell>
          <cell r="C1410">
            <v>95.111666666666594</v>
          </cell>
          <cell r="D1410">
            <v>12</v>
          </cell>
        </row>
        <row r="1411">
          <cell r="B1411">
            <v>2971.8434390499901</v>
          </cell>
          <cell r="C1411">
            <v>93.984999999999999</v>
          </cell>
          <cell r="D1411">
            <v>12</v>
          </cell>
        </row>
        <row r="1412">
          <cell r="B1412">
            <v>2197.7155545416599</v>
          </cell>
          <cell r="C1412">
            <v>94.454999999999998</v>
          </cell>
          <cell r="D1412">
            <v>12</v>
          </cell>
        </row>
        <row r="1413">
          <cell r="B1413">
            <v>2426.7325211499901</v>
          </cell>
          <cell r="C1413">
            <v>92.797499999999999</v>
          </cell>
          <cell r="D1413">
            <v>12</v>
          </cell>
        </row>
        <row r="1414">
          <cell r="B1414">
            <v>1917.03239828749</v>
          </cell>
          <cell r="C1414">
            <v>93.024166666666602</v>
          </cell>
          <cell r="D1414">
            <v>12</v>
          </cell>
        </row>
        <row r="1415">
          <cell r="B1415">
            <v>2237.1392458958298</v>
          </cell>
          <cell r="C1415">
            <v>92.905000000000001</v>
          </cell>
          <cell r="D1415">
            <v>12</v>
          </cell>
        </row>
        <row r="1416">
          <cell r="B1416">
            <v>2091.6083745166602</v>
          </cell>
          <cell r="C1416">
            <v>92.018333333333302</v>
          </cell>
          <cell r="D1416">
            <v>12</v>
          </cell>
        </row>
        <row r="1417">
          <cell r="B1417">
            <v>2455.1946747249899</v>
          </cell>
          <cell r="C1417">
            <v>94.912499999999994</v>
          </cell>
          <cell r="D1417">
            <v>12</v>
          </cell>
        </row>
        <row r="1418">
          <cell r="B1418">
            <v>2079.37890237083</v>
          </cell>
          <cell r="C1418">
            <v>93.859166666666596</v>
          </cell>
          <cell r="D1418">
            <v>12</v>
          </cell>
        </row>
        <row r="1419">
          <cell r="B1419">
            <v>2727.84421164166</v>
          </cell>
          <cell r="C1419">
            <v>91.686666666666596</v>
          </cell>
          <cell r="D1419">
            <v>12</v>
          </cell>
        </row>
        <row r="1420">
          <cell r="B1420">
            <v>2275.3221316999902</v>
          </cell>
          <cell r="C1420">
            <v>93.885833333333295</v>
          </cell>
          <cell r="D1420">
            <v>12</v>
          </cell>
        </row>
        <row r="1421">
          <cell r="B1421">
            <v>2934.10397338333</v>
          </cell>
          <cell r="C1421">
            <v>93.326666666666597</v>
          </cell>
          <cell r="D1421">
            <v>12</v>
          </cell>
        </row>
        <row r="1422">
          <cell r="B1422">
            <v>2528.1358425708299</v>
          </cell>
          <cell r="C1422">
            <v>94.9375</v>
          </cell>
          <cell r="D1422">
            <v>12</v>
          </cell>
        </row>
        <row r="1423">
          <cell r="B1423">
            <v>3237.7991635416602</v>
          </cell>
          <cell r="C1423">
            <v>94.245833333333294</v>
          </cell>
          <cell r="D1423">
            <v>12</v>
          </cell>
        </row>
        <row r="1424">
          <cell r="B1424">
            <v>2579.88358816249</v>
          </cell>
          <cell r="C1424">
            <v>89.978333333333296</v>
          </cell>
          <cell r="D1424">
            <v>12</v>
          </cell>
        </row>
        <row r="1425">
          <cell r="B1425">
            <v>3354.06702878333</v>
          </cell>
          <cell r="C1425">
            <v>93.031666666666595</v>
          </cell>
          <cell r="D1425">
            <v>12</v>
          </cell>
        </row>
        <row r="1426">
          <cell r="B1426">
            <v>2559.6294510166599</v>
          </cell>
          <cell r="C1426">
            <v>92.2708333333333</v>
          </cell>
          <cell r="D1426">
            <v>12</v>
          </cell>
        </row>
        <row r="1427">
          <cell r="B1427">
            <v>3264.2371815874999</v>
          </cell>
          <cell r="C1427">
            <v>93.975833333333298</v>
          </cell>
          <cell r="D1427">
            <v>12</v>
          </cell>
        </row>
        <row r="1428">
          <cell r="B1428">
            <v>2490.9887963749902</v>
          </cell>
          <cell r="C1428">
            <v>91.39</v>
          </cell>
          <cell r="D1428">
            <v>12</v>
          </cell>
        </row>
        <row r="1429">
          <cell r="B1429">
            <v>3251.3771467833299</v>
          </cell>
          <cell r="C1429">
            <v>89.696666666666601</v>
          </cell>
          <cell r="D1429">
            <v>12</v>
          </cell>
        </row>
        <row r="1430">
          <cell r="B1430">
            <v>2665.4244438291598</v>
          </cell>
          <cell r="C1430">
            <v>94.949166666666599</v>
          </cell>
          <cell r="D1430">
            <v>12</v>
          </cell>
        </row>
        <row r="1431">
          <cell r="B1431">
            <v>3741.0290686124899</v>
          </cell>
          <cell r="C1431">
            <v>93.538333333333298</v>
          </cell>
          <cell r="D1431">
            <v>12</v>
          </cell>
        </row>
        <row r="1432">
          <cell r="B1432">
            <v>2649.4351034708302</v>
          </cell>
          <cell r="C1432">
            <v>93.586666666666602</v>
          </cell>
          <cell r="D1432">
            <v>12</v>
          </cell>
        </row>
        <row r="1433">
          <cell r="B1433">
            <v>2959.3260986374898</v>
          </cell>
          <cell r="C1433">
            <v>91.453333333333305</v>
          </cell>
          <cell r="D1433">
            <v>12</v>
          </cell>
        </row>
        <row r="1434">
          <cell r="B1434">
            <v>2373.5209118875</v>
          </cell>
          <cell r="C1434">
            <v>92.62</v>
          </cell>
          <cell r="D1434">
            <v>12</v>
          </cell>
        </row>
        <row r="1435">
          <cell r="B1435">
            <v>2643.75417673333</v>
          </cell>
          <cell r="C1435">
            <v>95.298333333333304</v>
          </cell>
          <cell r="D1435">
            <v>12</v>
          </cell>
        </row>
        <row r="1436">
          <cell r="B1436">
            <v>2349.5559309416599</v>
          </cell>
          <cell r="C1436">
            <v>92.412499999999994</v>
          </cell>
          <cell r="D1436">
            <v>12</v>
          </cell>
        </row>
        <row r="1437">
          <cell r="B1437">
            <v>2650.2210921333299</v>
          </cell>
          <cell r="C1437">
            <v>90.366666666666603</v>
          </cell>
          <cell r="D1437">
            <v>12</v>
          </cell>
        </row>
        <row r="1438">
          <cell r="B1438">
            <v>2229.1072341291601</v>
          </cell>
          <cell r="C1438">
            <v>92.250833333333304</v>
          </cell>
          <cell r="D1438">
            <v>12</v>
          </cell>
        </row>
        <row r="1439">
          <cell r="B1439">
            <v>2575.2386780583302</v>
          </cell>
          <cell r="C1439">
            <v>91.97</v>
          </cell>
          <cell r="D1439">
            <v>12</v>
          </cell>
        </row>
        <row r="1440">
          <cell r="B1440">
            <v>2011.6750117916599</v>
          </cell>
          <cell r="C1440">
            <v>93.757499999999993</v>
          </cell>
          <cell r="D1440">
            <v>12</v>
          </cell>
        </row>
        <row r="1441">
          <cell r="B1441">
            <v>2307.4126483291602</v>
          </cell>
          <cell r="C1441">
            <v>95.6458333333333</v>
          </cell>
          <cell r="D1441">
            <v>12</v>
          </cell>
        </row>
        <row r="1442">
          <cell r="B1442">
            <v>1953.2140380416599</v>
          </cell>
          <cell r="C1442">
            <v>92.878333333333302</v>
          </cell>
          <cell r="D1442">
            <v>12</v>
          </cell>
        </row>
        <row r="1443">
          <cell r="B1443">
            <v>2361.0739734083299</v>
          </cell>
          <cell r="C1443">
            <v>92.855833333333294</v>
          </cell>
          <cell r="D1443">
            <v>12</v>
          </cell>
        </row>
        <row r="1444">
          <cell r="B1444">
            <v>2209.59354426666</v>
          </cell>
          <cell r="C1444">
            <v>93.114999999999995</v>
          </cell>
          <cell r="D1444">
            <v>12</v>
          </cell>
        </row>
        <row r="1445">
          <cell r="B1445">
            <v>2695.2328788791601</v>
          </cell>
          <cell r="C1445">
            <v>92.212499999999906</v>
          </cell>
          <cell r="D1445">
            <v>12</v>
          </cell>
        </row>
        <row r="1446">
          <cell r="B1446">
            <v>2273.2429503499998</v>
          </cell>
          <cell r="C1446">
            <v>93.219166666666595</v>
          </cell>
          <cell r="D1446">
            <v>12</v>
          </cell>
        </row>
        <row r="1447">
          <cell r="B1447">
            <v>2567.2627502791602</v>
          </cell>
          <cell r="C1447">
            <v>93.787499999999895</v>
          </cell>
          <cell r="D1447">
            <v>12</v>
          </cell>
        </row>
        <row r="1448">
          <cell r="B1448">
            <v>2067.9224790958301</v>
          </cell>
          <cell r="C1448">
            <v>94.329999999999899</v>
          </cell>
          <cell r="D1448">
            <v>12</v>
          </cell>
        </row>
        <row r="1449">
          <cell r="B1449">
            <v>2223.43608991666</v>
          </cell>
          <cell r="C1449">
            <v>95.224166666666605</v>
          </cell>
          <cell r="D1449">
            <v>12</v>
          </cell>
        </row>
        <row r="1450">
          <cell r="B1450">
            <v>1903.0920479833301</v>
          </cell>
          <cell r="C1450">
            <v>92.940833333333302</v>
          </cell>
          <cell r="D1450">
            <v>12</v>
          </cell>
        </row>
        <row r="1451">
          <cell r="B1451">
            <v>2306.4151266624899</v>
          </cell>
          <cell r="C1451">
            <v>90.131666666666604</v>
          </cell>
          <cell r="D1451">
            <v>12</v>
          </cell>
        </row>
        <row r="1452">
          <cell r="B1452">
            <v>2159.7068845916601</v>
          </cell>
          <cell r="C1452">
            <v>90.2141666666666</v>
          </cell>
          <cell r="D1452">
            <v>12</v>
          </cell>
        </row>
        <row r="1453">
          <cell r="B1453">
            <v>2454.2576683458301</v>
          </cell>
          <cell r="C1453">
            <v>91.858333333333306</v>
          </cell>
          <cell r="D1453">
            <v>12</v>
          </cell>
        </row>
        <row r="1454">
          <cell r="B1454">
            <v>2020.5694791727201</v>
          </cell>
          <cell r="C1454">
            <v>96.48</v>
          </cell>
          <cell r="D1454">
            <v>12</v>
          </cell>
        </row>
        <row r="1455">
          <cell r="B1455">
            <v>2363.03645631666</v>
          </cell>
          <cell r="C1455">
            <v>96.315833333333302</v>
          </cell>
          <cell r="D1455">
            <v>12</v>
          </cell>
        </row>
        <row r="1456">
          <cell r="B1456">
            <v>1970.46141897499</v>
          </cell>
          <cell r="C1456">
            <v>95.259166666666601</v>
          </cell>
          <cell r="D1456">
            <v>12</v>
          </cell>
        </row>
        <row r="1457">
          <cell r="B1457">
            <v>2549.5566624166599</v>
          </cell>
          <cell r="C1457">
            <v>95.25</v>
          </cell>
          <cell r="D1457">
            <v>12</v>
          </cell>
        </row>
        <row r="1458">
          <cell r="B1458">
            <v>2301.8357706833299</v>
          </cell>
          <cell r="C1458">
            <v>94.122500000000002</v>
          </cell>
          <cell r="D1458">
            <v>12</v>
          </cell>
        </row>
        <row r="1459">
          <cell r="B1459">
            <v>2660.8662708624902</v>
          </cell>
          <cell r="C1459">
            <v>92.79</v>
          </cell>
          <cell r="D1459">
            <v>12</v>
          </cell>
        </row>
        <row r="1460">
          <cell r="B1460">
            <v>2197.6303354583301</v>
          </cell>
          <cell r="C1460">
            <v>90.688333333333304</v>
          </cell>
          <cell r="D1460">
            <v>12</v>
          </cell>
        </row>
        <row r="1461">
          <cell r="B1461">
            <v>2379.96887625416</v>
          </cell>
          <cell r="C1461">
            <v>96.152500000000003</v>
          </cell>
          <cell r="D1461">
            <v>12</v>
          </cell>
        </row>
      </sheetData>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3"/>
      <sheetName val="Water Trading Repository Table"/>
      <sheetName val="Economic Market Analysis"/>
    </sheetNames>
    <sheetDataSet>
      <sheetData sheetId="0"/>
      <sheetData sheetId="1">
        <row r="1">
          <cell r="B1" t="str">
            <v>Market Water Demand (Giga-Litres)</v>
          </cell>
          <cell r="C1" t="str">
            <v>Water Balancing Price ($/ML)</v>
          </cell>
          <cell r="D1" t="str">
            <v>Month</v>
          </cell>
          <cell r="E1" t="str">
            <v>Water Type</v>
          </cell>
        </row>
        <row r="2">
          <cell r="B2">
            <v>2674.4304999999999</v>
          </cell>
          <cell r="C2">
            <v>89.334249999999997</v>
          </cell>
          <cell r="D2">
            <v>1</v>
          </cell>
          <cell r="E2" t="str">
            <v>Soft</v>
          </cell>
        </row>
        <row r="3">
          <cell r="B3">
            <v>2576.1278333333298</v>
          </cell>
          <cell r="C3">
            <v>61.945999999999998</v>
          </cell>
          <cell r="D3">
            <v>1</v>
          </cell>
          <cell r="E3" t="str">
            <v>Soft</v>
          </cell>
        </row>
        <row r="4">
          <cell r="B4">
            <v>2131.9819583333301</v>
          </cell>
          <cell r="C4">
            <v>45.9017499999999</v>
          </cell>
          <cell r="D4">
            <v>1</v>
          </cell>
          <cell r="E4" t="str">
            <v>Soft</v>
          </cell>
        </row>
        <row r="5">
          <cell r="B5">
            <v>2772.0559583333302</v>
          </cell>
          <cell r="C5">
            <v>80.858249999999998</v>
          </cell>
          <cell r="D5">
            <v>1</v>
          </cell>
          <cell r="E5" t="str">
            <v>Soft</v>
          </cell>
        </row>
        <row r="6">
          <cell r="B6">
            <v>2143.486625</v>
          </cell>
          <cell r="C6">
            <v>55.961833333333303</v>
          </cell>
          <cell r="D6">
            <v>1</v>
          </cell>
          <cell r="E6" t="str">
            <v>Soft</v>
          </cell>
        </row>
        <row r="7">
          <cell r="B7">
            <v>2682.031125</v>
          </cell>
          <cell r="C7">
            <v>101.094833333333</v>
          </cell>
          <cell r="D7">
            <v>1</v>
          </cell>
          <cell r="E7" t="str">
            <v>Soft</v>
          </cell>
        </row>
        <row r="8">
          <cell r="B8">
            <v>1788.07475</v>
          </cell>
          <cell r="C8">
            <v>26.664999999999999</v>
          </cell>
          <cell r="D8">
            <v>1</v>
          </cell>
          <cell r="E8" t="str">
            <v>Soft</v>
          </cell>
        </row>
        <row r="9">
          <cell r="B9">
            <v>2082.8450909090898</v>
          </cell>
          <cell r="C9">
            <v>38.894545454545401</v>
          </cell>
          <cell r="D9">
            <v>1</v>
          </cell>
          <cell r="E9" t="str">
            <v>Soft</v>
          </cell>
        </row>
        <row r="10">
          <cell r="B10">
            <v>1815.8505</v>
          </cell>
          <cell r="C10">
            <v>46.715000000000003</v>
          </cell>
          <cell r="D10">
            <v>1</v>
          </cell>
          <cell r="E10" t="str">
            <v>Soft</v>
          </cell>
        </row>
        <row r="11">
          <cell r="B11">
            <v>2219.27536363636</v>
          </cell>
          <cell r="C11">
            <v>46.208636363636302</v>
          </cell>
          <cell r="D11">
            <v>1</v>
          </cell>
          <cell r="E11" t="str">
            <v>Soft</v>
          </cell>
        </row>
        <row r="12">
          <cell r="B12">
            <v>2142.3453</v>
          </cell>
          <cell r="C12">
            <v>41.856000000000002</v>
          </cell>
          <cell r="D12">
            <v>1</v>
          </cell>
          <cell r="E12" t="str">
            <v>Soft</v>
          </cell>
        </row>
        <row r="13">
          <cell r="B13">
            <v>2169.7437083333298</v>
          </cell>
          <cell r="C13">
            <v>46.013749999999902</v>
          </cell>
          <cell r="D13">
            <v>1</v>
          </cell>
          <cell r="E13" t="str">
            <v>Soft</v>
          </cell>
        </row>
        <row r="14">
          <cell r="B14">
            <v>2228.9214999999999</v>
          </cell>
          <cell r="C14">
            <v>34.894374999999997</v>
          </cell>
          <cell r="D14">
            <v>1</v>
          </cell>
          <cell r="E14" t="str">
            <v>Soft</v>
          </cell>
        </row>
        <row r="15">
          <cell r="B15">
            <v>2289.4490000000001</v>
          </cell>
          <cell r="C15">
            <v>53.312916666666602</v>
          </cell>
          <cell r="D15">
            <v>1</v>
          </cell>
          <cell r="E15" t="str">
            <v>Soft</v>
          </cell>
        </row>
        <row r="16">
          <cell r="B16">
            <v>1966.19391666666</v>
          </cell>
          <cell r="C16">
            <v>70.307083333333296</v>
          </cell>
          <cell r="D16">
            <v>1</v>
          </cell>
          <cell r="E16" t="str">
            <v>Soft</v>
          </cell>
        </row>
        <row r="17">
          <cell r="B17">
            <v>2222.9840416666598</v>
          </cell>
          <cell r="C17">
            <v>64.552916666666604</v>
          </cell>
          <cell r="D17">
            <v>1</v>
          </cell>
          <cell r="E17" t="str">
            <v>Soft</v>
          </cell>
        </row>
        <row r="18">
          <cell r="B18">
            <v>1651.58858333333</v>
          </cell>
          <cell r="C18">
            <v>49.776249999999997</v>
          </cell>
          <cell r="D18">
            <v>1</v>
          </cell>
          <cell r="E18" t="str">
            <v>Soft</v>
          </cell>
        </row>
        <row r="19">
          <cell r="B19">
            <v>1957.57495833333</v>
          </cell>
          <cell r="C19">
            <v>61.483333333333299</v>
          </cell>
          <cell r="D19">
            <v>1</v>
          </cell>
          <cell r="E19" t="str">
            <v>Soft</v>
          </cell>
        </row>
        <row r="20">
          <cell r="B20">
            <v>1865.0249999999901</v>
          </cell>
          <cell r="C20">
            <v>56.407083333333297</v>
          </cell>
          <cell r="D20">
            <v>1</v>
          </cell>
          <cell r="E20" t="str">
            <v>Soft</v>
          </cell>
        </row>
        <row r="21">
          <cell r="B21">
            <v>2157.2933333333299</v>
          </cell>
          <cell r="C21">
            <v>69.813749999999999</v>
          </cell>
          <cell r="D21">
            <v>1</v>
          </cell>
          <cell r="E21" t="str">
            <v>Soft</v>
          </cell>
        </row>
        <row r="22">
          <cell r="B22">
            <v>1933.9007916666601</v>
          </cell>
          <cell r="C22">
            <v>53.609583333333298</v>
          </cell>
          <cell r="D22">
            <v>1</v>
          </cell>
          <cell r="E22" t="str">
            <v>Soft</v>
          </cell>
        </row>
        <row r="23">
          <cell r="B23">
            <v>2161.194375</v>
          </cell>
          <cell r="C23">
            <v>53.2916666666666</v>
          </cell>
          <cell r="D23">
            <v>1</v>
          </cell>
          <cell r="E23" t="str">
            <v>Soft</v>
          </cell>
        </row>
        <row r="24">
          <cell r="B24">
            <v>1672.51316666666</v>
          </cell>
          <cell r="C24">
            <v>53.844583333333297</v>
          </cell>
          <cell r="D24">
            <v>1</v>
          </cell>
          <cell r="E24" t="str">
            <v>Soft</v>
          </cell>
        </row>
        <row r="25">
          <cell r="B25">
            <v>1928.0590416666601</v>
          </cell>
          <cell r="C25">
            <v>53.347916666666599</v>
          </cell>
          <cell r="D25">
            <v>1</v>
          </cell>
          <cell r="E25" t="str">
            <v>Soft</v>
          </cell>
        </row>
        <row r="26">
          <cell r="B26">
            <v>1863.6369999999899</v>
          </cell>
          <cell r="C26">
            <v>55.712166666666597</v>
          </cell>
          <cell r="D26">
            <v>1</v>
          </cell>
          <cell r="E26" t="str">
            <v>Soft</v>
          </cell>
        </row>
        <row r="27">
          <cell r="B27">
            <v>2185.68658333333</v>
          </cell>
          <cell r="C27">
            <v>66.450833333333307</v>
          </cell>
          <cell r="D27">
            <v>1</v>
          </cell>
          <cell r="E27" t="str">
            <v>Soft</v>
          </cell>
        </row>
        <row r="28">
          <cell r="B28">
            <v>2185.5760416666599</v>
          </cell>
          <cell r="C28">
            <v>78.998583333333301</v>
          </cell>
          <cell r="D28">
            <v>1</v>
          </cell>
          <cell r="E28" t="str">
            <v>Soft</v>
          </cell>
        </row>
        <row r="29">
          <cell r="B29">
            <v>3175.2769166666599</v>
          </cell>
          <cell r="C29">
            <v>159.797333333333</v>
          </cell>
          <cell r="D29">
            <v>1</v>
          </cell>
          <cell r="E29" t="str">
            <v>Soft</v>
          </cell>
        </row>
        <row r="30">
          <cell r="B30">
            <v>2648.79408333333</v>
          </cell>
          <cell r="C30">
            <v>108.42100000000001</v>
          </cell>
          <cell r="D30">
            <v>1</v>
          </cell>
          <cell r="E30" t="str">
            <v>Soft</v>
          </cell>
        </row>
        <row r="31">
          <cell r="B31">
            <v>3164.5167499999998</v>
          </cell>
          <cell r="C31">
            <v>132.91399999999999</v>
          </cell>
          <cell r="D31">
            <v>1</v>
          </cell>
          <cell r="E31" t="str">
            <v>Soft</v>
          </cell>
        </row>
        <row r="32">
          <cell r="B32">
            <v>2308.0395416666602</v>
          </cell>
          <cell r="C32">
            <v>68.866583333333296</v>
          </cell>
          <cell r="D32">
            <v>1</v>
          </cell>
          <cell r="E32" t="str">
            <v>Soft</v>
          </cell>
        </row>
        <row r="33">
          <cell r="B33">
            <v>2417.7790416666599</v>
          </cell>
          <cell r="C33">
            <v>50.487499999999997</v>
          </cell>
          <cell r="D33">
            <v>1</v>
          </cell>
          <cell r="E33" t="str">
            <v>Soft</v>
          </cell>
        </row>
        <row r="34">
          <cell r="B34">
            <v>1961.419625</v>
          </cell>
          <cell r="C34">
            <v>47.181833333333302</v>
          </cell>
          <cell r="D34">
            <v>1</v>
          </cell>
          <cell r="E34" t="str">
            <v>Soft</v>
          </cell>
        </row>
        <row r="35">
          <cell r="B35">
            <v>2127.0714583333302</v>
          </cell>
          <cell r="C35">
            <v>43.937833333333302</v>
          </cell>
          <cell r="D35">
            <v>1</v>
          </cell>
          <cell r="E35" t="str">
            <v>Soft</v>
          </cell>
        </row>
        <row r="36">
          <cell r="B36">
            <v>2004.6923124999901</v>
          </cell>
          <cell r="C36">
            <v>50.634124999999997</v>
          </cell>
          <cell r="D36">
            <v>1</v>
          </cell>
          <cell r="E36" t="str">
            <v>Soft</v>
          </cell>
        </row>
        <row r="37">
          <cell r="B37">
            <v>2200.4989999999998</v>
          </cell>
          <cell r="C37">
            <v>50.1071666666666</v>
          </cell>
          <cell r="D37">
            <v>1</v>
          </cell>
          <cell r="E37" t="str">
            <v>Soft</v>
          </cell>
        </row>
        <row r="38">
          <cell r="B38">
            <v>1839.5621428571401</v>
          </cell>
          <cell r="C38">
            <v>43.767999999999901</v>
          </cell>
          <cell r="D38">
            <v>1</v>
          </cell>
          <cell r="E38" t="str">
            <v>Soft</v>
          </cell>
        </row>
        <row r="39">
          <cell r="B39">
            <v>2184.156125</v>
          </cell>
          <cell r="C39">
            <v>72.031833333333296</v>
          </cell>
          <cell r="D39">
            <v>1</v>
          </cell>
          <cell r="E39" t="str">
            <v>Soft</v>
          </cell>
        </row>
        <row r="40">
          <cell r="B40">
            <v>1748.4124999999999</v>
          </cell>
          <cell r="C40">
            <v>44.526333333333298</v>
          </cell>
          <cell r="D40">
            <v>1</v>
          </cell>
          <cell r="E40" t="str">
            <v>Soft</v>
          </cell>
        </row>
        <row r="41">
          <cell r="B41">
            <v>2417.6507083333299</v>
          </cell>
          <cell r="C41">
            <v>65.881833333333304</v>
          </cell>
          <cell r="D41">
            <v>1</v>
          </cell>
          <cell r="E41" t="str">
            <v>Soft</v>
          </cell>
        </row>
        <row r="42">
          <cell r="B42">
            <v>2067.5482916666601</v>
          </cell>
          <cell r="C42">
            <v>47.251666666666601</v>
          </cell>
          <cell r="D42">
            <v>1</v>
          </cell>
          <cell r="E42" t="str">
            <v>Soft</v>
          </cell>
        </row>
        <row r="43">
          <cell r="B43">
            <v>2572.71675</v>
          </cell>
          <cell r="C43">
            <v>63.338166666666602</v>
          </cell>
          <cell r="D43">
            <v>1</v>
          </cell>
          <cell r="E43" t="str">
            <v>Soft</v>
          </cell>
        </row>
        <row r="44">
          <cell r="B44">
            <v>2070.56383333333</v>
          </cell>
          <cell r="C44">
            <v>49.39425</v>
          </cell>
          <cell r="D44">
            <v>1</v>
          </cell>
          <cell r="E44" t="str">
            <v>Soft</v>
          </cell>
        </row>
        <row r="45">
          <cell r="B45">
            <v>2702.1071666666599</v>
          </cell>
          <cell r="C45">
            <v>77.915249999999901</v>
          </cell>
          <cell r="D45">
            <v>1</v>
          </cell>
          <cell r="E45" t="str">
            <v>Soft</v>
          </cell>
        </row>
        <row r="46">
          <cell r="B46">
            <v>2155.5055416666601</v>
          </cell>
          <cell r="C46">
            <v>48.651249999999997</v>
          </cell>
          <cell r="D46">
            <v>1</v>
          </cell>
          <cell r="E46" t="str">
            <v>Soft</v>
          </cell>
        </row>
        <row r="47">
          <cell r="B47">
            <v>2449.9735416666599</v>
          </cell>
          <cell r="C47">
            <v>59.662916666666597</v>
          </cell>
          <cell r="D47">
            <v>1</v>
          </cell>
          <cell r="E47" t="str">
            <v>Soft</v>
          </cell>
        </row>
        <row r="48">
          <cell r="B48">
            <v>1994.9894545454499</v>
          </cell>
          <cell r="C48">
            <v>44.107909090908997</v>
          </cell>
          <cell r="D48">
            <v>1</v>
          </cell>
          <cell r="E48" t="str">
            <v>Soft</v>
          </cell>
        </row>
        <row r="49">
          <cell r="B49">
            <v>2281.8349166666599</v>
          </cell>
          <cell r="C49">
            <v>45.838749999999997</v>
          </cell>
          <cell r="D49">
            <v>1</v>
          </cell>
          <cell r="E49" t="str">
            <v>Soft</v>
          </cell>
        </row>
        <row r="50">
          <cell r="B50">
            <v>1951.5263333333301</v>
          </cell>
          <cell r="C50">
            <v>51.144583333333301</v>
          </cell>
          <cell r="D50">
            <v>1</v>
          </cell>
          <cell r="E50" t="str">
            <v>Soft</v>
          </cell>
        </row>
        <row r="51">
          <cell r="B51">
            <v>2341.0592916666601</v>
          </cell>
          <cell r="C51">
            <v>73.990499999999997</v>
          </cell>
          <cell r="D51">
            <v>1</v>
          </cell>
          <cell r="E51" t="str">
            <v>Soft</v>
          </cell>
        </row>
        <row r="52">
          <cell r="B52">
            <v>1823.6909166666601</v>
          </cell>
          <cell r="C52">
            <v>49.5535833333333</v>
          </cell>
          <cell r="D52">
            <v>1</v>
          </cell>
          <cell r="E52" t="str">
            <v>Soft</v>
          </cell>
        </row>
        <row r="53">
          <cell r="B53">
            <v>2288.3790416666602</v>
          </cell>
          <cell r="C53">
            <v>69.318416666666593</v>
          </cell>
          <cell r="D53">
            <v>1</v>
          </cell>
          <cell r="E53" t="str">
            <v>Soft</v>
          </cell>
        </row>
        <row r="54">
          <cell r="B54">
            <v>1833.969625</v>
          </cell>
          <cell r="C54">
            <v>59.5356666666666</v>
          </cell>
          <cell r="D54">
            <v>1</v>
          </cell>
          <cell r="E54" t="str">
            <v>Soft</v>
          </cell>
        </row>
        <row r="55">
          <cell r="B55">
            <v>2465.6632500000001</v>
          </cell>
          <cell r="C55">
            <v>87.515000000000001</v>
          </cell>
          <cell r="D55">
            <v>1</v>
          </cell>
          <cell r="E55" t="str">
            <v>Soft</v>
          </cell>
        </row>
        <row r="56">
          <cell r="B56">
            <v>1844.722</v>
          </cell>
          <cell r="C56">
            <v>47.820250000000001</v>
          </cell>
          <cell r="D56">
            <v>1</v>
          </cell>
          <cell r="E56" t="str">
            <v>Soft</v>
          </cell>
        </row>
        <row r="57">
          <cell r="B57">
            <v>2259.0371666666601</v>
          </cell>
          <cell r="C57">
            <v>70.217833333333303</v>
          </cell>
          <cell r="D57">
            <v>1</v>
          </cell>
          <cell r="E57" t="str">
            <v>Soft</v>
          </cell>
        </row>
        <row r="58">
          <cell r="B58">
            <v>1988.9660833333301</v>
          </cell>
          <cell r="C58">
            <v>63.731333333333303</v>
          </cell>
          <cell r="D58">
            <v>1</v>
          </cell>
          <cell r="E58" t="str">
            <v>Soft</v>
          </cell>
        </row>
        <row r="59">
          <cell r="B59">
            <v>2498.4301666666602</v>
          </cell>
          <cell r="C59">
            <v>81.990916666666607</v>
          </cell>
          <cell r="D59">
            <v>1</v>
          </cell>
          <cell r="E59" t="str">
            <v>Soft</v>
          </cell>
        </row>
        <row r="60">
          <cell r="B60">
            <v>2064.4832499999902</v>
          </cell>
          <cell r="C60">
            <v>60.905833333333298</v>
          </cell>
          <cell r="D60">
            <v>1</v>
          </cell>
          <cell r="E60" t="str">
            <v>Soft</v>
          </cell>
        </row>
        <row r="61">
          <cell r="B61">
            <v>2629.6935416666602</v>
          </cell>
          <cell r="C61">
            <v>73.409333333333294</v>
          </cell>
          <cell r="D61">
            <v>1</v>
          </cell>
          <cell r="E61" t="str">
            <v>Soft</v>
          </cell>
        </row>
        <row r="62">
          <cell r="B62">
            <v>2088.8087500000001</v>
          </cell>
          <cell r="C62">
            <v>48.490666666666598</v>
          </cell>
          <cell r="D62">
            <v>1</v>
          </cell>
          <cell r="E62" t="str">
            <v>Soft</v>
          </cell>
        </row>
        <row r="63">
          <cell r="B63">
            <v>2670.88983333333</v>
          </cell>
          <cell r="C63">
            <v>92.988999999999905</v>
          </cell>
          <cell r="D63">
            <v>1</v>
          </cell>
          <cell r="E63" t="str">
            <v>Soft</v>
          </cell>
        </row>
        <row r="64">
          <cell r="B64">
            <v>2061.80587499999</v>
          </cell>
          <cell r="C64">
            <v>56.500749999999996</v>
          </cell>
          <cell r="D64">
            <v>2</v>
          </cell>
          <cell r="E64" t="str">
            <v>Soft</v>
          </cell>
        </row>
        <row r="65">
          <cell r="B65">
            <v>2388.2006249999999</v>
          </cell>
          <cell r="C65">
            <v>66.637916666666598</v>
          </cell>
          <cell r="D65">
            <v>2</v>
          </cell>
          <cell r="E65" t="str">
            <v>Soft</v>
          </cell>
        </row>
        <row r="66">
          <cell r="B66">
            <v>2012.0826666666601</v>
          </cell>
          <cell r="C66">
            <v>41.845666666666602</v>
          </cell>
          <cell r="D66">
            <v>2</v>
          </cell>
          <cell r="E66" t="str">
            <v>Soft</v>
          </cell>
        </row>
        <row r="67">
          <cell r="B67">
            <v>2765.58395833333</v>
          </cell>
          <cell r="C67">
            <v>86.525333333333293</v>
          </cell>
          <cell r="D67">
            <v>2</v>
          </cell>
          <cell r="E67" t="str">
            <v>Soft</v>
          </cell>
        </row>
        <row r="68">
          <cell r="B68">
            <v>1877.6705833333299</v>
          </cell>
          <cell r="C68">
            <v>58.5831666666666</v>
          </cell>
          <cell r="D68">
            <v>2</v>
          </cell>
          <cell r="E68" t="str">
            <v>Soft</v>
          </cell>
        </row>
        <row r="69">
          <cell r="B69">
            <v>2193.5964166666599</v>
          </cell>
          <cell r="C69">
            <v>60.772916666666603</v>
          </cell>
          <cell r="D69">
            <v>2</v>
          </cell>
          <cell r="E69" t="str">
            <v>Soft</v>
          </cell>
        </row>
        <row r="70">
          <cell r="B70">
            <v>2175.5892142857101</v>
          </cell>
          <cell r="C70">
            <v>42.946428571428498</v>
          </cell>
          <cell r="D70">
            <v>2</v>
          </cell>
          <cell r="E70" t="str">
            <v>Soft</v>
          </cell>
        </row>
        <row r="71">
          <cell r="B71">
            <v>2378.2999583333299</v>
          </cell>
          <cell r="C71">
            <v>55.469166666666602</v>
          </cell>
          <cell r="D71">
            <v>2</v>
          </cell>
          <cell r="E71" t="str">
            <v>Soft</v>
          </cell>
        </row>
        <row r="72">
          <cell r="B72">
            <v>2051.6291428571399</v>
          </cell>
          <cell r="C72">
            <v>48.9171428571428</v>
          </cell>
          <cell r="D72">
            <v>2</v>
          </cell>
          <cell r="E72" t="str">
            <v>Soft</v>
          </cell>
        </row>
        <row r="73">
          <cell r="B73">
            <v>2120.0478750000002</v>
          </cell>
          <cell r="C73">
            <v>45.340416666666599</v>
          </cell>
          <cell r="D73">
            <v>2</v>
          </cell>
          <cell r="E73" t="str">
            <v>Soft</v>
          </cell>
        </row>
        <row r="74">
          <cell r="B74">
            <v>1760.261375</v>
          </cell>
          <cell r="C74">
            <v>39.444583333333298</v>
          </cell>
          <cell r="D74">
            <v>2</v>
          </cell>
          <cell r="E74" t="str">
            <v>Soft</v>
          </cell>
        </row>
        <row r="75">
          <cell r="B75">
            <v>2111.6414583333299</v>
          </cell>
          <cell r="C75">
            <v>43.482500000000002</v>
          </cell>
          <cell r="D75">
            <v>2</v>
          </cell>
          <cell r="E75" t="str">
            <v>Soft</v>
          </cell>
        </row>
        <row r="76">
          <cell r="B76">
            <v>2026.5122916666601</v>
          </cell>
          <cell r="C76">
            <v>42.508749999999999</v>
          </cell>
          <cell r="D76">
            <v>2</v>
          </cell>
          <cell r="E76" t="str">
            <v>Soft</v>
          </cell>
        </row>
        <row r="77">
          <cell r="B77">
            <v>2289.0562083333298</v>
          </cell>
          <cell r="C77">
            <v>53.663749999999901</v>
          </cell>
          <cell r="D77">
            <v>2</v>
          </cell>
          <cell r="E77" t="str">
            <v>Soft</v>
          </cell>
        </row>
        <row r="78">
          <cell r="B78">
            <v>1996.34679166666</v>
          </cell>
          <cell r="C78">
            <v>66.761250000000004</v>
          </cell>
          <cell r="D78">
            <v>2</v>
          </cell>
          <cell r="E78" t="str">
            <v>Soft</v>
          </cell>
        </row>
        <row r="79">
          <cell r="B79">
            <v>2194.7312916666601</v>
          </cell>
          <cell r="C79">
            <v>61.345416666666601</v>
          </cell>
          <cell r="D79">
            <v>2</v>
          </cell>
          <cell r="E79" t="str">
            <v>Soft</v>
          </cell>
        </row>
        <row r="80">
          <cell r="B80">
            <v>1922.08879166666</v>
          </cell>
          <cell r="C80">
            <v>67.138750000000002</v>
          </cell>
          <cell r="D80">
            <v>2</v>
          </cell>
          <cell r="E80" t="str">
            <v>Soft</v>
          </cell>
        </row>
        <row r="81">
          <cell r="B81">
            <v>2188.2592916666599</v>
          </cell>
          <cell r="C81">
            <v>76.004583333333301</v>
          </cell>
          <cell r="D81">
            <v>2</v>
          </cell>
          <cell r="E81" t="str">
            <v>Soft</v>
          </cell>
        </row>
        <row r="82">
          <cell r="B82">
            <v>1805.3314583333299</v>
          </cell>
          <cell r="C82">
            <v>43.415833333333303</v>
          </cell>
          <cell r="D82">
            <v>2</v>
          </cell>
          <cell r="E82" t="str">
            <v>Soft</v>
          </cell>
        </row>
        <row r="83">
          <cell r="B83">
            <v>1953.63308333333</v>
          </cell>
          <cell r="C83">
            <v>49.037500000000001</v>
          </cell>
          <cell r="D83">
            <v>2</v>
          </cell>
          <cell r="E83" t="str">
            <v>Soft</v>
          </cell>
        </row>
        <row r="84">
          <cell r="B84">
            <v>1709.93233333333</v>
          </cell>
          <cell r="C84">
            <v>37.9716666666666</v>
          </cell>
          <cell r="D84">
            <v>2</v>
          </cell>
          <cell r="E84" t="str">
            <v>Soft</v>
          </cell>
        </row>
        <row r="85">
          <cell r="B85">
            <v>2004.21187499999</v>
          </cell>
          <cell r="C85">
            <v>50.853749999999998</v>
          </cell>
          <cell r="D85">
            <v>2</v>
          </cell>
          <cell r="E85" t="str">
            <v>Soft</v>
          </cell>
        </row>
        <row r="86">
          <cell r="B86">
            <v>1882.4137083333301</v>
          </cell>
          <cell r="C86">
            <v>45.630416666666598</v>
          </cell>
          <cell r="D86">
            <v>2</v>
          </cell>
          <cell r="E86" t="str">
            <v>Soft</v>
          </cell>
        </row>
        <row r="87">
          <cell r="B87">
            <v>2126.41379166666</v>
          </cell>
          <cell r="C87">
            <v>44.034999999999997</v>
          </cell>
          <cell r="D87">
            <v>2</v>
          </cell>
          <cell r="E87" t="str">
            <v>Soft</v>
          </cell>
        </row>
        <row r="88">
          <cell r="B88">
            <v>2547.8222500000002</v>
          </cell>
          <cell r="C88">
            <v>174.000916666666</v>
          </cell>
          <cell r="D88">
            <v>2</v>
          </cell>
          <cell r="E88" t="str">
            <v>Soft</v>
          </cell>
        </row>
        <row r="89">
          <cell r="B89">
            <v>3266.0770833333299</v>
          </cell>
          <cell r="C89">
            <v>187.01124999999999</v>
          </cell>
          <cell r="D89">
            <v>2</v>
          </cell>
          <cell r="E89" t="str">
            <v>Soft</v>
          </cell>
        </row>
        <row r="90">
          <cell r="B90">
            <v>2419.2827499999999</v>
          </cell>
          <cell r="C90">
            <v>62.771833333333298</v>
          </cell>
          <cell r="D90">
            <v>2</v>
          </cell>
          <cell r="E90" t="str">
            <v>Soft</v>
          </cell>
        </row>
        <row r="91">
          <cell r="B91">
            <v>2691.4539999999902</v>
          </cell>
          <cell r="C91">
            <v>63.741250000000001</v>
          </cell>
          <cell r="D91">
            <v>2</v>
          </cell>
          <cell r="E91" t="str">
            <v>Soft</v>
          </cell>
        </row>
        <row r="92">
          <cell r="B92">
            <v>2256.8607499999998</v>
          </cell>
          <cell r="C92">
            <v>53.0446666666666</v>
          </cell>
          <cell r="D92">
            <v>2</v>
          </cell>
          <cell r="E92" t="str">
            <v>Soft</v>
          </cell>
        </row>
        <row r="93">
          <cell r="B93">
            <v>2775.1006666666599</v>
          </cell>
          <cell r="C93">
            <v>68.599166666666605</v>
          </cell>
          <cell r="D93">
            <v>2</v>
          </cell>
          <cell r="E93" t="str">
            <v>Soft</v>
          </cell>
        </row>
        <row r="94">
          <cell r="B94">
            <v>2142.8525833333301</v>
          </cell>
          <cell r="C94">
            <v>49.878666666666597</v>
          </cell>
          <cell r="D94">
            <v>2</v>
          </cell>
          <cell r="E94" t="str">
            <v>Soft</v>
          </cell>
        </row>
        <row r="95">
          <cell r="B95">
            <v>2670.6450833333301</v>
          </cell>
          <cell r="C95">
            <v>83.341833333333298</v>
          </cell>
          <cell r="D95">
            <v>2</v>
          </cell>
          <cell r="E95" t="str">
            <v>Soft</v>
          </cell>
        </row>
        <row r="96">
          <cell r="B96">
            <v>1874.96795833333</v>
          </cell>
          <cell r="C96">
            <v>48.240416666666597</v>
          </cell>
          <cell r="D96">
            <v>2</v>
          </cell>
          <cell r="E96" t="str">
            <v>Soft</v>
          </cell>
        </row>
        <row r="97">
          <cell r="B97">
            <v>2058.6119166666599</v>
          </cell>
          <cell r="C97">
            <v>40.656666666666602</v>
          </cell>
          <cell r="D97">
            <v>2</v>
          </cell>
          <cell r="E97" t="str">
            <v>Soft</v>
          </cell>
        </row>
        <row r="98">
          <cell r="B98">
            <v>1985.4231</v>
          </cell>
          <cell r="C98">
            <v>34.2363</v>
          </cell>
          <cell r="D98">
            <v>2</v>
          </cell>
          <cell r="E98" t="str">
            <v>Soft</v>
          </cell>
        </row>
        <row r="99">
          <cell r="B99">
            <v>2291.04</v>
          </cell>
          <cell r="C99">
            <v>41.783000000000001</v>
          </cell>
          <cell r="D99">
            <v>2</v>
          </cell>
          <cell r="E99" t="str">
            <v>Soft</v>
          </cell>
        </row>
        <row r="100">
          <cell r="B100">
            <v>2199.879625</v>
          </cell>
          <cell r="C100">
            <v>38.522624999999998</v>
          </cell>
          <cell r="D100">
            <v>2</v>
          </cell>
          <cell r="E100" t="str">
            <v>Soft</v>
          </cell>
        </row>
        <row r="101">
          <cell r="B101">
            <v>2610.51429166666</v>
          </cell>
          <cell r="C101">
            <v>66.541749999999993</v>
          </cell>
          <cell r="D101">
            <v>2</v>
          </cell>
          <cell r="E101" t="str">
            <v>Soft</v>
          </cell>
        </row>
        <row r="102">
          <cell r="B102">
            <v>2211.9007083333299</v>
          </cell>
          <cell r="C102">
            <v>46.525416666666601</v>
          </cell>
          <cell r="D102">
            <v>2</v>
          </cell>
          <cell r="E102" t="str">
            <v>Soft</v>
          </cell>
        </row>
        <row r="103">
          <cell r="B103">
            <v>3203.9935833333302</v>
          </cell>
          <cell r="C103">
            <v>153.26474999999999</v>
          </cell>
          <cell r="D103">
            <v>2</v>
          </cell>
          <cell r="E103" t="str">
            <v>Soft</v>
          </cell>
        </row>
        <row r="104">
          <cell r="B104">
            <v>2531.7787499999999</v>
          </cell>
          <cell r="C104">
            <v>58.492249999999899</v>
          </cell>
          <cell r="D104">
            <v>2</v>
          </cell>
          <cell r="E104" t="str">
            <v>Soft</v>
          </cell>
        </row>
        <row r="105">
          <cell r="B105">
            <v>3296.54145833333</v>
          </cell>
          <cell r="C105">
            <v>102.680583333333</v>
          </cell>
          <cell r="D105">
            <v>2</v>
          </cell>
          <cell r="E105" t="str">
            <v>Soft</v>
          </cell>
        </row>
        <row r="106">
          <cell r="B106">
            <v>2438.7048749999999</v>
          </cell>
          <cell r="C106">
            <v>60.428666666666601</v>
          </cell>
          <cell r="D106">
            <v>2</v>
          </cell>
          <cell r="E106" t="str">
            <v>Soft</v>
          </cell>
        </row>
        <row r="107">
          <cell r="B107">
            <v>2403.74920833333</v>
          </cell>
          <cell r="C107">
            <v>44.075749999999999</v>
          </cell>
          <cell r="D107">
            <v>2</v>
          </cell>
          <cell r="E107" t="str">
            <v>Soft</v>
          </cell>
        </row>
        <row r="108">
          <cell r="B108">
            <v>1741.94345833333</v>
          </cell>
          <cell r="C108">
            <v>41.518250000000002</v>
          </cell>
          <cell r="D108">
            <v>2</v>
          </cell>
          <cell r="E108" t="str">
            <v>Soft</v>
          </cell>
        </row>
        <row r="109">
          <cell r="B109">
            <v>1985.7389583333299</v>
          </cell>
          <cell r="C109">
            <v>53.703000000000003</v>
          </cell>
          <cell r="D109">
            <v>2</v>
          </cell>
          <cell r="E109" t="str">
            <v>Soft</v>
          </cell>
        </row>
        <row r="110">
          <cell r="B110">
            <v>1658.6374166666601</v>
          </cell>
          <cell r="C110">
            <v>48.485166666666601</v>
          </cell>
          <cell r="D110">
            <v>2</v>
          </cell>
          <cell r="E110" t="str">
            <v>Soft</v>
          </cell>
        </row>
        <row r="111">
          <cell r="B111">
            <v>2032.0067083333299</v>
          </cell>
          <cell r="C111">
            <v>51.238500000000002</v>
          </cell>
          <cell r="D111">
            <v>2</v>
          </cell>
          <cell r="E111" t="str">
            <v>Soft</v>
          </cell>
        </row>
        <row r="112">
          <cell r="B112">
            <v>2014.1435833333301</v>
          </cell>
          <cell r="C112">
            <v>45.216000000000001</v>
          </cell>
          <cell r="D112">
            <v>2</v>
          </cell>
          <cell r="E112" t="str">
            <v>Soft</v>
          </cell>
        </row>
        <row r="113">
          <cell r="B113">
            <v>2763.3914999999902</v>
          </cell>
          <cell r="C113">
            <v>80.2231666666666</v>
          </cell>
          <cell r="D113">
            <v>2</v>
          </cell>
          <cell r="E113" t="str">
            <v>Soft</v>
          </cell>
        </row>
        <row r="114">
          <cell r="B114">
            <v>2260.07733333333</v>
          </cell>
          <cell r="C114">
            <v>59.268833333333298</v>
          </cell>
          <cell r="D114">
            <v>2</v>
          </cell>
          <cell r="E114" t="str">
            <v>Soft</v>
          </cell>
        </row>
        <row r="115">
          <cell r="B115">
            <v>3089.39804166666</v>
          </cell>
          <cell r="C115">
            <v>122.02416666666601</v>
          </cell>
          <cell r="D115">
            <v>2</v>
          </cell>
          <cell r="E115" t="str">
            <v>Soft</v>
          </cell>
        </row>
        <row r="116">
          <cell r="B116">
            <v>2268.41604166666</v>
          </cell>
          <cell r="C116">
            <v>52.375166666666601</v>
          </cell>
          <cell r="D116">
            <v>2</v>
          </cell>
          <cell r="E116" t="str">
            <v>Soft</v>
          </cell>
        </row>
        <row r="117">
          <cell r="B117">
            <v>2928.5041249999999</v>
          </cell>
          <cell r="C117">
            <v>86.003166666666601</v>
          </cell>
          <cell r="D117">
            <v>2</v>
          </cell>
          <cell r="E117" t="str">
            <v>Soft</v>
          </cell>
        </row>
        <row r="118">
          <cell r="B118">
            <v>2219.0850833333302</v>
          </cell>
          <cell r="C118">
            <v>46.148416666666598</v>
          </cell>
          <cell r="D118">
            <v>2</v>
          </cell>
          <cell r="E118" t="str">
            <v>Soft</v>
          </cell>
        </row>
        <row r="119">
          <cell r="B119">
            <v>2785.3510000000001</v>
          </cell>
          <cell r="C119">
            <v>80.905249999999995</v>
          </cell>
          <cell r="D119">
            <v>2</v>
          </cell>
          <cell r="E119" t="str">
            <v>Soft</v>
          </cell>
        </row>
        <row r="120">
          <cell r="B120">
            <v>2022.3139166666599</v>
          </cell>
          <cell r="C120">
            <v>69.394666666666595</v>
          </cell>
          <cell r="D120">
            <v>3</v>
          </cell>
          <cell r="E120" t="str">
            <v>Soft</v>
          </cell>
        </row>
        <row r="121">
          <cell r="B121">
            <v>2246.1746250000001</v>
          </cell>
          <cell r="C121">
            <v>52.200499999999998</v>
          </cell>
          <cell r="D121">
            <v>3</v>
          </cell>
          <cell r="E121" t="str">
            <v>Soft</v>
          </cell>
        </row>
        <row r="122">
          <cell r="B122">
            <v>1955.92941666666</v>
          </cell>
          <cell r="C122">
            <v>51.469666666666598</v>
          </cell>
          <cell r="D122">
            <v>3</v>
          </cell>
          <cell r="E122" t="str">
            <v>Soft</v>
          </cell>
        </row>
        <row r="123">
          <cell r="B123">
            <v>2746.7552083333298</v>
          </cell>
          <cell r="C123">
            <v>80.457083333333301</v>
          </cell>
          <cell r="D123">
            <v>3</v>
          </cell>
          <cell r="E123" t="str">
            <v>Soft</v>
          </cell>
        </row>
        <row r="124">
          <cell r="B124">
            <v>1767.7171249999999</v>
          </cell>
          <cell r="C124">
            <v>63.776000000000003</v>
          </cell>
          <cell r="D124">
            <v>3</v>
          </cell>
          <cell r="E124" t="str">
            <v>Soft</v>
          </cell>
        </row>
        <row r="125">
          <cell r="B125">
            <v>2275.6261666666601</v>
          </cell>
          <cell r="C125">
            <v>79.9641666666666</v>
          </cell>
          <cell r="D125">
            <v>3</v>
          </cell>
          <cell r="E125" t="str">
            <v>Soft</v>
          </cell>
        </row>
        <row r="126">
          <cell r="B126">
            <v>2016.70516666666</v>
          </cell>
          <cell r="C126">
            <v>48.149166666666602</v>
          </cell>
          <cell r="D126">
            <v>3</v>
          </cell>
          <cell r="E126" t="str">
            <v>Soft</v>
          </cell>
        </row>
        <row r="127">
          <cell r="B127">
            <v>2550.7890000000002</v>
          </cell>
          <cell r="C127">
            <v>72.476249999999993</v>
          </cell>
          <cell r="D127">
            <v>3</v>
          </cell>
          <cell r="E127" t="str">
            <v>Soft</v>
          </cell>
        </row>
        <row r="128">
          <cell r="B128">
            <v>1815.8290833333299</v>
          </cell>
          <cell r="C128">
            <v>50.1383333333333</v>
          </cell>
          <cell r="D128">
            <v>3</v>
          </cell>
          <cell r="E128" t="str">
            <v>Soft</v>
          </cell>
        </row>
        <row r="129">
          <cell r="B129">
            <v>2059.78404166666</v>
          </cell>
          <cell r="C129">
            <v>43.467083333333299</v>
          </cell>
          <cell r="D129">
            <v>3</v>
          </cell>
          <cell r="E129" t="str">
            <v>Soft</v>
          </cell>
        </row>
        <row r="130">
          <cell r="B130">
            <v>1758.11533333333</v>
          </cell>
          <cell r="C130">
            <v>35.828333333333298</v>
          </cell>
          <cell r="D130">
            <v>3</v>
          </cell>
          <cell r="E130" t="str">
            <v>Soft</v>
          </cell>
        </row>
        <row r="131">
          <cell r="B131">
            <v>2062.8898749999998</v>
          </cell>
          <cell r="C131">
            <v>44.240833333333299</v>
          </cell>
          <cell r="D131">
            <v>3</v>
          </cell>
          <cell r="E131" t="str">
            <v>Soft</v>
          </cell>
        </row>
        <row r="132">
          <cell r="B132">
            <v>2008.6056249999999</v>
          </cell>
          <cell r="C132">
            <v>48.47625</v>
          </cell>
          <cell r="D132">
            <v>3</v>
          </cell>
          <cell r="E132" t="str">
            <v>Soft</v>
          </cell>
        </row>
        <row r="133">
          <cell r="B133">
            <v>2403.17054166666</v>
          </cell>
          <cell r="C133">
            <v>64.392083333333304</v>
          </cell>
          <cell r="D133">
            <v>3</v>
          </cell>
          <cell r="E133" t="str">
            <v>Soft</v>
          </cell>
        </row>
        <row r="134">
          <cell r="B134">
            <v>1802.7807499999999</v>
          </cell>
          <cell r="C134">
            <v>57.506666666666597</v>
          </cell>
          <cell r="D134">
            <v>3</v>
          </cell>
          <cell r="E134" t="str">
            <v>Soft</v>
          </cell>
        </row>
        <row r="135">
          <cell r="B135">
            <v>2012.3384166666599</v>
          </cell>
          <cell r="C135">
            <v>60.60125</v>
          </cell>
          <cell r="D135">
            <v>3</v>
          </cell>
          <cell r="E135" t="str">
            <v>Soft</v>
          </cell>
        </row>
        <row r="136">
          <cell r="B136">
            <v>1925.6469583333301</v>
          </cell>
          <cell r="C136">
            <v>59.695416666666603</v>
          </cell>
          <cell r="D136">
            <v>3</v>
          </cell>
          <cell r="E136" t="str">
            <v>Soft</v>
          </cell>
        </row>
        <row r="137">
          <cell r="B137">
            <v>2278.7637083333302</v>
          </cell>
          <cell r="C137">
            <v>63.4149999999999</v>
          </cell>
          <cell r="D137">
            <v>3</v>
          </cell>
          <cell r="E137" t="str">
            <v>Soft</v>
          </cell>
        </row>
        <row r="138">
          <cell r="B138">
            <v>2003.20657142857</v>
          </cell>
          <cell r="C138">
            <v>40.586428571428499</v>
          </cell>
          <cell r="D138">
            <v>3</v>
          </cell>
          <cell r="E138" t="str">
            <v>Soft</v>
          </cell>
        </row>
        <row r="139">
          <cell r="B139">
            <v>2089.9385833333299</v>
          </cell>
          <cell r="C139">
            <v>51.212499999999999</v>
          </cell>
          <cell r="D139">
            <v>3</v>
          </cell>
          <cell r="E139" t="str">
            <v>Soft</v>
          </cell>
        </row>
        <row r="140">
          <cell r="B140">
            <v>1675.94927272727</v>
          </cell>
          <cell r="C140">
            <v>32.070454545454503</v>
          </cell>
          <cell r="D140">
            <v>3</v>
          </cell>
          <cell r="E140" t="str">
            <v>Soft</v>
          </cell>
        </row>
        <row r="141">
          <cell r="B141">
            <v>2098.6694583333301</v>
          </cell>
          <cell r="C141">
            <v>57.2349999999999</v>
          </cell>
          <cell r="D141">
            <v>3</v>
          </cell>
          <cell r="E141" t="str">
            <v>Soft</v>
          </cell>
        </row>
        <row r="142">
          <cell r="B142">
            <v>1905.87735</v>
          </cell>
          <cell r="C142">
            <v>40.739999999999903</v>
          </cell>
          <cell r="D142">
            <v>3</v>
          </cell>
          <cell r="E142" t="str">
            <v>Soft</v>
          </cell>
        </row>
        <row r="143">
          <cell r="B143">
            <v>2054.7722916666598</v>
          </cell>
          <cell r="C143">
            <v>46.875833333333297</v>
          </cell>
          <cell r="D143">
            <v>3</v>
          </cell>
          <cell r="E143" t="str">
            <v>Soft</v>
          </cell>
        </row>
        <row r="144">
          <cell r="B144">
            <v>1897.8969090909</v>
          </cell>
          <cell r="C144">
            <v>35.6323636363636</v>
          </cell>
          <cell r="D144">
            <v>3</v>
          </cell>
          <cell r="E144" t="str">
            <v>Soft</v>
          </cell>
        </row>
        <row r="145">
          <cell r="B145">
            <v>2157.9027500000002</v>
          </cell>
          <cell r="C145">
            <v>49.200416666666598</v>
          </cell>
          <cell r="D145">
            <v>3</v>
          </cell>
          <cell r="E145" t="str">
            <v>Soft</v>
          </cell>
        </row>
        <row r="146">
          <cell r="B146">
            <v>2109.0095000000001</v>
          </cell>
          <cell r="C146">
            <v>50.580750000000002</v>
          </cell>
          <cell r="D146">
            <v>3</v>
          </cell>
          <cell r="E146" t="str">
            <v>Soft</v>
          </cell>
        </row>
        <row r="147">
          <cell r="B147">
            <v>2259.53731818181</v>
          </cell>
          <cell r="C147">
            <v>47.971090909090897</v>
          </cell>
          <cell r="D147">
            <v>3</v>
          </cell>
          <cell r="E147" t="str">
            <v>Soft</v>
          </cell>
        </row>
        <row r="148">
          <cell r="B148">
            <v>2036.0522000000001</v>
          </cell>
          <cell r="C148">
            <v>56.944499999999998</v>
          </cell>
          <cell r="D148">
            <v>3</v>
          </cell>
          <cell r="E148" t="str">
            <v>Soft</v>
          </cell>
        </row>
        <row r="149">
          <cell r="B149">
            <v>2303.133875</v>
          </cell>
          <cell r="C149">
            <v>55.517916666666601</v>
          </cell>
          <cell r="D149">
            <v>3</v>
          </cell>
          <cell r="E149" t="str">
            <v>Soft</v>
          </cell>
        </row>
        <row r="150">
          <cell r="B150">
            <v>1791.6844999999901</v>
          </cell>
          <cell r="C150">
            <v>42.779142857142801</v>
          </cell>
          <cell r="D150">
            <v>3</v>
          </cell>
          <cell r="E150" t="str">
            <v>Soft</v>
          </cell>
        </row>
        <row r="151">
          <cell r="B151">
            <v>2076.2275</v>
          </cell>
          <cell r="C151">
            <v>50.096333333333298</v>
          </cell>
          <cell r="D151">
            <v>3</v>
          </cell>
          <cell r="E151" t="str">
            <v>Soft</v>
          </cell>
        </row>
        <row r="152">
          <cell r="B152">
            <v>1771.01158333333</v>
          </cell>
          <cell r="C152">
            <v>56.752999999999901</v>
          </cell>
          <cell r="D152">
            <v>3</v>
          </cell>
          <cell r="E152" t="str">
            <v>Soft</v>
          </cell>
        </row>
        <row r="153">
          <cell r="B153">
            <v>2304.1829583333301</v>
          </cell>
          <cell r="C153">
            <v>62.233666666666601</v>
          </cell>
          <cell r="D153">
            <v>3</v>
          </cell>
          <cell r="E153" t="str">
            <v>Soft</v>
          </cell>
        </row>
        <row r="154">
          <cell r="B154">
            <v>2108.3857083333301</v>
          </cell>
          <cell r="C154">
            <v>58.376583333333301</v>
          </cell>
          <cell r="D154">
            <v>3</v>
          </cell>
          <cell r="E154" t="str">
            <v>Soft</v>
          </cell>
        </row>
        <row r="155">
          <cell r="B155">
            <v>2577.1646249999999</v>
          </cell>
          <cell r="C155">
            <v>76.446166666666599</v>
          </cell>
          <cell r="D155">
            <v>3</v>
          </cell>
          <cell r="E155" t="str">
            <v>Soft</v>
          </cell>
        </row>
        <row r="156">
          <cell r="B156">
            <v>2107.1595833333299</v>
          </cell>
          <cell r="C156">
            <v>59.417250000000003</v>
          </cell>
          <cell r="D156">
            <v>3</v>
          </cell>
          <cell r="E156" t="str">
            <v>Soft</v>
          </cell>
        </row>
        <row r="157">
          <cell r="B157">
            <v>2527.9144166666601</v>
          </cell>
          <cell r="C157">
            <v>77.689083333333301</v>
          </cell>
          <cell r="D157">
            <v>3</v>
          </cell>
          <cell r="E157" t="str">
            <v>Soft</v>
          </cell>
        </row>
        <row r="158">
          <cell r="B158">
            <v>2046.2037499999999</v>
          </cell>
          <cell r="C158">
            <v>60.7068333333333</v>
          </cell>
          <cell r="D158">
            <v>3</v>
          </cell>
          <cell r="E158" t="str">
            <v>Soft</v>
          </cell>
        </row>
        <row r="159">
          <cell r="B159">
            <v>2268.3677916666602</v>
          </cell>
          <cell r="C159">
            <v>54.075499999999998</v>
          </cell>
          <cell r="D159">
            <v>3</v>
          </cell>
          <cell r="E159" t="str">
            <v>Soft</v>
          </cell>
        </row>
        <row r="160">
          <cell r="B160">
            <v>1968.2440909090899</v>
          </cell>
          <cell r="C160">
            <v>58.074090909090899</v>
          </cell>
          <cell r="D160">
            <v>3</v>
          </cell>
          <cell r="E160" t="str">
            <v>Soft</v>
          </cell>
        </row>
        <row r="161">
          <cell r="B161">
            <v>2173.0286249999999</v>
          </cell>
          <cell r="C161">
            <v>58.947666666666599</v>
          </cell>
          <cell r="D161">
            <v>3</v>
          </cell>
          <cell r="E161" t="str">
            <v>Soft</v>
          </cell>
        </row>
        <row r="162">
          <cell r="B162">
            <v>2010.4895555555499</v>
          </cell>
          <cell r="C162">
            <v>50.550444444444402</v>
          </cell>
          <cell r="D162">
            <v>3</v>
          </cell>
          <cell r="E162" t="str">
            <v>Soft</v>
          </cell>
        </row>
        <row r="163">
          <cell r="B163">
            <v>2118.1903750000001</v>
          </cell>
          <cell r="C163">
            <v>54.709249999999997</v>
          </cell>
          <cell r="D163">
            <v>3</v>
          </cell>
          <cell r="E163" t="str">
            <v>Soft</v>
          </cell>
        </row>
        <row r="164">
          <cell r="B164">
            <v>1785.1503749999899</v>
          </cell>
          <cell r="C164">
            <v>44.055250000000001</v>
          </cell>
          <cell r="D164">
            <v>3</v>
          </cell>
          <cell r="E164" t="str">
            <v>Soft</v>
          </cell>
        </row>
        <row r="165">
          <cell r="B165">
            <v>1962.36544999999</v>
          </cell>
          <cell r="C165">
            <v>52.375399999999999</v>
          </cell>
          <cell r="D165">
            <v>3</v>
          </cell>
          <cell r="E165" t="str">
            <v>Soft</v>
          </cell>
        </row>
        <row r="166">
          <cell r="B166">
            <v>1752.3128999999999</v>
          </cell>
          <cell r="C166">
            <v>56.051000000000002</v>
          </cell>
          <cell r="D166">
            <v>3</v>
          </cell>
          <cell r="E166" t="str">
            <v>Soft</v>
          </cell>
        </row>
        <row r="167">
          <cell r="B167">
            <v>1970.0640454545401</v>
          </cell>
          <cell r="C167">
            <v>49.247363636363602</v>
          </cell>
          <cell r="D167">
            <v>3</v>
          </cell>
          <cell r="E167" t="str">
            <v>Soft</v>
          </cell>
        </row>
        <row r="168">
          <cell r="B168">
            <v>2105.8021250000002</v>
          </cell>
          <cell r="C168">
            <v>51.720125000000003</v>
          </cell>
          <cell r="D168">
            <v>3</v>
          </cell>
          <cell r="E168" t="str">
            <v>Soft</v>
          </cell>
        </row>
        <row r="169">
          <cell r="B169">
            <v>2244.6122083333298</v>
          </cell>
          <cell r="C169">
            <v>58.361166666666598</v>
          </cell>
          <cell r="D169">
            <v>3</v>
          </cell>
          <cell r="E169" t="str">
            <v>Soft</v>
          </cell>
        </row>
        <row r="170">
          <cell r="B170">
            <v>2130.4705714285701</v>
          </cell>
          <cell r="C170">
            <v>39.493714285714198</v>
          </cell>
          <cell r="D170">
            <v>3</v>
          </cell>
          <cell r="E170" t="str">
            <v>Soft</v>
          </cell>
        </row>
        <row r="171">
          <cell r="B171">
            <v>2107.2345416666599</v>
          </cell>
          <cell r="C171">
            <v>49.298749999999998</v>
          </cell>
          <cell r="D171">
            <v>3</v>
          </cell>
          <cell r="E171" t="str">
            <v>Soft</v>
          </cell>
        </row>
        <row r="172">
          <cell r="B172">
            <v>1890.0461250000001</v>
          </cell>
          <cell r="C172">
            <v>56.920916666666599</v>
          </cell>
          <cell r="D172">
            <v>3</v>
          </cell>
          <cell r="E172" t="str">
            <v>Soft</v>
          </cell>
        </row>
        <row r="173">
          <cell r="B173">
            <v>2064.86241666666</v>
          </cell>
          <cell r="C173">
            <v>47.455500000000001</v>
          </cell>
          <cell r="D173">
            <v>3</v>
          </cell>
          <cell r="E173" t="str">
            <v>Soft</v>
          </cell>
        </row>
        <row r="174">
          <cell r="B174">
            <v>1992.3972777777699</v>
          </cell>
          <cell r="C174">
            <v>35.969888888888804</v>
          </cell>
          <cell r="D174">
            <v>3</v>
          </cell>
          <cell r="E174" t="str">
            <v>Soft</v>
          </cell>
        </row>
        <row r="175">
          <cell r="B175">
            <v>2193.5958333333301</v>
          </cell>
          <cell r="C175">
            <v>42.944777777777702</v>
          </cell>
          <cell r="D175">
            <v>3</v>
          </cell>
          <cell r="E175" t="str">
            <v>Soft</v>
          </cell>
        </row>
        <row r="176">
          <cell r="B176">
            <v>1713.057875</v>
          </cell>
          <cell r="C176">
            <v>36.922249999999998</v>
          </cell>
          <cell r="D176">
            <v>3</v>
          </cell>
          <cell r="E176" t="str">
            <v>Soft</v>
          </cell>
        </row>
        <row r="177">
          <cell r="B177">
            <v>1844.6421111111099</v>
          </cell>
          <cell r="C177">
            <v>36.546333333333301</v>
          </cell>
          <cell r="D177">
            <v>3</v>
          </cell>
          <cell r="E177" t="str">
            <v>Soft</v>
          </cell>
        </row>
        <row r="178">
          <cell r="B178">
            <v>1794.3062</v>
          </cell>
          <cell r="C178">
            <v>37.124400000000001</v>
          </cell>
          <cell r="D178">
            <v>3</v>
          </cell>
          <cell r="E178" t="str">
            <v>Soft</v>
          </cell>
        </row>
        <row r="179">
          <cell r="B179">
            <v>1879.9822222222199</v>
          </cell>
          <cell r="C179">
            <v>42.941666666666599</v>
          </cell>
          <cell r="D179">
            <v>3</v>
          </cell>
          <cell r="E179" t="str">
            <v>Soft</v>
          </cell>
        </row>
        <row r="180">
          <cell r="B180">
            <v>1726.2678333333299</v>
          </cell>
          <cell r="C180">
            <v>31.945999999999898</v>
          </cell>
          <cell r="D180">
            <v>3</v>
          </cell>
          <cell r="E180" t="str">
            <v>Soft</v>
          </cell>
        </row>
        <row r="181">
          <cell r="B181">
            <v>1909.5529166666599</v>
          </cell>
          <cell r="C181">
            <v>50.933333333333302</v>
          </cell>
          <cell r="D181">
            <v>3</v>
          </cell>
          <cell r="E181" t="str">
            <v>Soft</v>
          </cell>
        </row>
        <row r="182">
          <cell r="B182">
            <v>1895.5373499999901</v>
          </cell>
          <cell r="C182">
            <v>53.714300000000001</v>
          </cell>
          <cell r="D182">
            <v>4</v>
          </cell>
          <cell r="E182" t="str">
            <v>Soft</v>
          </cell>
        </row>
        <row r="183">
          <cell r="B183">
            <v>2075.2814583333302</v>
          </cell>
          <cell r="C183">
            <v>50.493333333333297</v>
          </cell>
          <cell r="D183">
            <v>4</v>
          </cell>
          <cell r="E183" t="str">
            <v>Soft</v>
          </cell>
        </row>
        <row r="184">
          <cell r="B184">
            <v>2204.4625000000001</v>
          </cell>
          <cell r="C184">
            <v>63.067083333333301</v>
          </cell>
          <cell r="D184">
            <v>4</v>
          </cell>
          <cell r="E184" t="str">
            <v>Soft</v>
          </cell>
        </row>
        <row r="185">
          <cell r="B185">
            <v>2647.4805833333298</v>
          </cell>
          <cell r="C185">
            <v>78.320583333333303</v>
          </cell>
          <cell r="D185">
            <v>4</v>
          </cell>
          <cell r="E185" t="str">
            <v>Soft</v>
          </cell>
        </row>
        <row r="186">
          <cell r="B186">
            <v>1895.28920833333</v>
          </cell>
          <cell r="C186">
            <v>62.180583333333303</v>
          </cell>
          <cell r="D186">
            <v>4</v>
          </cell>
          <cell r="E186" t="str">
            <v>Soft</v>
          </cell>
        </row>
        <row r="187">
          <cell r="B187">
            <v>2096.7167083333302</v>
          </cell>
          <cell r="C187">
            <v>60.060250000000003</v>
          </cell>
          <cell r="D187">
            <v>4</v>
          </cell>
          <cell r="E187" t="str">
            <v>Soft</v>
          </cell>
        </row>
        <row r="188">
          <cell r="B188">
            <v>2094.1008333333298</v>
          </cell>
          <cell r="C188">
            <v>45.017499999999998</v>
          </cell>
          <cell r="D188">
            <v>4</v>
          </cell>
          <cell r="E188" t="str">
            <v>Soft</v>
          </cell>
        </row>
        <row r="189">
          <cell r="B189">
            <v>2630.4309166666599</v>
          </cell>
          <cell r="C189">
            <v>79.766666666666595</v>
          </cell>
          <cell r="D189">
            <v>4</v>
          </cell>
          <cell r="E189" t="str">
            <v>Soft</v>
          </cell>
        </row>
        <row r="190">
          <cell r="B190">
            <v>1754.1857499999901</v>
          </cell>
          <cell r="C190">
            <v>40.561666666666603</v>
          </cell>
          <cell r="D190">
            <v>4</v>
          </cell>
          <cell r="E190" t="str">
            <v>Soft</v>
          </cell>
        </row>
        <row r="191">
          <cell r="B191">
            <v>1884.8855454545401</v>
          </cell>
          <cell r="C191">
            <v>47.821818181818102</v>
          </cell>
          <cell r="D191">
            <v>4</v>
          </cell>
          <cell r="E191" t="str">
            <v>Soft</v>
          </cell>
        </row>
        <row r="192">
          <cell r="B192">
            <v>1949.35475</v>
          </cell>
          <cell r="C192">
            <v>43.174583333333302</v>
          </cell>
          <cell r="D192">
            <v>4</v>
          </cell>
          <cell r="E192" t="str">
            <v>Soft</v>
          </cell>
        </row>
        <row r="193">
          <cell r="B193">
            <v>2305.1105416666601</v>
          </cell>
          <cell r="C193">
            <v>54.176666666666598</v>
          </cell>
          <cell r="D193">
            <v>4</v>
          </cell>
          <cell r="E193" t="str">
            <v>Soft</v>
          </cell>
        </row>
        <row r="194">
          <cell r="B194">
            <v>2093.9851249999901</v>
          </cell>
          <cell r="C194">
            <v>49.405416666666603</v>
          </cell>
          <cell r="D194">
            <v>4</v>
          </cell>
          <cell r="E194" t="str">
            <v>Soft</v>
          </cell>
        </row>
        <row r="195">
          <cell r="B195">
            <v>2421.5386249999901</v>
          </cell>
          <cell r="C195">
            <v>73.729583333333295</v>
          </cell>
          <cell r="D195">
            <v>4</v>
          </cell>
          <cell r="E195" t="str">
            <v>Soft</v>
          </cell>
        </row>
        <row r="196">
          <cell r="B196">
            <v>1716.26629166666</v>
          </cell>
          <cell r="C196">
            <v>44.014999999999901</v>
          </cell>
          <cell r="D196">
            <v>4</v>
          </cell>
          <cell r="E196" t="str">
            <v>Soft</v>
          </cell>
        </row>
        <row r="197">
          <cell r="B197">
            <v>1981.6607083333299</v>
          </cell>
          <cell r="C197">
            <v>51.409583333333302</v>
          </cell>
          <cell r="D197">
            <v>4</v>
          </cell>
          <cell r="E197" t="str">
            <v>Soft</v>
          </cell>
        </row>
        <row r="198">
          <cell r="B198">
            <v>1874.97291666666</v>
          </cell>
          <cell r="C198">
            <v>47.154583333333299</v>
          </cell>
          <cell r="D198">
            <v>4</v>
          </cell>
          <cell r="E198" t="str">
            <v>Soft</v>
          </cell>
        </row>
        <row r="199">
          <cell r="B199">
            <v>2096.9939999999901</v>
          </cell>
          <cell r="C199">
            <v>65.525416666666601</v>
          </cell>
          <cell r="D199">
            <v>4</v>
          </cell>
          <cell r="E199" t="str">
            <v>Soft</v>
          </cell>
        </row>
        <row r="200">
          <cell r="B200">
            <v>1859.7716666666599</v>
          </cell>
          <cell r="C200">
            <v>61.518333333333302</v>
          </cell>
          <cell r="D200">
            <v>4</v>
          </cell>
          <cell r="E200" t="str">
            <v>Soft</v>
          </cell>
        </row>
        <row r="201">
          <cell r="B201">
            <v>2115.2125000000001</v>
          </cell>
          <cell r="C201">
            <v>79.883750000000006</v>
          </cell>
          <cell r="D201">
            <v>4</v>
          </cell>
          <cell r="E201" t="str">
            <v>Soft</v>
          </cell>
        </row>
        <row r="202">
          <cell r="B202">
            <v>2080.5575833333301</v>
          </cell>
          <cell r="C202">
            <v>53.233749999999901</v>
          </cell>
          <cell r="D202">
            <v>4</v>
          </cell>
          <cell r="E202" t="str">
            <v>Soft</v>
          </cell>
        </row>
        <row r="203">
          <cell r="B203">
            <v>2572.0059999999999</v>
          </cell>
          <cell r="C203">
            <v>88.894999999999996</v>
          </cell>
          <cell r="D203">
            <v>4</v>
          </cell>
          <cell r="E203" t="str">
            <v>Soft</v>
          </cell>
        </row>
        <row r="204">
          <cell r="B204">
            <v>1915.4982</v>
          </cell>
          <cell r="C204">
            <v>28.648499999999999</v>
          </cell>
          <cell r="D204">
            <v>4</v>
          </cell>
          <cell r="E204" t="str">
            <v>Soft</v>
          </cell>
        </row>
        <row r="205">
          <cell r="B205">
            <v>2139.759</v>
          </cell>
          <cell r="C205">
            <v>44.792916666666599</v>
          </cell>
          <cell r="D205">
            <v>4</v>
          </cell>
          <cell r="E205" t="str">
            <v>Soft</v>
          </cell>
        </row>
        <row r="206">
          <cell r="B206">
            <v>1821.2655833333299</v>
          </cell>
          <cell r="C206">
            <v>47.22625</v>
          </cell>
          <cell r="D206">
            <v>4</v>
          </cell>
          <cell r="E206" t="str">
            <v>Soft</v>
          </cell>
        </row>
        <row r="207">
          <cell r="B207">
            <v>2098.1899166666599</v>
          </cell>
          <cell r="C207">
            <v>49.3720833333333</v>
          </cell>
          <cell r="D207">
            <v>4</v>
          </cell>
          <cell r="E207" t="str">
            <v>Soft</v>
          </cell>
        </row>
        <row r="208">
          <cell r="B208">
            <v>1740.50766666666</v>
          </cell>
          <cell r="C208">
            <v>51.491666666666603</v>
          </cell>
          <cell r="D208">
            <v>4</v>
          </cell>
          <cell r="E208" t="str">
            <v>Soft</v>
          </cell>
        </row>
        <row r="209">
          <cell r="B209">
            <v>2164.19929166666</v>
          </cell>
          <cell r="C209">
            <v>53.55</v>
          </cell>
          <cell r="D209">
            <v>4</v>
          </cell>
          <cell r="E209" t="str">
            <v>Soft</v>
          </cell>
        </row>
        <row r="210">
          <cell r="B210">
            <v>2045.9454166666601</v>
          </cell>
          <cell r="C210">
            <v>52.564166666666601</v>
          </cell>
          <cell r="D210">
            <v>4</v>
          </cell>
          <cell r="E210" t="str">
            <v>Soft</v>
          </cell>
        </row>
        <row r="211">
          <cell r="B211">
            <v>2398.56170833333</v>
          </cell>
          <cell r="C211">
            <v>56.3049999999999</v>
          </cell>
          <cell r="D211">
            <v>4</v>
          </cell>
          <cell r="E211" t="str">
            <v>Soft</v>
          </cell>
        </row>
        <row r="212">
          <cell r="B212">
            <v>2048.9234999999999</v>
          </cell>
          <cell r="C212">
            <v>50.992916666666602</v>
          </cell>
          <cell r="D212">
            <v>4</v>
          </cell>
          <cell r="E212" t="str">
            <v>Soft</v>
          </cell>
        </row>
        <row r="213">
          <cell r="B213">
            <v>2373.5059999999999</v>
          </cell>
          <cell r="C213">
            <v>54.992916666666602</v>
          </cell>
          <cell r="D213">
            <v>4</v>
          </cell>
          <cell r="E213" t="str">
            <v>Soft</v>
          </cell>
        </row>
        <row r="214">
          <cell r="B214">
            <v>1995.30845833333</v>
          </cell>
          <cell r="C214">
            <v>50.9091666666666</v>
          </cell>
          <cell r="D214">
            <v>4</v>
          </cell>
          <cell r="E214" t="str">
            <v>Soft</v>
          </cell>
        </row>
        <row r="215">
          <cell r="B215">
            <v>2278.0785833333298</v>
          </cell>
          <cell r="C215">
            <v>50.233333333333299</v>
          </cell>
          <cell r="D215">
            <v>4</v>
          </cell>
          <cell r="E215" t="str">
            <v>Soft</v>
          </cell>
        </row>
        <row r="216">
          <cell r="B216">
            <v>1923.8526666666601</v>
          </cell>
          <cell r="C216">
            <v>45.06</v>
          </cell>
          <cell r="D216">
            <v>4</v>
          </cell>
          <cell r="E216" t="str">
            <v>Soft</v>
          </cell>
        </row>
        <row r="217">
          <cell r="B217">
            <v>2298.48358333333</v>
          </cell>
          <cell r="C217">
            <v>48.699583333333301</v>
          </cell>
          <cell r="D217">
            <v>4</v>
          </cell>
          <cell r="E217" t="str">
            <v>Soft</v>
          </cell>
        </row>
        <row r="218">
          <cell r="B218">
            <v>1924.03687499999</v>
          </cell>
          <cell r="C218">
            <v>48.758333333333297</v>
          </cell>
          <cell r="D218">
            <v>4</v>
          </cell>
          <cell r="E218" t="str">
            <v>Soft</v>
          </cell>
        </row>
        <row r="219">
          <cell r="B219">
            <v>2205.9349166666598</v>
          </cell>
          <cell r="C219">
            <v>48.168333333333301</v>
          </cell>
          <cell r="D219">
            <v>4</v>
          </cell>
          <cell r="E219" t="str">
            <v>Soft</v>
          </cell>
        </row>
        <row r="220">
          <cell r="B220">
            <v>1731.95370833333</v>
          </cell>
          <cell r="C220">
            <v>50.261666666666599</v>
          </cell>
          <cell r="D220">
            <v>4</v>
          </cell>
          <cell r="E220" t="str">
            <v>Soft</v>
          </cell>
        </row>
        <row r="221">
          <cell r="B221">
            <v>1932.3406666666599</v>
          </cell>
          <cell r="C221">
            <v>47.798333333333296</v>
          </cell>
          <cell r="D221">
            <v>4</v>
          </cell>
          <cell r="E221" t="str">
            <v>Soft</v>
          </cell>
        </row>
        <row r="222">
          <cell r="B222">
            <v>1618.6572916666601</v>
          </cell>
          <cell r="C222">
            <v>49.244166666666601</v>
          </cell>
          <cell r="D222">
            <v>4</v>
          </cell>
          <cell r="E222" t="str">
            <v>Soft</v>
          </cell>
        </row>
        <row r="223">
          <cell r="B223">
            <v>1923.4404583333301</v>
          </cell>
          <cell r="C223">
            <v>50.734583333333298</v>
          </cell>
          <cell r="D223">
            <v>4</v>
          </cell>
          <cell r="E223" t="str">
            <v>Soft</v>
          </cell>
        </row>
        <row r="224">
          <cell r="B224">
            <v>1879.78416666666</v>
          </cell>
          <cell r="C224">
            <v>53.69</v>
          </cell>
          <cell r="D224">
            <v>4</v>
          </cell>
          <cell r="E224" t="str">
            <v>Soft</v>
          </cell>
        </row>
        <row r="225">
          <cell r="B225">
            <v>2109.7046666666602</v>
          </cell>
          <cell r="C225">
            <v>53.271666666666597</v>
          </cell>
          <cell r="D225">
            <v>4</v>
          </cell>
          <cell r="E225" t="str">
            <v>Soft</v>
          </cell>
        </row>
        <row r="226">
          <cell r="B226">
            <v>1805.62670833333</v>
          </cell>
          <cell r="C226">
            <v>49.4508333333333</v>
          </cell>
          <cell r="D226">
            <v>4</v>
          </cell>
          <cell r="E226" t="str">
            <v>Soft</v>
          </cell>
        </row>
        <row r="227">
          <cell r="B227">
            <v>2094.1961249999999</v>
          </cell>
          <cell r="C227">
            <v>52.059166666666599</v>
          </cell>
          <cell r="D227">
            <v>4</v>
          </cell>
          <cell r="E227" t="str">
            <v>Soft</v>
          </cell>
        </row>
        <row r="228">
          <cell r="B228">
            <v>1835.2183333333301</v>
          </cell>
          <cell r="C228">
            <v>37.89</v>
          </cell>
          <cell r="D228">
            <v>4</v>
          </cell>
          <cell r="E228" t="str">
            <v>Soft</v>
          </cell>
        </row>
        <row r="229">
          <cell r="B229">
            <v>2135.9254999999998</v>
          </cell>
          <cell r="C229">
            <v>45.816666666666599</v>
          </cell>
          <cell r="D229">
            <v>4</v>
          </cell>
          <cell r="E229" t="str">
            <v>Soft</v>
          </cell>
        </row>
        <row r="230">
          <cell r="B230">
            <v>1650.9535000000001</v>
          </cell>
          <cell r="C230">
            <v>36.757083333333298</v>
          </cell>
          <cell r="D230">
            <v>4</v>
          </cell>
          <cell r="E230" t="str">
            <v>Soft</v>
          </cell>
        </row>
        <row r="231">
          <cell r="B231">
            <v>1909.9368750000001</v>
          </cell>
          <cell r="C231">
            <v>44.214583333333302</v>
          </cell>
          <cell r="D231">
            <v>4</v>
          </cell>
          <cell r="E231" t="str">
            <v>Soft</v>
          </cell>
        </row>
        <row r="232">
          <cell r="B232">
            <v>1819.76733333333</v>
          </cell>
          <cell r="C232">
            <v>49.384583333333303</v>
          </cell>
          <cell r="D232">
            <v>4</v>
          </cell>
          <cell r="E232" t="str">
            <v>Soft</v>
          </cell>
        </row>
        <row r="233">
          <cell r="B233">
            <v>2076.1788333333302</v>
          </cell>
          <cell r="C233">
            <v>48.080416666666601</v>
          </cell>
          <cell r="D233">
            <v>4</v>
          </cell>
          <cell r="E233" t="str">
            <v>Soft</v>
          </cell>
        </row>
        <row r="234">
          <cell r="B234">
            <v>1647.1206666666601</v>
          </cell>
          <cell r="C234">
            <v>52.469583333333297</v>
          </cell>
          <cell r="D234">
            <v>4</v>
          </cell>
          <cell r="E234" t="str">
            <v>Soft</v>
          </cell>
        </row>
        <row r="235">
          <cell r="B235">
            <v>1907.8098749999999</v>
          </cell>
          <cell r="C235">
            <v>53.402916666666599</v>
          </cell>
          <cell r="D235">
            <v>4</v>
          </cell>
          <cell r="E235" t="str">
            <v>Soft</v>
          </cell>
        </row>
        <row r="236">
          <cell r="B236">
            <v>1546.12645833333</v>
          </cell>
          <cell r="C236">
            <v>39.446249999999999</v>
          </cell>
          <cell r="D236">
            <v>4</v>
          </cell>
          <cell r="E236" t="str">
            <v>Soft</v>
          </cell>
        </row>
        <row r="237">
          <cell r="B237">
            <v>1858.03879166666</v>
          </cell>
          <cell r="C237">
            <v>47.963333333333303</v>
          </cell>
          <cell r="D237">
            <v>4</v>
          </cell>
          <cell r="E237" t="str">
            <v>Soft</v>
          </cell>
        </row>
        <row r="238">
          <cell r="B238">
            <v>1922.3710000000001</v>
          </cell>
          <cell r="C238">
            <v>42.502222222222201</v>
          </cell>
          <cell r="D238">
            <v>4</v>
          </cell>
          <cell r="E238" t="str">
            <v>Soft</v>
          </cell>
        </row>
        <row r="239">
          <cell r="B239">
            <v>2112.4864583333301</v>
          </cell>
          <cell r="C239">
            <v>44.941666666666599</v>
          </cell>
          <cell r="D239">
            <v>4</v>
          </cell>
          <cell r="E239" t="str">
            <v>Soft</v>
          </cell>
        </row>
        <row r="240">
          <cell r="B240">
            <v>2040.2557142857099</v>
          </cell>
          <cell r="C240">
            <v>45.204285714285703</v>
          </cell>
          <cell r="D240">
            <v>4</v>
          </cell>
          <cell r="E240" t="str">
            <v>Soft</v>
          </cell>
        </row>
        <row r="241">
          <cell r="B241">
            <v>2149.3773333333302</v>
          </cell>
          <cell r="C241">
            <v>48.322083333333303</v>
          </cell>
          <cell r="D241">
            <v>4</v>
          </cell>
          <cell r="E241" t="str">
            <v>Soft</v>
          </cell>
        </row>
        <row r="242">
          <cell r="B242">
            <v>1816.9179999999999</v>
          </cell>
          <cell r="C242">
            <v>44.181666666666601</v>
          </cell>
          <cell r="D242">
            <v>5</v>
          </cell>
          <cell r="E242" t="str">
            <v>Soft</v>
          </cell>
        </row>
        <row r="243">
          <cell r="B243">
            <v>2432.2733181818098</v>
          </cell>
          <cell r="C243">
            <v>79.288727272727201</v>
          </cell>
          <cell r="D243">
            <v>5</v>
          </cell>
          <cell r="E243" t="str">
            <v>Soft</v>
          </cell>
        </row>
        <row r="244">
          <cell r="B244">
            <v>2029.36579166666</v>
          </cell>
          <cell r="C244">
            <v>51.941249999999997</v>
          </cell>
          <cell r="D244">
            <v>5</v>
          </cell>
          <cell r="E244" t="str">
            <v>Soft</v>
          </cell>
        </row>
        <row r="245">
          <cell r="B245">
            <v>2417.7076666666599</v>
          </cell>
          <cell r="C245">
            <v>49.0996666666666</v>
          </cell>
          <cell r="D245">
            <v>5</v>
          </cell>
          <cell r="E245" t="str">
            <v>Soft</v>
          </cell>
        </row>
        <row r="246">
          <cell r="B246">
            <v>1971.1330416666599</v>
          </cell>
          <cell r="C246">
            <v>66.743333333333297</v>
          </cell>
          <cell r="D246">
            <v>5</v>
          </cell>
          <cell r="E246" t="str">
            <v>Soft</v>
          </cell>
        </row>
        <row r="247">
          <cell r="B247">
            <v>2307.2817083333298</v>
          </cell>
          <cell r="C247">
            <v>59.953249999999997</v>
          </cell>
          <cell r="D247">
            <v>5</v>
          </cell>
          <cell r="E247" t="str">
            <v>Soft</v>
          </cell>
        </row>
        <row r="248">
          <cell r="B248">
            <v>2072.0460416666601</v>
          </cell>
          <cell r="C248">
            <v>48.052500000000002</v>
          </cell>
          <cell r="D248">
            <v>5</v>
          </cell>
          <cell r="E248" t="str">
            <v>Soft</v>
          </cell>
        </row>
        <row r="249">
          <cell r="B249">
            <v>2325.5537083333302</v>
          </cell>
          <cell r="C249">
            <v>43.413333333333298</v>
          </cell>
          <cell r="D249">
            <v>5</v>
          </cell>
          <cell r="E249" t="str">
            <v>Soft</v>
          </cell>
        </row>
        <row r="250">
          <cell r="B250">
            <v>1682.53033333333</v>
          </cell>
          <cell r="C250">
            <v>41.137499999999903</v>
          </cell>
          <cell r="D250">
            <v>5</v>
          </cell>
          <cell r="E250" t="str">
            <v>Soft</v>
          </cell>
        </row>
        <row r="251">
          <cell r="B251">
            <v>1845.6923750000001</v>
          </cell>
          <cell r="C251">
            <v>54.3541666666666</v>
          </cell>
          <cell r="D251">
            <v>5</v>
          </cell>
          <cell r="E251" t="str">
            <v>Soft</v>
          </cell>
        </row>
        <row r="252">
          <cell r="B252">
            <v>1947.2274583333301</v>
          </cell>
          <cell r="C252">
            <v>50.5133333333333</v>
          </cell>
          <cell r="D252">
            <v>5</v>
          </cell>
          <cell r="E252" t="str">
            <v>Soft</v>
          </cell>
        </row>
        <row r="253">
          <cell r="B253">
            <v>2272.6708333333299</v>
          </cell>
          <cell r="C253">
            <v>59.321666666666601</v>
          </cell>
          <cell r="D253">
            <v>5</v>
          </cell>
          <cell r="E253" t="str">
            <v>Soft</v>
          </cell>
        </row>
        <row r="254">
          <cell r="B254">
            <v>2162.9690416666599</v>
          </cell>
          <cell r="C254">
            <v>70.624166666666596</v>
          </cell>
          <cell r="D254">
            <v>5</v>
          </cell>
          <cell r="E254" t="str">
            <v>Soft</v>
          </cell>
        </row>
        <row r="255">
          <cell r="B255">
            <v>2396.8091666666601</v>
          </cell>
          <cell r="C255">
            <v>75.650833333333296</v>
          </cell>
          <cell r="D255">
            <v>5</v>
          </cell>
          <cell r="E255" t="str">
            <v>Soft</v>
          </cell>
        </row>
        <row r="256">
          <cell r="B256">
            <v>1959.90287499999</v>
          </cell>
          <cell r="C256">
            <v>48.5474999999999</v>
          </cell>
          <cell r="D256">
            <v>5</v>
          </cell>
          <cell r="E256" t="str">
            <v>Soft</v>
          </cell>
        </row>
        <row r="257">
          <cell r="B257">
            <v>2223.83566666666</v>
          </cell>
          <cell r="C257">
            <v>45.350833333333298</v>
          </cell>
          <cell r="D257">
            <v>5</v>
          </cell>
          <cell r="E257" t="str">
            <v>Soft</v>
          </cell>
        </row>
        <row r="258">
          <cell r="B258">
            <v>1947.63870833333</v>
          </cell>
          <cell r="C258">
            <v>47.290833333333303</v>
          </cell>
          <cell r="D258">
            <v>5</v>
          </cell>
          <cell r="E258" t="str">
            <v>Soft</v>
          </cell>
        </row>
        <row r="259">
          <cell r="B259">
            <v>2195.3652916666601</v>
          </cell>
          <cell r="C259">
            <v>60.935416666666598</v>
          </cell>
          <cell r="D259">
            <v>5</v>
          </cell>
          <cell r="E259" t="str">
            <v>Soft</v>
          </cell>
        </row>
        <row r="260">
          <cell r="B260">
            <v>1752.35545833333</v>
          </cell>
          <cell r="C260">
            <v>60.887916666666598</v>
          </cell>
          <cell r="D260">
            <v>5</v>
          </cell>
          <cell r="E260" t="str">
            <v>Soft</v>
          </cell>
        </row>
        <row r="261">
          <cell r="B261">
            <v>1953.0465833333301</v>
          </cell>
          <cell r="C261">
            <v>73.694583333333298</v>
          </cell>
          <cell r="D261">
            <v>5</v>
          </cell>
          <cell r="E261" t="str">
            <v>Soft</v>
          </cell>
        </row>
        <row r="262">
          <cell r="B262">
            <v>2006.93199999999</v>
          </cell>
          <cell r="C262">
            <v>57.995833333333302</v>
          </cell>
          <cell r="D262">
            <v>5</v>
          </cell>
          <cell r="E262" t="str">
            <v>Soft</v>
          </cell>
        </row>
        <row r="263">
          <cell r="B263">
            <v>2167.6819583333299</v>
          </cell>
          <cell r="C263">
            <v>49.681249999999999</v>
          </cell>
          <cell r="D263">
            <v>5</v>
          </cell>
          <cell r="E263" t="str">
            <v>Soft</v>
          </cell>
        </row>
        <row r="264">
          <cell r="B264">
            <v>2025.9698333333299</v>
          </cell>
          <cell r="C264">
            <v>28.802777777777699</v>
          </cell>
          <cell r="D264">
            <v>5</v>
          </cell>
          <cell r="E264" t="str">
            <v>Soft</v>
          </cell>
        </row>
        <row r="265">
          <cell r="B265">
            <v>2364.0405416666599</v>
          </cell>
          <cell r="C265">
            <v>57.887916666666598</v>
          </cell>
          <cell r="D265">
            <v>5</v>
          </cell>
          <cell r="E265" t="str">
            <v>Soft</v>
          </cell>
        </row>
        <row r="266">
          <cell r="B266">
            <v>1953.5266875</v>
          </cell>
          <cell r="C266">
            <v>34.658124999999998</v>
          </cell>
          <cell r="D266">
            <v>5</v>
          </cell>
          <cell r="E266" t="str">
            <v>Soft</v>
          </cell>
        </row>
        <row r="267">
          <cell r="B267">
            <v>2081.5011666666601</v>
          </cell>
          <cell r="C267">
            <v>42.6458333333333</v>
          </cell>
          <cell r="D267">
            <v>5</v>
          </cell>
          <cell r="E267" t="str">
            <v>Soft</v>
          </cell>
        </row>
        <row r="268">
          <cell r="B268">
            <v>1833.8292916666601</v>
          </cell>
          <cell r="C268">
            <v>38.750833333333297</v>
          </cell>
          <cell r="D268">
            <v>5</v>
          </cell>
          <cell r="E268" t="str">
            <v>Soft</v>
          </cell>
        </row>
        <row r="269">
          <cell r="B269">
            <v>2114.1895</v>
          </cell>
          <cell r="C269">
            <v>44.832083333333301</v>
          </cell>
          <cell r="D269">
            <v>5</v>
          </cell>
          <cell r="E269" t="str">
            <v>Soft</v>
          </cell>
        </row>
        <row r="270">
          <cell r="B270">
            <v>1983.90711111111</v>
          </cell>
          <cell r="C270">
            <v>37.403888888888801</v>
          </cell>
          <cell r="D270">
            <v>5</v>
          </cell>
          <cell r="E270" t="str">
            <v>Soft</v>
          </cell>
        </row>
        <row r="271">
          <cell r="B271">
            <v>2093.3930833333302</v>
          </cell>
          <cell r="C271">
            <v>46.276249999999997</v>
          </cell>
          <cell r="D271">
            <v>5</v>
          </cell>
          <cell r="E271" t="str">
            <v>Soft</v>
          </cell>
        </row>
        <row r="272">
          <cell r="B272">
            <v>1989.1543750000001</v>
          </cell>
          <cell r="C272">
            <v>37.748750000000001</v>
          </cell>
          <cell r="D272">
            <v>5</v>
          </cell>
          <cell r="E272" t="str">
            <v>Soft</v>
          </cell>
        </row>
        <row r="273">
          <cell r="B273">
            <v>2151.98383333333</v>
          </cell>
          <cell r="C273">
            <v>46.262083333333301</v>
          </cell>
          <cell r="D273">
            <v>5</v>
          </cell>
          <cell r="E273" t="str">
            <v>Soft</v>
          </cell>
        </row>
        <row r="274">
          <cell r="B274">
            <v>1885.0945454545399</v>
          </cell>
          <cell r="C274">
            <v>39.879090909090898</v>
          </cell>
          <cell r="D274">
            <v>5</v>
          </cell>
          <cell r="E274" t="str">
            <v>Soft</v>
          </cell>
        </row>
        <row r="275">
          <cell r="B275">
            <v>2100.1242499999998</v>
          </cell>
          <cell r="C275">
            <v>47.372916666666598</v>
          </cell>
          <cell r="D275">
            <v>5</v>
          </cell>
          <cell r="E275" t="str">
            <v>Soft</v>
          </cell>
        </row>
        <row r="276">
          <cell r="B276">
            <v>1702.1761818181801</v>
          </cell>
          <cell r="C276">
            <v>40.558181818181801</v>
          </cell>
          <cell r="D276">
            <v>5</v>
          </cell>
          <cell r="E276" t="str">
            <v>Soft</v>
          </cell>
        </row>
        <row r="277">
          <cell r="B277">
            <v>1951.5956249999999</v>
          </cell>
          <cell r="C277">
            <v>53.550416666666599</v>
          </cell>
          <cell r="D277">
            <v>5</v>
          </cell>
          <cell r="E277" t="str">
            <v>Soft</v>
          </cell>
        </row>
        <row r="278">
          <cell r="B278">
            <v>1599.57408333333</v>
          </cell>
          <cell r="C278">
            <v>47.153750000000002</v>
          </cell>
          <cell r="D278">
            <v>5</v>
          </cell>
          <cell r="E278" t="str">
            <v>Soft</v>
          </cell>
        </row>
        <row r="279">
          <cell r="B279">
            <v>1928.0886666666599</v>
          </cell>
          <cell r="C279">
            <v>54.608333333333299</v>
          </cell>
          <cell r="D279">
            <v>5</v>
          </cell>
          <cell r="E279" t="str">
            <v>Soft</v>
          </cell>
        </row>
        <row r="280">
          <cell r="B280">
            <v>1874.05004166666</v>
          </cell>
          <cell r="C280">
            <v>50.127083333333303</v>
          </cell>
          <cell r="D280">
            <v>5</v>
          </cell>
          <cell r="E280" t="str">
            <v>Soft</v>
          </cell>
        </row>
        <row r="281">
          <cell r="B281">
            <v>2228.79675</v>
          </cell>
          <cell r="C281">
            <v>49.530833333333298</v>
          </cell>
          <cell r="D281">
            <v>5</v>
          </cell>
          <cell r="E281" t="str">
            <v>Soft</v>
          </cell>
        </row>
        <row r="282">
          <cell r="B282">
            <v>1865.50854166666</v>
          </cell>
          <cell r="C282">
            <v>38.462499999999999</v>
          </cell>
          <cell r="D282">
            <v>5</v>
          </cell>
          <cell r="E282" t="str">
            <v>Soft</v>
          </cell>
        </row>
        <row r="283">
          <cell r="B283">
            <v>2147.9385416666601</v>
          </cell>
          <cell r="C283">
            <v>47.275416666666601</v>
          </cell>
          <cell r="D283">
            <v>5</v>
          </cell>
          <cell r="E283" t="str">
            <v>Soft</v>
          </cell>
        </row>
        <row r="284">
          <cell r="B284">
            <v>1896.82779166666</v>
          </cell>
          <cell r="C284">
            <v>45.832500000000003</v>
          </cell>
          <cell r="D284">
            <v>5</v>
          </cell>
          <cell r="E284" t="str">
            <v>Soft</v>
          </cell>
        </row>
        <row r="285">
          <cell r="B285">
            <v>2179.9699166666601</v>
          </cell>
          <cell r="C285">
            <v>50.742916666666602</v>
          </cell>
          <cell r="D285">
            <v>5</v>
          </cell>
          <cell r="E285" t="str">
            <v>Soft</v>
          </cell>
        </row>
        <row r="286">
          <cell r="B286">
            <v>1908.9708333333299</v>
          </cell>
          <cell r="C286">
            <v>46.262499999999903</v>
          </cell>
          <cell r="D286">
            <v>5</v>
          </cell>
          <cell r="E286" t="str">
            <v>Soft</v>
          </cell>
        </row>
        <row r="287">
          <cell r="B287">
            <v>2201.0394166666601</v>
          </cell>
          <cell r="C287">
            <v>49.195</v>
          </cell>
          <cell r="D287">
            <v>5</v>
          </cell>
          <cell r="E287" t="str">
            <v>Soft</v>
          </cell>
        </row>
        <row r="288">
          <cell r="B288">
            <v>1941.4735416666599</v>
          </cell>
          <cell r="C288">
            <v>37.257083333333298</v>
          </cell>
          <cell r="D288">
            <v>5</v>
          </cell>
          <cell r="E288" t="str">
            <v>Soft</v>
          </cell>
        </row>
        <row r="289">
          <cell r="B289">
            <v>2156.9471250000001</v>
          </cell>
          <cell r="C289">
            <v>43.033333333333303</v>
          </cell>
          <cell r="D289">
            <v>5</v>
          </cell>
          <cell r="E289" t="str">
            <v>Soft</v>
          </cell>
        </row>
        <row r="290">
          <cell r="B290">
            <v>1900.7242857142801</v>
          </cell>
          <cell r="C290">
            <v>39.896428571428501</v>
          </cell>
          <cell r="D290">
            <v>5</v>
          </cell>
          <cell r="E290" t="str">
            <v>Soft</v>
          </cell>
        </row>
        <row r="291">
          <cell r="B291">
            <v>1990.6963333333299</v>
          </cell>
          <cell r="C291">
            <v>53.087499999999999</v>
          </cell>
          <cell r="D291">
            <v>5</v>
          </cell>
          <cell r="E291" t="str">
            <v>Soft</v>
          </cell>
        </row>
        <row r="292">
          <cell r="B292">
            <v>1641.170875</v>
          </cell>
          <cell r="C292">
            <v>44.002499999999998</v>
          </cell>
          <cell r="D292">
            <v>5</v>
          </cell>
          <cell r="E292" t="str">
            <v>Soft</v>
          </cell>
        </row>
        <row r="293">
          <cell r="B293">
            <v>1928.3489999999999</v>
          </cell>
          <cell r="C293">
            <v>50.586666666666602</v>
          </cell>
          <cell r="D293">
            <v>5</v>
          </cell>
          <cell r="E293" t="str">
            <v>Soft</v>
          </cell>
        </row>
        <row r="294">
          <cell r="B294">
            <v>1902.70066666666</v>
          </cell>
          <cell r="C294">
            <v>46.027083333333302</v>
          </cell>
          <cell r="D294">
            <v>5</v>
          </cell>
          <cell r="E294" t="str">
            <v>Soft</v>
          </cell>
        </row>
        <row r="295">
          <cell r="B295">
            <v>2189.06766666666</v>
          </cell>
          <cell r="C295">
            <v>51.392916666666601</v>
          </cell>
          <cell r="D295">
            <v>5</v>
          </cell>
          <cell r="E295" t="str">
            <v>Soft</v>
          </cell>
        </row>
        <row r="296">
          <cell r="B296">
            <v>1932.2342083333299</v>
          </cell>
          <cell r="C296">
            <v>46.5908333333333</v>
          </cell>
          <cell r="D296">
            <v>5</v>
          </cell>
          <cell r="E296" t="str">
            <v>Soft</v>
          </cell>
        </row>
        <row r="297">
          <cell r="B297">
            <v>2221.4512083333302</v>
          </cell>
          <cell r="C297">
            <v>54.303750000000001</v>
          </cell>
          <cell r="D297">
            <v>5</v>
          </cell>
          <cell r="E297" t="str">
            <v>Soft</v>
          </cell>
        </row>
        <row r="298">
          <cell r="B298">
            <v>1911.44145833333</v>
          </cell>
          <cell r="C298">
            <v>45.068750000000001</v>
          </cell>
          <cell r="D298">
            <v>5</v>
          </cell>
          <cell r="E298" t="str">
            <v>Soft</v>
          </cell>
        </row>
        <row r="299">
          <cell r="B299">
            <v>2154.5671666666599</v>
          </cell>
          <cell r="C299">
            <v>42.706249999999997</v>
          </cell>
          <cell r="D299">
            <v>5</v>
          </cell>
          <cell r="E299" t="str">
            <v>Soft</v>
          </cell>
        </row>
        <row r="300">
          <cell r="B300">
            <v>2086.4557222222202</v>
          </cell>
          <cell r="C300">
            <v>35.205555555555499</v>
          </cell>
          <cell r="D300">
            <v>5</v>
          </cell>
          <cell r="E300" t="str">
            <v>Soft</v>
          </cell>
        </row>
        <row r="301">
          <cell r="B301">
            <v>2375.8916249999902</v>
          </cell>
          <cell r="C301">
            <v>49.220833333333303</v>
          </cell>
          <cell r="D301">
            <v>5</v>
          </cell>
          <cell r="E301" t="str">
            <v>Soft</v>
          </cell>
        </row>
        <row r="302">
          <cell r="B302">
            <v>2278.90968749999</v>
          </cell>
          <cell r="C302">
            <v>42.534374999999997</v>
          </cell>
          <cell r="D302">
            <v>5</v>
          </cell>
          <cell r="E302" t="str">
            <v>Soft</v>
          </cell>
        </row>
        <row r="303">
          <cell r="B303">
            <v>2414.6731818181802</v>
          </cell>
          <cell r="C303">
            <v>49.414090909090902</v>
          </cell>
          <cell r="D303">
            <v>5</v>
          </cell>
          <cell r="E303" t="str">
            <v>Soft</v>
          </cell>
        </row>
        <row r="304">
          <cell r="B304">
            <v>1976.13129999999</v>
          </cell>
          <cell r="C304">
            <v>53.580699999999901</v>
          </cell>
          <cell r="D304">
            <v>6</v>
          </cell>
          <cell r="E304" t="str">
            <v>Soft</v>
          </cell>
        </row>
        <row r="305">
          <cell r="B305">
            <v>2665.5086249999999</v>
          </cell>
          <cell r="C305">
            <v>84.922083333333305</v>
          </cell>
          <cell r="D305">
            <v>6</v>
          </cell>
          <cell r="E305" t="str">
            <v>Soft</v>
          </cell>
        </row>
        <row r="306">
          <cell r="B306">
            <v>2063.6120000000001</v>
          </cell>
          <cell r="C306">
            <v>39.346999999999902</v>
          </cell>
          <cell r="D306">
            <v>6</v>
          </cell>
          <cell r="E306" t="str">
            <v>Soft</v>
          </cell>
        </row>
        <row r="307">
          <cell r="B307">
            <v>2220.75304166666</v>
          </cell>
          <cell r="C307">
            <v>43.315916666666602</v>
          </cell>
          <cell r="D307">
            <v>6</v>
          </cell>
          <cell r="E307" t="str">
            <v>Soft</v>
          </cell>
        </row>
        <row r="308">
          <cell r="B308">
            <v>2043.6455000000001</v>
          </cell>
          <cell r="C308">
            <v>47.9022222222222</v>
          </cell>
          <cell r="D308">
            <v>6</v>
          </cell>
          <cell r="E308" t="str">
            <v>Soft</v>
          </cell>
        </row>
        <row r="309">
          <cell r="B309">
            <v>2350.2772916666599</v>
          </cell>
          <cell r="C309">
            <v>54.980166666666598</v>
          </cell>
          <cell r="D309">
            <v>6</v>
          </cell>
          <cell r="E309" t="str">
            <v>Soft</v>
          </cell>
        </row>
        <row r="310">
          <cell r="B310">
            <v>1895.89842857142</v>
          </cell>
          <cell r="C310">
            <v>35.089999999999897</v>
          </cell>
          <cell r="D310">
            <v>6</v>
          </cell>
          <cell r="E310" t="str">
            <v>Soft</v>
          </cell>
        </row>
        <row r="311">
          <cell r="B311">
            <v>2092.5697499999901</v>
          </cell>
          <cell r="C311">
            <v>41.228333333333303</v>
          </cell>
          <cell r="D311">
            <v>6</v>
          </cell>
          <cell r="E311" t="str">
            <v>Soft</v>
          </cell>
        </row>
        <row r="312">
          <cell r="B312">
            <v>1798.14591666666</v>
          </cell>
          <cell r="C312">
            <v>48.412916666666597</v>
          </cell>
          <cell r="D312">
            <v>6</v>
          </cell>
          <cell r="E312" t="str">
            <v>Soft</v>
          </cell>
        </row>
        <row r="313">
          <cell r="B313">
            <v>2105.5673333333302</v>
          </cell>
          <cell r="C313">
            <v>49.219999999999899</v>
          </cell>
          <cell r="D313">
            <v>6</v>
          </cell>
          <cell r="E313" t="str">
            <v>Soft</v>
          </cell>
        </row>
        <row r="314">
          <cell r="B314">
            <v>1923.17379166666</v>
          </cell>
          <cell r="C314">
            <v>51.047083333333298</v>
          </cell>
          <cell r="D314">
            <v>6</v>
          </cell>
          <cell r="E314" t="str">
            <v>Soft</v>
          </cell>
        </row>
        <row r="315">
          <cell r="B315">
            <v>2208.3795416666599</v>
          </cell>
          <cell r="C315">
            <v>53.327916666666603</v>
          </cell>
          <cell r="D315">
            <v>6</v>
          </cell>
          <cell r="E315" t="str">
            <v>Soft</v>
          </cell>
        </row>
        <row r="316">
          <cell r="B316">
            <v>1958.0631249999999</v>
          </cell>
          <cell r="C316">
            <v>46.842500000000001</v>
          </cell>
          <cell r="D316">
            <v>6</v>
          </cell>
          <cell r="E316" t="str">
            <v>Soft</v>
          </cell>
        </row>
        <row r="317">
          <cell r="B317">
            <v>2245.5582083333302</v>
          </cell>
          <cell r="C317">
            <v>56.6724999999999</v>
          </cell>
          <cell r="D317">
            <v>6</v>
          </cell>
          <cell r="E317" t="str">
            <v>Soft</v>
          </cell>
        </row>
        <row r="318">
          <cell r="B318">
            <v>1918.86162499999</v>
          </cell>
          <cell r="C318">
            <v>42.86</v>
          </cell>
          <cell r="D318">
            <v>6</v>
          </cell>
          <cell r="E318" t="str">
            <v>Soft</v>
          </cell>
        </row>
        <row r="319">
          <cell r="B319">
            <v>2000.08429166666</v>
          </cell>
          <cell r="C319">
            <v>53.180833333333297</v>
          </cell>
          <cell r="D319">
            <v>6</v>
          </cell>
          <cell r="E319" t="str">
            <v>Soft</v>
          </cell>
        </row>
        <row r="320">
          <cell r="B320">
            <v>1909.68320833333</v>
          </cell>
          <cell r="C320">
            <v>40.827083333333299</v>
          </cell>
          <cell r="D320">
            <v>6</v>
          </cell>
          <cell r="E320" t="str">
            <v>Soft</v>
          </cell>
        </row>
        <row r="321">
          <cell r="B321">
            <v>2065.2884583333298</v>
          </cell>
          <cell r="C321">
            <v>51.916249999999998</v>
          </cell>
          <cell r="D321">
            <v>6</v>
          </cell>
          <cell r="E321" t="str">
            <v>Soft</v>
          </cell>
        </row>
        <row r="322">
          <cell r="B322">
            <v>1660.33879166666</v>
          </cell>
          <cell r="C322">
            <v>58.307499999999997</v>
          </cell>
          <cell r="D322">
            <v>6</v>
          </cell>
          <cell r="E322" t="str">
            <v>Soft</v>
          </cell>
        </row>
        <row r="323">
          <cell r="B323">
            <v>1883.58904166666</v>
          </cell>
          <cell r="C323">
            <v>79.133749999999907</v>
          </cell>
          <cell r="D323">
            <v>6</v>
          </cell>
          <cell r="E323" t="str">
            <v>Soft</v>
          </cell>
        </row>
        <row r="324">
          <cell r="B324">
            <v>1905.7972916666599</v>
          </cell>
          <cell r="C324">
            <v>52.497499999999903</v>
          </cell>
          <cell r="D324">
            <v>6</v>
          </cell>
          <cell r="E324" t="str">
            <v>Soft</v>
          </cell>
        </row>
        <row r="325">
          <cell r="B325">
            <v>2126.8541249999998</v>
          </cell>
          <cell r="C325">
            <v>47.962916666666601</v>
          </cell>
          <cell r="D325">
            <v>6</v>
          </cell>
          <cell r="E325" t="str">
            <v>Soft</v>
          </cell>
        </row>
        <row r="326">
          <cell r="B326">
            <v>2100.2164583333301</v>
          </cell>
          <cell r="C326">
            <v>62.541249999999899</v>
          </cell>
          <cell r="D326">
            <v>6</v>
          </cell>
          <cell r="E326" t="str">
            <v>Soft</v>
          </cell>
        </row>
        <row r="327">
          <cell r="B327">
            <v>2545.1474166666599</v>
          </cell>
          <cell r="C327">
            <v>79.1875</v>
          </cell>
          <cell r="D327">
            <v>6</v>
          </cell>
          <cell r="E327" t="str">
            <v>Soft</v>
          </cell>
        </row>
        <row r="328">
          <cell r="B328">
            <v>2023.9495833333301</v>
          </cell>
          <cell r="C328">
            <v>38.7470833333333</v>
          </cell>
          <cell r="D328">
            <v>6</v>
          </cell>
          <cell r="E328" t="str">
            <v>Soft</v>
          </cell>
        </row>
        <row r="329">
          <cell r="B329">
            <v>2276.0501250000002</v>
          </cell>
          <cell r="C329">
            <v>49.417083333333302</v>
          </cell>
          <cell r="D329">
            <v>6</v>
          </cell>
          <cell r="E329" t="str">
            <v>Soft</v>
          </cell>
        </row>
        <row r="330">
          <cell r="B330">
            <v>1991.1601250000001</v>
          </cell>
          <cell r="C330">
            <v>41.010833333333302</v>
          </cell>
          <cell r="D330">
            <v>6</v>
          </cell>
          <cell r="E330" t="str">
            <v>Soft</v>
          </cell>
        </row>
        <row r="331">
          <cell r="B331">
            <v>2287.9387083333299</v>
          </cell>
          <cell r="C331">
            <v>48.966249999999903</v>
          </cell>
          <cell r="D331">
            <v>6</v>
          </cell>
          <cell r="E331" t="str">
            <v>Soft</v>
          </cell>
        </row>
        <row r="332">
          <cell r="B332">
            <v>1849.9232916666599</v>
          </cell>
          <cell r="C332">
            <v>46.856666666666598</v>
          </cell>
          <cell r="D332">
            <v>6</v>
          </cell>
          <cell r="E332" t="str">
            <v>Soft</v>
          </cell>
        </row>
        <row r="333">
          <cell r="B333">
            <v>2194.1292083333301</v>
          </cell>
          <cell r="C333">
            <v>60.067499999999903</v>
          </cell>
          <cell r="D333">
            <v>6</v>
          </cell>
          <cell r="E333" t="str">
            <v>Soft</v>
          </cell>
        </row>
        <row r="334">
          <cell r="B334">
            <v>1790.3879583333301</v>
          </cell>
          <cell r="C334">
            <v>46.485833333333296</v>
          </cell>
          <cell r="D334">
            <v>6</v>
          </cell>
          <cell r="E334" t="str">
            <v>Soft</v>
          </cell>
        </row>
        <row r="335">
          <cell r="B335">
            <v>2141.3363749999999</v>
          </cell>
          <cell r="C335">
            <v>63.379999999999903</v>
          </cell>
          <cell r="D335">
            <v>6</v>
          </cell>
          <cell r="E335" t="str">
            <v>Soft</v>
          </cell>
        </row>
        <row r="336">
          <cell r="B336">
            <v>2057.9334999999901</v>
          </cell>
          <cell r="C336">
            <v>56.775833333333303</v>
          </cell>
          <cell r="D336">
            <v>6</v>
          </cell>
          <cell r="E336" t="str">
            <v>Soft</v>
          </cell>
        </row>
        <row r="337">
          <cell r="B337">
            <v>2406.0681666666601</v>
          </cell>
          <cell r="C337">
            <v>71.761666666666599</v>
          </cell>
          <cell r="D337">
            <v>6</v>
          </cell>
          <cell r="E337" t="str">
            <v>Soft</v>
          </cell>
        </row>
        <row r="338">
          <cell r="B338">
            <v>2095.8654166666602</v>
          </cell>
          <cell r="C338">
            <v>57.215416666666599</v>
          </cell>
          <cell r="D338">
            <v>6</v>
          </cell>
          <cell r="E338" t="str">
            <v>Soft</v>
          </cell>
        </row>
        <row r="339">
          <cell r="B339">
            <v>2445.3009999999999</v>
          </cell>
          <cell r="C339">
            <v>72.071666666666601</v>
          </cell>
          <cell r="D339">
            <v>6</v>
          </cell>
          <cell r="E339" t="str">
            <v>Soft</v>
          </cell>
        </row>
        <row r="340">
          <cell r="B340">
            <v>2086.9225833333298</v>
          </cell>
          <cell r="C340">
            <v>55.789166666666603</v>
          </cell>
          <cell r="D340">
            <v>6</v>
          </cell>
          <cell r="E340" t="str">
            <v>Soft</v>
          </cell>
        </row>
        <row r="341">
          <cell r="B341">
            <v>2370.00979166666</v>
          </cell>
          <cell r="C341">
            <v>57.0787499999999</v>
          </cell>
          <cell r="D341">
            <v>6</v>
          </cell>
          <cell r="E341" t="str">
            <v>Soft</v>
          </cell>
        </row>
        <row r="342">
          <cell r="B342">
            <v>2085.0864166666602</v>
          </cell>
          <cell r="C342">
            <v>52.03875</v>
          </cell>
          <cell r="D342">
            <v>6</v>
          </cell>
          <cell r="E342" t="str">
            <v>Soft</v>
          </cell>
        </row>
        <row r="343">
          <cell r="B343">
            <v>2395.16129166666</v>
          </cell>
          <cell r="C343">
            <v>57.935000000000002</v>
          </cell>
          <cell r="D343">
            <v>6</v>
          </cell>
          <cell r="E343" t="str">
            <v>Soft</v>
          </cell>
        </row>
        <row r="344">
          <cell r="B344">
            <v>2235.5886666666602</v>
          </cell>
          <cell r="C344">
            <v>38.531111111111102</v>
          </cell>
          <cell r="D344">
            <v>6</v>
          </cell>
          <cell r="E344" t="str">
            <v>Soft</v>
          </cell>
        </row>
        <row r="345">
          <cell r="B345">
            <v>2318.01045833333</v>
          </cell>
          <cell r="C345">
            <v>51.300416666666599</v>
          </cell>
          <cell r="D345">
            <v>6</v>
          </cell>
          <cell r="E345" t="str">
            <v>Soft</v>
          </cell>
        </row>
        <row r="346">
          <cell r="B346">
            <v>2014.8761875</v>
          </cell>
          <cell r="C346">
            <v>35.748125000000002</v>
          </cell>
          <cell r="D346">
            <v>6</v>
          </cell>
          <cell r="E346" t="str">
            <v>Soft</v>
          </cell>
        </row>
        <row r="347">
          <cell r="B347">
            <v>2078.2272499999999</v>
          </cell>
          <cell r="C347">
            <v>43.7841666666666</v>
          </cell>
          <cell r="D347">
            <v>6</v>
          </cell>
          <cell r="E347" t="str">
            <v>Soft</v>
          </cell>
        </row>
        <row r="348">
          <cell r="B348">
            <v>1914.3522</v>
          </cell>
          <cell r="C348">
            <v>32.951000000000001</v>
          </cell>
          <cell r="D348">
            <v>6</v>
          </cell>
          <cell r="E348" t="str">
            <v>Soft</v>
          </cell>
        </row>
        <row r="349">
          <cell r="B349">
            <v>2149.4061666666598</v>
          </cell>
          <cell r="C349">
            <v>45.659583333333302</v>
          </cell>
          <cell r="D349">
            <v>6</v>
          </cell>
          <cell r="E349" t="str">
            <v>Soft</v>
          </cell>
        </row>
        <row r="350">
          <cell r="B350">
            <v>1990.1363181818101</v>
          </cell>
          <cell r="C350">
            <v>42.175909090909002</v>
          </cell>
          <cell r="D350">
            <v>6</v>
          </cell>
          <cell r="E350" t="str">
            <v>Soft</v>
          </cell>
        </row>
        <row r="351">
          <cell r="B351">
            <v>2258.9283333333301</v>
          </cell>
          <cell r="C351">
            <v>45.818750000000001</v>
          </cell>
          <cell r="D351">
            <v>6</v>
          </cell>
          <cell r="E351" t="str">
            <v>Soft</v>
          </cell>
        </row>
        <row r="352">
          <cell r="B352">
            <v>1961.3875</v>
          </cell>
          <cell r="C352">
            <v>45.181249999999999</v>
          </cell>
          <cell r="D352">
            <v>6</v>
          </cell>
          <cell r="E352" t="str">
            <v>Soft</v>
          </cell>
        </row>
        <row r="353">
          <cell r="B353">
            <v>2335.6261249999998</v>
          </cell>
          <cell r="C353">
            <v>59.650833333333303</v>
          </cell>
          <cell r="D353">
            <v>6</v>
          </cell>
          <cell r="E353" t="str">
            <v>Soft</v>
          </cell>
        </row>
        <row r="354">
          <cell r="B354">
            <v>2000.8362916666599</v>
          </cell>
          <cell r="C354">
            <v>53.089999999999897</v>
          </cell>
          <cell r="D354">
            <v>6</v>
          </cell>
          <cell r="E354" t="str">
            <v>Soft</v>
          </cell>
        </row>
        <row r="355">
          <cell r="B355">
            <v>2338.0388749999902</v>
          </cell>
          <cell r="C355">
            <v>59.624166666666603</v>
          </cell>
          <cell r="D355">
            <v>6</v>
          </cell>
          <cell r="E355" t="str">
            <v>Soft</v>
          </cell>
        </row>
        <row r="356">
          <cell r="B356">
            <v>2019.33712499999</v>
          </cell>
          <cell r="C356">
            <v>52.540833333333303</v>
          </cell>
          <cell r="D356">
            <v>6</v>
          </cell>
          <cell r="E356" t="str">
            <v>Soft</v>
          </cell>
        </row>
        <row r="357">
          <cell r="B357">
            <v>2289.0407083333298</v>
          </cell>
          <cell r="C357">
            <v>52.706666666666599</v>
          </cell>
          <cell r="D357">
            <v>6</v>
          </cell>
          <cell r="E357" t="str">
            <v>Soft</v>
          </cell>
        </row>
        <row r="358">
          <cell r="B358">
            <v>1994.4352083333299</v>
          </cell>
          <cell r="C358">
            <v>50.466250000000002</v>
          </cell>
          <cell r="D358">
            <v>6</v>
          </cell>
          <cell r="E358" t="str">
            <v>Soft</v>
          </cell>
        </row>
        <row r="359">
          <cell r="B359">
            <v>2222.3777083333298</v>
          </cell>
          <cell r="C359">
            <v>57.713333333333303</v>
          </cell>
          <cell r="D359">
            <v>6</v>
          </cell>
          <cell r="E359" t="str">
            <v>Soft</v>
          </cell>
        </row>
        <row r="360">
          <cell r="B360">
            <v>1792.535625</v>
          </cell>
          <cell r="C360">
            <v>33.4791666666666</v>
          </cell>
          <cell r="D360">
            <v>6</v>
          </cell>
          <cell r="E360" t="str">
            <v>Soft</v>
          </cell>
        </row>
        <row r="361">
          <cell r="B361">
            <v>2035.47041666666</v>
          </cell>
          <cell r="C361">
            <v>48.625</v>
          </cell>
          <cell r="D361">
            <v>6</v>
          </cell>
          <cell r="E361" t="str">
            <v>Soft</v>
          </cell>
        </row>
        <row r="362">
          <cell r="B362">
            <v>1825.59381249999</v>
          </cell>
          <cell r="C362">
            <v>34.729374999999997</v>
          </cell>
          <cell r="D362">
            <v>6</v>
          </cell>
          <cell r="E362" t="str">
            <v>Soft</v>
          </cell>
        </row>
        <row r="363">
          <cell r="B363">
            <v>2076.4887916666598</v>
          </cell>
          <cell r="C363">
            <v>54.031249999999901</v>
          </cell>
          <cell r="D363">
            <v>6</v>
          </cell>
          <cell r="E363" t="str">
            <v>Soft</v>
          </cell>
        </row>
        <row r="364">
          <cell r="B364">
            <v>2384.7628749999999</v>
          </cell>
          <cell r="C364">
            <v>80.355500000000006</v>
          </cell>
          <cell r="D364">
            <v>7</v>
          </cell>
          <cell r="E364" t="str">
            <v>Soft</v>
          </cell>
        </row>
        <row r="365">
          <cell r="B365">
            <v>3175.5055000000002</v>
          </cell>
          <cell r="C365">
            <v>197.62691666666601</v>
          </cell>
          <cell r="D365">
            <v>7</v>
          </cell>
          <cell r="E365" t="str">
            <v>Soft</v>
          </cell>
        </row>
        <row r="366">
          <cell r="B366">
            <v>1879.307</v>
          </cell>
          <cell r="C366">
            <v>38.401499999999999</v>
          </cell>
          <cell r="D366">
            <v>7</v>
          </cell>
          <cell r="E366" t="str">
            <v>Soft</v>
          </cell>
        </row>
        <row r="367">
          <cell r="B367">
            <v>2233.8377500000001</v>
          </cell>
          <cell r="C367">
            <v>43.864916666666602</v>
          </cell>
          <cell r="D367">
            <v>7</v>
          </cell>
          <cell r="E367" t="str">
            <v>Soft</v>
          </cell>
        </row>
        <row r="368">
          <cell r="B368">
            <v>2098.0626499999998</v>
          </cell>
          <cell r="C368">
            <v>44.829500000000003</v>
          </cell>
          <cell r="D368">
            <v>7</v>
          </cell>
          <cell r="E368" t="str">
            <v>Soft</v>
          </cell>
        </row>
        <row r="369">
          <cell r="B369">
            <v>2477.5514583333302</v>
          </cell>
          <cell r="C369">
            <v>61.380749999999999</v>
          </cell>
          <cell r="D369">
            <v>7</v>
          </cell>
          <cell r="E369" t="str">
            <v>Soft</v>
          </cell>
        </row>
        <row r="370">
          <cell r="B370">
            <v>1810.3757499999999</v>
          </cell>
          <cell r="C370">
            <v>26.107499999999899</v>
          </cell>
          <cell r="D370">
            <v>7</v>
          </cell>
          <cell r="E370" t="str">
            <v>Soft</v>
          </cell>
        </row>
        <row r="371">
          <cell r="B371">
            <v>2138.3887916666599</v>
          </cell>
          <cell r="C371">
            <v>45.783333333333303</v>
          </cell>
          <cell r="D371">
            <v>7</v>
          </cell>
          <cell r="E371" t="str">
            <v>Soft</v>
          </cell>
        </row>
        <row r="372">
          <cell r="B372">
            <v>1767.7639999999999</v>
          </cell>
          <cell r="C372">
            <v>51.353749999999998</v>
          </cell>
          <cell r="D372">
            <v>7</v>
          </cell>
          <cell r="E372" t="str">
            <v>Soft</v>
          </cell>
        </row>
        <row r="373">
          <cell r="B373">
            <v>2166.1871000000001</v>
          </cell>
          <cell r="C373">
            <v>42.387</v>
          </cell>
          <cell r="D373">
            <v>7</v>
          </cell>
          <cell r="E373" t="str">
            <v>Soft</v>
          </cell>
        </row>
        <row r="374">
          <cell r="B374">
            <v>1971.0527499999901</v>
          </cell>
          <cell r="C374">
            <v>52.655000000000001</v>
          </cell>
          <cell r="D374">
            <v>7</v>
          </cell>
          <cell r="E374" t="str">
            <v>Soft</v>
          </cell>
        </row>
        <row r="375">
          <cell r="B375">
            <v>2203.1564166666599</v>
          </cell>
          <cell r="C375">
            <v>53.036666666666598</v>
          </cell>
          <cell r="D375">
            <v>7</v>
          </cell>
          <cell r="E375" t="str">
            <v>Soft</v>
          </cell>
        </row>
        <row r="376">
          <cell r="B376">
            <v>1859.2815416666599</v>
          </cell>
          <cell r="C376">
            <v>36.664583333333297</v>
          </cell>
          <cell r="D376">
            <v>7</v>
          </cell>
          <cell r="E376" t="str">
            <v>Soft</v>
          </cell>
        </row>
        <row r="377">
          <cell r="B377">
            <v>2249.0152916666598</v>
          </cell>
          <cell r="C377">
            <v>70.017499999999998</v>
          </cell>
          <cell r="D377">
            <v>7</v>
          </cell>
          <cell r="E377" t="str">
            <v>Soft</v>
          </cell>
        </row>
        <row r="378">
          <cell r="B378">
            <v>1922.1611249999901</v>
          </cell>
          <cell r="C378">
            <v>45.737083333333302</v>
          </cell>
          <cell r="D378">
            <v>7</v>
          </cell>
          <cell r="E378" t="str">
            <v>Soft</v>
          </cell>
        </row>
        <row r="379">
          <cell r="B379">
            <v>2221.432875</v>
          </cell>
          <cell r="C379">
            <v>47.952916666666603</v>
          </cell>
          <cell r="D379">
            <v>7</v>
          </cell>
          <cell r="E379" t="str">
            <v>Soft</v>
          </cell>
        </row>
        <row r="380">
          <cell r="B380">
            <v>1745.8321249999999</v>
          </cell>
          <cell r="C380">
            <v>48.643333333333302</v>
          </cell>
          <cell r="D380">
            <v>7</v>
          </cell>
          <cell r="E380" t="str">
            <v>Soft</v>
          </cell>
        </row>
        <row r="381">
          <cell r="B381">
            <v>2018.5865833333301</v>
          </cell>
          <cell r="C381">
            <v>53.9433333333333</v>
          </cell>
          <cell r="D381">
            <v>7</v>
          </cell>
          <cell r="E381" t="str">
            <v>Soft</v>
          </cell>
        </row>
        <row r="382">
          <cell r="B382">
            <v>1857.62129166666</v>
          </cell>
          <cell r="C382">
            <v>78.154166666666598</v>
          </cell>
          <cell r="D382">
            <v>7</v>
          </cell>
          <cell r="E382" t="str">
            <v>Soft</v>
          </cell>
        </row>
        <row r="383">
          <cell r="B383">
            <v>2091.5625416666599</v>
          </cell>
          <cell r="C383">
            <v>72.477916666666601</v>
          </cell>
          <cell r="D383">
            <v>7</v>
          </cell>
          <cell r="E383" t="str">
            <v>Soft</v>
          </cell>
        </row>
        <row r="384">
          <cell r="B384">
            <v>1880.002375</v>
          </cell>
          <cell r="C384">
            <v>43.243333333333297</v>
          </cell>
          <cell r="D384">
            <v>7</v>
          </cell>
          <cell r="E384" t="str">
            <v>Soft</v>
          </cell>
        </row>
        <row r="385">
          <cell r="B385">
            <v>2144.029</v>
          </cell>
          <cell r="C385">
            <v>67.462083333333297</v>
          </cell>
          <cell r="D385">
            <v>7</v>
          </cell>
          <cell r="E385" t="str">
            <v>Soft</v>
          </cell>
        </row>
        <row r="386">
          <cell r="B386">
            <v>1942.2773749999999</v>
          </cell>
          <cell r="C386">
            <v>50.933333333333302</v>
          </cell>
          <cell r="D386">
            <v>7</v>
          </cell>
          <cell r="E386" t="str">
            <v>Soft</v>
          </cell>
        </row>
        <row r="387">
          <cell r="B387">
            <v>2156.9050833333299</v>
          </cell>
          <cell r="C387">
            <v>50.860833333333296</v>
          </cell>
          <cell r="D387">
            <v>7</v>
          </cell>
          <cell r="E387" t="str">
            <v>Soft</v>
          </cell>
        </row>
        <row r="388">
          <cell r="B388">
            <v>1863.51966666666</v>
          </cell>
          <cell r="C388">
            <v>46.814583333333303</v>
          </cell>
          <cell r="D388">
            <v>7</v>
          </cell>
          <cell r="E388" t="str">
            <v>Soft</v>
          </cell>
        </row>
        <row r="389">
          <cell r="B389">
            <v>2113.2942083333301</v>
          </cell>
          <cell r="C389">
            <v>65.967083333333306</v>
          </cell>
          <cell r="D389">
            <v>7</v>
          </cell>
          <cell r="E389" t="str">
            <v>Soft</v>
          </cell>
        </row>
        <row r="390">
          <cell r="B390">
            <v>1727.4197916666601</v>
          </cell>
          <cell r="C390">
            <v>52.462499999999999</v>
          </cell>
          <cell r="D390">
            <v>7</v>
          </cell>
          <cell r="E390" t="str">
            <v>Soft</v>
          </cell>
        </row>
        <row r="391">
          <cell r="B391">
            <v>2095.5535</v>
          </cell>
          <cell r="C391">
            <v>67.153750000000002</v>
          </cell>
          <cell r="D391">
            <v>7</v>
          </cell>
          <cell r="E391" t="str">
            <v>Soft</v>
          </cell>
        </row>
        <row r="392">
          <cell r="B392">
            <v>1967.7181249999901</v>
          </cell>
          <cell r="C392">
            <v>57.936250000000001</v>
          </cell>
          <cell r="D392">
            <v>7</v>
          </cell>
          <cell r="E392" t="str">
            <v>Soft</v>
          </cell>
        </row>
        <row r="393">
          <cell r="B393">
            <v>2343.9105</v>
          </cell>
          <cell r="C393">
            <v>59.931666666666601</v>
          </cell>
          <cell r="D393">
            <v>7</v>
          </cell>
          <cell r="E393" t="str">
            <v>Soft</v>
          </cell>
        </row>
        <row r="394">
          <cell r="B394">
            <v>2027.19783333333</v>
          </cell>
          <cell r="C394">
            <v>60.722499999999997</v>
          </cell>
          <cell r="D394">
            <v>7</v>
          </cell>
          <cell r="E394" t="str">
            <v>Soft</v>
          </cell>
        </row>
        <row r="395">
          <cell r="B395">
            <v>2471.7156249999998</v>
          </cell>
          <cell r="C395">
            <v>59.856250000000003</v>
          </cell>
          <cell r="D395">
            <v>7</v>
          </cell>
          <cell r="E395" t="str">
            <v>Soft</v>
          </cell>
        </row>
        <row r="396">
          <cell r="B396">
            <v>2030.9194583333301</v>
          </cell>
          <cell r="C396">
            <v>51.819999999999901</v>
          </cell>
          <cell r="D396">
            <v>7</v>
          </cell>
          <cell r="E396" t="str">
            <v>Soft</v>
          </cell>
        </row>
        <row r="397">
          <cell r="B397">
            <v>2445.4532083333302</v>
          </cell>
          <cell r="C397">
            <v>76.141666666666595</v>
          </cell>
          <cell r="D397">
            <v>7</v>
          </cell>
          <cell r="E397" t="str">
            <v>Soft</v>
          </cell>
        </row>
        <row r="398">
          <cell r="B398">
            <v>2128.7746666666599</v>
          </cell>
          <cell r="C398">
            <v>66.974999999999994</v>
          </cell>
          <cell r="D398">
            <v>7</v>
          </cell>
          <cell r="E398" t="str">
            <v>Soft</v>
          </cell>
        </row>
        <row r="399">
          <cell r="B399">
            <v>2486.29025</v>
          </cell>
          <cell r="C399">
            <v>82.171666666666596</v>
          </cell>
          <cell r="D399">
            <v>7</v>
          </cell>
          <cell r="E399" t="str">
            <v>Soft</v>
          </cell>
        </row>
        <row r="400">
          <cell r="B400">
            <v>2153.5862499999998</v>
          </cell>
          <cell r="C400">
            <v>50.0162499999999</v>
          </cell>
          <cell r="D400">
            <v>7</v>
          </cell>
          <cell r="E400" t="str">
            <v>Soft</v>
          </cell>
        </row>
        <row r="401">
          <cell r="B401">
            <v>2445.9498749999998</v>
          </cell>
          <cell r="C401">
            <v>64.713333333333296</v>
          </cell>
          <cell r="D401">
            <v>7</v>
          </cell>
          <cell r="E401" t="str">
            <v>Soft</v>
          </cell>
        </row>
        <row r="402">
          <cell r="B402">
            <v>1976.4664166666601</v>
          </cell>
          <cell r="C402">
            <v>44.022500000000001</v>
          </cell>
          <cell r="D402">
            <v>7</v>
          </cell>
          <cell r="E402" t="str">
            <v>Soft</v>
          </cell>
        </row>
        <row r="403">
          <cell r="B403">
            <v>2273.79779166666</v>
          </cell>
          <cell r="C403">
            <v>54.5445833333333</v>
          </cell>
          <cell r="D403">
            <v>7</v>
          </cell>
          <cell r="E403" t="str">
            <v>Soft</v>
          </cell>
        </row>
        <row r="404">
          <cell r="B404">
            <v>1887.0905416666601</v>
          </cell>
          <cell r="C404">
            <v>44.419166666666598</v>
          </cell>
          <cell r="D404">
            <v>7</v>
          </cell>
          <cell r="E404" t="str">
            <v>Soft</v>
          </cell>
        </row>
        <row r="405">
          <cell r="B405">
            <v>2286.2764583333301</v>
          </cell>
          <cell r="C405">
            <v>74.711666666666602</v>
          </cell>
          <cell r="D405">
            <v>7</v>
          </cell>
          <cell r="E405" t="str">
            <v>Soft</v>
          </cell>
        </row>
        <row r="406">
          <cell r="B406">
            <v>2117.26695833333</v>
          </cell>
          <cell r="C406">
            <v>43.5283333333333</v>
          </cell>
          <cell r="D406">
            <v>7</v>
          </cell>
          <cell r="E406" t="str">
            <v>Soft</v>
          </cell>
        </row>
        <row r="407">
          <cell r="B407">
            <v>2382.9783333333298</v>
          </cell>
          <cell r="C407">
            <v>58.199583333333301</v>
          </cell>
          <cell r="D407">
            <v>7</v>
          </cell>
          <cell r="E407" t="str">
            <v>Soft</v>
          </cell>
        </row>
        <row r="408">
          <cell r="B408">
            <v>2141.53866666666</v>
          </cell>
          <cell r="C408">
            <v>38.403888888888801</v>
          </cell>
          <cell r="D408">
            <v>7</v>
          </cell>
          <cell r="E408" t="str">
            <v>Soft</v>
          </cell>
        </row>
        <row r="409">
          <cell r="B409">
            <v>2240.2341666666598</v>
          </cell>
          <cell r="C409">
            <v>48.528750000000002</v>
          </cell>
          <cell r="D409">
            <v>7</v>
          </cell>
          <cell r="E409" t="str">
            <v>Soft</v>
          </cell>
        </row>
        <row r="410">
          <cell r="B410">
            <v>1878.19175</v>
          </cell>
          <cell r="C410">
            <v>45.454583333333296</v>
          </cell>
          <cell r="D410">
            <v>7</v>
          </cell>
          <cell r="E410" t="str">
            <v>Soft</v>
          </cell>
        </row>
        <row r="411">
          <cell r="B411">
            <v>2191.5256250000002</v>
          </cell>
          <cell r="C411">
            <v>65.091249999999903</v>
          </cell>
          <cell r="D411">
            <v>7</v>
          </cell>
          <cell r="E411" t="str">
            <v>Soft</v>
          </cell>
        </row>
        <row r="412">
          <cell r="B412">
            <v>1887.7463749999899</v>
          </cell>
          <cell r="C412">
            <v>53.253749999999997</v>
          </cell>
          <cell r="D412">
            <v>7</v>
          </cell>
          <cell r="E412" t="str">
            <v>Soft</v>
          </cell>
        </row>
        <row r="413">
          <cell r="B413">
            <v>2213.9628333333299</v>
          </cell>
          <cell r="C413">
            <v>62.634999999999899</v>
          </cell>
          <cell r="D413">
            <v>7</v>
          </cell>
          <cell r="E413" t="str">
            <v>Soft</v>
          </cell>
        </row>
        <row r="414">
          <cell r="B414">
            <v>1996.06308333333</v>
          </cell>
          <cell r="C414">
            <v>43.797916666666602</v>
          </cell>
          <cell r="D414">
            <v>7</v>
          </cell>
          <cell r="E414" t="str">
            <v>Soft</v>
          </cell>
        </row>
        <row r="415">
          <cell r="B415">
            <v>2482.7692499999998</v>
          </cell>
          <cell r="C415">
            <v>74.790416666666601</v>
          </cell>
          <cell r="D415">
            <v>7</v>
          </cell>
          <cell r="E415" t="str">
            <v>Soft</v>
          </cell>
        </row>
        <row r="416">
          <cell r="B416">
            <v>1897.66616666666</v>
          </cell>
          <cell r="C416">
            <v>54.195</v>
          </cell>
          <cell r="D416">
            <v>7</v>
          </cell>
          <cell r="E416" t="str">
            <v>Soft</v>
          </cell>
        </row>
        <row r="417">
          <cell r="B417">
            <v>2206.1185</v>
          </cell>
          <cell r="C417">
            <v>81.428749999999994</v>
          </cell>
          <cell r="D417">
            <v>7</v>
          </cell>
          <cell r="E417" t="str">
            <v>Soft</v>
          </cell>
        </row>
        <row r="418">
          <cell r="B418">
            <v>1751.1030416666599</v>
          </cell>
          <cell r="C418">
            <v>61.591666666666598</v>
          </cell>
          <cell r="D418">
            <v>7</v>
          </cell>
          <cell r="E418" t="str">
            <v>Soft</v>
          </cell>
        </row>
        <row r="419">
          <cell r="B419">
            <v>2099.3076249999999</v>
          </cell>
          <cell r="C419">
            <v>84.004999999999995</v>
          </cell>
          <cell r="D419">
            <v>7</v>
          </cell>
          <cell r="E419" t="str">
            <v>Soft</v>
          </cell>
        </row>
        <row r="420">
          <cell r="B420">
            <v>2000.35366666666</v>
          </cell>
          <cell r="C420">
            <v>73.071250000000006</v>
          </cell>
          <cell r="D420">
            <v>7</v>
          </cell>
          <cell r="E420" t="str">
            <v>Soft</v>
          </cell>
        </row>
        <row r="421">
          <cell r="B421">
            <v>2385.5984999999901</v>
          </cell>
          <cell r="C421">
            <v>89.251666666666594</v>
          </cell>
          <cell r="D421">
            <v>7</v>
          </cell>
          <cell r="E421" t="str">
            <v>Soft</v>
          </cell>
        </row>
        <row r="422">
          <cell r="B422">
            <v>2051.9919583333299</v>
          </cell>
          <cell r="C422">
            <v>70.024583333333297</v>
          </cell>
          <cell r="D422">
            <v>7</v>
          </cell>
          <cell r="E422" t="str">
            <v>Soft</v>
          </cell>
        </row>
        <row r="423">
          <cell r="B423">
            <v>2307.1601249999999</v>
          </cell>
          <cell r="C423">
            <v>72.64</v>
          </cell>
          <cell r="D423">
            <v>7</v>
          </cell>
          <cell r="E423" t="str">
            <v>Soft</v>
          </cell>
        </row>
        <row r="424">
          <cell r="B424">
            <v>1992.06812499999</v>
          </cell>
          <cell r="C424">
            <v>63.719166666666602</v>
          </cell>
          <cell r="D424">
            <v>7</v>
          </cell>
          <cell r="E424" t="str">
            <v>Soft</v>
          </cell>
        </row>
        <row r="425">
          <cell r="B425">
            <v>2272.55004166666</v>
          </cell>
          <cell r="C425">
            <v>76.680416666666602</v>
          </cell>
          <cell r="D425">
            <v>7</v>
          </cell>
          <cell r="E425" t="str">
            <v>Soft</v>
          </cell>
        </row>
        <row r="426">
          <cell r="B426">
            <v>2619.6127499999998</v>
          </cell>
          <cell r="C426">
            <v>97.3719999999999</v>
          </cell>
          <cell r="D426">
            <v>8</v>
          </cell>
          <cell r="E426" t="str">
            <v>Soft</v>
          </cell>
        </row>
        <row r="427">
          <cell r="B427">
            <v>3135.2914166666601</v>
          </cell>
          <cell r="C427">
            <v>87.475083333333302</v>
          </cell>
          <cell r="D427">
            <v>8</v>
          </cell>
          <cell r="E427" t="str">
            <v>Soft</v>
          </cell>
        </row>
        <row r="428">
          <cell r="B428">
            <v>2020.72577777777</v>
          </cell>
          <cell r="C428">
            <v>42.447888888888798</v>
          </cell>
          <cell r="D428">
            <v>8</v>
          </cell>
          <cell r="E428" t="str">
            <v>Soft</v>
          </cell>
        </row>
        <row r="429">
          <cell r="B429">
            <v>2479.9036666666598</v>
          </cell>
          <cell r="C429">
            <v>54.379166666666599</v>
          </cell>
          <cell r="D429">
            <v>8</v>
          </cell>
          <cell r="E429" t="str">
            <v>Soft</v>
          </cell>
        </row>
        <row r="430">
          <cell r="B430">
            <v>2173.7058333333298</v>
          </cell>
          <cell r="C430">
            <v>47.226333333333301</v>
          </cell>
          <cell r="D430">
            <v>8</v>
          </cell>
          <cell r="E430" t="str">
            <v>Soft</v>
          </cell>
        </row>
        <row r="431">
          <cell r="B431">
            <v>2584.7835833333302</v>
          </cell>
          <cell r="C431">
            <v>65.741166666666601</v>
          </cell>
          <cell r="D431">
            <v>8</v>
          </cell>
          <cell r="E431" t="str">
            <v>Soft</v>
          </cell>
        </row>
        <row r="432">
          <cell r="B432">
            <v>2057.4659999999999</v>
          </cell>
          <cell r="C432">
            <v>43.6204166666666</v>
          </cell>
          <cell r="D432">
            <v>8</v>
          </cell>
          <cell r="E432" t="str">
            <v>Soft</v>
          </cell>
        </row>
        <row r="433">
          <cell r="B433">
            <v>2659.6397499999998</v>
          </cell>
          <cell r="C433">
            <v>75.9479166666666</v>
          </cell>
          <cell r="D433">
            <v>8</v>
          </cell>
          <cell r="E433" t="str">
            <v>Soft</v>
          </cell>
        </row>
        <row r="434">
          <cell r="B434">
            <v>1999.15021428571</v>
          </cell>
          <cell r="C434">
            <v>45.174999999999997</v>
          </cell>
          <cell r="D434">
            <v>8</v>
          </cell>
          <cell r="E434" t="str">
            <v>Soft</v>
          </cell>
        </row>
        <row r="435">
          <cell r="B435">
            <v>2072.13229166666</v>
          </cell>
          <cell r="C435">
            <v>49.103333333333303</v>
          </cell>
          <cell r="D435">
            <v>8</v>
          </cell>
          <cell r="E435" t="str">
            <v>Soft</v>
          </cell>
        </row>
        <row r="436">
          <cell r="B436">
            <v>1795.002125</v>
          </cell>
          <cell r="C436">
            <v>48.378749999999997</v>
          </cell>
          <cell r="D436">
            <v>8</v>
          </cell>
          <cell r="E436" t="str">
            <v>Soft</v>
          </cell>
        </row>
        <row r="437">
          <cell r="B437">
            <v>2046.49437499999</v>
          </cell>
          <cell r="C437">
            <v>49.6458333333333</v>
          </cell>
          <cell r="D437">
            <v>8</v>
          </cell>
          <cell r="E437" t="str">
            <v>Soft</v>
          </cell>
        </row>
        <row r="438">
          <cell r="B438">
            <v>2152.0723750000002</v>
          </cell>
          <cell r="C438">
            <v>52.8779166666666</v>
          </cell>
          <cell r="D438">
            <v>8</v>
          </cell>
          <cell r="E438" t="str">
            <v>Soft</v>
          </cell>
        </row>
        <row r="439">
          <cell r="B439">
            <v>2471.3907916666599</v>
          </cell>
          <cell r="C439">
            <v>98.386250000000004</v>
          </cell>
          <cell r="D439">
            <v>8</v>
          </cell>
          <cell r="E439" t="str">
            <v>Soft</v>
          </cell>
        </row>
        <row r="440">
          <cell r="B440">
            <v>1920.2779583333299</v>
          </cell>
          <cell r="C440">
            <v>59.590416666666599</v>
          </cell>
          <cell r="D440">
            <v>8</v>
          </cell>
          <cell r="E440" t="str">
            <v>Soft</v>
          </cell>
        </row>
        <row r="441">
          <cell r="B441">
            <v>2274.8648333333299</v>
          </cell>
          <cell r="C441">
            <v>72.096666666666593</v>
          </cell>
          <cell r="D441">
            <v>8</v>
          </cell>
          <cell r="E441" t="str">
            <v>Soft</v>
          </cell>
        </row>
        <row r="442">
          <cell r="B442">
            <v>1595.4885833333301</v>
          </cell>
          <cell r="C442">
            <v>47.9270833333333</v>
          </cell>
          <cell r="D442">
            <v>8</v>
          </cell>
          <cell r="E442" t="str">
            <v>Soft</v>
          </cell>
        </row>
        <row r="443">
          <cell r="B443">
            <v>1906.04541666666</v>
          </cell>
          <cell r="C443">
            <v>57.243333333333297</v>
          </cell>
          <cell r="D443">
            <v>8</v>
          </cell>
          <cell r="E443" t="str">
            <v>Soft</v>
          </cell>
        </row>
        <row r="444">
          <cell r="B444">
            <v>1899.76866666666</v>
          </cell>
          <cell r="C444">
            <v>63.758333333333297</v>
          </cell>
          <cell r="D444">
            <v>8</v>
          </cell>
          <cell r="E444" t="str">
            <v>Soft</v>
          </cell>
        </row>
        <row r="445">
          <cell r="B445">
            <v>2168.54474999999</v>
          </cell>
          <cell r="C445">
            <v>69.530833333333305</v>
          </cell>
          <cell r="D445">
            <v>8</v>
          </cell>
          <cell r="E445" t="str">
            <v>Soft</v>
          </cell>
        </row>
        <row r="446">
          <cell r="B446">
            <v>1893.92883333333</v>
          </cell>
          <cell r="C446">
            <v>55.008749999999999</v>
          </cell>
          <cell r="D446">
            <v>8</v>
          </cell>
          <cell r="E446" t="str">
            <v>Soft</v>
          </cell>
        </row>
        <row r="447">
          <cell r="B447">
            <v>2163.90545833333</v>
          </cell>
          <cell r="C447">
            <v>67.959583333333299</v>
          </cell>
          <cell r="D447">
            <v>8</v>
          </cell>
          <cell r="E447" t="str">
            <v>Soft</v>
          </cell>
        </row>
        <row r="448">
          <cell r="B448">
            <v>1709.3747499999999</v>
          </cell>
          <cell r="C448">
            <v>58.454999999999899</v>
          </cell>
          <cell r="D448">
            <v>8</v>
          </cell>
          <cell r="E448" t="str">
            <v>Soft</v>
          </cell>
        </row>
        <row r="449">
          <cell r="B449">
            <v>1969.1160833333299</v>
          </cell>
          <cell r="C449">
            <v>59.5133333333333</v>
          </cell>
          <cell r="D449">
            <v>8</v>
          </cell>
          <cell r="E449" t="str">
            <v>Soft</v>
          </cell>
        </row>
        <row r="450">
          <cell r="B450">
            <v>1981.62925</v>
          </cell>
          <cell r="C450">
            <v>62.106250000000003</v>
          </cell>
          <cell r="D450">
            <v>8</v>
          </cell>
          <cell r="E450" t="str">
            <v>Soft</v>
          </cell>
        </row>
        <row r="451">
          <cell r="B451">
            <v>2265.6325000000002</v>
          </cell>
          <cell r="C451">
            <v>75.083749999999995</v>
          </cell>
          <cell r="D451">
            <v>8</v>
          </cell>
          <cell r="E451" t="str">
            <v>Soft</v>
          </cell>
        </row>
        <row r="452">
          <cell r="B452">
            <v>2017.8668333333301</v>
          </cell>
          <cell r="C452">
            <v>72.067499999999995</v>
          </cell>
          <cell r="D452">
            <v>8</v>
          </cell>
          <cell r="E452" t="str">
            <v>Soft</v>
          </cell>
        </row>
        <row r="453">
          <cell r="B453">
            <v>2272.4112083333298</v>
          </cell>
          <cell r="C453">
            <v>69.167083333333295</v>
          </cell>
          <cell r="D453">
            <v>8</v>
          </cell>
          <cell r="E453" t="str">
            <v>Soft</v>
          </cell>
        </row>
        <row r="454">
          <cell r="B454">
            <v>1957.98008333333</v>
          </cell>
          <cell r="C454">
            <v>47.772083333333299</v>
          </cell>
          <cell r="D454">
            <v>8</v>
          </cell>
          <cell r="E454" t="str">
            <v>Soft</v>
          </cell>
        </row>
        <row r="455">
          <cell r="B455">
            <v>2410.05508333333</v>
          </cell>
          <cell r="C455">
            <v>57.986249999999899</v>
          </cell>
          <cell r="D455">
            <v>8</v>
          </cell>
          <cell r="E455" t="str">
            <v>Soft</v>
          </cell>
        </row>
        <row r="456">
          <cell r="B456">
            <v>2061.5842499999899</v>
          </cell>
          <cell r="C456">
            <v>53.971249999999998</v>
          </cell>
          <cell r="D456">
            <v>8</v>
          </cell>
          <cell r="E456" t="str">
            <v>Soft</v>
          </cell>
        </row>
        <row r="457">
          <cell r="B457">
            <v>2334.3259166666599</v>
          </cell>
          <cell r="C457">
            <v>66.100833333333298</v>
          </cell>
          <cell r="D457">
            <v>8</v>
          </cell>
          <cell r="E457" t="str">
            <v>Soft</v>
          </cell>
        </row>
        <row r="458">
          <cell r="B458">
            <v>1791.68908333333</v>
          </cell>
          <cell r="C458">
            <v>48.206249999999997</v>
          </cell>
          <cell r="D458">
            <v>8</v>
          </cell>
          <cell r="E458" t="str">
            <v>Soft</v>
          </cell>
        </row>
        <row r="459">
          <cell r="B459">
            <v>2115.05070833333</v>
          </cell>
          <cell r="C459">
            <v>63.657499999999999</v>
          </cell>
          <cell r="D459">
            <v>8</v>
          </cell>
          <cell r="E459" t="str">
            <v>Soft</v>
          </cell>
        </row>
        <row r="460">
          <cell r="B460">
            <v>1725.1356249999999</v>
          </cell>
          <cell r="C460">
            <v>46.99</v>
          </cell>
          <cell r="D460">
            <v>8</v>
          </cell>
          <cell r="E460" t="str">
            <v>Soft</v>
          </cell>
        </row>
        <row r="461">
          <cell r="B461">
            <v>2079.96133333333</v>
          </cell>
          <cell r="C461">
            <v>61.338333333333303</v>
          </cell>
          <cell r="D461">
            <v>8</v>
          </cell>
          <cell r="E461" t="str">
            <v>Soft</v>
          </cell>
        </row>
        <row r="462">
          <cell r="B462">
            <v>1869.9213749999999</v>
          </cell>
          <cell r="C462">
            <v>40.4195833333333</v>
          </cell>
          <cell r="D462">
            <v>8</v>
          </cell>
          <cell r="E462" t="str">
            <v>Soft</v>
          </cell>
        </row>
        <row r="463">
          <cell r="B463">
            <v>2151.5065416666598</v>
          </cell>
          <cell r="C463">
            <v>54.921666666666603</v>
          </cell>
          <cell r="D463">
            <v>8</v>
          </cell>
          <cell r="E463" t="str">
            <v>Soft</v>
          </cell>
        </row>
        <row r="464">
          <cell r="B464">
            <v>2009.3411249999999</v>
          </cell>
          <cell r="C464">
            <v>55.743749999999899</v>
          </cell>
          <cell r="D464">
            <v>8</v>
          </cell>
          <cell r="E464" t="str">
            <v>Soft</v>
          </cell>
        </row>
        <row r="465">
          <cell r="B465">
            <v>2258.4755416666599</v>
          </cell>
          <cell r="C465">
            <v>64.784166666666593</v>
          </cell>
          <cell r="D465">
            <v>8</v>
          </cell>
          <cell r="E465" t="str">
            <v>Soft</v>
          </cell>
        </row>
        <row r="466">
          <cell r="B466">
            <v>1953.2787083333301</v>
          </cell>
          <cell r="C466">
            <v>39.407916666666601</v>
          </cell>
          <cell r="D466">
            <v>8</v>
          </cell>
          <cell r="E466" t="str">
            <v>Soft</v>
          </cell>
        </row>
        <row r="467">
          <cell r="B467">
            <v>2179.1737083333301</v>
          </cell>
          <cell r="C467">
            <v>45.298333333333296</v>
          </cell>
          <cell r="D467">
            <v>8</v>
          </cell>
          <cell r="E467" t="str">
            <v>Soft</v>
          </cell>
        </row>
        <row r="468">
          <cell r="B468">
            <v>2002.07149999999</v>
          </cell>
          <cell r="C468">
            <v>42.202727272727202</v>
          </cell>
          <cell r="D468">
            <v>8</v>
          </cell>
          <cell r="E468" t="str">
            <v>Soft</v>
          </cell>
        </row>
        <row r="469">
          <cell r="B469">
            <v>2190.5812083333299</v>
          </cell>
          <cell r="C469">
            <v>56.2558333333333</v>
          </cell>
          <cell r="D469">
            <v>8</v>
          </cell>
          <cell r="E469" t="str">
            <v>Soft</v>
          </cell>
        </row>
        <row r="470">
          <cell r="B470">
            <v>2238.6494166666598</v>
          </cell>
          <cell r="C470">
            <v>44.347499999999997</v>
          </cell>
          <cell r="D470">
            <v>8</v>
          </cell>
          <cell r="E470" t="str">
            <v>Soft</v>
          </cell>
        </row>
        <row r="471">
          <cell r="B471">
            <v>2101.758875</v>
          </cell>
          <cell r="C471">
            <v>60.957083333333301</v>
          </cell>
          <cell r="D471">
            <v>8</v>
          </cell>
          <cell r="E471" t="str">
            <v>Soft</v>
          </cell>
        </row>
        <row r="472">
          <cell r="B472">
            <v>1744.8411249999899</v>
          </cell>
          <cell r="C472">
            <v>46.731666666666598</v>
          </cell>
          <cell r="D472">
            <v>8</v>
          </cell>
          <cell r="E472" t="str">
            <v>Soft</v>
          </cell>
        </row>
        <row r="473">
          <cell r="B473">
            <v>1955.6636249999999</v>
          </cell>
          <cell r="C473">
            <v>56.807083333333303</v>
          </cell>
          <cell r="D473">
            <v>8</v>
          </cell>
          <cell r="E473" t="str">
            <v>Soft</v>
          </cell>
        </row>
        <row r="474">
          <cell r="B474">
            <v>1709.34116666666</v>
          </cell>
          <cell r="C474">
            <v>41.453333333333298</v>
          </cell>
          <cell r="D474">
            <v>8</v>
          </cell>
          <cell r="E474" t="str">
            <v>Soft</v>
          </cell>
        </row>
        <row r="475">
          <cell r="B475">
            <v>2090.6051666666599</v>
          </cell>
          <cell r="C475">
            <v>56.362916666666599</v>
          </cell>
          <cell r="D475">
            <v>8</v>
          </cell>
          <cell r="E475" t="str">
            <v>Soft</v>
          </cell>
        </row>
        <row r="476">
          <cell r="B476">
            <v>1930.23291666666</v>
          </cell>
          <cell r="C476">
            <v>44.294999999999902</v>
          </cell>
          <cell r="D476">
            <v>8</v>
          </cell>
          <cell r="E476" t="str">
            <v>Soft</v>
          </cell>
        </row>
        <row r="477">
          <cell r="B477">
            <v>2252.1495416666598</v>
          </cell>
          <cell r="C477">
            <v>56.652083333333302</v>
          </cell>
          <cell r="D477">
            <v>8</v>
          </cell>
          <cell r="E477" t="str">
            <v>Soft</v>
          </cell>
        </row>
        <row r="478">
          <cell r="B478">
            <v>2025.5564999999999</v>
          </cell>
          <cell r="C478">
            <v>54.389583333333299</v>
          </cell>
          <cell r="D478">
            <v>8</v>
          </cell>
          <cell r="E478" t="str">
            <v>Soft</v>
          </cell>
        </row>
        <row r="479">
          <cell r="B479">
            <v>2431.169875</v>
          </cell>
          <cell r="C479">
            <v>79.165416666666601</v>
          </cell>
          <cell r="D479">
            <v>8</v>
          </cell>
          <cell r="E479" t="str">
            <v>Soft</v>
          </cell>
        </row>
        <row r="480">
          <cell r="B480">
            <v>1985.1439583333299</v>
          </cell>
          <cell r="C480">
            <v>54.53875</v>
          </cell>
          <cell r="D480">
            <v>8</v>
          </cell>
          <cell r="E480" t="str">
            <v>Soft</v>
          </cell>
        </row>
        <row r="481">
          <cell r="B481">
            <v>2232.0480416666601</v>
          </cell>
          <cell r="C481">
            <v>56.990833333333299</v>
          </cell>
          <cell r="D481">
            <v>8</v>
          </cell>
          <cell r="E481" t="str">
            <v>Soft</v>
          </cell>
        </row>
        <row r="482">
          <cell r="B482">
            <v>2000.4889166666601</v>
          </cell>
          <cell r="C482">
            <v>46.333750000000002</v>
          </cell>
          <cell r="D482">
            <v>8</v>
          </cell>
          <cell r="E482" t="str">
            <v>Soft</v>
          </cell>
        </row>
        <row r="483">
          <cell r="B483">
            <v>2244.6094583333302</v>
          </cell>
          <cell r="C483">
            <v>59.141666666666602</v>
          </cell>
          <cell r="D483">
            <v>8</v>
          </cell>
          <cell r="E483" t="str">
            <v>Soft</v>
          </cell>
        </row>
        <row r="484">
          <cell r="B484">
            <v>1956.4982499999901</v>
          </cell>
          <cell r="C484">
            <v>39.871666666666599</v>
          </cell>
          <cell r="D484">
            <v>8</v>
          </cell>
          <cell r="E484" t="str">
            <v>Soft</v>
          </cell>
        </row>
        <row r="485">
          <cell r="B485">
            <v>2234.6941666666598</v>
          </cell>
          <cell r="C485">
            <v>42.424166666666601</v>
          </cell>
          <cell r="D485">
            <v>8</v>
          </cell>
          <cell r="E485" t="str">
            <v>Soft</v>
          </cell>
        </row>
        <row r="486">
          <cell r="B486">
            <v>1764.0211666666601</v>
          </cell>
          <cell r="C486">
            <v>31.869166666666601</v>
          </cell>
          <cell r="D486">
            <v>8</v>
          </cell>
          <cell r="E486" t="str">
            <v>Soft</v>
          </cell>
        </row>
        <row r="487">
          <cell r="B487">
            <v>1984.9037083333301</v>
          </cell>
          <cell r="C487">
            <v>51.942083333333301</v>
          </cell>
          <cell r="D487">
            <v>8</v>
          </cell>
          <cell r="E487" t="str">
            <v>Soft</v>
          </cell>
        </row>
        <row r="488">
          <cell r="B488">
            <v>2259.3434166666598</v>
          </cell>
          <cell r="C488">
            <v>71.976583333333295</v>
          </cell>
          <cell r="D488">
            <v>9</v>
          </cell>
          <cell r="E488" t="str">
            <v>Soft</v>
          </cell>
        </row>
        <row r="489">
          <cell r="B489">
            <v>2360.6292916666598</v>
          </cell>
          <cell r="C489">
            <v>55.570500000000003</v>
          </cell>
          <cell r="D489">
            <v>9</v>
          </cell>
          <cell r="E489" t="str">
            <v>Soft</v>
          </cell>
        </row>
        <row r="490">
          <cell r="B490">
            <v>1846.40777272727</v>
          </cell>
          <cell r="C490">
            <v>35.178818181818102</v>
          </cell>
          <cell r="D490">
            <v>9</v>
          </cell>
          <cell r="E490" t="str">
            <v>Soft</v>
          </cell>
        </row>
        <row r="491">
          <cell r="B491">
            <v>2621.3647499999902</v>
          </cell>
          <cell r="C491">
            <v>82.808583333333303</v>
          </cell>
          <cell r="D491">
            <v>9</v>
          </cell>
          <cell r="E491" t="str">
            <v>Soft</v>
          </cell>
        </row>
        <row r="492">
          <cell r="B492">
            <v>1922.99563636363</v>
          </cell>
          <cell r="C492">
            <v>44.022727272727202</v>
          </cell>
          <cell r="D492">
            <v>9</v>
          </cell>
          <cell r="E492" t="str">
            <v>Soft</v>
          </cell>
        </row>
        <row r="493">
          <cell r="B493">
            <v>2474.1590833333298</v>
          </cell>
          <cell r="C493">
            <v>80.227000000000004</v>
          </cell>
          <cell r="D493">
            <v>9</v>
          </cell>
          <cell r="E493" t="str">
            <v>Soft</v>
          </cell>
        </row>
        <row r="494">
          <cell r="B494">
            <v>2056.328</v>
          </cell>
          <cell r="C494">
            <v>55.7558333333333</v>
          </cell>
          <cell r="D494">
            <v>9</v>
          </cell>
          <cell r="E494" t="str">
            <v>Soft</v>
          </cell>
        </row>
        <row r="495">
          <cell r="B495">
            <v>2567.8376250000001</v>
          </cell>
          <cell r="C495">
            <v>62.750833333333297</v>
          </cell>
          <cell r="D495">
            <v>9</v>
          </cell>
          <cell r="E495" t="str">
            <v>Soft</v>
          </cell>
        </row>
        <row r="496">
          <cell r="B496">
            <v>2030.3805833333299</v>
          </cell>
          <cell r="C496">
            <v>33.043333333333301</v>
          </cell>
          <cell r="D496">
            <v>9</v>
          </cell>
          <cell r="E496" t="str">
            <v>Soft</v>
          </cell>
        </row>
        <row r="497">
          <cell r="B497">
            <v>2019.70716666666</v>
          </cell>
          <cell r="C497">
            <v>37.844583333333297</v>
          </cell>
          <cell r="D497">
            <v>9</v>
          </cell>
          <cell r="E497" t="str">
            <v>Soft</v>
          </cell>
        </row>
        <row r="498">
          <cell r="B498">
            <v>1680.81474999999</v>
          </cell>
          <cell r="C498">
            <v>47.879999999999903</v>
          </cell>
          <cell r="D498">
            <v>9</v>
          </cell>
          <cell r="E498" t="str">
            <v>Soft</v>
          </cell>
        </row>
        <row r="499">
          <cell r="B499">
            <v>2067.74695833333</v>
          </cell>
          <cell r="C499">
            <v>50.42</v>
          </cell>
          <cell r="D499">
            <v>9</v>
          </cell>
          <cell r="E499" t="str">
            <v>Soft</v>
          </cell>
        </row>
        <row r="500">
          <cell r="B500">
            <v>2076.187375</v>
          </cell>
          <cell r="C500">
            <v>47.507083333333298</v>
          </cell>
          <cell r="D500">
            <v>9</v>
          </cell>
          <cell r="E500" t="str">
            <v>Soft</v>
          </cell>
        </row>
        <row r="501">
          <cell r="B501">
            <v>2497.8737916666601</v>
          </cell>
          <cell r="C501">
            <v>74.433333333333294</v>
          </cell>
          <cell r="D501">
            <v>9</v>
          </cell>
          <cell r="E501" t="str">
            <v>Soft</v>
          </cell>
        </row>
        <row r="502">
          <cell r="B502">
            <v>1934.8973333333299</v>
          </cell>
          <cell r="C502">
            <v>72.467083333333306</v>
          </cell>
          <cell r="D502">
            <v>9</v>
          </cell>
          <cell r="E502" t="str">
            <v>Soft</v>
          </cell>
        </row>
        <row r="503">
          <cell r="B503">
            <v>2169.9367916666602</v>
          </cell>
          <cell r="C503">
            <v>77.196250000000006</v>
          </cell>
          <cell r="D503">
            <v>9</v>
          </cell>
          <cell r="E503" t="str">
            <v>Soft</v>
          </cell>
        </row>
        <row r="504">
          <cell r="B504">
            <v>1909.34512499999</v>
          </cell>
          <cell r="C504">
            <v>52.41</v>
          </cell>
          <cell r="D504">
            <v>9</v>
          </cell>
          <cell r="E504" t="str">
            <v>Soft</v>
          </cell>
        </row>
        <row r="505">
          <cell r="B505">
            <v>2149.7494166666602</v>
          </cell>
          <cell r="C505">
            <v>73.879999999999896</v>
          </cell>
          <cell r="D505">
            <v>9</v>
          </cell>
          <cell r="E505" t="str">
            <v>Soft</v>
          </cell>
        </row>
        <row r="506">
          <cell r="B506">
            <v>1873.6608333333299</v>
          </cell>
          <cell r="C506">
            <v>62.469166666666602</v>
          </cell>
          <cell r="D506">
            <v>9</v>
          </cell>
          <cell r="E506" t="str">
            <v>Soft</v>
          </cell>
        </row>
        <row r="507">
          <cell r="B507">
            <v>2116.88016666666</v>
          </cell>
          <cell r="C507">
            <v>70.363333333333301</v>
          </cell>
          <cell r="D507">
            <v>9</v>
          </cell>
          <cell r="E507" t="str">
            <v>Soft</v>
          </cell>
        </row>
        <row r="508">
          <cell r="B508">
            <v>1699.7154166666601</v>
          </cell>
          <cell r="C508">
            <v>48.371249999999897</v>
          </cell>
          <cell r="D508">
            <v>9</v>
          </cell>
          <cell r="E508" t="str">
            <v>Soft</v>
          </cell>
        </row>
        <row r="509">
          <cell r="B509">
            <v>2109.2648749999998</v>
          </cell>
          <cell r="C509">
            <v>88.029583333333306</v>
          </cell>
          <cell r="D509">
            <v>9</v>
          </cell>
          <cell r="E509" t="str">
            <v>Soft</v>
          </cell>
        </row>
        <row r="510">
          <cell r="B510">
            <v>1848.3395416666599</v>
          </cell>
          <cell r="C510">
            <v>51.335833333333298</v>
          </cell>
          <cell r="D510">
            <v>9</v>
          </cell>
          <cell r="E510" t="str">
            <v>Soft</v>
          </cell>
        </row>
        <row r="511">
          <cell r="B511">
            <v>2107.09733333333</v>
          </cell>
          <cell r="C511">
            <v>65.329583333333304</v>
          </cell>
          <cell r="D511">
            <v>9</v>
          </cell>
          <cell r="E511" t="str">
            <v>Soft</v>
          </cell>
        </row>
        <row r="512">
          <cell r="B512">
            <v>2006.9661249999999</v>
          </cell>
          <cell r="C512">
            <v>53.769999999999897</v>
          </cell>
          <cell r="D512">
            <v>9</v>
          </cell>
          <cell r="E512" t="str">
            <v>Soft</v>
          </cell>
        </row>
        <row r="513">
          <cell r="B513">
            <v>2248.7629999999999</v>
          </cell>
          <cell r="C513">
            <v>63.956999999999901</v>
          </cell>
          <cell r="D513">
            <v>9</v>
          </cell>
          <cell r="E513" t="str">
            <v>Soft</v>
          </cell>
        </row>
        <row r="514">
          <cell r="B514">
            <v>1784.0219999999999</v>
          </cell>
          <cell r="C514">
            <v>51.338749999999997</v>
          </cell>
          <cell r="D514">
            <v>9</v>
          </cell>
          <cell r="E514" t="str">
            <v>Soft</v>
          </cell>
        </row>
        <row r="515">
          <cell r="B515">
            <v>2240.7224999999999</v>
          </cell>
          <cell r="C515">
            <v>54.9345833333333</v>
          </cell>
          <cell r="D515">
            <v>9</v>
          </cell>
          <cell r="E515" t="str">
            <v>Soft</v>
          </cell>
        </row>
        <row r="516">
          <cell r="B516">
            <v>1836.4853333333299</v>
          </cell>
          <cell r="C516">
            <v>34.522500000000001</v>
          </cell>
          <cell r="D516">
            <v>9</v>
          </cell>
          <cell r="E516" t="str">
            <v>Soft</v>
          </cell>
        </row>
        <row r="517">
          <cell r="B517">
            <v>2042.4563333333299</v>
          </cell>
          <cell r="C517">
            <v>54.936250000000001</v>
          </cell>
          <cell r="D517">
            <v>9</v>
          </cell>
          <cell r="E517" t="str">
            <v>Soft</v>
          </cell>
        </row>
        <row r="518">
          <cell r="B518">
            <v>2023.1317916666601</v>
          </cell>
          <cell r="C518">
            <v>51.0729166666666</v>
          </cell>
          <cell r="D518">
            <v>9</v>
          </cell>
          <cell r="E518" t="str">
            <v>Soft</v>
          </cell>
        </row>
        <row r="519">
          <cell r="B519">
            <v>2365.6989999999901</v>
          </cell>
          <cell r="C519">
            <v>52.2945833333333</v>
          </cell>
          <cell r="D519">
            <v>9</v>
          </cell>
          <cell r="E519" t="str">
            <v>Soft</v>
          </cell>
        </row>
        <row r="520">
          <cell r="B520">
            <v>2014.6587499999901</v>
          </cell>
          <cell r="C520">
            <v>44.726666666666603</v>
          </cell>
          <cell r="D520">
            <v>9</v>
          </cell>
          <cell r="E520" t="str">
            <v>Soft</v>
          </cell>
        </row>
        <row r="521">
          <cell r="B521">
            <v>2307.1498749999901</v>
          </cell>
          <cell r="C521">
            <v>77.517499999999998</v>
          </cell>
          <cell r="D521">
            <v>9</v>
          </cell>
          <cell r="E521" t="str">
            <v>Soft</v>
          </cell>
        </row>
        <row r="522">
          <cell r="B522">
            <v>2004.1671249999999</v>
          </cell>
          <cell r="C522">
            <v>49.554583333333298</v>
          </cell>
          <cell r="D522">
            <v>9</v>
          </cell>
          <cell r="E522" t="str">
            <v>Soft</v>
          </cell>
        </row>
        <row r="523">
          <cell r="B523">
            <v>2271.43324999999</v>
          </cell>
          <cell r="C523">
            <v>52.442916666666598</v>
          </cell>
          <cell r="D523">
            <v>9</v>
          </cell>
          <cell r="E523" t="str">
            <v>Soft</v>
          </cell>
        </row>
        <row r="524">
          <cell r="B524">
            <v>1920.9021250000001</v>
          </cell>
          <cell r="C524">
            <v>49.8287499999999</v>
          </cell>
          <cell r="D524">
            <v>9</v>
          </cell>
          <cell r="E524" t="str">
            <v>Soft</v>
          </cell>
        </row>
        <row r="525">
          <cell r="B525">
            <v>2218.1039999999998</v>
          </cell>
          <cell r="C525">
            <v>67.549583333333302</v>
          </cell>
          <cell r="D525">
            <v>9</v>
          </cell>
          <cell r="E525" t="str">
            <v>Soft</v>
          </cell>
        </row>
        <row r="526">
          <cell r="B526">
            <v>1970.1035833333301</v>
          </cell>
          <cell r="C526">
            <v>48.207500000000003</v>
          </cell>
          <cell r="D526">
            <v>9</v>
          </cell>
          <cell r="E526" t="str">
            <v>Soft</v>
          </cell>
        </row>
        <row r="527">
          <cell r="B527">
            <v>2213.6470416666598</v>
          </cell>
          <cell r="C527">
            <v>46.808749999999897</v>
          </cell>
          <cell r="D527">
            <v>9</v>
          </cell>
          <cell r="E527" t="str">
            <v>Soft</v>
          </cell>
        </row>
        <row r="528">
          <cell r="B528">
            <v>1732.7019583333299</v>
          </cell>
          <cell r="C528">
            <v>45.873750000000001</v>
          </cell>
          <cell r="D528">
            <v>9</v>
          </cell>
          <cell r="E528" t="str">
            <v>Soft</v>
          </cell>
        </row>
        <row r="529">
          <cell r="B529">
            <v>1933.2025000000001</v>
          </cell>
          <cell r="C529">
            <v>47.7245833333333</v>
          </cell>
          <cell r="D529">
            <v>9</v>
          </cell>
          <cell r="E529" t="str">
            <v>Soft</v>
          </cell>
        </row>
        <row r="530">
          <cell r="B530">
            <v>1784.0386999999901</v>
          </cell>
          <cell r="C530">
            <v>28.845999999999901</v>
          </cell>
          <cell r="D530">
            <v>9</v>
          </cell>
          <cell r="E530" t="str">
            <v>Soft</v>
          </cell>
        </row>
        <row r="531">
          <cell r="B531">
            <v>2104.9902499999998</v>
          </cell>
          <cell r="C531">
            <v>60.244583333333303</v>
          </cell>
          <cell r="D531">
            <v>9</v>
          </cell>
          <cell r="E531" t="str">
            <v>Soft</v>
          </cell>
        </row>
        <row r="532">
          <cell r="B532">
            <v>1969.7938125000001</v>
          </cell>
          <cell r="C532">
            <v>36.316249999999997</v>
          </cell>
          <cell r="D532">
            <v>9</v>
          </cell>
          <cell r="E532" t="str">
            <v>Soft</v>
          </cell>
        </row>
        <row r="533">
          <cell r="B533">
            <v>2124.48358333333</v>
          </cell>
          <cell r="C533">
            <v>44.537499999999902</v>
          </cell>
          <cell r="D533">
            <v>9</v>
          </cell>
          <cell r="E533" t="str">
            <v>Soft</v>
          </cell>
        </row>
        <row r="534">
          <cell r="B534">
            <v>1837.43941666666</v>
          </cell>
          <cell r="C534">
            <v>34.553333333333299</v>
          </cell>
          <cell r="D534">
            <v>9</v>
          </cell>
          <cell r="E534" t="str">
            <v>Soft</v>
          </cell>
        </row>
        <row r="535">
          <cell r="B535">
            <v>2198.0576249999999</v>
          </cell>
          <cell r="C535">
            <v>53.402499999999897</v>
          </cell>
          <cell r="D535">
            <v>9</v>
          </cell>
          <cell r="E535" t="str">
            <v>Soft</v>
          </cell>
        </row>
        <row r="536">
          <cell r="B536">
            <v>1935.0042083333301</v>
          </cell>
          <cell r="C536">
            <v>50.355833333333301</v>
          </cell>
          <cell r="D536">
            <v>9</v>
          </cell>
          <cell r="E536" t="str">
            <v>Soft</v>
          </cell>
        </row>
        <row r="537">
          <cell r="B537">
            <v>2156.9343749999998</v>
          </cell>
          <cell r="C537">
            <v>59.463749999999997</v>
          </cell>
          <cell r="D537">
            <v>9</v>
          </cell>
          <cell r="E537" t="str">
            <v>Soft</v>
          </cell>
        </row>
        <row r="538">
          <cell r="B538">
            <v>1926.1875</v>
          </cell>
          <cell r="C538">
            <v>50.248333333333299</v>
          </cell>
          <cell r="D538">
            <v>9</v>
          </cell>
          <cell r="E538" t="str">
            <v>Soft</v>
          </cell>
        </row>
        <row r="539">
          <cell r="B539">
            <v>2214.9516250000001</v>
          </cell>
          <cell r="C539">
            <v>52.935416666666598</v>
          </cell>
          <cell r="D539">
            <v>9</v>
          </cell>
          <cell r="E539" t="str">
            <v>Soft</v>
          </cell>
        </row>
        <row r="540">
          <cell r="B540">
            <v>1951.0851250000001</v>
          </cell>
          <cell r="C540">
            <v>61.705833333333302</v>
          </cell>
          <cell r="D540">
            <v>9</v>
          </cell>
          <cell r="E540" t="str">
            <v>Soft</v>
          </cell>
        </row>
        <row r="541">
          <cell r="B541">
            <v>2127.3627916666601</v>
          </cell>
          <cell r="C541">
            <v>63.655416666666603</v>
          </cell>
          <cell r="D541">
            <v>9</v>
          </cell>
          <cell r="E541" t="str">
            <v>Soft</v>
          </cell>
        </row>
        <row r="542">
          <cell r="B542">
            <v>1725.21108333333</v>
          </cell>
          <cell r="C542">
            <v>55.837083333333297</v>
          </cell>
          <cell r="D542">
            <v>9</v>
          </cell>
          <cell r="E542" t="str">
            <v>Soft</v>
          </cell>
        </row>
        <row r="543">
          <cell r="B543">
            <v>1899.99741666666</v>
          </cell>
          <cell r="C543">
            <v>51.783333333333303</v>
          </cell>
          <cell r="D543">
            <v>9</v>
          </cell>
          <cell r="E543" t="str">
            <v>Soft</v>
          </cell>
        </row>
        <row r="544">
          <cell r="B544">
            <v>1602.6900416666599</v>
          </cell>
          <cell r="C544">
            <v>51.994999999999997</v>
          </cell>
          <cell r="D544">
            <v>9</v>
          </cell>
          <cell r="E544" t="str">
            <v>Soft</v>
          </cell>
        </row>
        <row r="545">
          <cell r="B545">
            <v>1989.90491666666</v>
          </cell>
          <cell r="C545">
            <v>60.637499999999903</v>
          </cell>
          <cell r="D545">
            <v>9</v>
          </cell>
          <cell r="E545" t="str">
            <v>Soft</v>
          </cell>
        </row>
        <row r="546">
          <cell r="B546">
            <v>1684.1917083333301</v>
          </cell>
          <cell r="C546">
            <v>44.738750000000003</v>
          </cell>
          <cell r="D546">
            <v>9</v>
          </cell>
          <cell r="E546" t="str">
            <v>Soft</v>
          </cell>
        </row>
        <row r="547">
          <cell r="B547">
            <v>1953.3324583333299</v>
          </cell>
          <cell r="C547">
            <v>59.0162499999999</v>
          </cell>
          <cell r="D547">
            <v>9</v>
          </cell>
          <cell r="E547" t="str">
            <v>Soft</v>
          </cell>
        </row>
        <row r="548">
          <cell r="B548">
            <v>2007.6444999999901</v>
          </cell>
          <cell r="C548">
            <v>41.709600000000002</v>
          </cell>
          <cell r="D548">
            <v>10</v>
          </cell>
          <cell r="E548" t="str">
            <v>Soft</v>
          </cell>
        </row>
        <row r="549">
          <cell r="B549">
            <v>2220.78666666666</v>
          </cell>
          <cell r="C549">
            <v>56.280833333333298</v>
          </cell>
          <cell r="D549">
            <v>10</v>
          </cell>
          <cell r="E549" t="str">
            <v>Soft</v>
          </cell>
        </row>
        <row r="550">
          <cell r="B550">
            <v>1886.12816666666</v>
          </cell>
          <cell r="C550">
            <v>35.242249999999999</v>
          </cell>
          <cell r="D550">
            <v>10</v>
          </cell>
          <cell r="E550" t="str">
            <v>Soft</v>
          </cell>
        </row>
        <row r="551">
          <cell r="B551">
            <v>2790.45141666666</v>
          </cell>
          <cell r="C551">
            <v>73.400666666666595</v>
          </cell>
          <cell r="D551">
            <v>10</v>
          </cell>
          <cell r="E551" t="str">
            <v>Soft</v>
          </cell>
        </row>
        <row r="552">
          <cell r="B552">
            <v>1962.5399583333301</v>
          </cell>
          <cell r="C552">
            <v>64.428083333333305</v>
          </cell>
          <cell r="D552">
            <v>10</v>
          </cell>
          <cell r="E552" t="str">
            <v>Soft</v>
          </cell>
        </row>
        <row r="553">
          <cell r="B553">
            <v>2332.38454166666</v>
          </cell>
          <cell r="C553">
            <v>75.952249999999907</v>
          </cell>
          <cell r="D553">
            <v>10</v>
          </cell>
          <cell r="E553" t="str">
            <v>Soft</v>
          </cell>
        </row>
        <row r="554">
          <cell r="B554">
            <v>2132.88175</v>
          </cell>
          <cell r="C554">
            <v>53.532083333333297</v>
          </cell>
          <cell r="D554">
            <v>10</v>
          </cell>
          <cell r="E554" t="str">
            <v>Soft</v>
          </cell>
        </row>
        <row r="555">
          <cell r="B555">
            <v>2626.2460416666599</v>
          </cell>
          <cell r="C555">
            <v>70.233333333333306</v>
          </cell>
          <cell r="D555">
            <v>10</v>
          </cell>
          <cell r="E555" t="str">
            <v>Soft</v>
          </cell>
        </row>
        <row r="556">
          <cell r="B556">
            <v>2052.8806666666601</v>
          </cell>
          <cell r="C556">
            <v>43.792499999999997</v>
          </cell>
          <cell r="D556">
            <v>10</v>
          </cell>
          <cell r="E556" t="str">
            <v>Soft</v>
          </cell>
        </row>
        <row r="557">
          <cell r="B557">
            <v>1989.07779166666</v>
          </cell>
          <cell r="C557">
            <v>43.967916666666603</v>
          </cell>
          <cell r="D557">
            <v>10</v>
          </cell>
          <cell r="E557" t="str">
            <v>Soft</v>
          </cell>
        </row>
        <row r="558">
          <cell r="B558">
            <v>1942.3025416666601</v>
          </cell>
          <cell r="C558">
            <v>51.145000000000003</v>
          </cell>
          <cell r="D558">
            <v>10</v>
          </cell>
          <cell r="E558" t="str">
            <v>Soft</v>
          </cell>
        </row>
        <row r="559">
          <cell r="B559">
            <v>2247.8567916666598</v>
          </cell>
          <cell r="C559">
            <v>44.225833333333298</v>
          </cell>
          <cell r="D559">
            <v>10</v>
          </cell>
          <cell r="E559" t="str">
            <v>Soft</v>
          </cell>
        </row>
        <row r="560">
          <cell r="B560">
            <v>2029.9478749999901</v>
          </cell>
          <cell r="C560">
            <v>62.532499999999999</v>
          </cell>
          <cell r="D560">
            <v>10</v>
          </cell>
          <cell r="E560" t="str">
            <v>Soft</v>
          </cell>
        </row>
        <row r="561">
          <cell r="B561">
            <v>2304.0392916666601</v>
          </cell>
          <cell r="C561">
            <v>83.460833333333298</v>
          </cell>
          <cell r="D561">
            <v>10</v>
          </cell>
          <cell r="E561" t="str">
            <v>Soft</v>
          </cell>
        </row>
        <row r="562">
          <cell r="B562">
            <v>1755.5350416666599</v>
          </cell>
          <cell r="C562">
            <v>58.622916666666598</v>
          </cell>
          <cell r="D562">
            <v>10</v>
          </cell>
          <cell r="E562" t="str">
            <v>Soft</v>
          </cell>
        </row>
        <row r="563">
          <cell r="B563">
            <v>2048.3871666666601</v>
          </cell>
          <cell r="C563">
            <v>66.830833333333302</v>
          </cell>
          <cell r="D563">
            <v>10</v>
          </cell>
          <cell r="E563" t="str">
            <v>Soft</v>
          </cell>
        </row>
        <row r="564">
          <cell r="B564">
            <v>1943.12725</v>
          </cell>
          <cell r="C564">
            <v>53.835833333333298</v>
          </cell>
          <cell r="D564">
            <v>10</v>
          </cell>
          <cell r="E564" t="str">
            <v>Soft</v>
          </cell>
        </row>
        <row r="565">
          <cell r="B565">
            <v>2243.9492500000001</v>
          </cell>
          <cell r="C565">
            <v>68.947500000000005</v>
          </cell>
          <cell r="D565">
            <v>10</v>
          </cell>
          <cell r="E565" t="str">
            <v>Soft</v>
          </cell>
        </row>
        <row r="566">
          <cell r="B566">
            <v>1881.1257083333301</v>
          </cell>
          <cell r="C566">
            <v>60.918333333333301</v>
          </cell>
          <cell r="D566">
            <v>10</v>
          </cell>
          <cell r="E566" t="str">
            <v>Soft</v>
          </cell>
        </row>
        <row r="567">
          <cell r="B567">
            <v>2096.1401249999999</v>
          </cell>
          <cell r="C567">
            <v>65.825000000000003</v>
          </cell>
          <cell r="D567">
            <v>10</v>
          </cell>
          <cell r="E567" t="str">
            <v>Soft</v>
          </cell>
        </row>
        <row r="568">
          <cell r="B568">
            <v>1722.9338333333301</v>
          </cell>
          <cell r="C568">
            <v>45.246666666666599</v>
          </cell>
          <cell r="D568">
            <v>10</v>
          </cell>
          <cell r="E568" t="str">
            <v>Soft</v>
          </cell>
        </row>
        <row r="569">
          <cell r="B569">
            <v>2293.70854166666</v>
          </cell>
          <cell r="C569">
            <v>93.789166666666603</v>
          </cell>
          <cell r="D569">
            <v>10</v>
          </cell>
          <cell r="E569" t="str">
            <v>Soft</v>
          </cell>
        </row>
        <row r="570">
          <cell r="B570">
            <v>1850.04408333333</v>
          </cell>
          <cell r="C570">
            <v>45.956666666666599</v>
          </cell>
          <cell r="D570">
            <v>10</v>
          </cell>
          <cell r="E570" t="str">
            <v>Soft</v>
          </cell>
        </row>
        <row r="571">
          <cell r="B571">
            <v>2374.0641666666602</v>
          </cell>
          <cell r="C571">
            <v>71.999166666666596</v>
          </cell>
          <cell r="D571">
            <v>10</v>
          </cell>
          <cell r="E571" t="str">
            <v>Soft</v>
          </cell>
        </row>
        <row r="572">
          <cell r="B572">
            <v>1611.22</v>
          </cell>
          <cell r="C572">
            <v>37.198749999999997</v>
          </cell>
          <cell r="D572">
            <v>10</v>
          </cell>
          <cell r="E572" t="str">
            <v>Soft</v>
          </cell>
        </row>
        <row r="573">
          <cell r="B573">
            <v>1846.55791666666</v>
          </cell>
          <cell r="C573">
            <v>52.446666666666601</v>
          </cell>
          <cell r="D573">
            <v>10</v>
          </cell>
          <cell r="E573" t="str">
            <v>Soft</v>
          </cell>
        </row>
        <row r="574">
          <cell r="B574">
            <v>1799.310375</v>
          </cell>
          <cell r="C574">
            <v>42.499166666666603</v>
          </cell>
          <cell r="D574">
            <v>10</v>
          </cell>
          <cell r="E574" t="str">
            <v>Soft</v>
          </cell>
        </row>
        <row r="575">
          <cell r="B575">
            <v>2070.2994583333302</v>
          </cell>
          <cell r="C575">
            <v>63.807499999999997</v>
          </cell>
          <cell r="D575">
            <v>10</v>
          </cell>
          <cell r="E575" t="str">
            <v>Soft</v>
          </cell>
        </row>
        <row r="576">
          <cell r="B576">
            <v>1832.39116666666</v>
          </cell>
          <cell r="C576">
            <v>54.576666666666597</v>
          </cell>
          <cell r="D576">
            <v>10</v>
          </cell>
          <cell r="E576" t="str">
            <v>Soft</v>
          </cell>
        </row>
        <row r="577">
          <cell r="B577">
            <v>2099.4979583333302</v>
          </cell>
          <cell r="C577">
            <v>55.982500000000002</v>
          </cell>
          <cell r="D577">
            <v>10</v>
          </cell>
          <cell r="E577" t="str">
            <v>Soft</v>
          </cell>
        </row>
        <row r="578">
          <cell r="B578">
            <v>1845.81924999999</v>
          </cell>
          <cell r="C578">
            <v>44.299166666666601</v>
          </cell>
          <cell r="D578">
            <v>10</v>
          </cell>
          <cell r="E578" t="str">
            <v>Soft</v>
          </cell>
        </row>
        <row r="579">
          <cell r="B579">
            <v>2042.6991666666599</v>
          </cell>
          <cell r="C579">
            <v>59.989166666666598</v>
          </cell>
          <cell r="D579">
            <v>10</v>
          </cell>
          <cell r="E579" t="str">
            <v>Soft</v>
          </cell>
        </row>
        <row r="580">
          <cell r="B580">
            <v>1838.79779166666</v>
          </cell>
          <cell r="C580">
            <v>51.032916666666601</v>
          </cell>
          <cell r="D580">
            <v>10</v>
          </cell>
          <cell r="E580" t="str">
            <v>Soft</v>
          </cell>
        </row>
        <row r="581">
          <cell r="B581">
            <v>2088.8355833333299</v>
          </cell>
          <cell r="C581">
            <v>64.219166666666595</v>
          </cell>
          <cell r="D581">
            <v>10</v>
          </cell>
          <cell r="E581" t="str">
            <v>Soft</v>
          </cell>
        </row>
        <row r="582">
          <cell r="B582">
            <v>1883.367125</v>
          </cell>
          <cell r="C582">
            <v>71.835833333333298</v>
          </cell>
          <cell r="D582">
            <v>10</v>
          </cell>
          <cell r="E582" t="str">
            <v>Soft</v>
          </cell>
        </row>
        <row r="583">
          <cell r="B583">
            <v>2092.3713333333299</v>
          </cell>
          <cell r="C583">
            <v>76.037499999999994</v>
          </cell>
          <cell r="D583">
            <v>10</v>
          </cell>
          <cell r="E583" t="str">
            <v>Soft</v>
          </cell>
        </row>
        <row r="584">
          <cell r="B584">
            <v>1741.1714999999999</v>
          </cell>
          <cell r="C584">
            <v>53.73</v>
          </cell>
          <cell r="D584">
            <v>10</v>
          </cell>
          <cell r="E584" t="str">
            <v>Soft</v>
          </cell>
        </row>
        <row r="585">
          <cell r="B585">
            <v>2051.60645833333</v>
          </cell>
          <cell r="C585">
            <v>76.707916666666605</v>
          </cell>
          <cell r="D585">
            <v>10</v>
          </cell>
          <cell r="E585" t="str">
            <v>Soft</v>
          </cell>
        </row>
        <row r="586">
          <cell r="B586">
            <v>1642.1816249999999</v>
          </cell>
          <cell r="C586">
            <v>49.93</v>
          </cell>
          <cell r="D586">
            <v>10</v>
          </cell>
          <cell r="E586" t="str">
            <v>Soft</v>
          </cell>
        </row>
        <row r="587">
          <cell r="B587">
            <v>1924.9824166666599</v>
          </cell>
          <cell r="C587">
            <v>56.155833333333298</v>
          </cell>
          <cell r="D587">
            <v>10</v>
          </cell>
          <cell r="E587" t="str">
            <v>Soft</v>
          </cell>
        </row>
        <row r="588">
          <cell r="B588">
            <v>1831.9275833333299</v>
          </cell>
          <cell r="C588">
            <v>49.869166666666601</v>
          </cell>
          <cell r="D588">
            <v>10</v>
          </cell>
          <cell r="E588" t="str">
            <v>Soft</v>
          </cell>
        </row>
        <row r="589">
          <cell r="B589">
            <v>2062.1536249999999</v>
          </cell>
          <cell r="C589">
            <v>57.069166666666597</v>
          </cell>
          <cell r="D589">
            <v>10</v>
          </cell>
          <cell r="E589" t="str">
            <v>Soft</v>
          </cell>
        </row>
        <row r="590">
          <cell r="B590">
            <v>1844.1833750000001</v>
          </cell>
          <cell r="C590">
            <v>42.998750000000001</v>
          </cell>
          <cell r="D590">
            <v>10</v>
          </cell>
          <cell r="E590" t="str">
            <v>Soft</v>
          </cell>
        </row>
        <row r="591">
          <cell r="B591">
            <v>2069.80945833333</v>
          </cell>
          <cell r="C591">
            <v>50.1279166666666</v>
          </cell>
          <cell r="D591">
            <v>10</v>
          </cell>
          <cell r="E591" t="str">
            <v>Soft</v>
          </cell>
        </row>
        <row r="592">
          <cell r="B592">
            <v>1826.20020833333</v>
          </cell>
          <cell r="C592">
            <v>37.558749999999897</v>
          </cell>
          <cell r="D592">
            <v>10</v>
          </cell>
          <cell r="E592" t="str">
            <v>Soft</v>
          </cell>
        </row>
        <row r="593">
          <cell r="B593">
            <v>2041.8861666666601</v>
          </cell>
          <cell r="C593">
            <v>42.296249999999901</v>
          </cell>
          <cell r="D593">
            <v>10</v>
          </cell>
          <cell r="E593" t="str">
            <v>Soft</v>
          </cell>
        </row>
        <row r="594">
          <cell r="B594">
            <v>1819.0770833333299</v>
          </cell>
          <cell r="C594">
            <v>47.533333333333303</v>
          </cell>
          <cell r="D594">
            <v>10</v>
          </cell>
          <cell r="E594" t="str">
            <v>Soft</v>
          </cell>
        </row>
        <row r="595">
          <cell r="B595">
            <v>2089.3340416666601</v>
          </cell>
          <cell r="C595">
            <v>58.02375</v>
          </cell>
          <cell r="D595">
            <v>10</v>
          </cell>
          <cell r="E595" t="str">
            <v>Soft</v>
          </cell>
        </row>
        <row r="596">
          <cell r="B596">
            <v>1807.22899999999</v>
          </cell>
          <cell r="C596">
            <v>57.103749999999998</v>
          </cell>
          <cell r="D596">
            <v>10</v>
          </cell>
          <cell r="E596" t="str">
            <v>Soft</v>
          </cell>
        </row>
        <row r="597">
          <cell r="B597">
            <v>2062.937625</v>
          </cell>
          <cell r="C597">
            <v>68.652083333333294</v>
          </cell>
          <cell r="D597">
            <v>10</v>
          </cell>
          <cell r="E597" t="str">
            <v>Soft</v>
          </cell>
        </row>
        <row r="598">
          <cell r="B598">
            <v>1688.17129166666</v>
          </cell>
          <cell r="C598">
            <v>60.049166666666601</v>
          </cell>
          <cell r="D598">
            <v>10</v>
          </cell>
          <cell r="E598" t="str">
            <v>Soft</v>
          </cell>
        </row>
        <row r="599">
          <cell r="B599">
            <v>1882.3611249999999</v>
          </cell>
          <cell r="C599">
            <v>60.7708333333333</v>
          </cell>
          <cell r="D599">
            <v>10</v>
          </cell>
          <cell r="E599" t="str">
            <v>Soft</v>
          </cell>
        </row>
        <row r="600">
          <cell r="B600">
            <v>1591.99795833333</v>
          </cell>
          <cell r="C600">
            <v>52.8570833333333</v>
          </cell>
          <cell r="D600">
            <v>10</v>
          </cell>
          <cell r="E600" t="str">
            <v>Soft</v>
          </cell>
        </row>
        <row r="601">
          <cell r="B601">
            <v>1926.1012499999999</v>
          </cell>
          <cell r="C601">
            <v>55.778750000000002</v>
          </cell>
          <cell r="D601">
            <v>10</v>
          </cell>
          <cell r="E601" t="str">
            <v>Soft</v>
          </cell>
        </row>
        <row r="602">
          <cell r="B602">
            <v>1874.9264166666601</v>
          </cell>
          <cell r="C602">
            <v>45.507916666666603</v>
          </cell>
          <cell r="D602">
            <v>10</v>
          </cell>
          <cell r="E602" t="str">
            <v>Soft</v>
          </cell>
        </row>
        <row r="603">
          <cell r="B603">
            <v>2207.3483333333302</v>
          </cell>
          <cell r="C603">
            <v>57.362083333333302</v>
          </cell>
          <cell r="D603">
            <v>10</v>
          </cell>
          <cell r="E603" t="str">
            <v>Soft</v>
          </cell>
        </row>
        <row r="604">
          <cell r="B604">
            <v>1911.4361249999999</v>
          </cell>
          <cell r="C604">
            <v>65.629166666666606</v>
          </cell>
          <cell r="D604">
            <v>10</v>
          </cell>
          <cell r="E604" t="str">
            <v>Soft</v>
          </cell>
        </row>
        <row r="605">
          <cell r="B605">
            <v>2309.9924166666601</v>
          </cell>
          <cell r="C605">
            <v>67.625833333333304</v>
          </cell>
          <cell r="D605">
            <v>10</v>
          </cell>
          <cell r="E605" t="str">
            <v>Soft</v>
          </cell>
        </row>
        <row r="606">
          <cell r="B606">
            <v>1934.6754166666601</v>
          </cell>
          <cell r="C606">
            <v>51.223750000000003</v>
          </cell>
          <cell r="D606">
            <v>10</v>
          </cell>
          <cell r="E606" t="str">
            <v>Soft</v>
          </cell>
        </row>
        <row r="607">
          <cell r="B607">
            <v>2446.9752916666598</v>
          </cell>
          <cell r="C607">
            <v>69.586666666666602</v>
          </cell>
          <cell r="D607">
            <v>10</v>
          </cell>
          <cell r="E607" t="str">
            <v>Soft</v>
          </cell>
        </row>
        <row r="608">
          <cell r="B608">
            <v>1950.0437916666599</v>
          </cell>
          <cell r="C608">
            <v>61.611666666666601</v>
          </cell>
          <cell r="D608">
            <v>10</v>
          </cell>
          <cell r="E608" t="str">
            <v>Soft</v>
          </cell>
        </row>
        <row r="609">
          <cell r="B609">
            <v>2245.5435833333299</v>
          </cell>
          <cell r="C609">
            <v>54.928333333333299</v>
          </cell>
          <cell r="D609">
            <v>10</v>
          </cell>
          <cell r="E609" t="str">
            <v>Soft</v>
          </cell>
        </row>
        <row r="610">
          <cell r="B610">
            <v>2055.8892500000002</v>
          </cell>
          <cell r="C610">
            <v>54.774374999999999</v>
          </cell>
          <cell r="D610">
            <v>11</v>
          </cell>
          <cell r="E610" t="str">
            <v>Soft</v>
          </cell>
        </row>
        <row r="611">
          <cell r="B611">
            <v>2244.6372500000002</v>
          </cell>
          <cell r="C611">
            <v>57.5251666666666</v>
          </cell>
          <cell r="D611">
            <v>11</v>
          </cell>
          <cell r="E611" t="str">
            <v>Soft</v>
          </cell>
        </row>
        <row r="612">
          <cell r="B612">
            <v>2363.6295416666599</v>
          </cell>
          <cell r="C612">
            <v>55.525916666666603</v>
          </cell>
          <cell r="D612">
            <v>11</v>
          </cell>
          <cell r="E612" t="str">
            <v>Soft</v>
          </cell>
        </row>
        <row r="613">
          <cell r="B613">
            <v>3211.5232499999902</v>
          </cell>
          <cell r="C613">
            <v>93.176249999999996</v>
          </cell>
          <cell r="D613">
            <v>11</v>
          </cell>
          <cell r="E613" t="str">
            <v>Soft</v>
          </cell>
        </row>
        <row r="614">
          <cell r="B614">
            <v>2147.2688333333299</v>
          </cell>
          <cell r="C614">
            <v>73.739249999999998</v>
          </cell>
          <cell r="D614">
            <v>11</v>
          </cell>
          <cell r="E614" t="str">
            <v>Soft</v>
          </cell>
        </row>
        <row r="615">
          <cell r="B615">
            <v>2340.14141666666</v>
          </cell>
          <cell r="C615">
            <v>67.371416666666605</v>
          </cell>
          <cell r="D615">
            <v>11</v>
          </cell>
          <cell r="E615" t="str">
            <v>Soft</v>
          </cell>
        </row>
        <row r="616">
          <cell r="B616">
            <v>2180.6801249999999</v>
          </cell>
          <cell r="C616">
            <v>54.024583333333297</v>
          </cell>
          <cell r="D616">
            <v>11</v>
          </cell>
          <cell r="E616" t="str">
            <v>Soft</v>
          </cell>
        </row>
        <row r="617">
          <cell r="B617">
            <v>2606.2606666666602</v>
          </cell>
          <cell r="C617">
            <v>56.475000000000001</v>
          </cell>
          <cell r="D617">
            <v>11</v>
          </cell>
          <cell r="E617" t="str">
            <v>Soft</v>
          </cell>
        </row>
        <row r="618">
          <cell r="B618">
            <v>1593.28204166666</v>
          </cell>
          <cell r="C618">
            <v>50.376666666666601</v>
          </cell>
          <cell r="D618">
            <v>11</v>
          </cell>
          <cell r="E618" t="str">
            <v>Soft</v>
          </cell>
        </row>
        <row r="619">
          <cell r="B619">
            <v>1816.4230833333299</v>
          </cell>
          <cell r="C619">
            <v>41.915833333333303</v>
          </cell>
          <cell r="D619">
            <v>11</v>
          </cell>
          <cell r="E619" t="str">
            <v>Soft</v>
          </cell>
        </row>
        <row r="620">
          <cell r="B620">
            <v>2012.89008333333</v>
          </cell>
          <cell r="C620">
            <v>42.007083333333298</v>
          </cell>
          <cell r="D620">
            <v>11</v>
          </cell>
          <cell r="E620" t="str">
            <v>Soft</v>
          </cell>
        </row>
        <row r="621">
          <cell r="B621">
            <v>2323.33687499999</v>
          </cell>
          <cell r="C621">
            <v>48.264583333333299</v>
          </cell>
          <cell r="D621">
            <v>11</v>
          </cell>
          <cell r="E621" t="str">
            <v>Soft</v>
          </cell>
        </row>
        <row r="622">
          <cell r="B622">
            <v>2038.519125</v>
          </cell>
          <cell r="C622">
            <v>57.581666666666599</v>
          </cell>
          <cell r="D622">
            <v>11</v>
          </cell>
          <cell r="E622" t="str">
            <v>Soft</v>
          </cell>
        </row>
        <row r="623">
          <cell r="B623">
            <v>2540.8084583333298</v>
          </cell>
          <cell r="C623">
            <v>81.2558333333333</v>
          </cell>
          <cell r="D623">
            <v>11</v>
          </cell>
          <cell r="E623" t="str">
            <v>Soft</v>
          </cell>
        </row>
        <row r="624">
          <cell r="B624">
            <v>1708.6217083333299</v>
          </cell>
          <cell r="C624">
            <v>50.509583333333303</v>
          </cell>
          <cell r="D624">
            <v>11</v>
          </cell>
          <cell r="E624" t="str">
            <v>Soft</v>
          </cell>
        </row>
        <row r="625">
          <cell r="B625">
            <v>2016.7689583333299</v>
          </cell>
          <cell r="C625">
            <v>61.915833333333303</v>
          </cell>
          <cell r="D625">
            <v>11</v>
          </cell>
          <cell r="E625" t="str">
            <v>Soft</v>
          </cell>
        </row>
        <row r="626">
          <cell r="B626">
            <v>1949.9066250000001</v>
          </cell>
          <cell r="C626">
            <v>44.452083333333299</v>
          </cell>
          <cell r="D626">
            <v>11</v>
          </cell>
          <cell r="E626" t="str">
            <v>Soft</v>
          </cell>
        </row>
        <row r="627">
          <cell r="B627">
            <v>2290.6012500000002</v>
          </cell>
          <cell r="C627">
            <v>66.273333333333298</v>
          </cell>
          <cell r="D627">
            <v>11</v>
          </cell>
          <cell r="E627" t="str">
            <v>Soft</v>
          </cell>
        </row>
        <row r="628">
          <cell r="B628">
            <v>1880.72729166666</v>
          </cell>
          <cell r="C628">
            <v>56.90625</v>
          </cell>
          <cell r="D628">
            <v>11</v>
          </cell>
          <cell r="E628" t="str">
            <v>Soft</v>
          </cell>
        </row>
        <row r="629">
          <cell r="B629">
            <v>2154.9060416666598</v>
          </cell>
          <cell r="C629">
            <v>65.317499999999995</v>
          </cell>
          <cell r="D629">
            <v>11</v>
          </cell>
          <cell r="E629" t="str">
            <v>Soft</v>
          </cell>
        </row>
        <row r="630">
          <cell r="B630">
            <v>1956.88375</v>
          </cell>
          <cell r="C630">
            <v>63.1516666666666</v>
          </cell>
          <cell r="D630">
            <v>11</v>
          </cell>
          <cell r="E630" t="str">
            <v>Soft</v>
          </cell>
        </row>
        <row r="631">
          <cell r="B631">
            <v>2342.821625</v>
          </cell>
          <cell r="C631">
            <v>78.025416666666601</v>
          </cell>
          <cell r="D631">
            <v>11</v>
          </cell>
          <cell r="E631" t="str">
            <v>Soft</v>
          </cell>
        </row>
        <row r="632">
          <cell r="B632">
            <v>2046.5167083333299</v>
          </cell>
          <cell r="C632">
            <v>50.135833333333302</v>
          </cell>
          <cell r="D632">
            <v>11</v>
          </cell>
          <cell r="E632" t="str">
            <v>Soft</v>
          </cell>
        </row>
        <row r="633">
          <cell r="B633">
            <v>2574.9333750000001</v>
          </cell>
          <cell r="C633">
            <v>74.454583333333304</v>
          </cell>
          <cell r="D633">
            <v>11</v>
          </cell>
          <cell r="E633" t="str">
            <v>Soft</v>
          </cell>
        </row>
        <row r="634">
          <cell r="B634">
            <v>1838.4179166666599</v>
          </cell>
          <cell r="C634">
            <v>47.600416666666597</v>
          </cell>
          <cell r="D634">
            <v>11</v>
          </cell>
          <cell r="E634" t="str">
            <v>Soft</v>
          </cell>
        </row>
        <row r="635">
          <cell r="B635">
            <v>2156.3199583333299</v>
          </cell>
          <cell r="C635">
            <v>54.03875</v>
          </cell>
          <cell r="D635">
            <v>11</v>
          </cell>
          <cell r="E635" t="str">
            <v>Soft</v>
          </cell>
        </row>
        <row r="636">
          <cell r="B636">
            <v>1879.3218749999901</v>
          </cell>
          <cell r="C636">
            <v>53.240416666666597</v>
          </cell>
          <cell r="D636">
            <v>11</v>
          </cell>
          <cell r="E636" t="str">
            <v>Soft</v>
          </cell>
        </row>
        <row r="637">
          <cell r="B637">
            <v>2407.2310416666601</v>
          </cell>
          <cell r="C637">
            <v>79.754583333333301</v>
          </cell>
          <cell r="D637">
            <v>11</v>
          </cell>
          <cell r="E637" t="str">
            <v>Soft</v>
          </cell>
        </row>
        <row r="638">
          <cell r="B638">
            <v>1984.76958333333</v>
          </cell>
          <cell r="C638">
            <v>46.871249999999897</v>
          </cell>
          <cell r="D638">
            <v>11</v>
          </cell>
          <cell r="E638" t="str">
            <v>Soft</v>
          </cell>
        </row>
        <row r="639">
          <cell r="B639">
            <v>2474.5342083333298</v>
          </cell>
          <cell r="C639">
            <v>73.267499999999998</v>
          </cell>
          <cell r="D639">
            <v>11</v>
          </cell>
          <cell r="E639" t="str">
            <v>Soft</v>
          </cell>
        </row>
        <row r="640">
          <cell r="B640">
            <v>1896.93095833333</v>
          </cell>
          <cell r="C640">
            <v>49.975000000000001</v>
          </cell>
          <cell r="D640">
            <v>11</v>
          </cell>
          <cell r="E640" t="str">
            <v>Soft</v>
          </cell>
        </row>
        <row r="641">
          <cell r="B641">
            <v>2473.4072916666601</v>
          </cell>
          <cell r="C641">
            <v>77.7662499999999</v>
          </cell>
          <cell r="D641">
            <v>11</v>
          </cell>
          <cell r="E641" t="str">
            <v>Soft</v>
          </cell>
        </row>
        <row r="642">
          <cell r="B642">
            <v>1830.4516249999999</v>
          </cell>
          <cell r="C642">
            <v>56.203749999999999</v>
          </cell>
          <cell r="D642">
            <v>11</v>
          </cell>
          <cell r="E642" t="str">
            <v>Soft</v>
          </cell>
        </row>
        <row r="643">
          <cell r="B643">
            <v>2146.0133333333301</v>
          </cell>
          <cell r="C643">
            <v>74.744583333333296</v>
          </cell>
          <cell r="D643">
            <v>11</v>
          </cell>
          <cell r="E643" t="str">
            <v>Soft</v>
          </cell>
        </row>
        <row r="644">
          <cell r="B644">
            <v>1967.22974999999</v>
          </cell>
          <cell r="C644">
            <v>55.783749999999998</v>
          </cell>
          <cell r="D644">
            <v>11</v>
          </cell>
          <cell r="E644" t="str">
            <v>Soft</v>
          </cell>
        </row>
        <row r="645">
          <cell r="B645">
            <v>2182.4940000000001</v>
          </cell>
          <cell r="C645">
            <v>48.494583333333303</v>
          </cell>
          <cell r="D645">
            <v>11</v>
          </cell>
          <cell r="E645" t="str">
            <v>Soft</v>
          </cell>
        </row>
        <row r="646">
          <cell r="B646">
            <v>1929.8937777777701</v>
          </cell>
          <cell r="C646">
            <v>33.299444444444397</v>
          </cell>
          <cell r="D646">
            <v>11</v>
          </cell>
          <cell r="E646" t="str">
            <v>Soft</v>
          </cell>
        </row>
        <row r="647">
          <cell r="B647">
            <v>2045.6363636363601</v>
          </cell>
          <cell r="C647">
            <v>40.534999999999997</v>
          </cell>
          <cell r="D647">
            <v>11</v>
          </cell>
          <cell r="E647" t="str">
            <v>Soft</v>
          </cell>
        </row>
        <row r="648">
          <cell r="B648">
            <v>1880.0908571428499</v>
          </cell>
          <cell r="C648">
            <v>33.344999999999999</v>
          </cell>
          <cell r="D648">
            <v>11</v>
          </cell>
          <cell r="E648" t="str">
            <v>Soft</v>
          </cell>
        </row>
        <row r="649">
          <cell r="B649">
            <v>2085.9897500000002</v>
          </cell>
          <cell r="C649">
            <v>44.9583333333333</v>
          </cell>
          <cell r="D649">
            <v>11</v>
          </cell>
          <cell r="E649" t="str">
            <v>Soft</v>
          </cell>
        </row>
        <row r="650">
          <cell r="B650">
            <v>2014.6393125</v>
          </cell>
          <cell r="C650">
            <v>38.847499999999997</v>
          </cell>
          <cell r="D650">
            <v>11</v>
          </cell>
          <cell r="E650" t="str">
            <v>Soft</v>
          </cell>
        </row>
        <row r="651">
          <cell r="B651">
            <v>2325.59958333333</v>
          </cell>
          <cell r="C651">
            <v>56.487916666666599</v>
          </cell>
          <cell r="D651">
            <v>11</v>
          </cell>
          <cell r="E651" t="str">
            <v>Soft</v>
          </cell>
        </row>
        <row r="652">
          <cell r="B652">
            <v>1960.05679166666</v>
          </cell>
          <cell r="C652">
            <v>44.548749999999998</v>
          </cell>
          <cell r="D652">
            <v>11</v>
          </cell>
          <cell r="E652" t="str">
            <v>Soft</v>
          </cell>
        </row>
        <row r="653">
          <cell r="B653">
            <v>2341.8746666666598</v>
          </cell>
          <cell r="C653">
            <v>54.977916666666601</v>
          </cell>
          <cell r="D653">
            <v>11</v>
          </cell>
          <cell r="E653" t="str">
            <v>Soft</v>
          </cell>
        </row>
        <row r="654">
          <cell r="B654">
            <v>1722.6105</v>
          </cell>
          <cell r="C654">
            <v>36.4375</v>
          </cell>
          <cell r="D654">
            <v>11</v>
          </cell>
          <cell r="E654" t="str">
            <v>Soft</v>
          </cell>
        </row>
        <row r="655">
          <cell r="B655">
            <v>2026.1913750000001</v>
          </cell>
          <cell r="C655">
            <v>56.418749999999903</v>
          </cell>
          <cell r="D655">
            <v>11</v>
          </cell>
          <cell r="E655" t="str">
            <v>Soft</v>
          </cell>
        </row>
        <row r="656">
          <cell r="B656">
            <v>1621.5212916666601</v>
          </cell>
          <cell r="C656">
            <v>54.088333333333303</v>
          </cell>
          <cell r="D656">
            <v>11</v>
          </cell>
          <cell r="E656" t="str">
            <v>Soft</v>
          </cell>
        </row>
        <row r="657">
          <cell r="B657">
            <v>1833.5901249999999</v>
          </cell>
          <cell r="C657">
            <v>46.512499999999903</v>
          </cell>
          <cell r="D657">
            <v>11</v>
          </cell>
          <cell r="E657" t="str">
            <v>Soft</v>
          </cell>
        </row>
        <row r="658">
          <cell r="B658">
            <v>1763.4928749999999</v>
          </cell>
          <cell r="C658">
            <v>45.996666666666599</v>
          </cell>
          <cell r="D658">
            <v>11</v>
          </cell>
          <cell r="E658" t="str">
            <v>Soft</v>
          </cell>
        </row>
        <row r="659">
          <cell r="B659">
            <v>2059.60249999999</v>
          </cell>
          <cell r="C659">
            <v>48.314090909090901</v>
          </cell>
          <cell r="D659">
            <v>11</v>
          </cell>
          <cell r="E659" t="str">
            <v>Soft</v>
          </cell>
        </row>
        <row r="660">
          <cell r="B660">
            <v>1995.29342857142</v>
          </cell>
          <cell r="C660">
            <v>44.322857142857103</v>
          </cell>
          <cell r="D660">
            <v>11</v>
          </cell>
          <cell r="E660" t="str">
            <v>Soft</v>
          </cell>
        </row>
        <row r="661">
          <cell r="B661">
            <v>2089.6785416666598</v>
          </cell>
          <cell r="C661">
            <v>39.004999999999903</v>
          </cell>
          <cell r="D661">
            <v>11</v>
          </cell>
          <cell r="E661" t="str">
            <v>Soft</v>
          </cell>
        </row>
        <row r="662">
          <cell r="B662">
            <v>1968.56105555555</v>
          </cell>
          <cell r="C662">
            <v>32.433888888888802</v>
          </cell>
          <cell r="D662">
            <v>11</v>
          </cell>
          <cell r="E662" t="str">
            <v>Soft</v>
          </cell>
        </row>
        <row r="663">
          <cell r="B663">
            <v>2332.91908333333</v>
          </cell>
          <cell r="C663">
            <v>54.317083333333301</v>
          </cell>
          <cell r="D663">
            <v>11</v>
          </cell>
          <cell r="E663" t="str">
            <v>Soft</v>
          </cell>
        </row>
        <row r="664">
          <cell r="B664">
            <v>2027.29349999999</v>
          </cell>
          <cell r="C664">
            <v>54.115416666666597</v>
          </cell>
          <cell r="D664">
            <v>11</v>
          </cell>
          <cell r="E664" t="str">
            <v>Soft</v>
          </cell>
        </row>
        <row r="665">
          <cell r="B665">
            <v>2408.9666666666599</v>
          </cell>
          <cell r="C665">
            <v>55.441666666666599</v>
          </cell>
          <cell r="D665">
            <v>11</v>
          </cell>
          <cell r="E665" t="str">
            <v>Soft</v>
          </cell>
        </row>
        <row r="666">
          <cell r="B666">
            <v>2020.8008749999999</v>
          </cell>
          <cell r="C666">
            <v>55.433749999999897</v>
          </cell>
          <cell r="D666">
            <v>11</v>
          </cell>
          <cell r="E666" t="str">
            <v>Soft</v>
          </cell>
        </row>
        <row r="667">
          <cell r="B667">
            <v>2143.7741666666602</v>
          </cell>
          <cell r="C667">
            <v>42.220833333333303</v>
          </cell>
          <cell r="D667">
            <v>11</v>
          </cell>
          <cell r="E667" t="str">
            <v>Soft</v>
          </cell>
        </row>
        <row r="668">
          <cell r="B668">
            <v>1733.66625</v>
          </cell>
          <cell r="C668">
            <v>39.741249999999901</v>
          </cell>
          <cell r="D668">
            <v>11</v>
          </cell>
          <cell r="E668" t="str">
            <v>Soft</v>
          </cell>
        </row>
        <row r="669">
          <cell r="B669">
            <v>1938.42895833333</v>
          </cell>
          <cell r="C669">
            <v>47.627499999999998</v>
          </cell>
          <cell r="D669">
            <v>11</v>
          </cell>
          <cell r="E669" t="str">
            <v>Soft</v>
          </cell>
        </row>
        <row r="670">
          <cell r="B670">
            <v>1811.3492083333299</v>
          </cell>
          <cell r="C670">
            <v>51.697249999999997</v>
          </cell>
          <cell r="D670">
            <v>12</v>
          </cell>
          <cell r="E670" t="str">
            <v>Soft</v>
          </cell>
        </row>
        <row r="671">
          <cell r="B671">
            <v>2407.5522083333299</v>
          </cell>
          <cell r="C671">
            <v>91.086749999999995</v>
          </cell>
          <cell r="D671">
            <v>12</v>
          </cell>
          <cell r="E671" t="str">
            <v>Soft</v>
          </cell>
        </row>
        <row r="672">
          <cell r="B672">
            <v>2557.52991666666</v>
          </cell>
          <cell r="C672">
            <v>108.491333333333</v>
          </cell>
          <cell r="D672">
            <v>12</v>
          </cell>
          <cell r="E672" t="str">
            <v>Soft</v>
          </cell>
        </row>
        <row r="673">
          <cell r="B673">
            <v>3343.2067916666601</v>
          </cell>
          <cell r="C673">
            <v>103.15049999999999</v>
          </cell>
          <cell r="D673">
            <v>12</v>
          </cell>
          <cell r="E673" t="str">
            <v>Soft</v>
          </cell>
        </row>
        <row r="674">
          <cell r="B674">
            <v>1855.5550416666599</v>
          </cell>
          <cell r="C674">
            <v>44.554499999999997</v>
          </cell>
          <cell r="D674">
            <v>12</v>
          </cell>
          <cell r="E674" t="str">
            <v>Soft</v>
          </cell>
        </row>
        <row r="675">
          <cell r="B675">
            <v>2107.1355416666602</v>
          </cell>
          <cell r="C675">
            <v>56.459166666666597</v>
          </cell>
          <cell r="D675">
            <v>12</v>
          </cell>
          <cell r="E675" t="str">
            <v>Soft</v>
          </cell>
        </row>
        <row r="676">
          <cell r="B676">
            <v>2148.7616249999901</v>
          </cell>
          <cell r="C676">
            <v>45.986249999999998</v>
          </cell>
          <cell r="D676">
            <v>12</v>
          </cell>
          <cell r="E676" t="str">
            <v>Soft</v>
          </cell>
        </row>
        <row r="677">
          <cell r="B677">
            <v>2362.4044583333298</v>
          </cell>
          <cell r="C677">
            <v>45.425833333333301</v>
          </cell>
          <cell r="D677">
            <v>12</v>
          </cell>
          <cell r="E677" t="str">
            <v>Soft</v>
          </cell>
        </row>
        <row r="678">
          <cell r="B678">
            <v>1645.9032999999999</v>
          </cell>
          <cell r="C678">
            <v>39.856999999999999</v>
          </cell>
          <cell r="D678">
            <v>12</v>
          </cell>
          <cell r="E678" t="str">
            <v>Soft</v>
          </cell>
        </row>
        <row r="679">
          <cell r="B679">
            <v>1852.95022727272</v>
          </cell>
          <cell r="C679">
            <v>42.868636363636298</v>
          </cell>
          <cell r="D679">
            <v>12</v>
          </cell>
          <cell r="E679" t="str">
            <v>Soft</v>
          </cell>
        </row>
        <row r="680">
          <cell r="B680">
            <v>2100.8144499999999</v>
          </cell>
          <cell r="C680">
            <v>37.848499999999902</v>
          </cell>
          <cell r="D680">
            <v>12</v>
          </cell>
          <cell r="E680" t="str">
            <v>Soft</v>
          </cell>
        </row>
        <row r="681">
          <cell r="B681">
            <v>2257.8534999999902</v>
          </cell>
          <cell r="C681">
            <v>47.806249999999999</v>
          </cell>
          <cell r="D681">
            <v>12</v>
          </cell>
          <cell r="E681" t="str">
            <v>Soft</v>
          </cell>
        </row>
        <row r="682">
          <cell r="B682">
            <v>2056.5866249999999</v>
          </cell>
          <cell r="C682">
            <v>60.922083333333298</v>
          </cell>
          <cell r="D682">
            <v>12</v>
          </cell>
          <cell r="E682" t="str">
            <v>Soft</v>
          </cell>
        </row>
        <row r="683">
          <cell r="B683">
            <v>2275.6061666666601</v>
          </cell>
          <cell r="C683">
            <v>62.5266666666666</v>
          </cell>
          <cell r="D683">
            <v>12</v>
          </cell>
          <cell r="E683" t="str">
            <v>Soft</v>
          </cell>
        </row>
        <row r="684">
          <cell r="B684">
            <v>1961.3328750000001</v>
          </cell>
          <cell r="C684">
            <v>80.026249999999905</v>
          </cell>
          <cell r="D684">
            <v>12</v>
          </cell>
          <cell r="E684" t="str">
            <v>Soft</v>
          </cell>
        </row>
        <row r="685">
          <cell r="B685">
            <v>2277.7167083333302</v>
          </cell>
          <cell r="C685">
            <v>93.381249999999994</v>
          </cell>
          <cell r="D685">
            <v>12</v>
          </cell>
          <cell r="E685" t="str">
            <v>Soft</v>
          </cell>
        </row>
        <row r="686">
          <cell r="B686">
            <v>1943.82499999999</v>
          </cell>
          <cell r="C686">
            <v>52.632916666666603</v>
          </cell>
          <cell r="D686">
            <v>12</v>
          </cell>
          <cell r="E686" t="str">
            <v>Soft</v>
          </cell>
        </row>
        <row r="687">
          <cell r="B687">
            <v>2235.0515416666599</v>
          </cell>
          <cell r="C687">
            <v>66.297916666666595</v>
          </cell>
          <cell r="D687">
            <v>12</v>
          </cell>
          <cell r="E687" t="str">
            <v>Soft</v>
          </cell>
        </row>
        <row r="688">
          <cell r="B688">
            <v>1723.949625</v>
          </cell>
          <cell r="C688">
            <v>41.935833333333299</v>
          </cell>
          <cell r="D688">
            <v>12</v>
          </cell>
          <cell r="E688" t="str">
            <v>Soft</v>
          </cell>
        </row>
        <row r="689">
          <cell r="B689">
            <v>1901.2469166666599</v>
          </cell>
          <cell r="C689">
            <v>47.556666666666601</v>
          </cell>
          <cell r="D689">
            <v>12</v>
          </cell>
          <cell r="E689" t="str">
            <v>Soft</v>
          </cell>
        </row>
        <row r="690">
          <cell r="B690">
            <v>1893.2130833333299</v>
          </cell>
          <cell r="C690">
            <v>51.536249999999903</v>
          </cell>
          <cell r="D690">
            <v>12</v>
          </cell>
          <cell r="E690" t="str">
            <v>Soft</v>
          </cell>
        </row>
        <row r="691">
          <cell r="B691">
            <v>2235.2352083333299</v>
          </cell>
          <cell r="C691">
            <v>58.006666666666597</v>
          </cell>
          <cell r="D691">
            <v>12</v>
          </cell>
          <cell r="E691" t="str">
            <v>Soft</v>
          </cell>
        </row>
        <row r="692">
          <cell r="B692">
            <v>2172.7842083333298</v>
          </cell>
          <cell r="C692">
            <v>55.424583333333302</v>
          </cell>
          <cell r="D692">
            <v>12</v>
          </cell>
          <cell r="E692" t="str">
            <v>Soft</v>
          </cell>
        </row>
        <row r="693">
          <cell r="B693">
            <v>2876.3842499999901</v>
          </cell>
          <cell r="C693">
            <v>69.689583333333303</v>
          </cell>
          <cell r="D693">
            <v>12</v>
          </cell>
          <cell r="E693" t="str">
            <v>Soft</v>
          </cell>
        </row>
        <row r="694">
          <cell r="B694">
            <v>2270.6802499999999</v>
          </cell>
          <cell r="C694">
            <v>56.573333333333302</v>
          </cell>
          <cell r="D694">
            <v>12</v>
          </cell>
          <cell r="E694" t="str">
            <v>Soft</v>
          </cell>
        </row>
        <row r="695">
          <cell r="B695">
            <v>3024.1334583333301</v>
          </cell>
          <cell r="C695">
            <v>89.414583333333297</v>
          </cell>
          <cell r="D695">
            <v>12</v>
          </cell>
          <cell r="E695" t="str">
            <v>Soft</v>
          </cell>
        </row>
        <row r="696">
          <cell r="B696">
            <v>2140.97379166666</v>
          </cell>
          <cell r="C696">
            <v>65.425416666666607</v>
          </cell>
          <cell r="D696">
            <v>12</v>
          </cell>
          <cell r="E696" t="str">
            <v>Soft</v>
          </cell>
        </row>
        <row r="697">
          <cell r="B697">
            <v>2883.3863333333302</v>
          </cell>
          <cell r="C697">
            <v>79.218333333333305</v>
          </cell>
          <cell r="D697">
            <v>12</v>
          </cell>
          <cell r="E697" t="str">
            <v>Soft</v>
          </cell>
        </row>
        <row r="698">
          <cell r="B698">
            <v>2117.8012916666598</v>
          </cell>
          <cell r="C698">
            <v>61.090416666666599</v>
          </cell>
          <cell r="D698">
            <v>12</v>
          </cell>
          <cell r="E698" t="str">
            <v>Soft</v>
          </cell>
        </row>
        <row r="699">
          <cell r="B699">
            <v>2926.3967916666602</v>
          </cell>
          <cell r="C699">
            <v>82.684583333333293</v>
          </cell>
          <cell r="D699">
            <v>12</v>
          </cell>
          <cell r="E699" t="str">
            <v>Soft</v>
          </cell>
        </row>
        <row r="700">
          <cell r="B700">
            <v>2367.2226249999999</v>
          </cell>
          <cell r="C700">
            <v>58.484583333333298</v>
          </cell>
          <cell r="D700">
            <v>12</v>
          </cell>
          <cell r="E700" t="str">
            <v>Soft</v>
          </cell>
        </row>
        <row r="701">
          <cell r="B701">
            <v>3195.3001250000002</v>
          </cell>
          <cell r="C701">
            <v>88.352916666666601</v>
          </cell>
          <cell r="D701">
            <v>12</v>
          </cell>
          <cell r="E701" t="str">
            <v>Soft</v>
          </cell>
        </row>
        <row r="702">
          <cell r="B702">
            <v>2338.9344166666601</v>
          </cell>
          <cell r="C702">
            <v>68.344166666666595</v>
          </cell>
          <cell r="D702">
            <v>12</v>
          </cell>
          <cell r="E702" t="str">
            <v>Soft</v>
          </cell>
        </row>
        <row r="703">
          <cell r="B703">
            <v>2643.5017916666602</v>
          </cell>
          <cell r="C703">
            <v>54.754999999999903</v>
          </cell>
          <cell r="D703">
            <v>12</v>
          </cell>
          <cell r="E703" t="str">
            <v>Soft</v>
          </cell>
        </row>
        <row r="704">
          <cell r="B704">
            <v>2096.2074166666598</v>
          </cell>
          <cell r="C704">
            <v>57.566249999999897</v>
          </cell>
          <cell r="D704">
            <v>12</v>
          </cell>
          <cell r="E704" t="str">
            <v>Soft</v>
          </cell>
        </row>
        <row r="705">
          <cell r="B705">
            <v>2410.1449583333301</v>
          </cell>
          <cell r="C705">
            <v>53.733750000000001</v>
          </cell>
          <cell r="D705">
            <v>12</v>
          </cell>
          <cell r="E705" t="str">
            <v>Soft</v>
          </cell>
        </row>
        <row r="706">
          <cell r="B706">
            <v>2059.38004166666</v>
          </cell>
          <cell r="C706">
            <v>59.697083333333303</v>
          </cell>
          <cell r="D706">
            <v>12</v>
          </cell>
          <cell r="E706" t="str">
            <v>Soft</v>
          </cell>
        </row>
        <row r="707">
          <cell r="B707">
            <v>2394.1077500000001</v>
          </cell>
          <cell r="C707">
            <v>51.734583333333298</v>
          </cell>
          <cell r="D707">
            <v>12</v>
          </cell>
          <cell r="E707" t="str">
            <v>Soft</v>
          </cell>
        </row>
        <row r="708">
          <cell r="B708">
            <v>1972.1649583333301</v>
          </cell>
          <cell r="C708">
            <v>38.423333333333296</v>
          </cell>
          <cell r="D708">
            <v>12</v>
          </cell>
          <cell r="E708" t="str">
            <v>Soft</v>
          </cell>
        </row>
        <row r="709">
          <cell r="B709">
            <v>2230.0864999999999</v>
          </cell>
          <cell r="C709">
            <v>44.949583333333301</v>
          </cell>
          <cell r="D709">
            <v>12</v>
          </cell>
          <cell r="E709" t="str">
            <v>Soft</v>
          </cell>
        </row>
        <row r="710">
          <cell r="B710">
            <v>1787.87870833333</v>
          </cell>
          <cell r="C710">
            <v>44.59</v>
          </cell>
          <cell r="D710">
            <v>12</v>
          </cell>
          <cell r="E710" t="str">
            <v>Soft</v>
          </cell>
        </row>
        <row r="711">
          <cell r="B711">
            <v>1997.3041250000001</v>
          </cell>
          <cell r="C711">
            <v>48.774999999999999</v>
          </cell>
          <cell r="D711">
            <v>12</v>
          </cell>
          <cell r="E711" t="str">
            <v>Soft</v>
          </cell>
        </row>
        <row r="712">
          <cell r="B712">
            <v>1729.9509166666601</v>
          </cell>
          <cell r="C712">
            <v>46.790833333333303</v>
          </cell>
          <cell r="D712">
            <v>12</v>
          </cell>
          <cell r="E712" t="str">
            <v>Soft</v>
          </cell>
        </row>
        <row r="713">
          <cell r="B713">
            <v>2047.0395000000001</v>
          </cell>
          <cell r="C713">
            <v>56.972916666666599</v>
          </cell>
          <cell r="D713">
            <v>12</v>
          </cell>
          <cell r="E713" t="str">
            <v>Soft</v>
          </cell>
        </row>
        <row r="714">
          <cell r="B714">
            <v>1953.6437083333301</v>
          </cell>
          <cell r="C714">
            <v>46.969583333333297</v>
          </cell>
          <cell r="D714">
            <v>12</v>
          </cell>
          <cell r="E714" t="str">
            <v>Soft</v>
          </cell>
        </row>
        <row r="715">
          <cell r="B715">
            <v>2451.7428749999999</v>
          </cell>
          <cell r="C715">
            <v>48.4270833333333</v>
          </cell>
          <cell r="D715">
            <v>12</v>
          </cell>
          <cell r="E715" t="str">
            <v>Soft</v>
          </cell>
        </row>
        <row r="716">
          <cell r="B716">
            <v>1992.5728749999901</v>
          </cell>
          <cell r="C716">
            <v>42.350833333333298</v>
          </cell>
          <cell r="D716">
            <v>12</v>
          </cell>
          <cell r="E716" t="str">
            <v>Soft</v>
          </cell>
        </row>
        <row r="717">
          <cell r="B717">
            <v>2288.7292499999999</v>
          </cell>
          <cell r="C717">
            <v>40.680833333333297</v>
          </cell>
          <cell r="D717">
            <v>12</v>
          </cell>
          <cell r="E717" t="str">
            <v>Soft</v>
          </cell>
        </row>
        <row r="718">
          <cell r="B718">
            <v>1741.06274999999</v>
          </cell>
          <cell r="C718">
            <v>37.1666666666666</v>
          </cell>
          <cell r="D718">
            <v>12</v>
          </cell>
          <cell r="E718" t="str">
            <v>Soft</v>
          </cell>
        </row>
        <row r="719">
          <cell r="B719">
            <v>1948.48549999999</v>
          </cell>
          <cell r="C719">
            <v>38.960833333333298</v>
          </cell>
          <cell r="D719">
            <v>12</v>
          </cell>
          <cell r="E719" t="str">
            <v>Soft</v>
          </cell>
        </row>
        <row r="720">
          <cell r="B720">
            <v>1686.002375</v>
          </cell>
          <cell r="C720">
            <v>40.265416666666603</v>
          </cell>
          <cell r="D720">
            <v>12</v>
          </cell>
          <cell r="E720" t="str">
            <v>Soft</v>
          </cell>
        </row>
        <row r="721">
          <cell r="B721">
            <v>2049.07045833333</v>
          </cell>
          <cell r="C721">
            <v>42.8674999999999</v>
          </cell>
          <cell r="D721">
            <v>12</v>
          </cell>
          <cell r="E721" t="str">
            <v>Soft</v>
          </cell>
        </row>
        <row r="722">
          <cell r="B722">
            <v>1898.9733333333299</v>
          </cell>
          <cell r="C722">
            <v>49.396249999999903</v>
          </cell>
          <cell r="D722">
            <v>12</v>
          </cell>
          <cell r="E722" t="str">
            <v>Soft</v>
          </cell>
        </row>
        <row r="723">
          <cell r="B723">
            <v>2160.0101249999998</v>
          </cell>
          <cell r="C723">
            <v>41.455833333333302</v>
          </cell>
          <cell r="D723">
            <v>12</v>
          </cell>
          <cell r="E723" t="str">
            <v>Soft</v>
          </cell>
        </row>
        <row r="724">
          <cell r="B724">
            <v>1749.8718636363601</v>
          </cell>
          <cell r="C724">
            <v>33.367727272727201</v>
          </cell>
          <cell r="D724">
            <v>12</v>
          </cell>
          <cell r="E724" t="str">
            <v>Soft</v>
          </cell>
        </row>
        <row r="725">
          <cell r="B725">
            <v>2125.4543749999998</v>
          </cell>
          <cell r="C725">
            <v>43.60125</v>
          </cell>
          <cell r="D725">
            <v>12</v>
          </cell>
          <cell r="E725" t="str">
            <v>Soft</v>
          </cell>
        </row>
        <row r="726">
          <cell r="B726">
            <v>1779.80779166666</v>
          </cell>
          <cell r="C726">
            <v>45.102083333333297</v>
          </cell>
          <cell r="D726">
            <v>12</v>
          </cell>
          <cell r="E726" t="str">
            <v>Soft</v>
          </cell>
        </row>
        <row r="727">
          <cell r="B727">
            <v>2286.2164166666598</v>
          </cell>
          <cell r="C727">
            <v>48.505416666666598</v>
          </cell>
          <cell r="D727">
            <v>12</v>
          </cell>
          <cell r="E727" t="str">
            <v>Soft</v>
          </cell>
        </row>
        <row r="728">
          <cell r="B728">
            <v>1982.47729166666</v>
          </cell>
          <cell r="C728">
            <v>40.7454166666666</v>
          </cell>
          <cell r="D728">
            <v>12</v>
          </cell>
          <cell r="E728" t="str">
            <v>Soft</v>
          </cell>
        </row>
        <row r="729">
          <cell r="B729">
            <v>2385.11704166666</v>
          </cell>
          <cell r="C729">
            <v>52.2662499999999</v>
          </cell>
          <cell r="D729">
            <v>12</v>
          </cell>
          <cell r="E729" t="str">
            <v>Soft</v>
          </cell>
        </row>
        <row r="730">
          <cell r="B730">
            <v>1959.6472916666601</v>
          </cell>
          <cell r="C730">
            <v>44.889583333333299</v>
          </cell>
          <cell r="D730">
            <v>12</v>
          </cell>
          <cell r="E730" t="str">
            <v>Soft</v>
          </cell>
        </row>
        <row r="731">
          <cell r="B731">
            <v>2134.0819999999999</v>
          </cell>
          <cell r="C731">
            <v>42.499583333333298</v>
          </cell>
          <cell r="D731">
            <v>12</v>
          </cell>
          <cell r="E731" t="str">
            <v>Soft</v>
          </cell>
        </row>
        <row r="732">
          <cell r="B732">
            <v>2814.7105606124901</v>
          </cell>
          <cell r="C732">
            <v>108.18749999999901</v>
          </cell>
          <cell r="D732">
            <v>1</v>
          </cell>
          <cell r="E732" t="str">
            <v>Hard</v>
          </cell>
        </row>
        <row r="733">
          <cell r="B733">
            <v>2820.15931286666</v>
          </cell>
          <cell r="C733">
            <v>111.245</v>
          </cell>
          <cell r="D733">
            <v>1</v>
          </cell>
          <cell r="E733" t="str">
            <v>Hard</v>
          </cell>
        </row>
        <row r="734">
          <cell r="B734">
            <v>2147.3532233291598</v>
          </cell>
          <cell r="C734">
            <v>110.51333333333299</v>
          </cell>
          <cell r="D734">
            <v>1</v>
          </cell>
          <cell r="E734" t="str">
            <v>Hard</v>
          </cell>
        </row>
        <row r="735">
          <cell r="B735">
            <v>2545.3108069374898</v>
          </cell>
          <cell r="C735">
            <v>109.41500000000001</v>
          </cell>
          <cell r="D735">
            <v>1</v>
          </cell>
          <cell r="E735" t="str">
            <v>Hard</v>
          </cell>
        </row>
        <row r="736">
          <cell r="B736">
            <v>2222.4136193208301</v>
          </cell>
          <cell r="C736">
            <v>109.898333333333</v>
          </cell>
          <cell r="D736">
            <v>1</v>
          </cell>
          <cell r="E736" t="str">
            <v>Hard</v>
          </cell>
        </row>
        <row r="737">
          <cell r="B737">
            <v>2257.3158007708298</v>
          </cell>
          <cell r="C737">
            <v>111.870833333333</v>
          </cell>
          <cell r="D737">
            <v>1</v>
          </cell>
          <cell r="E737" t="str">
            <v>Hard</v>
          </cell>
        </row>
        <row r="738">
          <cell r="B738">
            <v>2032.198344465</v>
          </cell>
          <cell r="C738">
            <v>108.64100000000001</v>
          </cell>
          <cell r="D738">
            <v>1</v>
          </cell>
          <cell r="E738" t="str">
            <v>Hard</v>
          </cell>
        </row>
        <row r="739">
          <cell r="B739">
            <v>2117.8163037374902</v>
          </cell>
          <cell r="C739">
            <v>112.47499999999999</v>
          </cell>
          <cell r="D739">
            <v>1</v>
          </cell>
          <cell r="E739" t="str">
            <v>Hard</v>
          </cell>
        </row>
        <row r="740">
          <cell r="B740">
            <v>1881.9500175666601</v>
          </cell>
          <cell r="C740">
            <v>111.09333333333301</v>
          </cell>
          <cell r="D740">
            <v>1</v>
          </cell>
          <cell r="E740" t="str">
            <v>Hard</v>
          </cell>
        </row>
        <row r="741">
          <cell r="B741">
            <v>2576.3438875909001</v>
          </cell>
          <cell r="C741">
            <v>111.433636363636</v>
          </cell>
          <cell r="D741">
            <v>1</v>
          </cell>
          <cell r="E741" t="str">
            <v>Hard</v>
          </cell>
        </row>
        <row r="742">
          <cell r="B742">
            <v>2044.66478628499</v>
          </cell>
          <cell r="C742">
            <v>110.70699999999999</v>
          </cell>
          <cell r="D742">
            <v>1</v>
          </cell>
          <cell r="E742" t="str">
            <v>Hard</v>
          </cell>
        </row>
        <row r="743">
          <cell r="B743">
            <v>2868.9563182708298</v>
          </cell>
          <cell r="C743">
            <v>108.410833333333</v>
          </cell>
          <cell r="D743">
            <v>1</v>
          </cell>
          <cell r="E743" t="str">
            <v>Hard</v>
          </cell>
        </row>
        <row r="744">
          <cell r="B744">
            <v>2472.6334011958302</v>
          </cell>
          <cell r="C744">
            <v>110.37583333333301</v>
          </cell>
          <cell r="D744">
            <v>1</v>
          </cell>
          <cell r="E744" t="str">
            <v>Hard</v>
          </cell>
        </row>
        <row r="745">
          <cell r="B745">
            <v>3299.9393580708202</v>
          </cell>
          <cell r="C745">
            <v>110.207499999999</v>
          </cell>
          <cell r="D745">
            <v>1</v>
          </cell>
          <cell r="E745" t="str">
            <v>Hard</v>
          </cell>
        </row>
        <row r="746">
          <cell r="B746">
            <v>2786.5475998083298</v>
          </cell>
          <cell r="C746">
            <v>111.74</v>
          </cell>
          <cell r="D746">
            <v>1</v>
          </cell>
          <cell r="E746" t="str">
            <v>Hard</v>
          </cell>
        </row>
        <row r="747">
          <cell r="B747">
            <v>3225.7517746541598</v>
          </cell>
          <cell r="C747">
            <v>111.213333333333</v>
          </cell>
          <cell r="D747">
            <v>1</v>
          </cell>
          <cell r="E747" t="str">
            <v>Hard</v>
          </cell>
        </row>
        <row r="748">
          <cell r="B748">
            <v>2425.1360756541599</v>
          </cell>
          <cell r="C748">
            <v>108.96833333333301</v>
          </cell>
          <cell r="D748">
            <v>1</v>
          </cell>
          <cell r="E748" t="str">
            <v>Hard</v>
          </cell>
        </row>
        <row r="749">
          <cell r="B749">
            <v>2401.8058121333302</v>
          </cell>
          <cell r="C749">
            <v>109.2625</v>
          </cell>
          <cell r="D749">
            <v>1</v>
          </cell>
          <cell r="E749" t="str">
            <v>Hard</v>
          </cell>
        </row>
        <row r="750">
          <cell r="B750">
            <v>2113.5125400799898</v>
          </cell>
          <cell r="C750">
            <v>110.199</v>
          </cell>
          <cell r="D750">
            <v>1</v>
          </cell>
          <cell r="E750" t="str">
            <v>Hard</v>
          </cell>
        </row>
        <row r="751">
          <cell r="B751">
            <v>2433.3480168166602</v>
          </cell>
          <cell r="C751">
            <v>111.273333333333</v>
          </cell>
          <cell r="D751">
            <v>1</v>
          </cell>
          <cell r="E751" t="str">
            <v>Hard</v>
          </cell>
        </row>
        <row r="752">
          <cell r="B752">
            <v>2189.0438997312399</v>
          </cell>
          <cell r="C752">
            <v>109.4875</v>
          </cell>
          <cell r="D752">
            <v>1</v>
          </cell>
          <cell r="E752" t="str">
            <v>Hard</v>
          </cell>
        </row>
        <row r="753">
          <cell r="B753">
            <v>2483.5657340083299</v>
          </cell>
          <cell r="C753">
            <v>110.505</v>
          </cell>
          <cell r="D753">
            <v>1</v>
          </cell>
          <cell r="E753" t="str">
            <v>Hard</v>
          </cell>
        </row>
        <row r="754">
          <cell r="B754">
            <v>1896.0243473666601</v>
          </cell>
          <cell r="C754">
            <v>109.098333333333</v>
          </cell>
          <cell r="D754">
            <v>1</v>
          </cell>
          <cell r="E754" t="str">
            <v>Hard</v>
          </cell>
        </row>
        <row r="755">
          <cell r="B755">
            <v>2615.8735382874902</v>
          </cell>
          <cell r="C755">
            <v>110.826666666666</v>
          </cell>
          <cell r="D755">
            <v>1</v>
          </cell>
          <cell r="E755" t="str">
            <v>Hard</v>
          </cell>
        </row>
        <row r="756">
          <cell r="B756">
            <v>1992.70477325416</v>
          </cell>
          <cell r="C756">
            <v>111.049166666666</v>
          </cell>
          <cell r="D756">
            <v>1</v>
          </cell>
          <cell r="E756" t="str">
            <v>Hard</v>
          </cell>
        </row>
        <row r="757">
          <cell r="B757">
            <v>2387.7880464916602</v>
          </cell>
          <cell r="C757">
            <v>109.829166666666</v>
          </cell>
          <cell r="D757">
            <v>1</v>
          </cell>
          <cell r="E757" t="str">
            <v>Hard</v>
          </cell>
        </row>
        <row r="758">
          <cell r="B758">
            <v>2358.34048073333</v>
          </cell>
          <cell r="C758">
            <v>110.7</v>
          </cell>
          <cell r="D758">
            <v>1</v>
          </cell>
          <cell r="E758" t="str">
            <v>Hard</v>
          </cell>
        </row>
        <row r="759">
          <cell r="B759">
            <v>3340.70503213333</v>
          </cell>
          <cell r="C759">
            <v>109.087499999999</v>
          </cell>
          <cell r="D759">
            <v>1</v>
          </cell>
          <cell r="E759" t="str">
            <v>Hard</v>
          </cell>
        </row>
        <row r="760">
          <cell r="B760">
            <v>2842.3093060374899</v>
          </cell>
          <cell r="C760">
            <v>109.721666666666</v>
          </cell>
          <cell r="D760">
            <v>1</v>
          </cell>
          <cell r="E760" t="str">
            <v>Hard</v>
          </cell>
        </row>
        <row r="761">
          <cell r="B761">
            <v>3250.4874035166599</v>
          </cell>
          <cell r="C761">
            <v>111.22666666666601</v>
          </cell>
          <cell r="D761">
            <v>1</v>
          </cell>
          <cell r="E761" t="str">
            <v>Hard</v>
          </cell>
        </row>
        <row r="762">
          <cell r="B762">
            <v>2453.1961141708298</v>
          </cell>
          <cell r="C762">
            <v>112.73</v>
          </cell>
          <cell r="D762">
            <v>1</v>
          </cell>
          <cell r="E762" t="str">
            <v>Hard</v>
          </cell>
        </row>
        <row r="763">
          <cell r="B763">
            <v>2536.4750736916599</v>
          </cell>
          <cell r="C763">
            <v>111.52500000000001</v>
          </cell>
          <cell r="D763">
            <v>1</v>
          </cell>
          <cell r="E763" t="str">
            <v>Hard</v>
          </cell>
        </row>
        <row r="764">
          <cell r="B764">
            <v>1958.7403593583299</v>
          </cell>
          <cell r="C764">
            <v>110.448333333333</v>
          </cell>
          <cell r="D764">
            <v>1</v>
          </cell>
          <cell r="E764" t="str">
            <v>Hard</v>
          </cell>
        </row>
        <row r="765">
          <cell r="B765">
            <v>2217.7377323208302</v>
          </cell>
          <cell r="C765">
            <v>109.19416666666601</v>
          </cell>
          <cell r="D765">
            <v>1</v>
          </cell>
          <cell r="E765" t="str">
            <v>Hard</v>
          </cell>
        </row>
        <row r="766">
          <cell r="B766">
            <v>2035.5217133875001</v>
          </cell>
          <cell r="C766">
            <v>112.33750000000001</v>
          </cell>
          <cell r="D766">
            <v>1</v>
          </cell>
          <cell r="E766" t="str">
            <v>Hard</v>
          </cell>
        </row>
        <row r="767">
          <cell r="B767">
            <v>2450.3480851874901</v>
          </cell>
          <cell r="C767">
            <v>109.47499999999999</v>
          </cell>
          <cell r="D767">
            <v>1</v>
          </cell>
          <cell r="E767" t="str">
            <v>Hard</v>
          </cell>
        </row>
        <row r="768">
          <cell r="B768">
            <v>1864.6022638714201</v>
          </cell>
          <cell r="C768">
            <v>109.98857142857101</v>
          </cell>
          <cell r="D768">
            <v>1</v>
          </cell>
          <cell r="E768" t="str">
            <v>Hard</v>
          </cell>
        </row>
        <row r="769">
          <cell r="B769">
            <v>2278.1295495916602</v>
          </cell>
          <cell r="C769">
            <v>110.447499999999</v>
          </cell>
          <cell r="D769">
            <v>1</v>
          </cell>
          <cell r="E769" t="str">
            <v>Hard</v>
          </cell>
        </row>
        <row r="770">
          <cell r="B770">
            <v>1924.9605551166601</v>
          </cell>
          <cell r="C770">
            <v>109.126666666666</v>
          </cell>
          <cell r="D770">
            <v>1</v>
          </cell>
          <cell r="E770" t="str">
            <v>Hard</v>
          </cell>
        </row>
        <row r="771">
          <cell r="B771">
            <v>2560.8750446249901</v>
          </cell>
          <cell r="C771">
            <v>111.745833333333</v>
          </cell>
          <cell r="D771">
            <v>1</v>
          </cell>
          <cell r="E771" t="str">
            <v>Hard</v>
          </cell>
        </row>
        <row r="772">
          <cell r="B772">
            <v>2127.80860193749</v>
          </cell>
          <cell r="C772">
            <v>110.930833333333</v>
          </cell>
          <cell r="D772">
            <v>1</v>
          </cell>
          <cell r="E772" t="str">
            <v>Hard</v>
          </cell>
        </row>
        <row r="773">
          <cell r="B773">
            <v>2746.1296072416599</v>
          </cell>
          <cell r="C773">
            <v>110.345833333333</v>
          </cell>
          <cell r="D773">
            <v>1</v>
          </cell>
          <cell r="E773" t="str">
            <v>Hard</v>
          </cell>
        </row>
        <row r="774">
          <cell r="B774">
            <v>2140.0864342166601</v>
          </cell>
          <cell r="C774">
            <v>110.689999999999</v>
          </cell>
          <cell r="D774">
            <v>1</v>
          </cell>
          <cell r="E774" t="str">
            <v>Hard</v>
          </cell>
        </row>
        <row r="775">
          <cell r="B775">
            <v>2651.1279091166598</v>
          </cell>
          <cell r="C775">
            <v>111.839166666666</v>
          </cell>
          <cell r="D775">
            <v>1</v>
          </cell>
          <cell r="E775" t="str">
            <v>Hard</v>
          </cell>
        </row>
        <row r="776">
          <cell r="B776">
            <v>2198.8909038583301</v>
          </cell>
          <cell r="C776">
            <v>111.34083333333299</v>
          </cell>
          <cell r="D776">
            <v>1</v>
          </cell>
          <cell r="E776" t="str">
            <v>Hard</v>
          </cell>
        </row>
        <row r="777">
          <cell r="B777">
            <v>2598.18044052499</v>
          </cell>
          <cell r="C777">
            <v>111.143333333333</v>
          </cell>
          <cell r="D777">
            <v>1</v>
          </cell>
          <cell r="E777" t="str">
            <v>Hard</v>
          </cell>
        </row>
        <row r="778">
          <cell r="B778">
            <v>2166.8205700090898</v>
          </cell>
          <cell r="C778">
            <v>110.728181818181</v>
          </cell>
          <cell r="D778">
            <v>1</v>
          </cell>
          <cell r="E778" t="str">
            <v>Hard</v>
          </cell>
        </row>
        <row r="779">
          <cell r="B779">
            <v>2420.47367987499</v>
          </cell>
          <cell r="C779">
            <v>110.1</v>
          </cell>
          <cell r="D779">
            <v>1</v>
          </cell>
          <cell r="E779" t="str">
            <v>Hard</v>
          </cell>
        </row>
        <row r="780">
          <cell r="B780">
            <v>2104.8423878291601</v>
          </cell>
          <cell r="C780">
            <v>111.549166666666</v>
          </cell>
          <cell r="D780">
            <v>1</v>
          </cell>
          <cell r="E780" t="str">
            <v>Hard</v>
          </cell>
        </row>
        <row r="781">
          <cell r="B781">
            <v>2301.0493781833302</v>
          </cell>
          <cell r="C781">
            <v>110.77</v>
          </cell>
          <cell r="D781">
            <v>1</v>
          </cell>
          <cell r="E781" t="str">
            <v>Hard</v>
          </cell>
        </row>
        <row r="782">
          <cell r="B782">
            <v>2010.89693983749</v>
          </cell>
          <cell r="C782">
            <v>109.4325</v>
          </cell>
          <cell r="D782">
            <v>1</v>
          </cell>
          <cell r="E782" t="str">
            <v>Hard</v>
          </cell>
        </row>
        <row r="783">
          <cell r="B783">
            <v>2440.1286881583301</v>
          </cell>
          <cell r="C783">
            <v>110.096666666666</v>
          </cell>
          <cell r="D783">
            <v>1</v>
          </cell>
          <cell r="E783" t="str">
            <v>Hard</v>
          </cell>
        </row>
        <row r="784">
          <cell r="B784">
            <v>1872.7888722083301</v>
          </cell>
          <cell r="C784">
            <v>110.041666666666</v>
          </cell>
          <cell r="D784">
            <v>1</v>
          </cell>
          <cell r="E784" t="str">
            <v>Hard</v>
          </cell>
        </row>
        <row r="785">
          <cell r="B785">
            <v>2702.8843677749901</v>
          </cell>
          <cell r="C785">
            <v>111.23916666666599</v>
          </cell>
          <cell r="D785">
            <v>1</v>
          </cell>
          <cell r="E785" t="str">
            <v>Hard</v>
          </cell>
        </row>
        <row r="786">
          <cell r="B786">
            <v>1862.09098722916</v>
          </cell>
          <cell r="C786">
            <v>110.66</v>
          </cell>
          <cell r="D786">
            <v>1</v>
          </cell>
          <cell r="E786" t="str">
            <v>Hard</v>
          </cell>
        </row>
        <row r="787">
          <cell r="B787">
            <v>2301.8307151874901</v>
          </cell>
          <cell r="C787">
            <v>110.686666666666</v>
          </cell>
          <cell r="D787">
            <v>1</v>
          </cell>
          <cell r="E787" t="str">
            <v>Hard</v>
          </cell>
        </row>
        <row r="788">
          <cell r="B788">
            <v>2141.2100704499899</v>
          </cell>
          <cell r="C788">
            <v>110.626666666666</v>
          </cell>
          <cell r="D788">
            <v>1</v>
          </cell>
          <cell r="E788" t="str">
            <v>Hard</v>
          </cell>
        </row>
        <row r="789">
          <cell r="B789">
            <v>2542.9754542625001</v>
          </cell>
          <cell r="C789">
            <v>111.21833333333301</v>
          </cell>
          <cell r="D789">
            <v>1</v>
          </cell>
          <cell r="E789" t="str">
            <v>Hard</v>
          </cell>
        </row>
        <row r="790">
          <cell r="B790">
            <v>2141.6758152541602</v>
          </cell>
          <cell r="C790">
            <v>110.458333333333</v>
          </cell>
          <cell r="D790">
            <v>1</v>
          </cell>
          <cell r="E790" t="str">
            <v>Hard</v>
          </cell>
        </row>
        <row r="791">
          <cell r="B791">
            <v>2821.5852816249899</v>
          </cell>
          <cell r="C791">
            <v>109.5825</v>
          </cell>
          <cell r="D791">
            <v>1</v>
          </cell>
          <cell r="E791" t="str">
            <v>Hard</v>
          </cell>
        </row>
        <row r="792">
          <cell r="B792">
            <v>2121.2677979249902</v>
          </cell>
          <cell r="C792">
            <v>110.05416666666601</v>
          </cell>
          <cell r="D792">
            <v>1</v>
          </cell>
          <cell r="E792" t="str">
            <v>Hard</v>
          </cell>
        </row>
        <row r="793">
          <cell r="B793">
            <v>2725.2631981750001</v>
          </cell>
          <cell r="C793">
            <v>110.781666666666</v>
          </cell>
          <cell r="D793">
            <v>1</v>
          </cell>
          <cell r="E793" t="str">
            <v>Hard</v>
          </cell>
        </row>
        <row r="794">
          <cell r="B794">
            <v>2168.7831825916601</v>
          </cell>
          <cell r="C794">
            <v>112.41</v>
          </cell>
          <cell r="D794">
            <v>2</v>
          </cell>
          <cell r="E794" t="str">
            <v>Hard</v>
          </cell>
        </row>
        <row r="795">
          <cell r="B795">
            <v>2961.5898729458299</v>
          </cell>
          <cell r="C795">
            <v>110.198333333333</v>
          </cell>
          <cell r="D795">
            <v>2</v>
          </cell>
          <cell r="E795" t="str">
            <v>Hard</v>
          </cell>
        </row>
        <row r="796">
          <cell r="B796">
            <v>2059.6434400374901</v>
          </cell>
          <cell r="C796">
            <v>110.21749999999901</v>
          </cell>
          <cell r="D796">
            <v>2</v>
          </cell>
          <cell r="E796" t="str">
            <v>Hard</v>
          </cell>
        </row>
        <row r="797">
          <cell r="B797">
            <v>2915.94190402499</v>
          </cell>
          <cell r="C797">
            <v>110.13</v>
          </cell>
          <cell r="D797">
            <v>2</v>
          </cell>
          <cell r="E797" t="str">
            <v>Hard</v>
          </cell>
        </row>
        <row r="798">
          <cell r="B798">
            <v>2074.9507374291602</v>
          </cell>
          <cell r="C798">
            <v>109.869999999999</v>
          </cell>
          <cell r="D798">
            <v>2</v>
          </cell>
          <cell r="E798" t="str">
            <v>Hard</v>
          </cell>
        </row>
        <row r="799">
          <cell r="B799">
            <v>2840.1388558458302</v>
          </cell>
          <cell r="C799">
            <v>110.466666666666</v>
          </cell>
          <cell r="D799">
            <v>2</v>
          </cell>
          <cell r="E799" t="str">
            <v>Hard</v>
          </cell>
        </row>
        <row r="800">
          <cell r="B800">
            <v>2336.1864341833302</v>
          </cell>
          <cell r="C800">
            <v>110.5425</v>
          </cell>
          <cell r="D800">
            <v>2</v>
          </cell>
          <cell r="E800" t="str">
            <v>Hard</v>
          </cell>
        </row>
        <row r="801">
          <cell r="B801">
            <v>2795.9823378666601</v>
          </cell>
          <cell r="C801">
            <v>110.20083333333299</v>
          </cell>
          <cell r="D801">
            <v>2</v>
          </cell>
          <cell r="E801" t="str">
            <v>Hard</v>
          </cell>
        </row>
        <row r="802">
          <cell r="B802">
            <v>2203.7443846374899</v>
          </cell>
          <cell r="C802">
            <v>111.087499999999</v>
          </cell>
          <cell r="D802">
            <v>2</v>
          </cell>
          <cell r="E802" t="str">
            <v>Hard</v>
          </cell>
        </row>
        <row r="803">
          <cell r="B803">
            <v>2514.4400851124901</v>
          </cell>
          <cell r="C803">
            <v>111.925833333333</v>
          </cell>
          <cell r="D803">
            <v>2</v>
          </cell>
          <cell r="E803" t="str">
            <v>Hard</v>
          </cell>
        </row>
        <row r="804">
          <cell r="B804">
            <v>2254.8362323375</v>
          </cell>
          <cell r="C804">
            <v>112.255</v>
          </cell>
          <cell r="D804">
            <v>2</v>
          </cell>
          <cell r="E804" t="str">
            <v>Hard</v>
          </cell>
        </row>
        <row r="805">
          <cell r="B805">
            <v>2369.5948363374901</v>
          </cell>
          <cell r="C805">
            <v>109.486666666666</v>
          </cell>
          <cell r="D805">
            <v>2</v>
          </cell>
          <cell r="E805" t="str">
            <v>Hard</v>
          </cell>
        </row>
        <row r="806">
          <cell r="B806">
            <v>1974.18200617916</v>
          </cell>
          <cell r="C806">
            <v>109.698333333333</v>
          </cell>
          <cell r="D806">
            <v>2</v>
          </cell>
          <cell r="E806" t="str">
            <v>Hard</v>
          </cell>
        </row>
        <row r="807">
          <cell r="B807">
            <v>2271.7791866166599</v>
          </cell>
          <cell r="C807">
            <v>111.64666666666599</v>
          </cell>
          <cell r="D807">
            <v>2</v>
          </cell>
          <cell r="E807" t="str">
            <v>Hard</v>
          </cell>
        </row>
        <row r="808">
          <cell r="B808">
            <v>2014.2160829833299</v>
          </cell>
          <cell r="C808">
            <v>111.567777777777</v>
          </cell>
          <cell r="D808">
            <v>2</v>
          </cell>
          <cell r="E808" t="str">
            <v>Hard</v>
          </cell>
        </row>
        <row r="809">
          <cell r="B809">
            <v>2596.5701936458299</v>
          </cell>
          <cell r="C809">
            <v>109.755833333333</v>
          </cell>
          <cell r="D809">
            <v>2</v>
          </cell>
          <cell r="E809" t="str">
            <v>Hard</v>
          </cell>
        </row>
        <row r="810">
          <cell r="B810">
            <v>1867.4815676363601</v>
          </cell>
          <cell r="C810">
            <v>109.17090909090901</v>
          </cell>
          <cell r="D810">
            <v>2</v>
          </cell>
          <cell r="E810" t="str">
            <v>Hard</v>
          </cell>
        </row>
        <row r="811">
          <cell r="B811">
            <v>2828.9775346166598</v>
          </cell>
          <cell r="C811">
            <v>111.13249999999999</v>
          </cell>
          <cell r="D811">
            <v>2</v>
          </cell>
          <cell r="E811" t="str">
            <v>Hard</v>
          </cell>
        </row>
        <row r="812">
          <cell r="B812">
            <v>1994.4438366499901</v>
          </cell>
          <cell r="C812">
            <v>109.654166666666</v>
          </cell>
          <cell r="D812">
            <v>2</v>
          </cell>
          <cell r="E812" t="str">
            <v>Hard</v>
          </cell>
        </row>
        <row r="813">
          <cell r="B813">
            <v>2926.1708955250001</v>
          </cell>
          <cell r="C813">
            <v>109.68</v>
          </cell>
          <cell r="D813">
            <v>2</v>
          </cell>
          <cell r="E813" t="str">
            <v>Hard</v>
          </cell>
        </row>
        <row r="814">
          <cell r="B814">
            <v>2554.6178627291602</v>
          </cell>
          <cell r="C814">
            <v>110.40583333333301</v>
          </cell>
          <cell r="D814">
            <v>2</v>
          </cell>
          <cell r="E814" t="str">
            <v>Hard</v>
          </cell>
        </row>
        <row r="815">
          <cell r="B815">
            <v>3236.4869237541602</v>
          </cell>
          <cell r="C815">
            <v>112.82250000000001</v>
          </cell>
          <cell r="D815">
            <v>2</v>
          </cell>
          <cell r="E815" t="str">
            <v>Hard</v>
          </cell>
        </row>
        <row r="816">
          <cell r="B816">
            <v>2762.5157089416598</v>
          </cell>
          <cell r="C816">
            <v>110.1425</v>
          </cell>
          <cell r="D816">
            <v>2</v>
          </cell>
          <cell r="E816" t="str">
            <v>Hard</v>
          </cell>
        </row>
        <row r="817">
          <cell r="B817">
            <v>3531.5317287999901</v>
          </cell>
          <cell r="C817">
            <v>109.690833333333</v>
          </cell>
          <cell r="D817">
            <v>2</v>
          </cell>
          <cell r="E817" t="str">
            <v>Hard</v>
          </cell>
        </row>
        <row r="818">
          <cell r="B818">
            <v>2745.1802333625001</v>
          </cell>
          <cell r="C818">
            <v>109.82583333333299</v>
          </cell>
          <cell r="D818">
            <v>2</v>
          </cell>
          <cell r="E818" t="str">
            <v>Hard</v>
          </cell>
        </row>
        <row r="819">
          <cell r="B819">
            <v>3355.4509319083299</v>
          </cell>
          <cell r="C819">
            <v>111.9975</v>
          </cell>
          <cell r="D819">
            <v>2</v>
          </cell>
          <cell r="E819" t="str">
            <v>Hard</v>
          </cell>
        </row>
        <row r="820">
          <cell r="B820">
            <v>2603.7976719583298</v>
          </cell>
          <cell r="C820">
            <v>111.880833333333</v>
          </cell>
          <cell r="D820">
            <v>2</v>
          </cell>
          <cell r="E820" t="str">
            <v>Hard</v>
          </cell>
        </row>
        <row r="821">
          <cell r="B821">
            <v>2861.9960459624899</v>
          </cell>
          <cell r="C821">
            <v>112.26333333333299</v>
          </cell>
          <cell r="D821">
            <v>2</v>
          </cell>
          <cell r="E821" t="str">
            <v>Hard</v>
          </cell>
        </row>
        <row r="822">
          <cell r="B822">
            <v>2363.6217625333302</v>
          </cell>
          <cell r="C822">
            <v>110.1575</v>
          </cell>
          <cell r="D822">
            <v>2</v>
          </cell>
          <cell r="E822" t="str">
            <v>Hard</v>
          </cell>
        </row>
        <row r="823">
          <cell r="B823">
            <v>2935.9480111624898</v>
          </cell>
          <cell r="C823">
            <v>111.238333333333</v>
          </cell>
          <cell r="D823">
            <v>2</v>
          </cell>
          <cell r="E823" t="str">
            <v>Hard</v>
          </cell>
        </row>
        <row r="824">
          <cell r="B824">
            <v>2179.3191565458301</v>
          </cell>
          <cell r="C824">
            <v>110.713333333333</v>
          </cell>
          <cell r="D824">
            <v>2</v>
          </cell>
          <cell r="E824" t="str">
            <v>Hard</v>
          </cell>
        </row>
        <row r="825">
          <cell r="B825">
            <v>2726.05105495833</v>
          </cell>
          <cell r="C825">
            <v>109.839166666666</v>
          </cell>
          <cell r="D825">
            <v>2</v>
          </cell>
          <cell r="E825" t="str">
            <v>Hard</v>
          </cell>
        </row>
        <row r="826">
          <cell r="B826">
            <v>1942.2621511416601</v>
          </cell>
          <cell r="C826">
            <v>111.431666666666</v>
          </cell>
          <cell r="D826">
            <v>2</v>
          </cell>
          <cell r="E826" t="str">
            <v>Hard</v>
          </cell>
        </row>
        <row r="827">
          <cell r="B827">
            <v>2233.6403290041599</v>
          </cell>
          <cell r="C827">
            <v>111.12583333333301</v>
          </cell>
          <cell r="D827">
            <v>2</v>
          </cell>
          <cell r="E827" t="str">
            <v>Hard</v>
          </cell>
        </row>
        <row r="828">
          <cell r="B828">
            <v>2017.2257905399899</v>
          </cell>
          <cell r="C828">
            <v>111.320999999999</v>
          </cell>
          <cell r="D828">
            <v>2</v>
          </cell>
          <cell r="E828" t="str">
            <v>Hard</v>
          </cell>
        </row>
        <row r="829">
          <cell r="B829">
            <v>2359.1199209874899</v>
          </cell>
          <cell r="C829">
            <v>111.66500000000001</v>
          </cell>
          <cell r="D829">
            <v>2</v>
          </cell>
          <cell r="E829" t="str">
            <v>Hard</v>
          </cell>
        </row>
        <row r="830">
          <cell r="B830">
            <v>2334.5526278249999</v>
          </cell>
          <cell r="C830">
            <v>111.086249999999</v>
          </cell>
          <cell r="D830">
            <v>2</v>
          </cell>
          <cell r="E830" t="str">
            <v>Hard</v>
          </cell>
        </row>
        <row r="831">
          <cell r="B831">
            <v>2805.6281315333299</v>
          </cell>
          <cell r="C831">
            <v>110.28916666666601</v>
          </cell>
          <cell r="D831">
            <v>2</v>
          </cell>
          <cell r="E831" t="str">
            <v>Hard</v>
          </cell>
        </row>
        <row r="832">
          <cell r="B832">
            <v>2303.4694622749898</v>
          </cell>
          <cell r="C832">
            <v>111.447499999999</v>
          </cell>
          <cell r="D832">
            <v>2</v>
          </cell>
          <cell r="E832" t="str">
            <v>Hard</v>
          </cell>
        </row>
        <row r="833">
          <cell r="B833">
            <v>3590.6828627166601</v>
          </cell>
          <cell r="C833">
            <v>111.65249999999899</v>
          </cell>
          <cell r="D833">
            <v>2</v>
          </cell>
          <cell r="E833" t="str">
            <v>Hard</v>
          </cell>
        </row>
        <row r="834">
          <cell r="B834">
            <v>2704.1649466458298</v>
          </cell>
          <cell r="C834">
            <v>110.511666666666</v>
          </cell>
          <cell r="D834">
            <v>2</v>
          </cell>
          <cell r="E834" t="str">
            <v>Hard</v>
          </cell>
        </row>
        <row r="835">
          <cell r="B835">
            <v>3365.87835465833</v>
          </cell>
          <cell r="C835">
            <v>111.26</v>
          </cell>
          <cell r="D835">
            <v>2</v>
          </cell>
          <cell r="E835" t="str">
            <v>Hard</v>
          </cell>
        </row>
        <row r="836">
          <cell r="B836">
            <v>2625.0986705750001</v>
          </cell>
          <cell r="C836">
            <v>108.296666666666</v>
          </cell>
          <cell r="D836">
            <v>2</v>
          </cell>
          <cell r="E836" t="str">
            <v>Hard</v>
          </cell>
        </row>
        <row r="837">
          <cell r="B837">
            <v>2556.60953337916</v>
          </cell>
          <cell r="C837">
            <v>110.400833333333</v>
          </cell>
          <cell r="D837">
            <v>2</v>
          </cell>
          <cell r="E837" t="str">
            <v>Hard</v>
          </cell>
        </row>
        <row r="838">
          <cell r="B838">
            <v>1823.0696327749899</v>
          </cell>
          <cell r="C838">
            <v>109.86499999999999</v>
          </cell>
          <cell r="D838">
            <v>2</v>
          </cell>
          <cell r="E838" t="str">
            <v>Hard</v>
          </cell>
        </row>
        <row r="839">
          <cell r="B839">
            <v>2037.7230165041599</v>
          </cell>
          <cell r="C839">
            <v>110.74250000000001</v>
          </cell>
          <cell r="D839">
            <v>2</v>
          </cell>
          <cell r="E839" t="str">
            <v>Hard</v>
          </cell>
        </row>
        <row r="840">
          <cell r="B840">
            <v>1722.8896464541599</v>
          </cell>
          <cell r="C840">
            <v>110.730833333333</v>
          </cell>
          <cell r="D840">
            <v>2</v>
          </cell>
          <cell r="E840" t="str">
            <v>Hard</v>
          </cell>
        </row>
        <row r="841">
          <cell r="B841">
            <v>2063.51221467083</v>
          </cell>
          <cell r="C841">
            <v>108.71583333333299</v>
          </cell>
          <cell r="D841">
            <v>2</v>
          </cell>
          <cell r="E841" t="str">
            <v>Hard</v>
          </cell>
        </row>
        <row r="842">
          <cell r="B842">
            <v>2069.9034216374898</v>
          </cell>
          <cell r="C842">
            <v>109.44750000000001</v>
          </cell>
          <cell r="D842">
            <v>2</v>
          </cell>
          <cell r="E842" t="str">
            <v>Hard</v>
          </cell>
        </row>
        <row r="843">
          <cell r="B843">
            <v>2923.37536639583</v>
          </cell>
          <cell r="C843">
            <v>111.644999999999</v>
          </cell>
          <cell r="D843">
            <v>2</v>
          </cell>
          <cell r="E843" t="str">
            <v>Hard</v>
          </cell>
        </row>
        <row r="844">
          <cell r="B844">
            <v>2277.0611217166602</v>
          </cell>
          <cell r="C844">
            <v>111.01499999999901</v>
          </cell>
          <cell r="D844">
            <v>2</v>
          </cell>
          <cell r="E844" t="str">
            <v>Hard</v>
          </cell>
        </row>
        <row r="845">
          <cell r="B845">
            <v>3388.0708861041599</v>
          </cell>
          <cell r="C845">
            <v>110.439166666666</v>
          </cell>
          <cell r="D845">
            <v>2</v>
          </cell>
          <cell r="E845" t="str">
            <v>Hard</v>
          </cell>
        </row>
        <row r="846">
          <cell r="B846">
            <v>2553.06626393333</v>
          </cell>
          <cell r="C846">
            <v>109.7925</v>
          </cell>
          <cell r="D846">
            <v>2</v>
          </cell>
          <cell r="E846" t="str">
            <v>Hard</v>
          </cell>
        </row>
        <row r="847">
          <cell r="B847">
            <v>3123.8353176083301</v>
          </cell>
          <cell r="C847">
            <v>110.529166666666</v>
          </cell>
          <cell r="D847">
            <v>2</v>
          </cell>
          <cell r="E847" t="str">
            <v>Hard</v>
          </cell>
        </row>
        <row r="848">
          <cell r="B848">
            <v>2302.3936510291601</v>
          </cell>
          <cell r="C848">
            <v>110.634166666666</v>
          </cell>
          <cell r="D848">
            <v>2</v>
          </cell>
          <cell r="E848" t="str">
            <v>Hard</v>
          </cell>
        </row>
        <row r="849">
          <cell r="B849">
            <v>2913.6543985708299</v>
          </cell>
          <cell r="C849">
            <v>109.00416666666599</v>
          </cell>
          <cell r="D849">
            <v>2</v>
          </cell>
          <cell r="E849" t="str">
            <v>Hard</v>
          </cell>
        </row>
        <row r="850">
          <cell r="B850">
            <v>2279.9175524666598</v>
          </cell>
          <cell r="C850">
            <v>110.425</v>
          </cell>
          <cell r="D850">
            <v>3</v>
          </cell>
          <cell r="E850" t="str">
            <v>Hard</v>
          </cell>
        </row>
        <row r="851">
          <cell r="B851">
            <v>2813.4237973208301</v>
          </cell>
          <cell r="C851">
            <v>110.660833333333</v>
          </cell>
          <cell r="D851">
            <v>3</v>
          </cell>
          <cell r="E851" t="str">
            <v>Hard</v>
          </cell>
        </row>
        <row r="852">
          <cell r="B852">
            <v>1968.99549426666</v>
          </cell>
          <cell r="C852">
            <v>110.2175</v>
          </cell>
          <cell r="D852">
            <v>3</v>
          </cell>
          <cell r="E852" t="str">
            <v>Hard</v>
          </cell>
        </row>
        <row r="853">
          <cell r="B853">
            <v>2389.08068954583</v>
          </cell>
          <cell r="C853">
            <v>109.52249999999999</v>
          </cell>
          <cell r="D853">
            <v>3</v>
          </cell>
          <cell r="E853" t="str">
            <v>Hard</v>
          </cell>
        </row>
        <row r="854">
          <cell r="B854">
            <v>1789.86981436666</v>
          </cell>
          <cell r="C854">
            <v>111.56</v>
          </cell>
          <cell r="D854">
            <v>3</v>
          </cell>
          <cell r="E854" t="str">
            <v>Hard</v>
          </cell>
        </row>
        <row r="855">
          <cell r="B855">
            <v>2359.7180916666598</v>
          </cell>
          <cell r="C855">
            <v>108.58</v>
          </cell>
          <cell r="D855">
            <v>3</v>
          </cell>
          <cell r="E855" t="str">
            <v>Hard</v>
          </cell>
        </row>
        <row r="856">
          <cell r="B856">
            <v>2029.4388739291601</v>
          </cell>
          <cell r="C856">
            <v>110.815833333333</v>
          </cell>
          <cell r="D856">
            <v>3</v>
          </cell>
          <cell r="E856" t="str">
            <v>Hard</v>
          </cell>
        </row>
        <row r="857">
          <cell r="B857">
            <v>2184.9103650041602</v>
          </cell>
          <cell r="C857">
            <v>110.408333333333</v>
          </cell>
          <cell r="D857">
            <v>3</v>
          </cell>
          <cell r="E857" t="str">
            <v>Hard</v>
          </cell>
        </row>
        <row r="858">
          <cell r="B858">
            <v>2196.38929249999</v>
          </cell>
          <cell r="C858">
            <v>111.223333333333</v>
          </cell>
          <cell r="D858">
            <v>3</v>
          </cell>
          <cell r="E858" t="str">
            <v>Hard</v>
          </cell>
        </row>
        <row r="859">
          <cell r="B859">
            <v>2432.6821969624998</v>
          </cell>
          <cell r="C859">
            <v>109.50083333333301</v>
          </cell>
          <cell r="D859">
            <v>3</v>
          </cell>
          <cell r="E859" t="str">
            <v>Hard</v>
          </cell>
        </row>
        <row r="860">
          <cell r="B860">
            <v>2011.3950495611</v>
          </cell>
          <cell r="C860">
            <v>111.568888888888</v>
          </cell>
          <cell r="D860">
            <v>3</v>
          </cell>
          <cell r="E860" t="str">
            <v>Hard</v>
          </cell>
        </row>
        <row r="861">
          <cell r="B861">
            <v>2633.6015288999902</v>
          </cell>
          <cell r="C861">
            <v>109.425</v>
          </cell>
          <cell r="D861">
            <v>3</v>
          </cell>
          <cell r="E861" t="str">
            <v>Hard</v>
          </cell>
        </row>
        <row r="862">
          <cell r="B862">
            <v>2200.4233423099899</v>
          </cell>
          <cell r="C862">
            <v>110.59399999999999</v>
          </cell>
          <cell r="D862">
            <v>3</v>
          </cell>
          <cell r="E862" t="str">
            <v>Hard</v>
          </cell>
        </row>
        <row r="863">
          <cell r="B863">
            <v>2618.3027622916602</v>
          </cell>
          <cell r="C863">
            <v>111.001666666666</v>
          </cell>
          <cell r="D863">
            <v>3</v>
          </cell>
          <cell r="E863" t="str">
            <v>Hard</v>
          </cell>
        </row>
        <row r="864">
          <cell r="B864">
            <v>2180.1996981277698</v>
          </cell>
          <cell r="C864">
            <v>110.672222222222</v>
          </cell>
          <cell r="D864">
            <v>3</v>
          </cell>
          <cell r="E864" t="str">
            <v>Hard</v>
          </cell>
        </row>
        <row r="865">
          <cell r="B865">
            <v>2672.35888205833</v>
          </cell>
          <cell r="C865">
            <v>110.75083333333301</v>
          </cell>
          <cell r="D865">
            <v>3</v>
          </cell>
          <cell r="E865" t="str">
            <v>Hard</v>
          </cell>
        </row>
        <row r="866">
          <cell r="B866">
            <v>2004.5064299727201</v>
          </cell>
          <cell r="C866">
            <v>109.534545454545</v>
          </cell>
          <cell r="D866">
            <v>3</v>
          </cell>
          <cell r="E866" t="str">
            <v>Hard</v>
          </cell>
        </row>
        <row r="867">
          <cell r="B867">
            <v>2614.9927077249899</v>
          </cell>
          <cell r="C867">
            <v>111.82583333333299</v>
          </cell>
          <cell r="D867">
            <v>3</v>
          </cell>
          <cell r="E867" t="str">
            <v>Hard</v>
          </cell>
        </row>
        <row r="868">
          <cell r="B868">
            <v>2097.69024651666</v>
          </cell>
          <cell r="C868">
            <v>109.93749999999901</v>
          </cell>
          <cell r="D868">
            <v>3</v>
          </cell>
          <cell r="E868" t="str">
            <v>Hard</v>
          </cell>
        </row>
        <row r="869">
          <cell r="B869">
            <v>2409.2647808500001</v>
          </cell>
          <cell r="C869">
            <v>110.033333333333</v>
          </cell>
          <cell r="D869">
            <v>3</v>
          </cell>
          <cell r="E869" t="str">
            <v>Hard</v>
          </cell>
        </row>
        <row r="870">
          <cell r="B870">
            <v>2208.2178144750001</v>
          </cell>
          <cell r="C870">
            <v>110.322499999999</v>
          </cell>
          <cell r="D870">
            <v>3</v>
          </cell>
          <cell r="E870" t="str">
            <v>Hard</v>
          </cell>
        </row>
        <row r="871">
          <cell r="B871">
            <v>2481.62320262916</v>
          </cell>
          <cell r="C871">
            <v>112.010833333333</v>
          </cell>
          <cell r="D871">
            <v>3</v>
          </cell>
          <cell r="E871" t="str">
            <v>Hard</v>
          </cell>
        </row>
        <row r="872">
          <cell r="B872">
            <v>1865.7514559624899</v>
          </cell>
          <cell r="C872">
            <v>111.680833333333</v>
          </cell>
          <cell r="D872">
            <v>3</v>
          </cell>
          <cell r="E872" t="str">
            <v>Hard</v>
          </cell>
        </row>
        <row r="873">
          <cell r="B873">
            <v>2161.9760966541598</v>
          </cell>
          <cell r="C873">
            <v>110.705833333333</v>
          </cell>
          <cell r="D873">
            <v>3</v>
          </cell>
          <cell r="E873" t="str">
            <v>Hard</v>
          </cell>
        </row>
        <row r="874">
          <cell r="B874">
            <v>2059.1577108863598</v>
          </cell>
          <cell r="C874">
            <v>109.649999999999</v>
          </cell>
          <cell r="D874">
            <v>3</v>
          </cell>
          <cell r="E874" t="str">
            <v>Hard</v>
          </cell>
        </row>
        <row r="875">
          <cell r="B875">
            <v>2244.5299330875</v>
          </cell>
          <cell r="C875">
            <v>110.38</v>
          </cell>
          <cell r="D875">
            <v>3</v>
          </cell>
          <cell r="E875" t="str">
            <v>Hard</v>
          </cell>
        </row>
        <row r="876">
          <cell r="B876">
            <v>2290.24188112499</v>
          </cell>
          <cell r="C876">
            <v>112.07250000000001</v>
          </cell>
          <cell r="D876">
            <v>3</v>
          </cell>
          <cell r="E876" t="str">
            <v>Hard</v>
          </cell>
        </row>
        <row r="877">
          <cell r="B877">
            <v>2529.3986842363602</v>
          </cell>
          <cell r="C877">
            <v>110.425454545454</v>
          </cell>
          <cell r="D877">
            <v>3</v>
          </cell>
          <cell r="E877" t="str">
            <v>Hard</v>
          </cell>
        </row>
        <row r="878">
          <cell r="B878">
            <v>2028.51025856499</v>
          </cell>
          <cell r="C878">
            <v>107.849</v>
          </cell>
          <cell r="D878">
            <v>3</v>
          </cell>
          <cell r="E878" t="str">
            <v>Hard</v>
          </cell>
        </row>
        <row r="879">
          <cell r="B879">
            <v>2377.9403508958299</v>
          </cell>
          <cell r="C879">
            <v>109.603333333333</v>
          </cell>
          <cell r="D879">
            <v>3</v>
          </cell>
          <cell r="E879" t="str">
            <v>Hard</v>
          </cell>
        </row>
        <row r="880">
          <cell r="B880">
            <v>1952.47576309285</v>
          </cell>
          <cell r="C880">
            <v>110.65714285714201</v>
          </cell>
          <cell r="D880">
            <v>3</v>
          </cell>
          <cell r="E880" t="str">
            <v>Hard</v>
          </cell>
        </row>
        <row r="881">
          <cell r="B881">
            <v>2220.3295659833302</v>
          </cell>
          <cell r="C881">
            <v>110.18583333333299</v>
          </cell>
          <cell r="D881">
            <v>3</v>
          </cell>
          <cell r="E881" t="str">
            <v>Hard</v>
          </cell>
        </row>
        <row r="882">
          <cell r="B882">
            <v>1874.4952763250001</v>
          </cell>
          <cell r="C882">
            <v>108.954999999999</v>
          </cell>
          <cell r="D882">
            <v>3</v>
          </cell>
          <cell r="E882" t="str">
            <v>Hard</v>
          </cell>
        </row>
        <row r="883">
          <cell r="B883">
            <v>2408.1716978958302</v>
          </cell>
          <cell r="C883">
            <v>111.346666666666</v>
          </cell>
          <cell r="D883">
            <v>3</v>
          </cell>
          <cell r="E883" t="str">
            <v>Hard</v>
          </cell>
        </row>
        <row r="884">
          <cell r="B884">
            <v>2348.2187846291599</v>
          </cell>
          <cell r="C884">
            <v>109.24166666666601</v>
          </cell>
          <cell r="D884">
            <v>3</v>
          </cell>
          <cell r="E884" t="str">
            <v>Hard</v>
          </cell>
        </row>
        <row r="885">
          <cell r="B885">
            <v>2781.20463690833</v>
          </cell>
          <cell r="C885">
            <v>110.784166666666</v>
          </cell>
          <cell r="D885">
            <v>3</v>
          </cell>
          <cell r="E885" t="str">
            <v>Hard</v>
          </cell>
        </row>
        <row r="886">
          <cell r="B886">
            <v>2134.7472275291602</v>
          </cell>
          <cell r="C886">
            <v>110.38166666666601</v>
          </cell>
          <cell r="D886">
            <v>3</v>
          </cell>
          <cell r="E886" t="str">
            <v>Hard</v>
          </cell>
        </row>
        <row r="887">
          <cell r="B887">
            <v>2486.2344025124899</v>
          </cell>
          <cell r="C887">
            <v>110.847499999999</v>
          </cell>
          <cell r="D887">
            <v>3</v>
          </cell>
          <cell r="E887" t="str">
            <v>Hard</v>
          </cell>
        </row>
        <row r="888">
          <cell r="B888">
            <v>2081.8465858208301</v>
          </cell>
          <cell r="C888">
            <v>110.451666666666</v>
          </cell>
          <cell r="D888">
            <v>3</v>
          </cell>
          <cell r="E888" t="str">
            <v>Hard</v>
          </cell>
        </row>
        <row r="889">
          <cell r="B889">
            <v>2492.7292517333299</v>
          </cell>
          <cell r="C889">
            <v>110.620833333333</v>
          </cell>
          <cell r="D889">
            <v>3</v>
          </cell>
          <cell r="E889" t="str">
            <v>Hard</v>
          </cell>
        </row>
        <row r="890">
          <cell r="B890">
            <v>2041.2911814045401</v>
          </cell>
          <cell r="C890">
            <v>110.66181818181801</v>
          </cell>
          <cell r="D890">
            <v>3</v>
          </cell>
          <cell r="E890" t="str">
            <v>Hard</v>
          </cell>
        </row>
        <row r="891">
          <cell r="B891">
            <v>2261.4539451958299</v>
          </cell>
          <cell r="C891">
            <v>109.99166666666601</v>
          </cell>
          <cell r="D891">
            <v>3</v>
          </cell>
          <cell r="E891" t="str">
            <v>Hard</v>
          </cell>
        </row>
        <row r="892">
          <cell r="B892">
            <v>2236.3815262166599</v>
          </cell>
          <cell r="C892">
            <v>111.17444444444401</v>
          </cell>
          <cell r="D892">
            <v>3</v>
          </cell>
          <cell r="E892" t="str">
            <v>Hard</v>
          </cell>
        </row>
        <row r="893">
          <cell r="B893">
            <v>2294.4026380458299</v>
          </cell>
          <cell r="C893">
            <v>111.35250000000001</v>
          </cell>
          <cell r="D893">
            <v>3</v>
          </cell>
          <cell r="E893" t="str">
            <v>Hard</v>
          </cell>
        </row>
        <row r="894">
          <cell r="B894">
            <v>1918.97782055624</v>
          </cell>
          <cell r="C894">
            <v>111.416249999999</v>
          </cell>
          <cell r="D894">
            <v>3</v>
          </cell>
          <cell r="E894" t="str">
            <v>Hard</v>
          </cell>
        </row>
        <row r="895">
          <cell r="B895">
            <v>2049.31759405499</v>
          </cell>
          <cell r="C895">
            <v>112.17400000000001</v>
          </cell>
          <cell r="D895">
            <v>3</v>
          </cell>
          <cell r="E895" t="str">
            <v>Hard</v>
          </cell>
        </row>
        <row r="896">
          <cell r="B896">
            <v>1942.2035167500001</v>
          </cell>
          <cell r="C896">
            <v>109.81</v>
          </cell>
          <cell r="D896">
            <v>3</v>
          </cell>
          <cell r="E896" t="str">
            <v>Hard</v>
          </cell>
        </row>
        <row r="897">
          <cell r="B897">
            <v>2079.3220612045402</v>
          </cell>
          <cell r="C897">
            <v>108.751818181818</v>
          </cell>
          <cell r="D897">
            <v>3</v>
          </cell>
          <cell r="E897" t="str">
            <v>Hard</v>
          </cell>
        </row>
        <row r="898">
          <cell r="B898">
            <v>2228.21130526874</v>
          </cell>
          <cell r="C898">
            <v>112.31874999999999</v>
          </cell>
          <cell r="D898">
            <v>3</v>
          </cell>
          <cell r="E898" t="str">
            <v>Hard</v>
          </cell>
        </row>
        <row r="899">
          <cell r="B899">
            <v>2356.6979502374902</v>
          </cell>
          <cell r="C899">
            <v>110.475833333333</v>
          </cell>
          <cell r="D899">
            <v>3</v>
          </cell>
          <cell r="E899" t="str">
            <v>Hard</v>
          </cell>
        </row>
        <row r="900">
          <cell r="B900">
            <v>2131.2112628357099</v>
          </cell>
          <cell r="C900">
            <v>110.97571428571401</v>
          </cell>
          <cell r="D900">
            <v>3</v>
          </cell>
          <cell r="E900" t="str">
            <v>Hard</v>
          </cell>
        </row>
        <row r="901">
          <cell r="B901">
            <v>2234.2020854749899</v>
          </cell>
          <cell r="C901">
            <v>109.71583333333299</v>
          </cell>
          <cell r="D901">
            <v>3</v>
          </cell>
          <cell r="E901" t="str">
            <v>Hard</v>
          </cell>
        </row>
        <row r="902">
          <cell r="B902">
            <v>1989.2252733749899</v>
          </cell>
          <cell r="C902">
            <v>111.19416666666601</v>
          </cell>
          <cell r="D902">
            <v>3</v>
          </cell>
          <cell r="E902" t="str">
            <v>Hard</v>
          </cell>
        </row>
        <row r="903">
          <cell r="B903">
            <v>2125.4146722874898</v>
          </cell>
          <cell r="C903">
            <v>111.43833333333301</v>
          </cell>
          <cell r="D903">
            <v>3</v>
          </cell>
          <cell r="E903" t="str">
            <v>Hard</v>
          </cell>
        </row>
        <row r="904">
          <cell r="B904">
            <v>2170.7718819333199</v>
          </cell>
          <cell r="C904">
            <v>111.075555555555</v>
          </cell>
          <cell r="D904">
            <v>3</v>
          </cell>
          <cell r="E904" t="str">
            <v>Hard</v>
          </cell>
        </row>
        <row r="905">
          <cell r="B905">
            <v>2196.29722014444</v>
          </cell>
          <cell r="C905">
            <v>111.92333333333301</v>
          </cell>
          <cell r="D905">
            <v>3</v>
          </cell>
          <cell r="E905" t="str">
            <v>Hard</v>
          </cell>
        </row>
        <row r="906">
          <cell r="B906">
            <v>1865.2321135875</v>
          </cell>
          <cell r="C906">
            <v>109.86</v>
          </cell>
          <cell r="D906">
            <v>3</v>
          </cell>
          <cell r="E906" t="str">
            <v>Hard</v>
          </cell>
        </row>
        <row r="907">
          <cell r="B907">
            <v>1895.44555601666</v>
          </cell>
          <cell r="C907">
            <v>111.73111111111101</v>
          </cell>
          <cell r="D907">
            <v>3</v>
          </cell>
          <cell r="E907" t="str">
            <v>Hard</v>
          </cell>
        </row>
        <row r="908">
          <cell r="B908">
            <v>1872.2638883899899</v>
          </cell>
          <cell r="C908">
            <v>109.65</v>
          </cell>
          <cell r="D908">
            <v>3</v>
          </cell>
          <cell r="E908" t="str">
            <v>Hard</v>
          </cell>
        </row>
        <row r="909">
          <cell r="B909">
            <v>2022.95829487777</v>
          </cell>
          <cell r="C909">
            <v>109.64444444444401</v>
          </cell>
          <cell r="D909">
            <v>3</v>
          </cell>
          <cell r="E909" t="str">
            <v>Hard</v>
          </cell>
        </row>
        <row r="910">
          <cell r="B910">
            <v>1790.18647413333</v>
          </cell>
          <cell r="C910">
            <v>113.766666666666</v>
          </cell>
          <cell r="D910">
            <v>3</v>
          </cell>
          <cell r="E910" t="str">
            <v>Hard</v>
          </cell>
        </row>
        <row r="911">
          <cell r="B911">
            <v>2015.71379709999</v>
          </cell>
          <cell r="C911">
            <v>109.075</v>
          </cell>
          <cell r="D911">
            <v>3</v>
          </cell>
          <cell r="E911" t="str">
            <v>Hard</v>
          </cell>
        </row>
        <row r="912">
          <cell r="B912">
            <v>2113.80004124999</v>
          </cell>
          <cell r="C912">
            <v>94.158333333333303</v>
          </cell>
          <cell r="D912">
            <v>4</v>
          </cell>
          <cell r="E912" t="str">
            <v>Hard</v>
          </cell>
        </row>
        <row r="913">
          <cell r="B913">
            <v>2426.57113838636</v>
          </cell>
          <cell r="C913">
            <v>95.01</v>
          </cell>
          <cell r="D913">
            <v>4</v>
          </cell>
          <cell r="E913" t="str">
            <v>Hard</v>
          </cell>
        </row>
        <row r="914">
          <cell r="B914">
            <v>2448.2077285999999</v>
          </cell>
          <cell r="C914">
            <v>97.0042857142857</v>
          </cell>
          <cell r="D914">
            <v>4</v>
          </cell>
          <cell r="E914" t="str">
            <v>Hard</v>
          </cell>
        </row>
        <row r="915">
          <cell r="B915">
            <v>2647.5638321749898</v>
          </cell>
          <cell r="C915">
            <v>91.094999999999999</v>
          </cell>
          <cell r="D915">
            <v>4</v>
          </cell>
          <cell r="E915" t="str">
            <v>Hard</v>
          </cell>
        </row>
        <row r="916">
          <cell r="B916">
            <v>2236.15374529583</v>
          </cell>
          <cell r="C916">
            <v>93.653333333333293</v>
          </cell>
          <cell r="D916">
            <v>4</v>
          </cell>
          <cell r="E916" t="str">
            <v>Hard</v>
          </cell>
        </row>
        <row r="917">
          <cell r="B917">
            <v>2960.3368238749899</v>
          </cell>
          <cell r="C917">
            <v>93.149999999999906</v>
          </cell>
          <cell r="D917">
            <v>4</v>
          </cell>
          <cell r="E917" t="str">
            <v>Hard</v>
          </cell>
        </row>
        <row r="918">
          <cell r="B918">
            <v>2407.5297075374901</v>
          </cell>
          <cell r="C918">
            <v>91.319166666666604</v>
          </cell>
          <cell r="D918">
            <v>4</v>
          </cell>
          <cell r="E918" t="str">
            <v>Hard</v>
          </cell>
        </row>
        <row r="919">
          <cell r="B919">
            <v>3090.4349697999901</v>
          </cell>
          <cell r="C919">
            <v>92.242499999999893</v>
          </cell>
          <cell r="D919">
            <v>4</v>
          </cell>
          <cell r="E919" t="str">
            <v>Hard</v>
          </cell>
        </row>
        <row r="920">
          <cell r="B920">
            <v>2288.5196504999899</v>
          </cell>
          <cell r="C920">
            <v>94.639999999999901</v>
          </cell>
          <cell r="D920">
            <v>4</v>
          </cell>
          <cell r="E920" t="str">
            <v>Hard</v>
          </cell>
        </row>
        <row r="921">
          <cell r="B921">
            <v>2693.8758898999899</v>
          </cell>
          <cell r="C921">
            <v>93.194166666666604</v>
          </cell>
          <cell r="D921">
            <v>4</v>
          </cell>
          <cell r="E921" t="str">
            <v>Hard</v>
          </cell>
        </row>
        <row r="922">
          <cell r="B922">
            <v>2206.7949992642798</v>
          </cell>
          <cell r="C922">
            <v>93.35</v>
          </cell>
          <cell r="D922">
            <v>4</v>
          </cell>
          <cell r="E922" t="str">
            <v>Hard</v>
          </cell>
        </row>
        <row r="923">
          <cell r="B923">
            <v>2365.86784169166</v>
          </cell>
          <cell r="C923">
            <v>90.462500000000006</v>
          </cell>
          <cell r="D923">
            <v>4</v>
          </cell>
          <cell r="E923" t="str">
            <v>Hard</v>
          </cell>
        </row>
        <row r="924">
          <cell r="B924">
            <v>2131.5617423333301</v>
          </cell>
          <cell r="C924">
            <v>98.07</v>
          </cell>
          <cell r="D924">
            <v>4</v>
          </cell>
          <cell r="E924" t="str">
            <v>Hard</v>
          </cell>
        </row>
        <row r="925">
          <cell r="B925">
            <v>2359.2976642333301</v>
          </cell>
          <cell r="C925">
            <v>92.285833333333301</v>
          </cell>
          <cell r="D925">
            <v>4</v>
          </cell>
          <cell r="E925" t="str">
            <v>Hard</v>
          </cell>
        </row>
        <row r="926">
          <cell r="B926">
            <v>2337.9500703833301</v>
          </cell>
          <cell r="C926">
            <v>95.527499999999904</v>
          </cell>
          <cell r="D926">
            <v>4</v>
          </cell>
          <cell r="E926" t="str">
            <v>Hard</v>
          </cell>
        </row>
        <row r="927">
          <cell r="B927">
            <v>2912.4833422541601</v>
          </cell>
          <cell r="C927">
            <v>94.653333333333293</v>
          </cell>
          <cell r="D927">
            <v>4</v>
          </cell>
          <cell r="E927" t="str">
            <v>Hard</v>
          </cell>
        </row>
        <row r="928">
          <cell r="B928">
            <v>2295.36409883333</v>
          </cell>
          <cell r="C928">
            <v>90.486666666666594</v>
          </cell>
          <cell r="D928">
            <v>4</v>
          </cell>
          <cell r="E928" t="str">
            <v>Hard</v>
          </cell>
        </row>
        <row r="929">
          <cell r="B929">
            <v>2958.7262230958299</v>
          </cell>
          <cell r="C929">
            <v>93.8391666666666</v>
          </cell>
          <cell r="D929">
            <v>4</v>
          </cell>
          <cell r="E929" t="str">
            <v>Hard</v>
          </cell>
        </row>
        <row r="930">
          <cell r="B930">
            <v>2372.2789152708301</v>
          </cell>
          <cell r="C930">
            <v>94.469166666666595</v>
          </cell>
          <cell r="D930">
            <v>4</v>
          </cell>
          <cell r="E930" t="str">
            <v>Hard</v>
          </cell>
        </row>
        <row r="931">
          <cell r="B931">
            <v>2944.1665049916601</v>
          </cell>
          <cell r="C931">
            <v>93.632499999999993</v>
          </cell>
          <cell r="D931">
            <v>4</v>
          </cell>
          <cell r="E931" t="str">
            <v>Hard</v>
          </cell>
        </row>
        <row r="932">
          <cell r="B932">
            <v>2434.2545983291602</v>
          </cell>
          <cell r="C932">
            <v>95.8958333333333</v>
          </cell>
          <cell r="D932">
            <v>4</v>
          </cell>
          <cell r="E932" t="str">
            <v>Hard</v>
          </cell>
        </row>
        <row r="933">
          <cell r="B933">
            <v>2856.5136013041601</v>
          </cell>
          <cell r="C933">
            <v>91.8391666666666</v>
          </cell>
          <cell r="D933">
            <v>4</v>
          </cell>
          <cell r="E933" t="str">
            <v>Hard</v>
          </cell>
        </row>
        <row r="934">
          <cell r="B934">
            <v>2476.64930895833</v>
          </cell>
          <cell r="C934">
            <v>93.137499999999903</v>
          </cell>
          <cell r="D934">
            <v>4</v>
          </cell>
          <cell r="E934" t="str">
            <v>Hard</v>
          </cell>
        </row>
        <row r="935">
          <cell r="B935">
            <v>2751.0332943083299</v>
          </cell>
          <cell r="C935">
            <v>94.092500000000001</v>
          </cell>
          <cell r="D935">
            <v>4</v>
          </cell>
          <cell r="E935" t="str">
            <v>Hard</v>
          </cell>
        </row>
        <row r="936">
          <cell r="B936">
            <v>2073.3610607041601</v>
          </cell>
          <cell r="C936">
            <v>92.850833333333298</v>
          </cell>
          <cell r="D936">
            <v>4</v>
          </cell>
          <cell r="E936" t="str">
            <v>Hard</v>
          </cell>
        </row>
        <row r="937">
          <cell r="B937">
            <v>2334.1648400416602</v>
          </cell>
          <cell r="C937">
            <v>95.744166666666601</v>
          </cell>
          <cell r="D937">
            <v>4</v>
          </cell>
          <cell r="E937" t="str">
            <v>Hard</v>
          </cell>
        </row>
        <row r="938">
          <cell r="B938">
            <v>2055.7750104791598</v>
          </cell>
          <cell r="C938">
            <v>92.740833333333299</v>
          </cell>
          <cell r="D938">
            <v>4</v>
          </cell>
          <cell r="E938" t="str">
            <v>Hard</v>
          </cell>
        </row>
        <row r="939">
          <cell r="B939">
            <v>2477.5667578541602</v>
          </cell>
          <cell r="C939">
            <v>90.087500000000006</v>
          </cell>
          <cell r="D939">
            <v>4</v>
          </cell>
          <cell r="E939" t="str">
            <v>Hard</v>
          </cell>
        </row>
        <row r="940">
          <cell r="B940">
            <v>2201.8428448958298</v>
          </cell>
          <cell r="C940">
            <v>92.152499999999904</v>
          </cell>
          <cell r="D940">
            <v>4</v>
          </cell>
          <cell r="E940" t="str">
            <v>Hard</v>
          </cell>
        </row>
        <row r="941">
          <cell r="B941">
            <v>2783.7458944458299</v>
          </cell>
          <cell r="C941">
            <v>95.6875</v>
          </cell>
          <cell r="D941">
            <v>4</v>
          </cell>
          <cell r="E941" t="str">
            <v>Hard</v>
          </cell>
        </row>
        <row r="942">
          <cell r="B942">
            <v>2191.43477437916</v>
          </cell>
          <cell r="C942">
            <v>91.192499999999995</v>
          </cell>
          <cell r="D942">
            <v>4</v>
          </cell>
          <cell r="E942" t="str">
            <v>Hard</v>
          </cell>
        </row>
        <row r="943">
          <cell r="B943">
            <v>2736.8444697791601</v>
          </cell>
          <cell r="C943">
            <v>93.9166666666666</v>
          </cell>
          <cell r="D943">
            <v>4</v>
          </cell>
          <cell r="E943" t="str">
            <v>Hard</v>
          </cell>
        </row>
        <row r="944">
          <cell r="B944">
            <v>2292.4584675374999</v>
          </cell>
          <cell r="C944">
            <v>90.254166666666606</v>
          </cell>
          <cell r="D944">
            <v>4</v>
          </cell>
          <cell r="E944" t="str">
            <v>Hard</v>
          </cell>
        </row>
        <row r="945">
          <cell r="B945">
            <v>2600.28185396249</v>
          </cell>
          <cell r="C945">
            <v>93.100833333333298</v>
          </cell>
          <cell r="D945">
            <v>4</v>
          </cell>
          <cell r="E945" t="str">
            <v>Hard</v>
          </cell>
        </row>
        <row r="946">
          <cell r="B946">
            <v>2238.1594617291598</v>
          </cell>
          <cell r="C946">
            <v>96.163333333333298</v>
          </cell>
          <cell r="D946">
            <v>4</v>
          </cell>
          <cell r="E946" t="str">
            <v>Hard</v>
          </cell>
        </row>
        <row r="947">
          <cell r="B947">
            <v>2570.20604453333</v>
          </cell>
          <cell r="C947">
            <v>92.972499999999997</v>
          </cell>
          <cell r="D947">
            <v>4</v>
          </cell>
          <cell r="E947" t="str">
            <v>Hard</v>
          </cell>
        </row>
        <row r="948">
          <cell r="B948">
            <v>2178.1450835374999</v>
          </cell>
          <cell r="C948">
            <v>88.909999999999897</v>
          </cell>
          <cell r="D948">
            <v>4</v>
          </cell>
          <cell r="E948" t="str">
            <v>Hard</v>
          </cell>
        </row>
        <row r="949">
          <cell r="B949">
            <v>2458.4068403333299</v>
          </cell>
          <cell r="C949">
            <v>93.142499999999899</v>
          </cell>
          <cell r="D949">
            <v>4</v>
          </cell>
          <cell r="E949" t="str">
            <v>Hard</v>
          </cell>
        </row>
        <row r="950">
          <cell r="B950">
            <v>1947.3650472541599</v>
          </cell>
          <cell r="C950">
            <v>93.240833333333299</v>
          </cell>
          <cell r="D950">
            <v>4</v>
          </cell>
          <cell r="E950" t="str">
            <v>Hard</v>
          </cell>
        </row>
        <row r="951">
          <cell r="B951">
            <v>2177.5841689416602</v>
          </cell>
          <cell r="C951">
            <v>91.870833333333294</v>
          </cell>
          <cell r="D951">
            <v>4</v>
          </cell>
          <cell r="E951" t="str">
            <v>Hard</v>
          </cell>
        </row>
        <row r="952">
          <cell r="B952">
            <v>1923.60790184999</v>
          </cell>
          <cell r="C952">
            <v>92.873333333333306</v>
          </cell>
          <cell r="D952">
            <v>4</v>
          </cell>
          <cell r="E952" t="str">
            <v>Hard</v>
          </cell>
        </row>
        <row r="953">
          <cell r="B953">
            <v>2084.3268327874898</v>
          </cell>
          <cell r="C953">
            <v>88.707499999999996</v>
          </cell>
          <cell r="D953">
            <v>4</v>
          </cell>
          <cell r="E953" t="str">
            <v>Hard</v>
          </cell>
        </row>
        <row r="954">
          <cell r="B954">
            <v>2178.3010684624901</v>
          </cell>
          <cell r="C954">
            <v>92.928333333333299</v>
          </cell>
          <cell r="D954">
            <v>4</v>
          </cell>
          <cell r="E954" t="str">
            <v>Hard</v>
          </cell>
        </row>
        <row r="955">
          <cell r="B955">
            <v>2342.1035759041602</v>
          </cell>
          <cell r="C955">
            <v>94.216666666666598</v>
          </cell>
          <cell r="D955">
            <v>4</v>
          </cell>
          <cell r="E955" t="str">
            <v>Hard</v>
          </cell>
        </row>
        <row r="956">
          <cell r="B956">
            <v>1986.8119818208299</v>
          </cell>
          <cell r="C956">
            <v>90.968333333333305</v>
          </cell>
          <cell r="D956">
            <v>4</v>
          </cell>
          <cell r="E956" t="str">
            <v>Hard</v>
          </cell>
        </row>
        <row r="957">
          <cell r="B957">
            <v>2492.27483820416</v>
          </cell>
          <cell r="C957">
            <v>93.7708333333333</v>
          </cell>
          <cell r="D957">
            <v>4</v>
          </cell>
          <cell r="E957" t="str">
            <v>Hard</v>
          </cell>
        </row>
        <row r="958">
          <cell r="B958">
            <v>2011.5389245375</v>
          </cell>
          <cell r="C958">
            <v>97.500833333333304</v>
          </cell>
          <cell r="D958">
            <v>4</v>
          </cell>
          <cell r="E958" t="str">
            <v>Hard</v>
          </cell>
        </row>
        <row r="959">
          <cell r="B959">
            <v>2541.34914761666</v>
          </cell>
          <cell r="C959">
            <v>95.994166666666601</v>
          </cell>
          <cell r="D959">
            <v>4</v>
          </cell>
          <cell r="E959" t="str">
            <v>Hard</v>
          </cell>
        </row>
        <row r="960">
          <cell r="B960">
            <v>1869.39257215833</v>
          </cell>
          <cell r="C960">
            <v>92.954166666666595</v>
          </cell>
          <cell r="D960">
            <v>4</v>
          </cell>
          <cell r="E960" t="str">
            <v>Hard</v>
          </cell>
        </row>
        <row r="961">
          <cell r="B961">
            <v>2113.9166695624899</v>
          </cell>
          <cell r="C961">
            <v>93.922499999999999</v>
          </cell>
          <cell r="D961">
            <v>4</v>
          </cell>
          <cell r="E961" t="str">
            <v>Hard</v>
          </cell>
        </row>
        <row r="962">
          <cell r="B962">
            <v>2041.3888132874899</v>
          </cell>
          <cell r="C962">
            <v>94.066666666666606</v>
          </cell>
          <cell r="D962">
            <v>4</v>
          </cell>
          <cell r="E962" t="str">
            <v>Hard</v>
          </cell>
        </row>
        <row r="963">
          <cell r="B963">
            <v>2392.579391925</v>
          </cell>
          <cell r="C963">
            <v>91.638333333333307</v>
          </cell>
          <cell r="D963">
            <v>4</v>
          </cell>
          <cell r="E963" t="str">
            <v>Hard</v>
          </cell>
        </row>
        <row r="964">
          <cell r="B964">
            <v>1847.6206024749899</v>
          </cell>
          <cell r="C964">
            <v>92.293333333333294</v>
          </cell>
          <cell r="D964">
            <v>4</v>
          </cell>
          <cell r="E964" t="str">
            <v>Hard</v>
          </cell>
        </row>
        <row r="965">
          <cell r="B965">
            <v>2103.7799291791598</v>
          </cell>
          <cell r="C965">
            <v>90.272499999999994</v>
          </cell>
          <cell r="D965">
            <v>4</v>
          </cell>
          <cell r="E965" t="str">
            <v>Hard</v>
          </cell>
        </row>
        <row r="966">
          <cell r="B966">
            <v>1684.3235995374901</v>
          </cell>
          <cell r="C966">
            <v>96.438333333333304</v>
          </cell>
          <cell r="D966">
            <v>4</v>
          </cell>
          <cell r="E966" t="str">
            <v>Hard</v>
          </cell>
        </row>
        <row r="967">
          <cell r="B967">
            <v>2057.4672101124902</v>
          </cell>
          <cell r="C967">
            <v>93.667500000000004</v>
          </cell>
          <cell r="D967">
            <v>4</v>
          </cell>
          <cell r="E967" t="str">
            <v>Hard</v>
          </cell>
        </row>
        <row r="968">
          <cell r="B968">
            <v>2173.1531144277701</v>
          </cell>
          <cell r="C968">
            <v>90.662222222222198</v>
          </cell>
          <cell r="D968">
            <v>4</v>
          </cell>
          <cell r="E968" t="str">
            <v>Hard</v>
          </cell>
        </row>
        <row r="969">
          <cell r="B969">
            <v>2380.5147788583299</v>
          </cell>
          <cell r="C969">
            <v>93.676666666666605</v>
          </cell>
          <cell r="D969">
            <v>4</v>
          </cell>
          <cell r="E969" t="str">
            <v>Hard</v>
          </cell>
        </row>
        <row r="970">
          <cell r="B970">
            <v>2278.7772955714199</v>
          </cell>
          <cell r="C970">
            <v>89.397142857142796</v>
          </cell>
          <cell r="D970">
            <v>4</v>
          </cell>
          <cell r="E970" t="str">
            <v>Hard</v>
          </cell>
        </row>
        <row r="971">
          <cell r="B971">
            <v>2434.3405128333302</v>
          </cell>
          <cell r="C971">
            <v>93.325833333333307</v>
          </cell>
          <cell r="D971">
            <v>4</v>
          </cell>
          <cell r="E971" t="str">
            <v>Hard</v>
          </cell>
        </row>
        <row r="972">
          <cell r="B972">
            <v>2006.54166748749</v>
          </cell>
          <cell r="C972">
            <v>95.897499999999994</v>
          </cell>
          <cell r="D972">
            <v>5</v>
          </cell>
          <cell r="E972" t="str">
            <v>Hard</v>
          </cell>
        </row>
        <row r="973">
          <cell r="B973">
            <v>2714.09375346363</v>
          </cell>
          <cell r="C973">
            <v>91.956363636363605</v>
          </cell>
          <cell r="D973">
            <v>5</v>
          </cell>
          <cell r="E973" t="str">
            <v>Hard</v>
          </cell>
        </row>
        <row r="974">
          <cell r="B974">
            <v>2391.99487152856</v>
          </cell>
          <cell r="C974">
            <v>92.462857142857104</v>
          </cell>
          <cell r="D974">
            <v>5</v>
          </cell>
          <cell r="E974" t="str">
            <v>Hard</v>
          </cell>
        </row>
        <row r="975">
          <cell r="B975">
            <v>2329.3039084624902</v>
          </cell>
          <cell r="C975">
            <v>95.384999999999906</v>
          </cell>
          <cell r="D975">
            <v>5</v>
          </cell>
          <cell r="E975" t="str">
            <v>Hard</v>
          </cell>
        </row>
        <row r="976">
          <cell r="B976">
            <v>2077.1218812541601</v>
          </cell>
          <cell r="C976">
            <v>90.847499999999997</v>
          </cell>
          <cell r="D976">
            <v>5</v>
          </cell>
          <cell r="E976" t="str">
            <v>Hard</v>
          </cell>
        </row>
        <row r="977">
          <cell r="B977">
            <v>2290.5947934124902</v>
          </cell>
          <cell r="C977">
            <v>93.663333333333298</v>
          </cell>
          <cell r="D977">
            <v>5</v>
          </cell>
          <cell r="E977" t="str">
            <v>Hard</v>
          </cell>
        </row>
        <row r="978">
          <cell r="B978">
            <v>1952.5976356333299</v>
          </cell>
          <cell r="C978">
            <v>90.486666666666594</v>
          </cell>
          <cell r="D978">
            <v>5</v>
          </cell>
          <cell r="E978" t="str">
            <v>Hard</v>
          </cell>
        </row>
        <row r="979">
          <cell r="B979">
            <v>2205.2421286318099</v>
          </cell>
          <cell r="C979">
            <v>97.206363636363605</v>
          </cell>
          <cell r="D979">
            <v>5</v>
          </cell>
          <cell r="E979" t="str">
            <v>Hard</v>
          </cell>
        </row>
        <row r="980">
          <cell r="B980">
            <v>1820.63976945833</v>
          </cell>
          <cell r="C980">
            <v>95.418333333333294</v>
          </cell>
          <cell r="D980">
            <v>5</v>
          </cell>
          <cell r="E980" t="str">
            <v>Hard</v>
          </cell>
        </row>
        <row r="981">
          <cell r="B981">
            <v>1949.2376995124901</v>
          </cell>
          <cell r="C981">
            <v>96.343333333333305</v>
          </cell>
          <cell r="D981">
            <v>5</v>
          </cell>
          <cell r="E981" t="str">
            <v>Hard</v>
          </cell>
        </row>
        <row r="982">
          <cell r="B982">
            <v>2011.5588322041599</v>
          </cell>
          <cell r="C982">
            <v>91.496666666666599</v>
          </cell>
          <cell r="D982">
            <v>5</v>
          </cell>
          <cell r="E982" t="str">
            <v>Hard</v>
          </cell>
        </row>
        <row r="983">
          <cell r="B983">
            <v>2407.8819831791602</v>
          </cell>
          <cell r="C983">
            <v>93.445833333333297</v>
          </cell>
          <cell r="D983">
            <v>5</v>
          </cell>
          <cell r="E983" t="str">
            <v>Hard</v>
          </cell>
        </row>
        <row r="984">
          <cell r="B984">
            <v>2108.0878239458302</v>
          </cell>
          <cell r="C984">
            <v>98.274999999999906</v>
          </cell>
          <cell r="D984">
            <v>5</v>
          </cell>
          <cell r="E984" t="str">
            <v>Hard</v>
          </cell>
        </row>
        <row r="985">
          <cell r="B985">
            <v>2425.3941229549901</v>
          </cell>
          <cell r="C985">
            <v>94.355999999999995</v>
          </cell>
          <cell r="D985">
            <v>5</v>
          </cell>
          <cell r="E985" t="str">
            <v>Hard</v>
          </cell>
        </row>
        <row r="986">
          <cell r="B986">
            <v>2276.4651883285601</v>
          </cell>
          <cell r="C986">
            <v>93.0085714285714</v>
          </cell>
          <cell r="D986">
            <v>5</v>
          </cell>
          <cell r="E986" t="str">
            <v>Hard</v>
          </cell>
        </row>
        <row r="987">
          <cell r="B987">
            <v>2385.3081387208299</v>
          </cell>
          <cell r="C987">
            <v>94.266666666666595</v>
          </cell>
          <cell r="D987">
            <v>5</v>
          </cell>
          <cell r="E987" t="str">
            <v>Hard</v>
          </cell>
        </row>
        <row r="988">
          <cell r="B988">
            <v>2207.3602180749999</v>
          </cell>
          <cell r="C988">
            <v>94.058333333333294</v>
          </cell>
          <cell r="D988">
            <v>5</v>
          </cell>
          <cell r="E988" t="str">
            <v>Hard</v>
          </cell>
        </row>
        <row r="989">
          <cell r="B989">
            <v>2288.4663373499902</v>
          </cell>
          <cell r="C989">
            <v>94.706666666666607</v>
          </cell>
          <cell r="D989">
            <v>5</v>
          </cell>
          <cell r="E989" t="str">
            <v>Hard</v>
          </cell>
        </row>
        <row r="990">
          <cell r="B990">
            <v>2266.71607263332</v>
          </cell>
          <cell r="C990">
            <v>92.304999999999893</v>
          </cell>
          <cell r="D990">
            <v>5</v>
          </cell>
          <cell r="E990" t="str">
            <v>Hard</v>
          </cell>
        </row>
        <row r="991">
          <cell r="B991">
            <v>2149.3511236791601</v>
          </cell>
          <cell r="C991">
            <v>91.306666666666601</v>
          </cell>
          <cell r="D991">
            <v>5</v>
          </cell>
          <cell r="E991" t="str">
            <v>Hard</v>
          </cell>
        </row>
        <row r="992">
          <cell r="B992">
            <v>1762.31032626666</v>
          </cell>
          <cell r="C992">
            <v>90.8958333333333</v>
          </cell>
          <cell r="D992">
            <v>5</v>
          </cell>
          <cell r="E992" t="str">
            <v>Hard</v>
          </cell>
        </row>
        <row r="993">
          <cell r="B993">
            <v>2091.57613969166</v>
          </cell>
          <cell r="C993">
            <v>92.348333333333301</v>
          </cell>
          <cell r="D993">
            <v>5</v>
          </cell>
          <cell r="E993" t="str">
            <v>Hard</v>
          </cell>
        </row>
        <row r="994">
          <cell r="B994">
            <v>1767.7216455299899</v>
          </cell>
          <cell r="C994">
            <v>95.63</v>
          </cell>
          <cell r="D994">
            <v>5</v>
          </cell>
          <cell r="E994" t="str">
            <v>Hard</v>
          </cell>
        </row>
        <row r="995">
          <cell r="B995">
            <v>2194.2849347363599</v>
          </cell>
          <cell r="C995">
            <v>93.398181818181797</v>
          </cell>
          <cell r="D995">
            <v>5</v>
          </cell>
          <cell r="E995" t="str">
            <v>Hard</v>
          </cell>
        </row>
        <row r="996">
          <cell r="B996">
            <v>2256.8843618562501</v>
          </cell>
          <cell r="C996">
            <v>96.203749999999999</v>
          </cell>
          <cell r="D996">
            <v>5</v>
          </cell>
          <cell r="E996" t="str">
            <v>Hard</v>
          </cell>
        </row>
        <row r="997">
          <cell r="B997">
            <v>2440.1407365749901</v>
          </cell>
          <cell r="C997">
            <v>94.444166666666604</v>
          </cell>
          <cell r="D997">
            <v>5</v>
          </cell>
          <cell r="E997" t="str">
            <v>Hard</v>
          </cell>
        </row>
        <row r="998">
          <cell r="B998">
            <v>2054.2260679208298</v>
          </cell>
          <cell r="C998">
            <v>92.017499999999998</v>
          </cell>
          <cell r="D998">
            <v>5</v>
          </cell>
          <cell r="E998" t="str">
            <v>Hard</v>
          </cell>
        </row>
        <row r="999">
          <cell r="B999">
            <v>2363.7651461291598</v>
          </cell>
          <cell r="C999">
            <v>95.212499999999906</v>
          </cell>
          <cell r="D999">
            <v>5</v>
          </cell>
          <cell r="E999" t="str">
            <v>Hard</v>
          </cell>
        </row>
        <row r="1000">
          <cell r="B1000">
            <v>2197.8695865333302</v>
          </cell>
          <cell r="C1000">
            <v>95.262222222222206</v>
          </cell>
          <cell r="D1000">
            <v>5</v>
          </cell>
          <cell r="E1000" t="str">
            <v>Hard</v>
          </cell>
        </row>
        <row r="1001">
          <cell r="B1001">
            <v>2418.2252856916598</v>
          </cell>
          <cell r="C1001">
            <v>92.738333333333301</v>
          </cell>
          <cell r="D1001">
            <v>5</v>
          </cell>
          <cell r="E1001" t="str">
            <v>Hard</v>
          </cell>
        </row>
        <row r="1002">
          <cell r="B1002">
            <v>2219.37749874375</v>
          </cell>
          <cell r="C1002">
            <v>96.783749999999998</v>
          </cell>
          <cell r="D1002">
            <v>5</v>
          </cell>
          <cell r="E1002" t="str">
            <v>Hard</v>
          </cell>
        </row>
        <row r="1003">
          <cell r="B1003">
            <v>2426.06493250416</v>
          </cell>
          <cell r="C1003">
            <v>94.048333333333304</v>
          </cell>
          <cell r="D1003">
            <v>5</v>
          </cell>
          <cell r="E1003" t="str">
            <v>Hard</v>
          </cell>
        </row>
        <row r="1004">
          <cell r="B1004">
            <v>2061.1680646954501</v>
          </cell>
          <cell r="C1004">
            <v>91.727272727272705</v>
          </cell>
          <cell r="D1004">
            <v>5</v>
          </cell>
          <cell r="E1004" t="str">
            <v>Hard</v>
          </cell>
        </row>
        <row r="1005">
          <cell r="B1005">
            <v>2398.4183871208202</v>
          </cell>
          <cell r="C1005">
            <v>92.79</v>
          </cell>
          <cell r="D1005">
            <v>5</v>
          </cell>
          <cell r="E1005" t="str">
            <v>Hard</v>
          </cell>
        </row>
        <row r="1006">
          <cell r="B1006">
            <v>1932.5191484818099</v>
          </cell>
          <cell r="C1006">
            <v>91.99</v>
          </cell>
          <cell r="D1006">
            <v>5</v>
          </cell>
          <cell r="E1006" t="str">
            <v>Hard</v>
          </cell>
        </row>
        <row r="1007">
          <cell r="B1007">
            <v>2209.34832387499</v>
          </cell>
          <cell r="C1007">
            <v>90.05</v>
          </cell>
          <cell r="D1007">
            <v>5</v>
          </cell>
          <cell r="E1007" t="str">
            <v>Hard</v>
          </cell>
        </row>
        <row r="1008">
          <cell r="B1008">
            <v>1804.0047631083301</v>
          </cell>
          <cell r="C1008">
            <v>93.491666666666603</v>
          </cell>
          <cell r="D1008">
            <v>5</v>
          </cell>
          <cell r="E1008" t="str">
            <v>Hard</v>
          </cell>
        </row>
        <row r="1009">
          <cell r="B1009">
            <v>2239.4996949791598</v>
          </cell>
          <cell r="C1009">
            <v>90.999166666666596</v>
          </cell>
          <cell r="D1009">
            <v>5</v>
          </cell>
          <cell r="E1009" t="str">
            <v>Hard</v>
          </cell>
        </row>
        <row r="1010">
          <cell r="B1010">
            <v>2215.2909385708299</v>
          </cell>
          <cell r="C1010">
            <v>93.266666666666595</v>
          </cell>
          <cell r="D1010">
            <v>5</v>
          </cell>
          <cell r="E1010" t="str">
            <v>Hard</v>
          </cell>
        </row>
        <row r="1011">
          <cell r="B1011">
            <v>2526.5955351749899</v>
          </cell>
          <cell r="C1011">
            <v>91.999166666666596</v>
          </cell>
          <cell r="D1011">
            <v>5</v>
          </cell>
          <cell r="E1011" t="str">
            <v>Hard</v>
          </cell>
        </row>
        <row r="1012">
          <cell r="B1012">
            <v>2102.5246024374901</v>
          </cell>
          <cell r="C1012">
            <v>90.307500000000005</v>
          </cell>
          <cell r="D1012">
            <v>5</v>
          </cell>
          <cell r="E1012" t="str">
            <v>Hard</v>
          </cell>
        </row>
        <row r="1013">
          <cell r="B1013">
            <v>2350.89282996666</v>
          </cell>
          <cell r="C1013">
            <v>91.424166666666594</v>
          </cell>
          <cell r="D1013">
            <v>5</v>
          </cell>
          <cell r="E1013" t="str">
            <v>Hard</v>
          </cell>
        </row>
        <row r="1014">
          <cell r="B1014">
            <v>2121.1059986833302</v>
          </cell>
          <cell r="C1014">
            <v>92.987499999999997</v>
          </cell>
          <cell r="D1014">
            <v>5</v>
          </cell>
          <cell r="E1014" t="str">
            <v>Hard</v>
          </cell>
        </row>
        <row r="1015">
          <cell r="B1015">
            <v>2473.74528315416</v>
          </cell>
          <cell r="C1015">
            <v>96.709166666666604</v>
          </cell>
          <cell r="D1015">
            <v>5</v>
          </cell>
          <cell r="E1015" t="str">
            <v>Hard</v>
          </cell>
        </row>
        <row r="1016">
          <cell r="B1016">
            <v>2153.7002823791599</v>
          </cell>
          <cell r="C1016">
            <v>94.152500000000003</v>
          </cell>
          <cell r="D1016">
            <v>5</v>
          </cell>
          <cell r="E1016" t="str">
            <v>Hard</v>
          </cell>
        </row>
        <row r="1017">
          <cell r="B1017">
            <v>2502.3010268374901</v>
          </cell>
          <cell r="C1017">
            <v>94.873333333333306</v>
          </cell>
          <cell r="D1017">
            <v>5</v>
          </cell>
          <cell r="E1017" t="str">
            <v>Hard</v>
          </cell>
        </row>
        <row r="1018">
          <cell r="B1018">
            <v>2305.6693803666599</v>
          </cell>
          <cell r="C1018">
            <v>95.133333333333297</v>
          </cell>
          <cell r="D1018">
            <v>5</v>
          </cell>
          <cell r="E1018" t="str">
            <v>Hard</v>
          </cell>
        </row>
        <row r="1019">
          <cell r="B1019">
            <v>2412.1884145583299</v>
          </cell>
          <cell r="C1019">
            <v>93.0208333333333</v>
          </cell>
          <cell r="D1019">
            <v>5</v>
          </cell>
          <cell r="E1019" t="str">
            <v>Hard</v>
          </cell>
        </row>
        <row r="1020">
          <cell r="B1020">
            <v>2151.8897925285601</v>
          </cell>
          <cell r="C1020">
            <v>96.294285714285706</v>
          </cell>
          <cell r="D1020">
            <v>5</v>
          </cell>
          <cell r="E1020" t="str">
            <v>Hard</v>
          </cell>
        </row>
        <row r="1021">
          <cell r="B1021">
            <v>2256.65196733333</v>
          </cell>
          <cell r="C1021">
            <v>94.922499999999999</v>
          </cell>
          <cell r="D1021">
            <v>5</v>
          </cell>
          <cell r="E1021" t="str">
            <v>Hard</v>
          </cell>
        </row>
        <row r="1022">
          <cell r="B1022">
            <v>1836.86610517083</v>
          </cell>
          <cell r="C1022">
            <v>92.642499999999998</v>
          </cell>
          <cell r="D1022">
            <v>5</v>
          </cell>
          <cell r="E1022" t="str">
            <v>Hard</v>
          </cell>
        </row>
        <row r="1023">
          <cell r="B1023">
            <v>2239.7297245291602</v>
          </cell>
          <cell r="C1023">
            <v>93.298333333333304</v>
          </cell>
          <cell r="D1023">
            <v>5</v>
          </cell>
          <cell r="E1023" t="str">
            <v>Hard</v>
          </cell>
        </row>
        <row r="1024">
          <cell r="B1024">
            <v>2140.23545285416</v>
          </cell>
          <cell r="C1024">
            <v>90.047499999999999</v>
          </cell>
          <cell r="D1024">
            <v>5</v>
          </cell>
          <cell r="E1024" t="str">
            <v>Hard</v>
          </cell>
        </row>
        <row r="1025">
          <cell r="B1025">
            <v>2506.3152242749902</v>
          </cell>
          <cell r="C1025">
            <v>93.348333333333301</v>
          </cell>
          <cell r="D1025">
            <v>5</v>
          </cell>
          <cell r="E1025" t="str">
            <v>Hard</v>
          </cell>
        </row>
        <row r="1026">
          <cell r="B1026">
            <v>2137.7923270874899</v>
          </cell>
          <cell r="C1026">
            <v>91.872500000000002</v>
          </cell>
          <cell r="D1026">
            <v>5</v>
          </cell>
          <cell r="E1026" t="str">
            <v>Hard</v>
          </cell>
        </row>
        <row r="1027">
          <cell r="B1027">
            <v>2460.35066638749</v>
          </cell>
          <cell r="C1027">
            <v>89.765833333333305</v>
          </cell>
          <cell r="D1027">
            <v>5</v>
          </cell>
          <cell r="E1027" t="str">
            <v>Hard</v>
          </cell>
        </row>
        <row r="1028">
          <cell r="B1028">
            <v>2122.5202968374902</v>
          </cell>
          <cell r="C1028">
            <v>93.4583333333333</v>
          </cell>
          <cell r="D1028">
            <v>5</v>
          </cell>
          <cell r="E1028" t="str">
            <v>Hard</v>
          </cell>
        </row>
        <row r="1029">
          <cell r="B1029">
            <v>2413.4504149291602</v>
          </cell>
          <cell r="C1029">
            <v>91.805833333333297</v>
          </cell>
          <cell r="D1029">
            <v>5</v>
          </cell>
          <cell r="E1029" t="str">
            <v>Hard</v>
          </cell>
        </row>
        <row r="1030">
          <cell r="B1030">
            <v>2454.0782498888798</v>
          </cell>
          <cell r="C1030">
            <v>94.952222222222204</v>
          </cell>
          <cell r="D1030">
            <v>5</v>
          </cell>
          <cell r="E1030" t="str">
            <v>Hard</v>
          </cell>
        </row>
        <row r="1031">
          <cell r="B1031">
            <v>2702.1822030666599</v>
          </cell>
          <cell r="C1031">
            <v>95.894166666666607</v>
          </cell>
          <cell r="D1031">
            <v>5</v>
          </cell>
          <cell r="E1031" t="str">
            <v>Hard</v>
          </cell>
        </row>
        <row r="1032">
          <cell r="B1032">
            <v>2678.7584678062399</v>
          </cell>
          <cell r="C1032">
            <v>90.924999999999997</v>
          </cell>
          <cell r="D1032">
            <v>5</v>
          </cell>
          <cell r="E1032" t="str">
            <v>Hard</v>
          </cell>
        </row>
        <row r="1033">
          <cell r="B1033">
            <v>2736.0415722318098</v>
          </cell>
          <cell r="C1033">
            <v>91.3272727272727</v>
          </cell>
          <cell r="D1033">
            <v>5</v>
          </cell>
          <cell r="E1033" t="str">
            <v>Hard</v>
          </cell>
        </row>
        <row r="1034">
          <cell r="B1034">
            <v>2425.2262150699898</v>
          </cell>
          <cell r="C1034">
            <v>89.527999999999906</v>
          </cell>
          <cell r="D1034">
            <v>6</v>
          </cell>
          <cell r="E1034" t="str">
            <v>Hard</v>
          </cell>
        </row>
        <row r="1035">
          <cell r="B1035">
            <v>2471.2303256999899</v>
          </cell>
          <cell r="C1035">
            <v>95.992499999999893</v>
          </cell>
          <cell r="D1035">
            <v>6</v>
          </cell>
          <cell r="E1035" t="str">
            <v>Hard</v>
          </cell>
        </row>
        <row r="1036">
          <cell r="B1036">
            <v>2015.5064658958299</v>
          </cell>
          <cell r="C1036">
            <v>95.757499999999993</v>
          </cell>
          <cell r="D1036">
            <v>6</v>
          </cell>
          <cell r="E1036" t="str">
            <v>Hard</v>
          </cell>
        </row>
        <row r="1037">
          <cell r="B1037">
            <v>2465.7789927958302</v>
          </cell>
          <cell r="C1037">
            <v>88.090833333333293</v>
          </cell>
          <cell r="D1037">
            <v>6</v>
          </cell>
          <cell r="E1037" t="str">
            <v>Hard</v>
          </cell>
        </row>
        <row r="1038">
          <cell r="B1038">
            <v>1971.19641015555</v>
          </cell>
          <cell r="C1038">
            <v>91.118888888888804</v>
          </cell>
          <cell r="D1038">
            <v>6</v>
          </cell>
          <cell r="E1038" t="str">
            <v>Hard</v>
          </cell>
        </row>
        <row r="1039">
          <cell r="B1039">
            <v>2330.57700935</v>
          </cell>
          <cell r="C1039">
            <v>88.774166666666602</v>
          </cell>
          <cell r="D1039">
            <v>6</v>
          </cell>
          <cell r="E1039" t="str">
            <v>Hard</v>
          </cell>
        </row>
        <row r="1040">
          <cell r="B1040">
            <v>2225.8439881541599</v>
          </cell>
          <cell r="C1040">
            <v>91.893333333333302</v>
          </cell>
          <cell r="D1040">
            <v>6</v>
          </cell>
          <cell r="E1040" t="str">
            <v>Hard</v>
          </cell>
        </row>
        <row r="1041">
          <cell r="B1041">
            <v>2563.3973150874899</v>
          </cell>
          <cell r="C1041">
            <v>91.952500000000001</v>
          </cell>
          <cell r="D1041">
            <v>6</v>
          </cell>
          <cell r="E1041" t="str">
            <v>Hard</v>
          </cell>
        </row>
        <row r="1042">
          <cell r="B1042">
            <v>2178.5005601166599</v>
          </cell>
          <cell r="C1042">
            <v>94.504999999999995</v>
          </cell>
          <cell r="D1042">
            <v>6</v>
          </cell>
          <cell r="E1042" t="str">
            <v>Hard</v>
          </cell>
        </row>
        <row r="1043">
          <cell r="B1043">
            <v>2503.8253872708201</v>
          </cell>
          <cell r="C1043">
            <v>91.514999999999901</v>
          </cell>
          <cell r="D1043">
            <v>6</v>
          </cell>
          <cell r="E1043" t="str">
            <v>Hard</v>
          </cell>
        </row>
        <row r="1044">
          <cell r="B1044">
            <v>2083.68529156666</v>
          </cell>
          <cell r="C1044">
            <v>92.745000000000005</v>
          </cell>
          <cell r="D1044">
            <v>6</v>
          </cell>
          <cell r="E1044" t="str">
            <v>Hard</v>
          </cell>
        </row>
        <row r="1045">
          <cell r="B1045">
            <v>2555.2738623083301</v>
          </cell>
          <cell r="C1045">
            <v>89.092499999999902</v>
          </cell>
          <cell r="D1045">
            <v>6</v>
          </cell>
          <cell r="E1045" t="str">
            <v>Hard</v>
          </cell>
        </row>
        <row r="1046">
          <cell r="B1046">
            <v>2183.7037006874998</v>
          </cell>
          <cell r="C1046">
            <v>98.242499999999893</v>
          </cell>
          <cell r="D1046">
            <v>6</v>
          </cell>
          <cell r="E1046" t="str">
            <v>Hard</v>
          </cell>
        </row>
        <row r="1047">
          <cell r="B1047">
            <v>2578.8708050083301</v>
          </cell>
          <cell r="C1047">
            <v>93.010833333333295</v>
          </cell>
          <cell r="D1047">
            <v>6</v>
          </cell>
          <cell r="E1047" t="str">
            <v>Hard</v>
          </cell>
        </row>
        <row r="1048">
          <cell r="B1048">
            <v>2021.06139560833</v>
          </cell>
          <cell r="C1048">
            <v>92.356666666666598</v>
          </cell>
          <cell r="D1048">
            <v>6</v>
          </cell>
          <cell r="E1048" t="str">
            <v>Hard</v>
          </cell>
        </row>
        <row r="1049">
          <cell r="B1049">
            <v>2307.6349154958298</v>
          </cell>
          <cell r="C1049">
            <v>93.078333333333305</v>
          </cell>
          <cell r="D1049">
            <v>6</v>
          </cell>
          <cell r="E1049" t="str">
            <v>Hard</v>
          </cell>
        </row>
        <row r="1050">
          <cell r="B1050">
            <v>1877.57732694583</v>
          </cell>
          <cell r="C1050">
            <v>92.907499999999899</v>
          </cell>
          <cell r="D1050">
            <v>6</v>
          </cell>
          <cell r="E1050" t="str">
            <v>Hard</v>
          </cell>
        </row>
        <row r="1051">
          <cell r="B1051">
            <v>2290.7028185624899</v>
          </cell>
          <cell r="C1051">
            <v>92.074999999999903</v>
          </cell>
          <cell r="D1051">
            <v>6</v>
          </cell>
          <cell r="E1051" t="str">
            <v>Hard</v>
          </cell>
        </row>
        <row r="1052">
          <cell r="B1052">
            <v>2201.9893836583301</v>
          </cell>
          <cell r="C1052">
            <v>90.574166666666599</v>
          </cell>
          <cell r="D1052">
            <v>6</v>
          </cell>
          <cell r="E1052" t="str">
            <v>Hard</v>
          </cell>
        </row>
        <row r="1053">
          <cell r="B1053">
            <v>2536.5788713624902</v>
          </cell>
          <cell r="C1053">
            <v>91.566666666666606</v>
          </cell>
          <cell r="D1053">
            <v>6</v>
          </cell>
          <cell r="E1053" t="str">
            <v>Hard</v>
          </cell>
        </row>
        <row r="1054">
          <cell r="B1054">
            <v>2227.0405394958302</v>
          </cell>
          <cell r="C1054">
            <v>90.649999999999906</v>
          </cell>
          <cell r="D1054">
            <v>6</v>
          </cell>
          <cell r="E1054" t="str">
            <v>Hard</v>
          </cell>
        </row>
        <row r="1055">
          <cell r="B1055">
            <v>2665.6304535374902</v>
          </cell>
          <cell r="C1055">
            <v>93.179999999999893</v>
          </cell>
          <cell r="D1055">
            <v>6</v>
          </cell>
          <cell r="E1055" t="str">
            <v>Hard</v>
          </cell>
        </row>
        <row r="1056">
          <cell r="B1056">
            <v>2358.7919673049901</v>
          </cell>
          <cell r="C1056">
            <v>92.728999999999999</v>
          </cell>
          <cell r="D1056">
            <v>6</v>
          </cell>
          <cell r="E1056" t="str">
            <v>Hard</v>
          </cell>
        </row>
        <row r="1057">
          <cell r="B1057">
            <v>2582.399825</v>
          </cell>
          <cell r="C1057">
            <v>91.346666666666593</v>
          </cell>
          <cell r="D1057">
            <v>6</v>
          </cell>
          <cell r="E1057" t="str">
            <v>Hard</v>
          </cell>
        </row>
        <row r="1058">
          <cell r="B1058">
            <v>2205.4939439708301</v>
          </cell>
          <cell r="C1058">
            <v>97.366666666666603</v>
          </cell>
          <cell r="D1058">
            <v>6</v>
          </cell>
          <cell r="E1058" t="str">
            <v>Hard</v>
          </cell>
        </row>
        <row r="1059">
          <cell r="B1059">
            <v>2531.0467592124901</v>
          </cell>
          <cell r="C1059">
            <v>90.375833333333304</v>
          </cell>
          <cell r="D1059">
            <v>6</v>
          </cell>
          <cell r="E1059" t="str">
            <v>Hard</v>
          </cell>
        </row>
        <row r="1060">
          <cell r="B1060">
            <v>2264.1822469833301</v>
          </cell>
          <cell r="C1060">
            <v>87.474999999999994</v>
          </cell>
          <cell r="D1060">
            <v>6</v>
          </cell>
          <cell r="E1060" t="str">
            <v>Hard</v>
          </cell>
        </row>
        <row r="1061">
          <cell r="B1061">
            <v>2578.9773850833299</v>
          </cell>
          <cell r="C1061">
            <v>94.589999999999904</v>
          </cell>
          <cell r="D1061">
            <v>6</v>
          </cell>
          <cell r="E1061" t="str">
            <v>Hard</v>
          </cell>
        </row>
        <row r="1062">
          <cell r="B1062">
            <v>2073.3362390083298</v>
          </cell>
          <cell r="C1062">
            <v>92.352500000000006</v>
          </cell>
          <cell r="D1062">
            <v>6</v>
          </cell>
          <cell r="E1062" t="str">
            <v>Hard</v>
          </cell>
        </row>
        <row r="1063">
          <cell r="B1063">
            <v>2549.9073886291599</v>
          </cell>
          <cell r="C1063">
            <v>93.919166666666598</v>
          </cell>
          <cell r="D1063">
            <v>6</v>
          </cell>
          <cell r="E1063" t="str">
            <v>Hard</v>
          </cell>
        </row>
        <row r="1064">
          <cell r="B1064">
            <v>2066.1066521041598</v>
          </cell>
          <cell r="C1064">
            <v>92.703333333333305</v>
          </cell>
          <cell r="D1064">
            <v>6</v>
          </cell>
          <cell r="E1064" t="str">
            <v>Hard</v>
          </cell>
        </row>
        <row r="1065">
          <cell r="B1065">
            <v>2391.6909986791602</v>
          </cell>
          <cell r="C1065">
            <v>89.927499999999995</v>
          </cell>
          <cell r="D1065">
            <v>6</v>
          </cell>
          <cell r="E1065" t="str">
            <v>Hard</v>
          </cell>
        </row>
        <row r="1066">
          <cell r="B1066">
            <v>2231.3980455291598</v>
          </cell>
          <cell r="C1066">
            <v>92.654999999999902</v>
          </cell>
          <cell r="D1066">
            <v>6</v>
          </cell>
          <cell r="E1066" t="str">
            <v>Hard</v>
          </cell>
        </row>
        <row r="1067">
          <cell r="B1067">
            <v>2742.09098012499</v>
          </cell>
          <cell r="C1067">
            <v>93.805833333333297</v>
          </cell>
          <cell r="D1067">
            <v>6</v>
          </cell>
          <cell r="E1067" t="str">
            <v>Hard</v>
          </cell>
        </row>
        <row r="1068">
          <cell r="B1068">
            <v>2318.3316843083298</v>
          </cell>
          <cell r="C1068">
            <v>91.402500000000003</v>
          </cell>
          <cell r="D1068">
            <v>6</v>
          </cell>
          <cell r="E1068" t="str">
            <v>Hard</v>
          </cell>
        </row>
        <row r="1069">
          <cell r="B1069">
            <v>2765.9187628833301</v>
          </cell>
          <cell r="C1069">
            <v>92.496666666666599</v>
          </cell>
          <cell r="D1069">
            <v>6</v>
          </cell>
          <cell r="E1069" t="str">
            <v>Hard</v>
          </cell>
        </row>
        <row r="1070">
          <cell r="B1070">
            <v>2283.41872064166</v>
          </cell>
          <cell r="C1070">
            <v>90.926666666666605</v>
          </cell>
          <cell r="D1070">
            <v>6</v>
          </cell>
          <cell r="E1070" t="str">
            <v>Hard</v>
          </cell>
        </row>
        <row r="1071">
          <cell r="B1071">
            <v>2579.1935956208299</v>
          </cell>
          <cell r="C1071">
            <v>95.913333333333298</v>
          </cell>
          <cell r="D1071">
            <v>6</v>
          </cell>
          <cell r="E1071" t="str">
            <v>Hard</v>
          </cell>
        </row>
        <row r="1072">
          <cell r="B1072">
            <v>2345.47395315833</v>
          </cell>
          <cell r="C1072">
            <v>92.822500000000005</v>
          </cell>
          <cell r="D1072">
            <v>6</v>
          </cell>
          <cell r="E1072" t="str">
            <v>Hard</v>
          </cell>
        </row>
        <row r="1073">
          <cell r="B1073">
            <v>2774.09424652499</v>
          </cell>
          <cell r="C1073">
            <v>93.805833333333297</v>
          </cell>
          <cell r="D1073">
            <v>6</v>
          </cell>
          <cell r="E1073" t="str">
            <v>Hard</v>
          </cell>
        </row>
        <row r="1074">
          <cell r="B1074">
            <v>2511.9457208888798</v>
          </cell>
          <cell r="C1074">
            <v>96.0555555555555</v>
          </cell>
          <cell r="D1074">
            <v>6</v>
          </cell>
          <cell r="E1074" t="str">
            <v>Hard</v>
          </cell>
        </row>
        <row r="1075">
          <cell r="B1075">
            <v>2589.7789234666602</v>
          </cell>
          <cell r="C1075">
            <v>91.576666666666597</v>
          </cell>
          <cell r="D1075">
            <v>6</v>
          </cell>
          <cell r="E1075" t="str">
            <v>Hard</v>
          </cell>
        </row>
        <row r="1076">
          <cell r="B1076">
            <v>2260.8152649937501</v>
          </cell>
          <cell r="C1076">
            <v>90.302499999999995</v>
          </cell>
          <cell r="D1076">
            <v>6</v>
          </cell>
          <cell r="E1076" t="str">
            <v>Hard</v>
          </cell>
        </row>
        <row r="1077">
          <cell r="B1077">
            <v>2314.3122076</v>
          </cell>
          <cell r="C1077">
            <v>93.009166666666601</v>
          </cell>
          <cell r="D1077">
            <v>6</v>
          </cell>
          <cell r="E1077" t="str">
            <v>Hard</v>
          </cell>
        </row>
        <row r="1078">
          <cell r="B1078">
            <v>2167.0786755899899</v>
          </cell>
          <cell r="C1078">
            <v>95.102000000000004</v>
          </cell>
          <cell r="D1078">
            <v>6</v>
          </cell>
          <cell r="E1078" t="str">
            <v>Hard</v>
          </cell>
        </row>
        <row r="1079">
          <cell r="B1079">
            <v>2499.29126914166</v>
          </cell>
          <cell r="C1079">
            <v>93.831666666666607</v>
          </cell>
          <cell r="D1079">
            <v>6</v>
          </cell>
          <cell r="E1079" t="str">
            <v>Hard</v>
          </cell>
        </row>
        <row r="1080">
          <cell r="B1080">
            <v>2245.5092780908999</v>
          </cell>
          <cell r="C1080">
            <v>92.270909090909001</v>
          </cell>
          <cell r="D1080">
            <v>6</v>
          </cell>
          <cell r="E1080" t="str">
            <v>Hard</v>
          </cell>
        </row>
        <row r="1081">
          <cell r="B1081">
            <v>2493.59503287083</v>
          </cell>
          <cell r="C1081">
            <v>95.849166666666605</v>
          </cell>
          <cell r="D1081">
            <v>6</v>
          </cell>
          <cell r="E1081" t="str">
            <v>Hard</v>
          </cell>
        </row>
        <row r="1082">
          <cell r="B1082">
            <v>2274.4805100541598</v>
          </cell>
          <cell r="C1082">
            <v>92.894999999999897</v>
          </cell>
          <cell r="D1082">
            <v>6</v>
          </cell>
          <cell r="E1082" t="str">
            <v>Hard</v>
          </cell>
        </row>
        <row r="1083">
          <cell r="B1083">
            <v>2519.4081521583298</v>
          </cell>
          <cell r="C1083">
            <v>97.459166666666604</v>
          </cell>
          <cell r="D1083">
            <v>6</v>
          </cell>
          <cell r="E1083" t="str">
            <v>Hard</v>
          </cell>
        </row>
        <row r="1084">
          <cell r="B1084">
            <v>2344.2071731041601</v>
          </cell>
          <cell r="C1084">
            <v>90.898333333333298</v>
          </cell>
          <cell r="D1084">
            <v>6</v>
          </cell>
          <cell r="E1084" t="str">
            <v>Hard</v>
          </cell>
        </row>
        <row r="1085">
          <cell r="B1085">
            <v>2672.66476106666</v>
          </cell>
          <cell r="C1085">
            <v>92.4224999999999</v>
          </cell>
          <cell r="D1085">
            <v>6</v>
          </cell>
          <cell r="E1085" t="str">
            <v>Hard</v>
          </cell>
        </row>
        <row r="1086">
          <cell r="B1086">
            <v>2233.1198583833302</v>
          </cell>
          <cell r="C1086">
            <v>96.047499999999999</v>
          </cell>
          <cell r="D1086">
            <v>6</v>
          </cell>
          <cell r="E1086" t="str">
            <v>Hard</v>
          </cell>
        </row>
        <row r="1087">
          <cell r="B1087">
            <v>2668.0619382708301</v>
          </cell>
          <cell r="C1087">
            <v>92.858333333333306</v>
          </cell>
          <cell r="D1087">
            <v>6</v>
          </cell>
          <cell r="E1087" t="str">
            <v>Hard</v>
          </cell>
        </row>
        <row r="1088">
          <cell r="B1088">
            <v>2219.4378834791601</v>
          </cell>
          <cell r="C1088">
            <v>96.7766666666666</v>
          </cell>
          <cell r="D1088">
            <v>6</v>
          </cell>
          <cell r="E1088" t="str">
            <v>Hard</v>
          </cell>
        </row>
        <row r="1089">
          <cell r="B1089">
            <v>2484.5921682708299</v>
          </cell>
          <cell r="C1089">
            <v>93.782499999999999</v>
          </cell>
          <cell r="D1089">
            <v>6</v>
          </cell>
          <cell r="E1089" t="str">
            <v>Hard</v>
          </cell>
        </row>
        <row r="1090">
          <cell r="B1090">
            <v>1975.0117345541601</v>
          </cell>
          <cell r="C1090">
            <v>91.845833333333303</v>
          </cell>
          <cell r="D1090">
            <v>6</v>
          </cell>
          <cell r="E1090" t="str">
            <v>Hard</v>
          </cell>
        </row>
        <row r="1091">
          <cell r="B1091">
            <v>2351.1718993333302</v>
          </cell>
          <cell r="C1091">
            <v>94.476666666666603</v>
          </cell>
          <cell r="D1091">
            <v>6</v>
          </cell>
          <cell r="E1091" t="str">
            <v>Hard</v>
          </cell>
        </row>
        <row r="1092">
          <cell r="B1092">
            <v>2140.66846049374</v>
          </cell>
          <cell r="C1092">
            <v>95.429999999999893</v>
          </cell>
          <cell r="D1092">
            <v>6</v>
          </cell>
          <cell r="E1092" t="str">
            <v>Hard</v>
          </cell>
        </row>
        <row r="1093">
          <cell r="B1093">
            <v>2271.0611251458299</v>
          </cell>
          <cell r="C1093">
            <v>92.961666666666602</v>
          </cell>
          <cell r="D1093">
            <v>6</v>
          </cell>
          <cell r="E1093" t="str">
            <v>Hard</v>
          </cell>
        </row>
        <row r="1094">
          <cell r="B1094">
            <v>2574.4839794437498</v>
          </cell>
          <cell r="C1094">
            <v>94.661249999999995</v>
          </cell>
          <cell r="D1094">
            <v>7</v>
          </cell>
          <cell r="E1094" t="str">
            <v>Hard</v>
          </cell>
        </row>
        <row r="1095">
          <cell r="B1095">
            <v>2609.5576928791602</v>
          </cell>
          <cell r="C1095">
            <v>91.629166666666606</v>
          </cell>
          <cell r="D1095">
            <v>7</v>
          </cell>
          <cell r="E1095" t="str">
            <v>Hard</v>
          </cell>
        </row>
        <row r="1096">
          <cell r="B1096">
            <v>2346.5856706916602</v>
          </cell>
          <cell r="C1096">
            <v>93.872500000000002</v>
          </cell>
          <cell r="D1096">
            <v>7</v>
          </cell>
          <cell r="E1096" t="str">
            <v>Hard</v>
          </cell>
        </row>
        <row r="1097">
          <cell r="B1097">
            <v>2516.7227591958299</v>
          </cell>
          <cell r="C1097">
            <v>94.749166666666596</v>
          </cell>
          <cell r="D1097">
            <v>7</v>
          </cell>
          <cell r="E1097" t="str">
            <v>Hard</v>
          </cell>
        </row>
        <row r="1098">
          <cell r="B1098">
            <v>2310.1774498208301</v>
          </cell>
          <cell r="C1098">
            <v>94.245000000000005</v>
          </cell>
          <cell r="D1098">
            <v>7</v>
          </cell>
          <cell r="E1098" t="str">
            <v>Hard</v>
          </cell>
        </row>
        <row r="1099">
          <cell r="B1099">
            <v>2751.0745728249999</v>
          </cell>
          <cell r="C1099">
            <v>90.465000000000003</v>
          </cell>
          <cell r="D1099">
            <v>7</v>
          </cell>
          <cell r="E1099" t="str">
            <v>Hard</v>
          </cell>
        </row>
        <row r="1100">
          <cell r="B1100">
            <v>2400.1643356333302</v>
          </cell>
          <cell r="C1100">
            <v>94.051666666666605</v>
          </cell>
          <cell r="D1100">
            <v>7</v>
          </cell>
          <cell r="E1100" t="str">
            <v>Hard</v>
          </cell>
        </row>
        <row r="1101">
          <cell r="B1101">
            <v>2722.1102453374901</v>
          </cell>
          <cell r="C1101">
            <v>94.584166666666604</v>
          </cell>
          <cell r="D1101">
            <v>7</v>
          </cell>
          <cell r="E1101" t="str">
            <v>Hard</v>
          </cell>
        </row>
        <row r="1102">
          <cell r="B1102">
            <v>2495.8680823333302</v>
          </cell>
          <cell r="C1102">
            <v>90.363333333333301</v>
          </cell>
          <cell r="D1102">
            <v>7</v>
          </cell>
          <cell r="E1102" t="str">
            <v>Hard</v>
          </cell>
        </row>
        <row r="1103">
          <cell r="B1103">
            <v>2687.2987756124899</v>
          </cell>
          <cell r="C1103">
            <v>94.014166666666597</v>
          </cell>
          <cell r="D1103">
            <v>7</v>
          </cell>
          <cell r="E1103" t="str">
            <v>Hard</v>
          </cell>
        </row>
        <row r="1104">
          <cell r="B1104">
            <v>2199.4620709124902</v>
          </cell>
          <cell r="C1104">
            <v>91.417500000000004</v>
          </cell>
          <cell r="D1104">
            <v>7</v>
          </cell>
          <cell r="E1104" t="str">
            <v>Hard</v>
          </cell>
        </row>
        <row r="1105">
          <cell r="B1105">
            <v>2519.9222484124898</v>
          </cell>
          <cell r="C1105">
            <v>94.453333333333305</v>
          </cell>
          <cell r="D1105">
            <v>7</v>
          </cell>
          <cell r="E1105" t="str">
            <v>Hard</v>
          </cell>
        </row>
        <row r="1106">
          <cell r="B1106">
            <v>2144.8894027624901</v>
          </cell>
          <cell r="C1106">
            <v>94.170833333333306</v>
          </cell>
          <cell r="D1106">
            <v>7</v>
          </cell>
          <cell r="E1106" t="str">
            <v>Hard</v>
          </cell>
        </row>
        <row r="1107">
          <cell r="B1107">
            <v>2539.6737235833298</v>
          </cell>
          <cell r="C1107">
            <v>93.12</v>
          </cell>
          <cell r="D1107">
            <v>7</v>
          </cell>
          <cell r="E1107" t="str">
            <v>Hard</v>
          </cell>
        </row>
        <row r="1108">
          <cell r="B1108">
            <v>2440.8228677041602</v>
          </cell>
          <cell r="C1108">
            <v>96.348333333333301</v>
          </cell>
          <cell r="D1108">
            <v>7</v>
          </cell>
          <cell r="E1108" t="str">
            <v>Hard</v>
          </cell>
        </row>
        <row r="1109">
          <cell r="B1109">
            <v>2736.0700492958299</v>
          </cell>
          <cell r="C1109">
            <v>92.232500000000002</v>
          </cell>
          <cell r="D1109">
            <v>7</v>
          </cell>
          <cell r="E1109" t="str">
            <v>Hard</v>
          </cell>
        </row>
        <row r="1110">
          <cell r="B1110">
            <v>2403.47110140416</v>
          </cell>
          <cell r="C1110">
            <v>95.015833333333305</v>
          </cell>
          <cell r="D1110">
            <v>7</v>
          </cell>
          <cell r="E1110" t="str">
            <v>Hard</v>
          </cell>
        </row>
        <row r="1111">
          <cell r="B1111">
            <v>2780.5965677541599</v>
          </cell>
          <cell r="C1111">
            <v>93.649166666666602</v>
          </cell>
          <cell r="D1111">
            <v>7</v>
          </cell>
          <cell r="E1111" t="str">
            <v>Hard</v>
          </cell>
        </row>
        <row r="1112">
          <cell r="B1112">
            <v>2162.8221352833302</v>
          </cell>
          <cell r="C1112">
            <v>93.278333333333293</v>
          </cell>
          <cell r="D1112">
            <v>7</v>
          </cell>
          <cell r="E1112" t="str">
            <v>Hard</v>
          </cell>
        </row>
        <row r="1113">
          <cell r="B1113">
            <v>2573.8093451916602</v>
          </cell>
          <cell r="C1113">
            <v>92.955833333333302</v>
          </cell>
          <cell r="D1113">
            <v>7</v>
          </cell>
          <cell r="E1113" t="str">
            <v>Hard</v>
          </cell>
        </row>
        <row r="1114">
          <cell r="B1114">
            <v>2343.7493510458198</v>
          </cell>
          <cell r="C1114">
            <v>90.924166666666594</v>
          </cell>
          <cell r="D1114">
            <v>7</v>
          </cell>
          <cell r="E1114" t="str">
            <v>Hard</v>
          </cell>
        </row>
        <row r="1115">
          <cell r="B1115">
            <v>2857.1240147541598</v>
          </cell>
          <cell r="C1115">
            <v>92.703333333333305</v>
          </cell>
          <cell r="D1115">
            <v>7</v>
          </cell>
          <cell r="E1115" t="str">
            <v>Hard</v>
          </cell>
        </row>
        <row r="1116">
          <cell r="B1116">
            <v>2318.55609405416</v>
          </cell>
          <cell r="C1116">
            <v>93.4016666666666</v>
          </cell>
          <cell r="D1116">
            <v>7</v>
          </cell>
          <cell r="E1116" t="str">
            <v>Hard</v>
          </cell>
        </row>
        <row r="1117">
          <cell r="B1117">
            <v>2505.1996293375</v>
          </cell>
          <cell r="C1117">
            <v>90.633333333333297</v>
          </cell>
          <cell r="D1117">
            <v>7</v>
          </cell>
          <cell r="E1117" t="str">
            <v>Hard</v>
          </cell>
        </row>
        <row r="1118">
          <cell r="B1118">
            <v>2020.46666515416</v>
          </cell>
          <cell r="C1118">
            <v>92.266666666666595</v>
          </cell>
          <cell r="D1118">
            <v>7</v>
          </cell>
          <cell r="E1118" t="str">
            <v>Hard</v>
          </cell>
        </row>
        <row r="1119">
          <cell r="B1119">
            <v>2413.80579378333</v>
          </cell>
          <cell r="C1119">
            <v>91.115833333333299</v>
          </cell>
          <cell r="D1119">
            <v>7</v>
          </cell>
          <cell r="E1119" t="str">
            <v>Hard</v>
          </cell>
        </row>
        <row r="1120">
          <cell r="B1120">
            <v>1996.57660631249</v>
          </cell>
          <cell r="C1120">
            <v>92.415833333333296</v>
          </cell>
          <cell r="D1120">
            <v>7</v>
          </cell>
          <cell r="E1120" t="str">
            <v>Hard</v>
          </cell>
        </row>
        <row r="1121">
          <cell r="B1121">
            <v>2352.0824248041599</v>
          </cell>
          <cell r="C1121">
            <v>94.924166666666594</v>
          </cell>
          <cell r="D1121">
            <v>7</v>
          </cell>
          <cell r="E1121" t="str">
            <v>Hard</v>
          </cell>
        </row>
        <row r="1122">
          <cell r="B1122">
            <v>2143.90196194583</v>
          </cell>
          <cell r="C1122">
            <v>86.441666666666606</v>
          </cell>
          <cell r="D1122">
            <v>7</v>
          </cell>
          <cell r="E1122" t="str">
            <v>Hard</v>
          </cell>
        </row>
        <row r="1123">
          <cell r="B1123">
            <v>2606.9075596708299</v>
          </cell>
          <cell r="C1123">
            <v>93.585833333333298</v>
          </cell>
          <cell r="D1123">
            <v>7</v>
          </cell>
          <cell r="E1123" t="str">
            <v>Hard</v>
          </cell>
        </row>
        <row r="1124">
          <cell r="B1124">
            <v>2324.38466607499</v>
          </cell>
          <cell r="C1124">
            <v>91.088333333333296</v>
          </cell>
          <cell r="D1124">
            <v>7</v>
          </cell>
          <cell r="E1124" t="str">
            <v>Hard</v>
          </cell>
        </row>
        <row r="1125">
          <cell r="B1125">
            <v>2648.5148793624899</v>
          </cell>
          <cell r="C1125">
            <v>89.025833333333296</v>
          </cell>
          <cell r="D1125">
            <v>7</v>
          </cell>
          <cell r="E1125" t="str">
            <v>Hard</v>
          </cell>
        </row>
        <row r="1126">
          <cell r="B1126">
            <v>2291.0671482749899</v>
          </cell>
          <cell r="C1126">
            <v>92.524166666666602</v>
          </cell>
          <cell r="D1126">
            <v>7</v>
          </cell>
          <cell r="E1126" t="str">
            <v>Hard</v>
          </cell>
        </row>
        <row r="1127">
          <cell r="B1127">
            <v>2642.4324848708302</v>
          </cell>
          <cell r="C1127">
            <v>90.219166666666595</v>
          </cell>
          <cell r="D1127">
            <v>7</v>
          </cell>
          <cell r="E1127" t="str">
            <v>Hard</v>
          </cell>
        </row>
        <row r="1128">
          <cell r="B1128">
            <v>2486.63121728749</v>
          </cell>
          <cell r="C1128">
            <v>93.884166666666601</v>
          </cell>
          <cell r="D1128">
            <v>7</v>
          </cell>
          <cell r="E1128" t="str">
            <v>Hard</v>
          </cell>
        </row>
        <row r="1129">
          <cell r="B1129">
            <v>2778.6083636916601</v>
          </cell>
          <cell r="C1129">
            <v>93.745833333333294</v>
          </cell>
          <cell r="D1129">
            <v>7</v>
          </cell>
          <cell r="E1129" t="str">
            <v>Hard</v>
          </cell>
        </row>
        <row r="1130">
          <cell r="B1130">
            <v>2422.4372520291599</v>
          </cell>
          <cell r="C1130">
            <v>95.747499999999903</v>
          </cell>
          <cell r="D1130">
            <v>7</v>
          </cell>
          <cell r="E1130" t="str">
            <v>Hard</v>
          </cell>
        </row>
        <row r="1131">
          <cell r="B1131">
            <v>2721.7999010458302</v>
          </cell>
          <cell r="C1131">
            <v>90.974166666666605</v>
          </cell>
          <cell r="D1131">
            <v>7</v>
          </cell>
          <cell r="E1131" t="str">
            <v>Hard</v>
          </cell>
        </row>
        <row r="1132">
          <cell r="B1132">
            <v>2212.9776560874898</v>
          </cell>
          <cell r="C1132">
            <v>94.1666666666666</v>
          </cell>
          <cell r="D1132">
            <v>7</v>
          </cell>
          <cell r="E1132" t="str">
            <v>Hard</v>
          </cell>
        </row>
        <row r="1133">
          <cell r="B1133">
            <v>2501.9361610916599</v>
          </cell>
          <cell r="C1133">
            <v>96.384166666666601</v>
          </cell>
          <cell r="D1133">
            <v>7</v>
          </cell>
          <cell r="E1133" t="str">
            <v>Hard</v>
          </cell>
        </row>
        <row r="1134">
          <cell r="B1134">
            <v>2111.5541722166599</v>
          </cell>
          <cell r="C1134">
            <v>94.815833333333302</v>
          </cell>
          <cell r="D1134">
            <v>7</v>
          </cell>
          <cell r="E1134" t="str">
            <v>Hard</v>
          </cell>
        </row>
        <row r="1135">
          <cell r="B1135">
            <v>2530.7492368666599</v>
          </cell>
          <cell r="C1135">
            <v>95.547499999999999</v>
          </cell>
          <cell r="D1135">
            <v>7</v>
          </cell>
          <cell r="E1135" t="str">
            <v>Hard</v>
          </cell>
        </row>
        <row r="1136">
          <cell r="B1136">
            <v>2497.3223774458202</v>
          </cell>
          <cell r="C1136">
            <v>90.974999999999895</v>
          </cell>
          <cell r="D1136">
            <v>7</v>
          </cell>
          <cell r="E1136" t="str">
            <v>Hard</v>
          </cell>
        </row>
        <row r="1137">
          <cell r="B1137">
            <v>2732.7460427999999</v>
          </cell>
          <cell r="C1137">
            <v>92.144166666666607</v>
          </cell>
          <cell r="D1137">
            <v>7</v>
          </cell>
          <cell r="E1137" t="str">
            <v>Hard</v>
          </cell>
        </row>
        <row r="1138">
          <cell r="B1138">
            <v>2439.8128192833301</v>
          </cell>
          <cell r="C1138">
            <v>91.504444444444403</v>
          </cell>
          <cell r="D1138">
            <v>7</v>
          </cell>
          <cell r="E1138" t="str">
            <v>Hard</v>
          </cell>
        </row>
        <row r="1139">
          <cell r="B1139">
            <v>2564.54435559999</v>
          </cell>
          <cell r="C1139">
            <v>94.920833333333306</v>
          </cell>
          <cell r="D1139">
            <v>7</v>
          </cell>
          <cell r="E1139" t="str">
            <v>Hard</v>
          </cell>
        </row>
        <row r="1140">
          <cell r="B1140">
            <v>2039.49136985833</v>
          </cell>
          <cell r="C1140">
            <v>95.2141666666666</v>
          </cell>
          <cell r="D1140">
            <v>7</v>
          </cell>
          <cell r="E1140" t="str">
            <v>Hard</v>
          </cell>
        </row>
        <row r="1141">
          <cell r="B1141">
            <v>2476.18546571249</v>
          </cell>
          <cell r="C1141">
            <v>94.086666666666602</v>
          </cell>
          <cell r="D1141">
            <v>7</v>
          </cell>
          <cell r="E1141" t="str">
            <v>Hard</v>
          </cell>
        </row>
        <row r="1142">
          <cell r="B1142">
            <v>2162.33460924166</v>
          </cell>
          <cell r="C1142">
            <v>92.909999999999897</v>
          </cell>
          <cell r="D1142">
            <v>7</v>
          </cell>
          <cell r="E1142" t="str">
            <v>Hard</v>
          </cell>
        </row>
        <row r="1143">
          <cell r="B1143">
            <v>2505.5693950791601</v>
          </cell>
          <cell r="C1143">
            <v>92.474166666666605</v>
          </cell>
          <cell r="D1143">
            <v>7</v>
          </cell>
          <cell r="E1143" t="str">
            <v>Hard</v>
          </cell>
        </row>
        <row r="1144">
          <cell r="B1144">
            <v>2241.4802592041601</v>
          </cell>
          <cell r="C1144">
            <v>89.757499999999993</v>
          </cell>
          <cell r="D1144">
            <v>7</v>
          </cell>
          <cell r="E1144" t="str">
            <v>Hard</v>
          </cell>
        </row>
        <row r="1145">
          <cell r="B1145">
            <v>2905.0637619208301</v>
          </cell>
          <cell r="C1145">
            <v>93.077499999999901</v>
          </cell>
          <cell r="D1145">
            <v>7</v>
          </cell>
          <cell r="E1145" t="str">
            <v>Hard</v>
          </cell>
        </row>
        <row r="1146">
          <cell r="B1146">
            <v>2179.3773501249898</v>
          </cell>
          <cell r="C1146">
            <v>90.888333333333307</v>
          </cell>
          <cell r="D1146">
            <v>7</v>
          </cell>
          <cell r="E1146" t="str">
            <v>Hard</v>
          </cell>
        </row>
        <row r="1147">
          <cell r="B1147">
            <v>2483.37733289166</v>
          </cell>
          <cell r="C1147">
            <v>93.18</v>
          </cell>
          <cell r="D1147">
            <v>7</v>
          </cell>
          <cell r="E1147" t="str">
            <v>Hard</v>
          </cell>
        </row>
        <row r="1148">
          <cell r="B1148">
            <v>1970.0525984583301</v>
          </cell>
          <cell r="C1148">
            <v>92.563333333333304</v>
          </cell>
          <cell r="D1148">
            <v>7</v>
          </cell>
          <cell r="E1148" t="str">
            <v>Hard</v>
          </cell>
        </row>
        <row r="1149">
          <cell r="B1149">
            <v>2421.4947473458301</v>
          </cell>
          <cell r="C1149">
            <v>94.260833333333295</v>
          </cell>
          <cell r="D1149">
            <v>7</v>
          </cell>
          <cell r="E1149" t="str">
            <v>Hard</v>
          </cell>
        </row>
        <row r="1150">
          <cell r="B1150">
            <v>2258.18339816249</v>
          </cell>
          <cell r="C1150">
            <v>88.240833333333299</v>
          </cell>
          <cell r="D1150">
            <v>7</v>
          </cell>
          <cell r="E1150" t="str">
            <v>Hard</v>
          </cell>
        </row>
        <row r="1151">
          <cell r="B1151">
            <v>2689.0604894916601</v>
          </cell>
          <cell r="C1151">
            <v>92.031666666666595</v>
          </cell>
          <cell r="D1151">
            <v>7</v>
          </cell>
          <cell r="E1151" t="str">
            <v>Hard</v>
          </cell>
        </row>
        <row r="1152">
          <cell r="B1152">
            <v>2404.6785901416602</v>
          </cell>
          <cell r="C1152">
            <v>92.867500000000007</v>
          </cell>
          <cell r="D1152">
            <v>7</v>
          </cell>
          <cell r="E1152" t="str">
            <v>Hard</v>
          </cell>
        </row>
        <row r="1153">
          <cell r="B1153">
            <v>2544.4278952458299</v>
          </cell>
          <cell r="C1153">
            <v>91.5416666666666</v>
          </cell>
          <cell r="D1153">
            <v>7</v>
          </cell>
          <cell r="E1153" t="str">
            <v>Hard</v>
          </cell>
        </row>
        <row r="1154">
          <cell r="B1154">
            <v>2210.3872715416601</v>
          </cell>
          <cell r="C1154">
            <v>94.8541666666666</v>
          </cell>
          <cell r="D1154">
            <v>7</v>
          </cell>
          <cell r="E1154" t="str">
            <v>Hard</v>
          </cell>
        </row>
        <row r="1155">
          <cell r="B1155">
            <v>2609.8060056208301</v>
          </cell>
          <cell r="C1155">
            <v>90.887500000000003</v>
          </cell>
          <cell r="D1155">
            <v>7</v>
          </cell>
          <cell r="E1155" t="str">
            <v>Hard</v>
          </cell>
        </row>
        <row r="1156">
          <cell r="B1156">
            <v>2268.1242514916598</v>
          </cell>
          <cell r="C1156">
            <v>92.579166666666595</v>
          </cell>
          <cell r="D1156">
            <v>8</v>
          </cell>
          <cell r="E1156" t="str">
            <v>Hard</v>
          </cell>
        </row>
        <row r="1157">
          <cell r="B1157">
            <v>2530.30713499166</v>
          </cell>
          <cell r="C1157">
            <v>95.422499999999999</v>
          </cell>
          <cell r="D1157">
            <v>8</v>
          </cell>
          <cell r="E1157" t="str">
            <v>Hard</v>
          </cell>
        </row>
        <row r="1158">
          <cell r="B1158">
            <v>2248.5141886624901</v>
          </cell>
          <cell r="C1158">
            <v>94.640833333333305</v>
          </cell>
          <cell r="D1158">
            <v>8</v>
          </cell>
          <cell r="E1158" t="str">
            <v>Hard</v>
          </cell>
        </row>
        <row r="1159">
          <cell r="B1159">
            <v>2468.9981134874902</v>
          </cell>
          <cell r="C1159">
            <v>94.069166666666604</v>
          </cell>
          <cell r="D1159">
            <v>8</v>
          </cell>
          <cell r="E1159" t="str">
            <v>Hard</v>
          </cell>
        </row>
        <row r="1160">
          <cell r="B1160">
            <v>2007.1091398083299</v>
          </cell>
          <cell r="C1160">
            <v>91.788333333333298</v>
          </cell>
          <cell r="D1160">
            <v>8</v>
          </cell>
          <cell r="E1160" t="str">
            <v>Hard</v>
          </cell>
        </row>
        <row r="1161">
          <cell r="B1161">
            <v>2283.2115860958302</v>
          </cell>
          <cell r="C1161">
            <v>88.107500000000002</v>
          </cell>
          <cell r="D1161">
            <v>8</v>
          </cell>
          <cell r="E1161" t="str">
            <v>Hard</v>
          </cell>
        </row>
        <row r="1162">
          <cell r="B1162">
            <v>1926.3508711791601</v>
          </cell>
          <cell r="C1162">
            <v>92.053333333333299</v>
          </cell>
          <cell r="D1162">
            <v>8</v>
          </cell>
          <cell r="E1162" t="str">
            <v>Hard</v>
          </cell>
        </row>
        <row r="1163">
          <cell r="B1163">
            <v>2254.4026167624902</v>
          </cell>
          <cell r="C1163">
            <v>94.427499999999995</v>
          </cell>
          <cell r="D1163">
            <v>8</v>
          </cell>
          <cell r="E1163" t="str">
            <v>Hard</v>
          </cell>
        </row>
        <row r="1164">
          <cell r="B1164">
            <v>2097.32178277499</v>
          </cell>
          <cell r="C1164">
            <v>94.785833333333301</v>
          </cell>
          <cell r="D1164">
            <v>8</v>
          </cell>
          <cell r="E1164" t="str">
            <v>Hard</v>
          </cell>
        </row>
        <row r="1165">
          <cell r="B1165">
            <v>2447.0156194791598</v>
          </cell>
          <cell r="C1165">
            <v>92.864999999999995</v>
          </cell>
          <cell r="D1165">
            <v>8</v>
          </cell>
          <cell r="E1165" t="str">
            <v>Hard</v>
          </cell>
        </row>
        <row r="1166">
          <cell r="B1166">
            <v>2058.4143178874901</v>
          </cell>
          <cell r="C1166">
            <v>91.605833333333294</v>
          </cell>
          <cell r="D1166">
            <v>8</v>
          </cell>
          <cell r="E1166" t="str">
            <v>Hard</v>
          </cell>
        </row>
        <row r="1167">
          <cell r="B1167">
            <v>2263.9383129583298</v>
          </cell>
          <cell r="C1167">
            <v>94.448333333333295</v>
          </cell>
          <cell r="D1167">
            <v>8</v>
          </cell>
          <cell r="E1167" t="str">
            <v>Hard</v>
          </cell>
        </row>
        <row r="1168">
          <cell r="B1168">
            <v>2234.9891930833301</v>
          </cell>
          <cell r="C1168">
            <v>89.094999999999899</v>
          </cell>
          <cell r="D1168">
            <v>8</v>
          </cell>
          <cell r="E1168" t="str">
            <v>Hard</v>
          </cell>
        </row>
        <row r="1169">
          <cell r="B1169">
            <v>2535.4648421291599</v>
          </cell>
          <cell r="C1169">
            <v>95.37</v>
          </cell>
          <cell r="D1169">
            <v>8</v>
          </cell>
          <cell r="E1169" t="str">
            <v>Hard</v>
          </cell>
        </row>
        <row r="1170">
          <cell r="B1170">
            <v>2119.8378024249901</v>
          </cell>
          <cell r="C1170">
            <v>92.759166666666601</v>
          </cell>
          <cell r="D1170">
            <v>8</v>
          </cell>
          <cell r="E1170" t="str">
            <v>Hard</v>
          </cell>
        </row>
        <row r="1171">
          <cell r="B1171">
            <v>2611.1508810291598</v>
          </cell>
          <cell r="C1171">
            <v>96.861666666666594</v>
          </cell>
          <cell r="D1171">
            <v>8</v>
          </cell>
          <cell r="E1171" t="str">
            <v>Hard</v>
          </cell>
        </row>
        <row r="1172">
          <cell r="B1172">
            <v>2252.2625322999902</v>
          </cell>
          <cell r="C1172">
            <v>92.893333333333302</v>
          </cell>
          <cell r="D1172">
            <v>8</v>
          </cell>
          <cell r="E1172" t="str">
            <v>Hard</v>
          </cell>
        </row>
        <row r="1173">
          <cell r="B1173">
            <v>2435.58375557916</v>
          </cell>
          <cell r="C1173">
            <v>91.62</v>
          </cell>
          <cell r="D1173">
            <v>8</v>
          </cell>
          <cell r="E1173" t="str">
            <v>Hard</v>
          </cell>
        </row>
        <row r="1174">
          <cell r="B1174">
            <v>2012.25450448333</v>
          </cell>
          <cell r="C1174">
            <v>95.988333333333301</v>
          </cell>
          <cell r="D1174">
            <v>8</v>
          </cell>
          <cell r="E1174" t="str">
            <v>Hard</v>
          </cell>
        </row>
        <row r="1175">
          <cell r="B1175">
            <v>2306.09973747083</v>
          </cell>
          <cell r="C1175">
            <v>94.588333333333296</v>
          </cell>
          <cell r="D1175">
            <v>8</v>
          </cell>
          <cell r="E1175" t="str">
            <v>Hard</v>
          </cell>
        </row>
        <row r="1176">
          <cell r="B1176">
            <v>1922.23204700416</v>
          </cell>
          <cell r="C1176">
            <v>94.031666666666595</v>
          </cell>
          <cell r="D1176">
            <v>8</v>
          </cell>
          <cell r="E1176" t="str">
            <v>Hard</v>
          </cell>
        </row>
        <row r="1177">
          <cell r="B1177">
            <v>2271.5186199166601</v>
          </cell>
          <cell r="C1177">
            <v>93.4166666666666</v>
          </cell>
          <cell r="D1177">
            <v>8</v>
          </cell>
          <cell r="E1177" t="str">
            <v>Hard</v>
          </cell>
        </row>
        <row r="1178">
          <cell r="B1178">
            <v>2173.2485973624898</v>
          </cell>
          <cell r="C1178">
            <v>91.315833333333302</v>
          </cell>
          <cell r="D1178">
            <v>8</v>
          </cell>
          <cell r="E1178" t="str">
            <v>Hard</v>
          </cell>
        </row>
        <row r="1179">
          <cell r="B1179">
            <v>2599.35337378333</v>
          </cell>
          <cell r="C1179">
            <v>93.227500000000006</v>
          </cell>
          <cell r="D1179">
            <v>8</v>
          </cell>
          <cell r="E1179" t="str">
            <v>Hard</v>
          </cell>
        </row>
        <row r="1180">
          <cell r="B1180">
            <v>2275.3774637166598</v>
          </cell>
          <cell r="C1180">
            <v>95.254999999999995</v>
          </cell>
          <cell r="D1180">
            <v>8</v>
          </cell>
          <cell r="E1180" t="str">
            <v>Hard</v>
          </cell>
        </row>
        <row r="1181">
          <cell r="B1181">
            <v>2572.1158187249898</v>
          </cell>
          <cell r="C1181">
            <v>95.577500000000001</v>
          </cell>
          <cell r="D1181">
            <v>8</v>
          </cell>
          <cell r="E1181" t="str">
            <v>Hard</v>
          </cell>
        </row>
        <row r="1182">
          <cell r="B1182">
            <v>2332.2469968083201</v>
          </cell>
          <cell r="C1182">
            <v>92.415000000000006</v>
          </cell>
          <cell r="D1182">
            <v>8</v>
          </cell>
          <cell r="E1182" t="str">
            <v>Hard</v>
          </cell>
        </row>
        <row r="1183">
          <cell r="B1183">
            <v>2522.0577934541602</v>
          </cell>
          <cell r="C1183">
            <v>95.493333333333297</v>
          </cell>
          <cell r="D1183">
            <v>8</v>
          </cell>
          <cell r="E1183" t="str">
            <v>Hard</v>
          </cell>
        </row>
        <row r="1184">
          <cell r="B1184">
            <v>2178.5971232791599</v>
          </cell>
          <cell r="C1184">
            <v>94.879166666666606</v>
          </cell>
          <cell r="D1184">
            <v>8</v>
          </cell>
          <cell r="E1184" t="str">
            <v>Hard</v>
          </cell>
        </row>
        <row r="1185">
          <cell r="B1185">
            <v>2640.2822745583298</v>
          </cell>
          <cell r="C1185">
            <v>91.33</v>
          </cell>
          <cell r="D1185">
            <v>8</v>
          </cell>
          <cell r="E1185" t="str">
            <v>Hard</v>
          </cell>
        </row>
        <row r="1186">
          <cell r="B1186">
            <v>2262.52688914583</v>
          </cell>
          <cell r="C1186">
            <v>92.034999999999997</v>
          </cell>
          <cell r="D1186">
            <v>8</v>
          </cell>
          <cell r="E1186" t="str">
            <v>Hard</v>
          </cell>
        </row>
        <row r="1187">
          <cell r="B1187">
            <v>2547.7255107166602</v>
          </cell>
          <cell r="C1187">
            <v>93.301666666666605</v>
          </cell>
          <cell r="D1187">
            <v>8</v>
          </cell>
          <cell r="E1187" t="str">
            <v>Hard</v>
          </cell>
        </row>
        <row r="1188">
          <cell r="B1188">
            <v>2002.28532935416</v>
          </cell>
          <cell r="C1188">
            <v>92.251666666666594</v>
          </cell>
          <cell r="D1188">
            <v>8</v>
          </cell>
          <cell r="E1188" t="str">
            <v>Hard</v>
          </cell>
        </row>
        <row r="1189">
          <cell r="B1189">
            <v>2471.14781382916</v>
          </cell>
          <cell r="C1189">
            <v>93.829166666666595</v>
          </cell>
          <cell r="D1189">
            <v>8</v>
          </cell>
          <cell r="E1189" t="str">
            <v>Hard</v>
          </cell>
        </row>
        <row r="1190">
          <cell r="B1190">
            <v>1884.5189767458301</v>
          </cell>
          <cell r="C1190">
            <v>96.950833333333307</v>
          </cell>
          <cell r="D1190">
            <v>8</v>
          </cell>
          <cell r="E1190" t="str">
            <v>Hard</v>
          </cell>
        </row>
        <row r="1191">
          <cell r="B1191">
            <v>2284.6860655041601</v>
          </cell>
          <cell r="C1191">
            <v>89.111666666666594</v>
          </cell>
          <cell r="D1191">
            <v>8</v>
          </cell>
          <cell r="E1191" t="str">
            <v>Hard</v>
          </cell>
        </row>
        <row r="1192">
          <cell r="B1192">
            <v>2074.9366848416598</v>
          </cell>
          <cell r="C1192">
            <v>93.700833333333307</v>
          </cell>
          <cell r="D1192">
            <v>8</v>
          </cell>
          <cell r="E1192" t="str">
            <v>Hard</v>
          </cell>
        </row>
        <row r="1193">
          <cell r="B1193">
            <v>2416.9764224291598</v>
          </cell>
          <cell r="C1193">
            <v>91.821666666666601</v>
          </cell>
          <cell r="D1193">
            <v>8</v>
          </cell>
          <cell r="E1193" t="str">
            <v>Hard</v>
          </cell>
        </row>
        <row r="1194">
          <cell r="B1194">
            <v>2351.8879272875001</v>
          </cell>
          <cell r="C1194">
            <v>91.176666666666605</v>
          </cell>
          <cell r="D1194">
            <v>8</v>
          </cell>
          <cell r="E1194" t="str">
            <v>Hard</v>
          </cell>
        </row>
        <row r="1195">
          <cell r="B1195">
            <v>2486.4495979416602</v>
          </cell>
          <cell r="C1195">
            <v>93.967499999999902</v>
          </cell>
          <cell r="D1195">
            <v>8</v>
          </cell>
          <cell r="E1195" t="str">
            <v>Hard</v>
          </cell>
        </row>
        <row r="1196">
          <cell r="B1196">
            <v>2205.80877638333</v>
          </cell>
          <cell r="C1196">
            <v>96.016666666666694</v>
          </cell>
          <cell r="D1196">
            <v>8</v>
          </cell>
          <cell r="E1196" t="str">
            <v>Hard</v>
          </cell>
        </row>
        <row r="1197">
          <cell r="B1197">
            <v>2463.8877806208302</v>
          </cell>
          <cell r="C1197">
            <v>93.3</v>
          </cell>
          <cell r="D1197">
            <v>8</v>
          </cell>
          <cell r="E1197" t="str">
            <v>Hard</v>
          </cell>
        </row>
        <row r="1198">
          <cell r="B1198">
            <v>2389.5416550772702</v>
          </cell>
          <cell r="C1198">
            <v>93.487272727272696</v>
          </cell>
          <cell r="D1198">
            <v>8</v>
          </cell>
          <cell r="E1198" t="str">
            <v>Hard</v>
          </cell>
        </row>
        <row r="1199">
          <cell r="B1199">
            <v>2462.3126748458299</v>
          </cell>
          <cell r="C1199">
            <v>92.534166666666593</v>
          </cell>
          <cell r="D1199">
            <v>8</v>
          </cell>
          <cell r="E1199" t="str">
            <v>Hard</v>
          </cell>
        </row>
        <row r="1200">
          <cell r="B1200">
            <v>2597.9697656916601</v>
          </cell>
          <cell r="C1200">
            <v>90.468333333333305</v>
          </cell>
          <cell r="D1200">
            <v>8</v>
          </cell>
          <cell r="E1200" t="str">
            <v>Hard</v>
          </cell>
        </row>
        <row r="1201">
          <cell r="B1201">
            <v>2343.0126144708302</v>
          </cell>
          <cell r="C1201">
            <v>94.832499999999996</v>
          </cell>
          <cell r="D1201">
            <v>8</v>
          </cell>
          <cell r="E1201" t="str">
            <v>Hard</v>
          </cell>
        </row>
        <row r="1202">
          <cell r="B1202">
            <v>1935.67293994999</v>
          </cell>
          <cell r="C1202">
            <v>95.144999999999996</v>
          </cell>
          <cell r="D1202">
            <v>8</v>
          </cell>
          <cell r="E1202" t="str">
            <v>Hard</v>
          </cell>
        </row>
        <row r="1203">
          <cell r="B1203">
            <v>2169.6442316708199</v>
          </cell>
          <cell r="C1203">
            <v>93.267499999999998</v>
          </cell>
          <cell r="D1203">
            <v>8</v>
          </cell>
          <cell r="E1203" t="str">
            <v>Hard</v>
          </cell>
        </row>
        <row r="1204">
          <cell r="B1204">
            <v>1945.7263270999899</v>
          </cell>
          <cell r="C1204">
            <v>94.013333333333307</v>
          </cell>
          <cell r="D1204">
            <v>8</v>
          </cell>
          <cell r="E1204" t="str">
            <v>Hard</v>
          </cell>
        </row>
        <row r="1205">
          <cell r="B1205">
            <v>2415.7238709749899</v>
          </cell>
          <cell r="C1205">
            <v>95.63</v>
          </cell>
          <cell r="D1205">
            <v>8</v>
          </cell>
          <cell r="E1205" t="str">
            <v>Hard</v>
          </cell>
        </row>
        <row r="1206">
          <cell r="B1206">
            <v>2155.8468403083298</v>
          </cell>
          <cell r="C1206">
            <v>92.195833333333297</v>
          </cell>
          <cell r="D1206">
            <v>8</v>
          </cell>
          <cell r="E1206" t="str">
            <v>Hard</v>
          </cell>
        </row>
        <row r="1207">
          <cell r="B1207">
            <v>2488.4190322208301</v>
          </cell>
          <cell r="C1207">
            <v>91.516666666666595</v>
          </cell>
          <cell r="D1207">
            <v>8</v>
          </cell>
          <cell r="E1207" t="str">
            <v>Hard</v>
          </cell>
        </row>
        <row r="1208">
          <cell r="B1208">
            <v>2225.5085196499999</v>
          </cell>
          <cell r="C1208">
            <v>94.718333333333305</v>
          </cell>
          <cell r="D1208">
            <v>8</v>
          </cell>
          <cell r="E1208" t="str">
            <v>Hard</v>
          </cell>
        </row>
        <row r="1209">
          <cell r="B1209">
            <v>2729.62043478749</v>
          </cell>
          <cell r="C1209">
            <v>93.7083333333333</v>
          </cell>
          <cell r="D1209">
            <v>8</v>
          </cell>
          <cell r="E1209" t="str">
            <v>Hard</v>
          </cell>
        </row>
        <row r="1210">
          <cell r="B1210">
            <v>2310.9775189749898</v>
          </cell>
          <cell r="C1210">
            <v>88.927499999999995</v>
          </cell>
          <cell r="D1210">
            <v>8</v>
          </cell>
          <cell r="E1210" t="str">
            <v>Hard</v>
          </cell>
        </row>
        <row r="1211">
          <cell r="B1211">
            <v>2549.6945594041599</v>
          </cell>
          <cell r="C1211">
            <v>92.028333333333293</v>
          </cell>
          <cell r="D1211">
            <v>8</v>
          </cell>
          <cell r="E1211" t="str">
            <v>Hard</v>
          </cell>
        </row>
        <row r="1212">
          <cell r="B1212">
            <v>2250.2431120541601</v>
          </cell>
          <cell r="C1212">
            <v>93.161666666666605</v>
          </cell>
          <cell r="D1212">
            <v>8</v>
          </cell>
          <cell r="E1212" t="str">
            <v>Hard</v>
          </cell>
        </row>
        <row r="1213">
          <cell r="B1213">
            <v>2474.0586088999898</v>
          </cell>
          <cell r="C1213">
            <v>94.2766666666666</v>
          </cell>
          <cell r="D1213">
            <v>8</v>
          </cell>
          <cell r="E1213" t="str">
            <v>Hard</v>
          </cell>
        </row>
        <row r="1214">
          <cell r="B1214">
            <v>2181.92416806249</v>
          </cell>
          <cell r="C1214">
            <v>89.2083333333333</v>
          </cell>
          <cell r="D1214">
            <v>8</v>
          </cell>
          <cell r="E1214" t="str">
            <v>Hard</v>
          </cell>
        </row>
        <row r="1215">
          <cell r="B1215">
            <v>2459.62038521249</v>
          </cell>
          <cell r="C1215">
            <v>94.743333333333297</v>
          </cell>
          <cell r="D1215">
            <v>8</v>
          </cell>
          <cell r="E1215" t="str">
            <v>Hard</v>
          </cell>
        </row>
        <row r="1216">
          <cell r="B1216">
            <v>2001.1209491583299</v>
          </cell>
          <cell r="C1216">
            <v>89.875833333333304</v>
          </cell>
          <cell r="D1216">
            <v>8</v>
          </cell>
          <cell r="E1216" t="str">
            <v>Hard</v>
          </cell>
        </row>
        <row r="1217">
          <cell r="B1217">
            <v>2264.75547124166</v>
          </cell>
          <cell r="C1217">
            <v>90.906666666666595</v>
          </cell>
          <cell r="D1217">
            <v>8</v>
          </cell>
          <cell r="E1217" t="str">
            <v>Hard</v>
          </cell>
        </row>
        <row r="1218">
          <cell r="B1218">
            <v>1921.8538409166599</v>
          </cell>
          <cell r="C1218">
            <v>94.0058333333333</v>
          </cell>
          <cell r="D1218">
            <v>9</v>
          </cell>
          <cell r="E1218" t="str">
            <v>Hard</v>
          </cell>
        </row>
        <row r="1219">
          <cell r="B1219">
            <v>2338.8713482916601</v>
          </cell>
          <cell r="C1219">
            <v>92.414166666666603</v>
          </cell>
          <cell r="D1219">
            <v>9</v>
          </cell>
          <cell r="E1219" t="str">
            <v>Hard</v>
          </cell>
        </row>
        <row r="1220">
          <cell r="B1220">
            <v>2248.2096055541601</v>
          </cell>
          <cell r="C1220">
            <v>92.831666666666607</v>
          </cell>
          <cell r="D1220">
            <v>9</v>
          </cell>
          <cell r="E1220" t="str">
            <v>Hard</v>
          </cell>
        </row>
        <row r="1221">
          <cell r="B1221">
            <v>2430.7613596208298</v>
          </cell>
          <cell r="C1221">
            <v>92.375</v>
          </cell>
          <cell r="D1221">
            <v>9</v>
          </cell>
          <cell r="E1221" t="str">
            <v>Hard</v>
          </cell>
        </row>
        <row r="1222">
          <cell r="B1222">
            <v>2143.8002868999902</v>
          </cell>
          <cell r="C1222">
            <v>89.369166666666601</v>
          </cell>
          <cell r="D1222">
            <v>9</v>
          </cell>
          <cell r="E1222" t="str">
            <v>Hard</v>
          </cell>
        </row>
        <row r="1223">
          <cell r="B1223">
            <v>2488.10847363333</v>
          </cell>
          <cell r="C1223">
            <v>93.370833333333294</v>
          </cell>
          <cell r="D1223">
            <v>9</v>
          </cell>
          <cell r="E1223" t="str">
            <v>Hard</v>
          </cell>
        </row>
        <row r="1224">
          <cell r="B1224">
            <v>2079.2519090791602</v>
          </cell>
          <cell r="C1224">
            <v>91.319166666666604</v>
          </cell>
          <cell r="D1224">
            <v>9</v>
          </cell>
          <cell r="E1224" t="str">
            <v>Hard</v>
          </cell>
        </row>
        <row r="1225">
          <cell r="B1225">
            <v>2292.28191523333</v>
          </cell>
          <cell r="C1225">
            <v>91.633333333333297</v>
          </cell>
          <cell r="D1225">
            <v>9</v>
          </cell>
          <cell r="E1225" t="str">
            <v>Hard</v>
          </cell>
        </row>
        <row r="1226">
          <cell r="B1226">
            <v>2187.0871952124999</v>
          </cell>
          <cell r="C1226">
            <v>93.654166666666598</v>
          </cell>
          <cell r="D1226">
            <v>9</v>
          </cell>
          <cell r="E1226" t="str">
            <v>Hard</v>
          </cell>
        </row>
        <row r="1227">
          <cell r="B1227">
            <v>2578.1538939624902</v>
          </cell>
          <cell r="C1227">
            <v>93.094999999999899</v>
          </cell>
          <cell r="D1227">
            <v>9</v>
          </cell>
          <cell r="E1227" t="str">
            <v>Hard</v>
          </cell>
        </row>
        <row r="1228">
          <cell r="B1228">
            <v>2073.3774350125</v>
          </cell>
          <cell r="C1228">
            <v>93.775000000000006</v>
          </cell>
          <cell r="D1228">
            <v>9</v>
          </cell>
          <cell r="E1228" t="str">
            <v>Hard</v>
          </cell>
        </row>
        <row r="1229">
          <cell r="B1229">
            <v>2368.6728615124898</v>
          </cell>
          <cell r="C1229">
            <v>88.952500000000001</v>
          </cell>
          <cell r="D1229">
            <v>9</v>
          </cell>
          <cell r="E1229" t="str">
            <v>Hard</v>
          </cell>
        </row>
        <row r="1230">
          <cell r="B1230">
            <v>2047.0225873166601</v>
          </cell>
          <cell r="C1230">
            <v>92.994166666666601</v>
          </cell>
          <cell r="D1230">
            <v>9</v>
          </cell>
          <cell r="E1230" t="str">
            <v>Hard</v>
          </cell>
        </row>
        <row r="1231">
          <cell r="B1231">
            <v>2192.4860586999898</v>
          </cell>
          <cell r="C1231">
            <v>97.970833333333303</v>
          </cell>
          <cell r="D1231">
            <v>9</v>
          </cell>
          <cell r="E1231" t="str">
            <v>Hard</v>
          </cell>
        </row>
        <row r="1232">
          <cell r="B1232">
            <v>1873.06487834583</v>
          </cell>
          <cell r="C1232">
            <v>92.363333333333301</v>
          </cell>
          <cell r="D1232">
            <v>9</v>
          </cell>
          <cell r="E1232" t="str">
            <v>Hard</v>
          </cell>
        </row>
        <row r="1233">
          <cell r="B1233">
            <v>2222.5540251458301</v>
          </cell>
          <cell r="C1233">
            <v>93.679166666666603</v>
          </cell>
          <cell r="D1233">
            <v>9</v>
          </cell>
          <cell r="E1233" t="str">
            <v>Hard</v>
          </cell>
        </row>
        <row r="1234">
          <cell r="B1234">
            <v>2121.8563898791599</v>
          </cell>
          <cell r="C1234">
            <v>92.120833333333294</v>
          </cell>
          <cell r="D1234">
            <v>9</v>
          </cell>
          <cell r="E1234" t="str">
            <v>Hard</v>
          </cell>
        </row>
        <row r="1235">
          <cell r="B1235">
            <v>2453.3169167750002</v>
          </cell>
          <cell r="C1235">
            <v>95.302499999999995</v>
          </cell>
          <cell r="D1235">
            <v>9</v>
          </cell>
          <cell r="E1235" t="str">
            <v>Hard</v>
          </cell>
        </row>
        <row r="1236">
          <cell r="B1236">
            <v>2205.2623963208298</v>
          </cell>
          <cell r="C1236">
            <v>90.0416666666666</v>
          </cell>
          <cell r="D1236">
            <v>9</v>
          </cell>
          <cell r="E1236" t="str">
            <v>Hard</v>
          </cell>
        </row>
        <row r="1237">
          <cell r="B1237">
            <v>2507.6118844083298</v>
          </cell>
          <cell r="C1237">
            <v>92.947499999999906</v>
          </cell>
          <cell r="D1237">
            <v>9</v>
          </cell>
          <cell r="E1237" t="str">
            <v>Hard</v>
          </cell>
        </row>
        <row r="1238">
          <cell r="B1238">
            <v>2188.4652711458298</v>
          </cell>
          <cell r="C1238">
            <v>94.227500000000006</v>
          </cell>
          <cell r="D1238">
            <v>9</v>
          </cell>
          <cell r="E1238" t="str">
            <v>Hard</v>
          </cell>
        </row>
        <row r="1239">
          <cell r="B1239">
            <v>2584.44164734999</v>
          </cell>
          <cell r="C1239">
            <v>94.241666666666603</v>
          </cell>
          <cell r="D1239">
            <v>9</v>
          </cell>
          <cell r="E1239" t="str">
            <v>Hard</v>
          </cell>
        </row>
        <row r="1240">
          <cell r="B1240">
            <v>2158.9195386124902</v>
          </cell>
          <cell r="C1240">
            <v>91.0266666666666</v>
          </cell>
          <cell r="D1240">
            <v>9</v>
          </cell>
          <cell r="E1240" t="str">
            <v>Hard</v>
          </cell>
        </row>
        <row r="1241">
          <cell r="B1241">
            <v>2390.7399585374901</v>
          </cell>
          <cell r="C1241">
            <v>92.328333333333305</v>
          </cell>
          <cell r="D1241">
            <v>9</v>
          </cell>
          <cell r="E1241" t="str">
            <v>Hard</v>
          </cell>
        </row>
        <row r="1242">
          <cell r="B1242">
            <v>2250.0891999208302</v>
          </cell>
          <cell r="C1242">
            <v>97.080833333333302</v>
          </cell>
          <cell r="D1242">
            <v>9</v>
          </cell>
          <cell r="E1242" t="str">
            <v>Hard</v>
          </cell>
        </row>
        <row r="1243">
          <cell r="B1243">
            <v>2573.5470409049899</v>
          </cell>
          <cell r="C1243">
            <v>93.259999999999906</v>
          </cell>
          <cell r="D1243">
            <v>9</v>
          </cell>
          <cell r="E1243" t="str">
            <v>Hard</v>
          </cell>
        </row>
        <row r="1244">
          <cell r="B1244">
            <v>1949.9912697541599</v>
          </cell>
          <cell r="C1244">
            <v>92.435833333333306</v>
          </cell>
          <cell r="D1244">
            <v>9</v>
          </cell>
          <cell r="E1244" t="str">
            <v>Hard</v>
          </cell>
        </row>
        <row r="1245">
          <cell r="B1245">
            <v>2521.4858069583302</v>
          </cell>
          <cell r="C1245">
            <v>91.976666666666603</v>
          </cell>
          <cell r="D1245">
            <v>9</v>
          </cell>
          <cell r="E1245" t="str">
            <v>Hard</v>
          </cell>
        </row>
        <row r="1246">
          <cell r="B1246">
            <v>2023.5993877916601</v>
          </cell>
          <cell r="C1246">
            <v>92.086666666666602</v>
          </cell>
          <cell r="D1246">
            <v>9</v>
          </cell>
          <cell r="E1246" t="str">
            <v>Hard</v>
          </cell>
        </row>
        <row r="1247">
          <cell r="B1247">
            <v>2372.4070769416599</v>
          </cell>
          <cell r="C1247">
            <v>92.968333333333305</v>
          </cell>
          <cell r="D1247">
            <v>9</v>
          </cell>
          <cell r="E1247" t="str">
            <v>Hard</v>
          </cell>
        </row>
        <row r="1248">
          <cell r="B1248">
            <v>2288.5283720166599</v>
          </cell>
          <cell r="C1248">
            <v>96.536666666666605</v>
          </cell>
          <cell r="D1248">
            <v>9</v>
          </cell>
          <cell r="E1248" t="str">
            <v>Hard</v>
          </cell>
        </row>
        <row r="1249">
          <cell r="B1249">
            <v>2750.9170458041599</v>
          </cell>
          <cell r="C1249">
            <v>94.171666666666596</v>
          </cell>
          <cell r="D1249">
            <v>9</v>
          </cell>
          <cell r="E1249" t="str">
            <v>Hard</v>
          </cell>
        </row>
        <row r="1250">
          <cell r="B1250">
            <v>2395.3668768041598</v>
          </cell>
          <cell r="C1250">
            <v>94.457499999999996</v>
          </cell>
          <cell r="D1250">
            <v>9</v>
          </cell>
          <cell r="E1250" t="str">
            <v>Hard</v>
          </cell>
        </row>
        <row r="1251">
          <cell r="B1251">
            <v>2506.8038927499902</v>
          </cell>
          <cell r="C1251">
            <v>93.327499999999901</v>
          </cell>
          <cell r="D1251">
            <v>9</v>
          </cell>
          <cell r="E1251" t="str">
            <v>Hard</v>
          </cell>
        </row>
        <row r="1252">
          <cell r="B1252">
            <v>2280.4726940291598</v>
          </cell>
          <cell r="C1252">
            <v>96.022499999999994</v>
          </cell>
          <cell r="D1252">
            <v>9</v>
          </cell>
          <cell r="E1252" t="str">
            <v>Hard</v>
          </cell>
        </row>
        <row r="1253">
          <cell r="B1253">
            <v>2566.9448365708299</v>
          </cell>
          <cell r="C1253">
            <v>94.177499999999995</v>
          </cell>
          <cell r="D1253">
            <v>9</v>
          </cell>
          <cell r="E1253" t="str">
            <v>Hard</v>
          </cell>
        </row>
        <row r="1254">
          <cell r="B1254">
            <v>2116.5523292124899</v>
          </cell>
          <cell r="C1254">
            <v>93.3125</v>
          </cell>
          <cell r="D1254">
            <v>9</v>
          </cell>
          <cell r="E1254" t="str">
            <v>Hard</v>
          </cell>
        </row>
        <row r="1255">
          <cell r="B1255">
            <v>2461.1738193708302</v>
          </cell>
          <cell r="C1255">
            <v>92.627499999999998</v>
          </cell>
          <cell r="D1255">
            <v>9</v>
          </cell>
          <cell r="E1255" t="str">
            <v>Hard</v>
          </cell>
        </row>
        <row r="1256">
          <cell r="B1256">
            <v>2288.29357438332</v>
          </cell>
          <cell r="C1256">
            <v>93.024166666666602</v>
          </cell>
          <cell r="D1256">
            <v>9</v>
          </cell>
          <cell r="E1256" t="str">
            <v>Hard</v>
          </cell>
        </row>
        <row r="1257">
          <cell r="B1257">
            <v>2493.1580491749901</v>
          </cell>
          <cell r="C1257">
            <v>92.092500000000001</v>
          </cell>
          <cell r="D1257">
            <v>9</v>
          </cell>
          <cell r="E1257" t="str">
            <v>Hard</v>
          </cell>
        </row>
        <row r="1258">
          <cell r="B1258">
            <v>1997.42899145416</v>
          </cell>
          <cell r="C1258">
            <v>92.263333333333307</v>
          </cell>
          <cell r="D1258">
            <v>9</v>
          </cell>
          <cell r="E1258" t="str">
            <v>Hard</v>
          </cell>
        </row>
        <row r="1259">
          <cell r="B1259">
            <v>2123.2153123916601</v>
          </cell>
          <cell r="C1259">
            <v>93.793333333333294</v>
          </cell>
          <cell r="D1259">
            <v>9</v>
          </cell>
          <cell r="E1259" t="str">
            <v>Hard</v>
          </cell>
        </row>
        <row r="1260">
          <cell r="B1260">
            <v>1959.9531131199999</v>
          </cell>
          <cell r="C1260">
            <v>92.381999999999906</v>
          </cell>
          <cell r="D1260">
            <v>9</v>
          </cell>
          <cell r="E1260" t="str">
            <v>Hard</v>
          </cell>
        </row>
        <row r="1261">
          <cell r="B1261">
            <v>2364.44915055416</v>
          </cell>
          <cell r="C1261">
            <v>92.907499999999999</v>
          </cell>
          <cell r="D1261">
            <v>9</v>
          </cell>
          <cell r="E1261" t="str">
            <v>Hard</v>
          </cell>
        </row>
        <row r="1262">
          <cell r="B1262">
            <v>2248.0190105124898</v>
          </cell>
          <cell r="C1262">
            <v>93.206249999999997</v>
          </cell>
          <cell r="D1262">
            <v>9</v>
          </cell>
          <cell r="E1262" t="str">
            <v>Hard</v>
          </cell>
        </row>
        <row r="1263">
          <cell r="B1263">
            <v>2449.8866331333302</v>
          </cell>
          <cell r="C1263">
            <v>97.012499999999903</v>
          </cell>
          <cell r="D1263">
            <v>9</v>
          </cell>
          <cell r="E1263" t="str">
            <v>Hard</v>
          </cell>
        </row>
        <row r="1264">
          <cell r="B1264">
            <v>2096.2388598541602</v>
          </cell>
          <cell r="C1264">
            <v>89.178333333333299</v>
          </cell>
          <cell r="D1264">
            <v>9</v>
          </cell>
          <cell r="E1264" t="str">
            <v>Hard</v>
          </cell>
        </row>
        <row r="1265">
          <cell r="B1265">
            <v>2440.3553028374899</v>
          </cell>
          <cell r="C1265">
            <v>90.419166666666598</v>
          </cell>
          <cell r="D1265">
            <v>9</v>
          </cell>
          <cell r="E1265" t="str">
            <v>Hard</v>
          </cell>
        </row>
        <row r="1266">
          <cell r="B1266">
            <v>2174.9172505541601</v>
          </cell>
          <cell r="C1266">
            <v>95.5891666666666</v>
          </cell>
          <cell r="D1266">
            <v>9</v>
          </cell>
          <cell r="E1266" t="str">
            <v>Hard</v>
          </cell>
        </row>
        <row r="1267">
          <cell r="B1267">
            <v>2413.5105322916602</v>
          </cell>
          <cell r="C1267">
            <v>97.796666666666596</v>
          </cell>
          <cell r="D1267">
            <v>9</v>
          </cell>
          <cell r="E1267" t="str">
            <v>Hard</v>
          </cell>
        </row>
        <row r="1268">
          <cell r="B1268">
            <v>2185.6362948291599</v>
          </cell>
          <cell r="C1268">
            <v>93.211666666666602</v>
          </cell>
          <cell r="D1268">
            <v>9</v>
          </cell>
          <cell r="E1268" t="str">
            <v>Hard</v>
          </cell>
        </row>
        <row r="1269">
          <cell r="B1269">
            <v>2488.2033734500001</v>
          </cell>
          <cell r="C1269">
            <v>92.63</v>
          </cell>
          <cell r="D1269">
            <v>9</v>
          </cell>
          <cell r="E1269" t="str">
            <v>Hard</v>
          </cell>
        </row>
        <row r="1270">
          <cell r="B1270">
            <v>2231.6066298124902</v>
          </cell>
          <cell r="C1270">
            <v>93.126666666666594</v>
          </cell>
          <cell r="D1270">
            <v>9</v>
          </cell>
          <cell r="E1270" t="str">
            <v>Hard</v>
          </cell>
        </row>
        <row r="1271">
          <cell r="B1271">
            <v>2409.3805057374898</v>
          </cell>
          <cell r="C1271">
            <v>94.182499999999905</v>
          </cell>
          <cell r="D1271">
            <v>9</v>
          </cell>
          <cell r="E1271" t="str">
            <v>Hard</v>
          </cell>
        </row>
        <row r="1272">
          <cell r="B1272">
            <v>1921.2692918958301</v>
          </cell>
          <cell r="C1272">
            <v>92.816666666666606</v>
          </cell>
          <cell r="D1272">
            <v>9</v>
          </cell>
          <cell r="E1272" t="str">
            <v>Hard</v>
          </cell>
        </row>
        <row r="1273">
          <cell r="B1273">
            <v>2087.1779811166598</v>
          </cell>
          <cell r="C1273">
            <v>89.649166666666602</v>
          </cell>
          <cell r="D1273">
            <v>9</v>
          </cell>
          <cell r="E1273" t="str">
            <v>Hard</v>
          </cell>
        </row>
        <row r="1274">
          <cell r="B1274">
            <v>1892.1575970958299</v>
          </cell>
          <cell r="C1274">
            <v>89.694999999999993</v>
          </cell>
          <cell r="D1274">
            <v>9</v>
          </cell>
          <cell r="E1274" t="str">
            <v>Hard</v>
          </cell>
        </row>
        <row r="1275">
          <cell r="B1275">
            <v>2173.0139887708301</v>
          </cell>
          <cell r="C1275">
            <v>90.165000000000006</v>
          </cell>
          <cell r="D1275">
            <v>9</v>
          </cell>
          <cell r="E1275" t="str">
            <v>Hard</v>
          </cell>
        </row>
        <row r="1276">
          <cell r="B1276">
            <v>1895.0546239416601</v>
          </cell>
          <cell r="C1276">
            <v>92.224999999999994</v>
          </cell>
          <cell r="D1276">
            <v>9</v>
          </cell>
          <cell r="E1276" t="str">
            <v>Hard</v>
          </cell>
        </row>
        <row r="1277">
          <cell r="B1277">
            <v>2193.5688543291599</v>
          </cell>
          <cell r="C1277">
            <v>91.504999999999995</v>
          </cell>
          <cell r="D1277">
            <v>9</v>
          </cell>
          <cell r="E1277" t="str">
            <v>Hard</v>
          </cell>
        </row>
        <row r="1278">
          <cell r="B1278">
            <v>2045.4487360916601</v>
          </cell>
          <cell r="C1278">
            <v>95.185833333333306</v>
          </cell>
          <cell r="D1278">
            <v>10</v>
          </cell>
          <cell r="E1278" t="str">
            <v>Hard</v>
          </cell>
        </row>
        <row r="1279">
          <cell r="B1279">
            <v>2551.9848045416602</v>
          </cell>
          <cell r="C1279">
            <v>92.634166666666601</v>
          </cell>
          <cell r="D1279">
            <v>10</v>
          </cell>
          <cell r="E1279" t="str">
            <v>Hard</v>
          </cell>
        </row>
        <row r="1280">
          <cell r="B1280">
            <v>2031.1868413249899</v>
          </cell>
          <cell r="C1280">
            <v>91.8541666666666</v>
          </cell>
          <cell r="D1280">
            <v>10</v>
          </cell>
          <cell r="E1280" t="str">
            <v>Hard</v>
          </cell>
        </row>
        <row r="1281">
          <cell r="B1281">
            <v>2302.8370136041599</v>
          </cell>
          <cell r="C1281">
            <v>88.734166666666596</v>
          </cell>
          <cell r="D1281">
            <v>10</v>
          </cell>
          <cell r="E1281" t="str">
            <v>Hard</v>
          </cell>
        </row>
        <row r="1282">
          <cell r="B1282">
            <v>2265.20051680714</v>
          </cell>
          <cell r="C1282">
            <v>97.854285714285695</v>
          </cell>
          <cell r="D1282">
            <v>10</v>
          </cell>
          <cell r="E1282" t="str">
            <v>Hard</v>
          </cell>
        </row>
        <row r="1283">
          <cell r="B1283">
            <v>2274.5985309624898</v>
          </cell>
          <cell r="C1283">
            <v>90.266666666666595</v>
          </cell>
          <cell r="D1283">
            <v>10</v>
          </cell>
          <cell r="E1283" t="str">
            <v>Hard</v>
          </cell>
        </row>
        <row r="1284">
          <cell r="B1284">
            <v>2135.9982475583301</v>
          </cell>
          <cell r="C1284">
            <v>93.316666666666606</v>
          </cell>
          <cell r="D1284">
            <v>10</v>
          </cell>
          <cell r="E1284" t="str">
            <v>Hard</v>
          </cell>
        </row>
        <row r="1285">
          <cell r="B1285">
            <v>2375.1063702249899</v>
          </cell>
          <cell r="C1285">
            <v>91.059166666666599</v>
          </cell>
          <cell r="D1285">
            <v>10</v>
          </cell>
          <cell r="E1285" t="str">
            <v>Hard</v>
          </cell>
        </row>
        <row r="1286">
          <cell r="B1286">
            <v>2001.9841070999901</v>
          </cell>
          <cell r="C1286">
            <v>96.3808333333333</v>
          </cell>
          <cell r="D1286">
            <v>10</v>
          </cell>
          <cell r="E1286" t="str">
            <v>Hard</v>
          </cell>
        </row>
        <row r="1287">
          <cell r="B1287">
            <v>2222.6508015458298</v>
          </cell>
          <cell r="C1287">
            <v>94.445833333333297</v>
          </cell>
          <cell r="D1287">
            <v>10</v>
          </cell>
          <cell r="E1287" t="str">
            <v>Hard</v>
          </cell>
        </row>
        <row r="1288">
          <cell r="B1288">
            <v>1869.44751362083</v>
          </cell>
          <cell r="C1288">
            <v>89.991666666666603</v>
          </cell>
          <cell r="D1288">
            <v>10</v>
          </cell>
          <cell r="E1288" t="str">
            <v>Hard</v>
          </cell>
        </row>
        <row r="1289">
          <cell r="B1289">
            <v>2031.8905010416599</v>
          </cell>
          <cell r="C1289">
            <v>93.043333333333294</v>
          </cell>
          <cell r="D1289">
            <v>10</v>
          </cell>
          <cell r="E1289" t="str">
            <v>Hard</v>
          </cell>
        </row>
        <row r="1290">
          <cell r="B1290">
            <v>2070.8754603000002</v>
          </cell>
          <cell r="C1290">
            <v>92.8</v>
          </cell>
          <cell r="D1290">
            <v>10</v>
          </cell>
          <cell r="E1290" t="str">
            <v>Hard</v>
          </cell>
        </row>
        <row r="1291">
          <cell r="B1291">
            <v>2413.41911486249</v>
          </cell>
          <cell r="C1291">
            <v>92.62</v>
          </cell>
          <cell r="D1291">
            <v>10</v>
          </cell>
          <cell r="E1291" t="str">
            <v>Hard</v>
          </cell>
        </row>
        <row r="1292">
          <cell r="B1292">
            <v>2139.0103975458301</v>
          </cell>
          <cell r="C1292">
            <v>89.626666666666594</v>
          </cell>
          <cell r="D1292">
            <v>10</v>
          </cell>
          <cell r="E1292" t="str">
            <v>Hard</v>
          </cell>
        </row>
        <row r="1293">
          <cell r="B1293">
            <v>2448.6224742749901</v>
          </cell>
          <cell r="C1293">
            <v>96.4433333333333</v>
          </cell>
          <cell r="D1293">
            <v>10</v>
          </cell>
          <cell r="E1293" t="str">
            <v>Hard</v>
          </cell>
        </row>
        <row r="1294">
          <cell r="B1294">
            <v>2178.94914845416</v>
          </cell>
          <cell r="C1294">
            <v>95.782499999999999</v>
          </cell>
          <cell r="D1294">
            <v>10</v>
          </cell>
          <cell r="E1294" t="str">
            <v>Hard</v>
          </cell>
        </row>
        <row r="1295">
          <cell r="B1295">
            <v>2403.7327108333302</v>
          </cell>
          <cell r="C1295">
            <v>91.242500000000007</v>
          </cell>
          <cell r="D1295">
            <v>10</v>
          </cell>
          <cell r="E1295" t="str">
            <v>Hard</v>
          </cell>
        </row>
        <row r="1296">
          <cell r="B1296">
            <v>2120.5494546333298</v>
          </cell>
          <cell r="C1296">
            <v>94.824999999999903</v>
          </cell>
          <cell r="D1296">
            <v>10</v>
          </cell>
          <cell r="E1296" t="str">
            <v>Hard</v>
          </cell>
        </row>
        <row r="1297">
          <cell r="B1297">
            <v>2471.67496623749</v>
          </cell>
          <cell r="C1297">
            <v>97.902499999999904</v>
          </cell>
          <cell r="D1297">
            <v>10</v>
          </cell>
          <cell r="E1297" t="str">
            <v>Hard</v>
          </cell>
        </row>
        <row r="1298">
          <cell r="B1298">
            <v>2086.25206199583</v>
          </cell>
          <cell r="C1298">
            <v>88.783333333333303</v>
          </cell>
          <cell r="D1298">
            <v>10</v>
          </cell>
          <cell r="E1298" t="str">
            <v>Hard</v>
          </cell>
        </row>
        <row r="1299">
          <cell r="B1299">
            <v>2442.8866810416598</v>
          </cell>
          <cell r="C1299">
            <v>93.279999999999902</v>
          </cell>
          <cell r="D1299">
            <v>10</v>
          </cell>
          <cell r="E1299" t="str">
            <v>Hard</v>
          </cell>
        </row>
        <row r="1300">
          <cell r="B1300">
            <v>1963.9878850208299</v>
          </cell>
          <cell r="C1300">
            <v>89.876666666666594</v>
          </cell>
          <cell r="D1300">
            <v>10</v>
          </cell>
          <cell r="E1300" t="str">
            <v>Hard</v>
          </cell>
        </row>
        <row r="1301">
          <cell r="B1301">
            <v>2139.9399515208302</v>
          </cell>
          <cell r="C1301">
            <v>93.448333333333295</v>
          </cell>
          <cell r="D1301">
            <v>10</v>
          </cell>
          <cell r="E1301" t="str">
            <v>Hard</v>
          </cell>
        </row>
        <row r="1302">
          <cell r="B1302">
            <v>1766.14336092083</v>
          </cell>
          <cell r="C1302">
            <v>89.710833333333298</v>
          </cell>
          <cell r="D1302">
            <v>10</v>
          </cell>
          <cell r="E1302" t="str">
            <v>Hard</v>
          </cell>
        </row>
        <row r="1303">
          <cell r="B1303">
            <v>2132.2404888999999</v>
          </cell>
          <cell r="C1303">
            <v>93.548333333333304</v>
          </cell>
          <cell r="D1303">
            <v>10</v>
          </cell>
          <cell r="E1303" t="str">
            <v>Hard</v>
          </cell>
        </row>
        <row r="1304">
          <cell r="B1304">
            <v>2083.7589468916599</v>
          </cell>
          <cell r="C1304">
            <v>97.102500000000006</v>
          </cell>
          <cell r="D1304">
            <v>10</v>
          </cell>
          <cell r="E1304" t="str">
            <v>Hard</v>
          </cell>
        </row>
        <row r="1305">
          <cell r="B1305">
            <v>2341.1671416499998</v>
          </cell>
          <cell r="C1305">
            <v>93.54</v>
          </cell>
          <cell r="D1305">
            <v>10</v>
          </cell>
          <cell r="E1305" t="str">
            <v>Hard</v>
          </cell>
        </row>
        <row r="1306">
          <cell r="B1306">
            <v>2093.52091827916</v>
          </cell>
          <cell r="C1306">
            <v>96.017499999999899</v>
          </cell>
          <cell r="D1306">
            <v>10</v>
          </cell>
          <cell r="E1306" t="str">
            <v>Hard</v>
          </cell>
        </row>
        <row r="1307">
          <cell r="B1307">
            <v>2386.4904451791599</v>
          </cell>
          <cell r="C1307">
            <v>95.88</v>
          </cell>
          <cell r="D1307">
            <v>10</v>
          </cell>
          <cell r="E1307" t="str">
            <v>Hard</v>
          </cell>
        </row>
        <row r="1308">
          <cell r="B1308">
            <v>2032.8935772208299</v>
          </cell>
          <cell r="C1308">
            <v>97.279166666666598</v>
          </cell>
          <cell r="D1308">
            <v>10</v>
          </cell>
          <cell r="E1308" t="str">
            <v>Hard</v>
          </cell>
        </row>
        <row r="1309">
          <cell r="B1309">
            <v>2301.3289821916601</v>
          </cell>
          <cell r="C1309">
            <v>92.186666666666596</v>
          </cell>
          <cell r="D1309">
            <v>10</v>
          </cell>
          <cell r="E1309" t="str">
            <v>Hard</v>
          </cell>
        </row>
        <row r="1310">
          <cell r="B1310">
            <v>2119.0852012249902</v>
          </cell>
          <cell r="C1310">
            <v>92.573333333333295</v>
          </cell>
          <cell r="D1310">
            <v>10</v>
          </cell>
          <cell r="E1310" t="str">
            <v>Hard</v>
          </cell>
        </row>
        <row r="1311">
          <cell r="B1311">
            <v>2325.9137709333299</v>
          </cell>
          <cell r="C1311">
            <v>92.292499999999905</v>
          </cell>
          <cell r="D1311">
            <v>10</v>
          </cell>
          <cell r="E1311" t="str">
            <v>Hard</v>
          </cell>
        </row>
        <row r="1312">
          <cell r="B1312">
            <v>2009.09985255833</v>
          </cell>
          <cell r="C1312">
            <v>89.856666666666598</v>
          </cell>
          <cell r="D1312">
            <v>10</v>
          </cell>
          <cell r="E1312" t="str">
            <v>Hard</v>
          </cell>
        </row>
        <row r="1313">
          <cell r="B1313">
            <v>2283.4003024624899</v>
          </cell>
          <cell r="C1313">
            <v>95.3958333333333</v>
          </cell>
          <cell r="D1313">
            <v>10</v>
          </cell>
          <cell r="E1313" t="str">
            <v>Hard</v>
          </cell>
        </row>
        <row r="1314">
          <cell r="B1314">
            <v>1919.3676576749899</v>
          </cell>
          <cell r="C1314">
            <v>90.515833333333305</v>
          </cell>
          <cell r="D1314">
            <v>10</v>
          </cell>
          <cell r="E1314" t="str">
            <v>Hard</v>
          </cell>
        </row>
        <row r="1315">
          <cell r="B1315">
            <v>2286.60910756249</v>
          </cell>
          <cell r="C1315">
            <v>91.726666666666603</v>
          </cell>
          <cell r="D1315">
            <v>10</v>
          </cell>
          <cell r="E1315" t="str">
            <v>Hard</v>
          </cell>
        </row>
        <row r="1316">
          <cell r="B1316">
            <v>1848.7247567541599</v>
          </cell>
          <cell r="C1316">
            <v>93.337499999999906</v>
          </cell>
          <cell r="D1316">
            <v>10</v>
          </cell>
          <cell r="E1316" t="str">
            <v>Hard</v>
          </cell>
        </row>
        <row r="1317">
          <cell r="B1317">
            <v>2055.5258291749901</v>
          </cell>
          <cell r="C1317">
            <v>94.040833333333296</v>
          </cell>
          <cell r="D1317">
            <v>10</v>
          </cell>
          <cell r="E1317" t="str">
            <v>Hard</v>
          </cell>
        </row>
        <row r="1318">
          <cell r="B1318">
            <v>2065.4158662874902</v>
          </cell>
          <cell r="C1318">
            <v>91.495833333333294</v>
          </cell>
          <cell r="D1318">
            <v>10</v>
          </cell>
          <cell r="E1318" t="str">
            <v>Hard</v>
          </cell>
        </row>
        <row r="1319">
          <cell r="B1319">
            <v>2347.5712044791599</v>
          </cell>
          <cell r="C1319">
            <v>91.925833333333301</v>
          </cell>
          <cell r="D1319">
            <v>10</v>
          </cell>
          <cell r="E1319" t="str">
            <v>Hard</v>
          </cell>
        </row>
        <row r="1320">
          <cell r="B1320">
            <v>1953.4718825083301</v>
          </cell>
          <cell r="C1320">
            <v>95.820833333333297</v>
          </cell>
          <cell r="D1320">
            <v>10</v>
          </cell>
          <cell r="E1320" t="str">
            <v>Hard</v>
          </cell>
        </row>
        <row r="1321">
          <cell r="B1321">
            <v>2347.2038133833298</v>
          </cell>
          <cell r="C1321">
            <v>96.074166666666599</v>
          </cell>
          <cell r="D1321">
            <v>10</v>
          </cell>
          <cell r="E1321" t="str">
            <v>Hard</v>
          </cell>
        </row>
        <row r="1322">
          <cell r="B1322">
            <v>2089.9674572541599</v>
          </cell>
          <cell r="C1322">
            <v>89.605000000000004</v>
          </cell>
          <cell r="D1322">
            <v>10</v>
          </cell>
          <cell r="E1322" t="str">
            <v>Hard</v>
          </cell>
        </row>
        <row r="1323">
          <cell r="B1323">
            <v>2308.8326177374902</v>
          </cell>
          <cell r="C1323">
            <v>94.202500000000001</v>
          </cell>
          <cell r="D1323">
            <v>10</v>
          </cell>
          <cell r="E1323" t="str">
            <v>Hard</v>
          </cell>
        </row>
        <row r="1324">
          <cell r="B1324">
            <v>2021.69496208333</v>
          </cell>
          <cell r="C1324">
            <v>94.43</v>
          </cell>
          <cell r="D1324">
            <v>10</v>
          </cell>
          <cell r="E1324" t="str">
            <v>Hard</v>
          </cell>
        </row>
        <row r="1325">
          <cell r="B1325">
            <v>2344.4569725874899</v>
          </cell>
          <cell r="C1325">
            <v>92.056666666666601</v>
          </cell>
          <cell r="D1325">
            <v>10</v>
          </cell>
          <cell r="E1325" t="str">
            <v>Hard</v>
          </cell>
        </row>
        <row r="1326">
          <cell r="B1326">
            <v>1995.2366470833299</v>
          </cell>
          <cell r="C1326">
            <v>93.225833333333298</v>
          </cell>
          <cell r="D1326">
            <v>10</v>
          </cell>
          <cell r="E1326" t="str">
            <v>Hard</v>
          </cell>
        </row>
        <row r="1327">
          <cell r="B1327">
            <v>2290.1569567916599</v>
          </cell>
          <cell r="C1327">
            <v>89.435000000000002</v>
          </cell>
          <cell r="D1327">
            <v>10</v>
          </cell>
          <cell r="E1327" t="str">
            <v>Hard</v>
          </cell>
        </row>
        <row r="1328">
          <cell r="B1328">
            <v>1905.2592441166601</v>
          </cell>
          <cell r="C1328">
            <v>89.132499999999993</v>
          </cell>
          <cell r="D1328">
            <v>10</v>
          </cell>
          <cell r="E1328" t="str">
            <v>Hard</v>
          </cell>
        </row>
        <row r="1329">
          <cell r="B1329">
            <v>2075.94736607916</v>
          </cell>
          <cell r="C1329">
            <v>92.077499999999901</v>
          </cell>
          <cell r="D1329">
            <v>10</v>
          </cell>
          <cell r="E1329" t="str">
            <v>Hard</v>
          </cell>
        </row>
        <row r="1330">
          <cell r="B1330">
            <v>1785.0475021541599</v>
          </cell>
          <cell r="C1330">
            <v>89.795833333333306</v>
          </cell>
          <cell r="D1330">
            <v>10</v>
          </cell>
          <cell r="E1330" t="str">
            <v>Hard</v>
          </cell>
        </row>
        <row r="1331">
          <cell r="B1331">
            <v>2224.8661248083299</v>
          </cell>
          <cell r="C1331">
            <v>91.334999999999994</v>
          </cell>
          <cell r="D1331">
            <v>10</v>
          </cell>
          <cell r="E1331" t="str">
            <v>Hard</v>
          </cell>
        </row>
        <row r="1332">
          <cell r="B1332">
            <v>2128.69922132499</v>
          </cell>
          <cell r="C1332">
            <v>91.149166666666602</v>
          </cell>
          <cell r="D1332">
            <v>10</v>
          </cell>
          <cell r="E1332" t="str">
            <v>Hard</v>
          </cell>
        </row>
        <row r="1333">
          <cell r="B1333">
            <v>2480.6346454208301</v>
          </cell>
          <cell r="C1333">
            <v>91.080833333333302</v>
          </cell>
          <cell r="D1333">
            <v>10</v>
          </cell>
          <cell r="E1333" t="str">
            <v>Hard</v>
          </cell>
        </row>
        <row r="1334">
          <cell r="B1334">
            <v>2124.5476204874999</v>
          </cell>
          <cell r="C1334">
            <v>93.509166666666601</v>
          </cell>
          <cell r="D1334">
            <v>10</v>
          </cell>
          <cell r="E1334" t="str">
            <v>Hard</v>
          </cell>
        </row>
        <row r="1335">
          <cell r="B1335">
            <v>2571.44064713749</v>
          </cell>
          <cell r="C1335">
            <v>92.410833333333301</v>
          </cell>
          <cell r="D1335">
            <v>10</v>
          </cell>
          <cell r="E1335" t="str">
            <v>Hard</v>
          </cell>
        </row>
        <row r="1336">
          <cell r="B1336">
            <v>2217.5268075249901</v>
          </cell>
          <cell r="C1336">
            <v>91.293333333333294</v>
          </cell>
          <cell r="D1336">
            <v>10</v>
          </cell>
          <cell r="E1336" t="str">
            <v>Hard</v>
          </cell>
        </row>
        <row r="1337">
          <cell r="B1337">
            <v>2683.7011060749901</v>
          </cell>
          <cell r="C1337">
            <v>90.894166666666607</v>
          </cell>
          <cell r="D1337">
            <v>10</v>
          </cell>
          <cell r="E1337" t="str">
            <v>Hard</v>
          </cell>
        </row>
        <row r="1338">
          <cell r="B1338">
            <v>2215.4528255416599</v>
          </cell>
          <cell r="C1338">
            <v>92.777499999999904</v>
          </cell>
          <cell r="D1338">
            <v>10</v>
          </cell>
          <cell r="E1338" t="str">
            <v>Hard</v>
          </cell>
        </row>
        <row r="1339">
          <cell r="B1339">
            <v>2554.6916965374899</v>
          </cell>
          <cell r="C1339">
            <v>94.932500000000005</v>
          </cell>
          <cell r="D1339">
            <v>10</v>
          </cell>
          <cell r="E1339" t="str">
            <v>Hard</v>
          </cell>
        </row>
        <row r="1340">
          <cell r="B1340">
            <v>2151.4010383208301</v>
          </cell>
          <cell r="C1340">
            <v>92.434166666666599</v>
          </cell>
          <cell r="D1340">
            <v>11</v>
          </cell>
          <cell r="E1340" t="str">
            <v>Hard</v>
          </cell>
        </row>
        <row r="1341">
          <cell r="B1341">
            <v>2318.9251723624898</v>
          </cell>
          <cell r="C1341">
            <v>93.046666666666596</v>
          </cell>
          <cell r="D1341">
            <v>11</v>
          </cell>
          <cell r="E1341" t="str">
            <v>Hard</v>
          </cell>
        </row>
        <row r="1342">
          <cell r="B1342">
            <v>1916.7523576624901</v>
          </cell>
          <cell r="C1342">
            <v>93.422499999999999</v>
          </cell>
          <cell r="D1342">
            <v>11</v>
          </cell>
          <cell r="E1342" t="str">
            <v>Hard</v>
          </cell>
        </row>
        <row r="1343">
          <cell r="B1343">
            <v>2233.5855653583299</v>
          </cell>
          <cell r="C1343">
            <v>97.349166666666605</v>
          </cell>
          <cell r="D1343">
            <v>11</v>
          </cell>
          <cell r="E1343" t="str">
            <v>Hard</v>
          </cell>
        </row>
        <row r="1344">
          <cell r="B1344">
            <v>1842.9941724181799</v>
          </cell>
          <cell r="C1344">
            <v>96.465454545454506</v>
          </cell>
          <cell r="D1344">
            <v>11</v>
          </cell>
          <cell r="E1344" t="str">
            <v>Hard</v>
          </cell>
        </row>
        <row r="1345">
          <cell r="B1345">
            <v>2396.8332543874999</v>
          </cell>
          <cell r="C1345">
            <v>92.75</v>
          </cell>
          <cell r="D1345">
            <v>11</v>
          </cell>
          <cell r="E1345" t="str">
            <v>Hard</v>
          </cell>
        </row>
        <row r="1346">
          <cell r="B1346">
            <v>2408.6852115666602</v>
          </cell>
          <cell r="C1346">
            <v>92.273333333333298</v>
          </cell>
          <cell r="D1346">
            <v>11</v>
          </cell>
          <cell r="E1346" t="str">
            <v>Hard</v>
          </cell>
        </row>
        <row r="1347">
          <cell r="B1347">
            <v>2942.7936255916602</v>
          </cell>
          <cell r="C1347">
            <v>88.793333333333294</v>
          </cell>
          <cell r="D1347">
            <v>11</v>
          </cell>
          <cell r="E1347" t="str">
            <v>Hard</v>
          </cell>
        </row>
        <row r="1348">
          <cell r="B1348">
            <v>2237.4565533958298</v>
          </cell>
          <cell r="C1348">
            <v>87.631666666666604</v>
          </cell>
          <cell r="D1348">
            <v>11</v>
          </cell>
          <cell r="E1348" t="str">
            <v>Hard</v>
          </cell>
        </row>
        <row r="1349">
          <cell r="B1349">
            <v>2495.2396494291602</v>
          </cell>
          <cell r="C1349">
            <v>90.684166666666599</v>
          </cell>
          <cell r="D1349">
            <v>11</v>
          </cell>
          <cell r="E1349" t="str">
            <v>Hard</v>
          </cell>
        </row>
        <row r="1350">
          <cell r="B1350">
            <v>2130.4837477833298</v>
          </cell>
          <cell r="C1350">
            <v>90.214999999999904</v>
          </cell>
          <cell r="D1350">
            <v>11</v>
          </cell>
          <cell r="E1350" t="str">
            <v>Hard</v>
          </cell>
        </row>
        <row r="1351">
          <cell r="B1351">
            <v>2358.7742951124901</v>
          </cell>
          <cell r="C1351">
            <v>93.018333333333302</v>
          </cell>
          <cell r="D1351">
            <v>11</v>
          </cell>
          <cell r="E1351" t="str">
            <v>Hard</v>
          </cell>
        </row>
        <row r="1352">
          <cell r="B1352">
            <v>2085.4095028833299</v>
          </cell>
          <cell r="C1352">
            <v>94.704999999999998</v>
          </cell>
          <cell r="D1352">
            <v>11</v>
          </cell>
          <cell r="E1352" t="str">
            <v>Hard</v>
          </cell>
        </row>
        <row r="1353">
          <cell r="B1353">
            <v>2406.06192685</v>
          </cell>
          <cell r="C1353">
            <v>94.664166666666603</v>
          </cell>
          <cell r="D1353">
            <v>11</v>
          </cell>
          <cell r="E1353" t="str">
            <v>Hard</v>
          </cell>
        </row>
        <row r="1354">
          <cell r="B1354">
            <v>2127.6195419083301</v>
          </cell>
          <cell r="C1354">
            <v>92.75</v>
          </cell>
          <cell r="D1354">
            <v>11</v>
          </cell>
          <cell r="E1354" t="str">
            <v>Hard</v>
          </cell>
        </row>
        <row r="1355">
          <cell r="B1355">
            <v>2560.4690787166601</v>
          </cell>
          <cell r="C1355">
            <v>91.389999999999901</v>
          </cell>
          <cell r="D1355">
            <v>11</v>
          </cell>
          <cell r="E1355" t="str">
            <v>Hard</v>
          </cell>
        </row>
        <row r="1356">
          <cell r="B1356">
            <v>1850.07687563749</v>
          </cell>
          <cell r="C1356">
            <v>93.83</v>
          </cell>
          <cell r="D1356">
            <v>11</v>
          </cell>
          <cell r="E1356" t="str">
            <v>Hard</v>
          </cell>
        </row>
        <row r="1357">
          <cell r="B1357">
            <v>2426.7125137999901</v>
          </cell>
          <cell r="C1357">
            <v>92.7083333333333</v>
          </cell>
          <cell r="D1357">
            <v>11</v>
          </cell>
          <cell r="E1357" t="str">
            <v>Hard</v>
          </cell>
        </row>
        <row r="1358">
          <cell r="B1358">
            <v>1944.93938328749</v>
          </cell>
          <cell r="C1358">
            <v>91.600833333333298</v>
          </cell>
          <cell r="D1358">
            <v>11</v>
          </cell>
          <cell r="E1358" t="str">
            <v>Hard</v>
          </cell>
        </row>
        <row r="1359">
          <cell r="B1359">
            <v>2505.62112916666</v>
          </cell>
          <cell r="C1359">
            <v>89.942499999999995</v>
          </cell>
          <cell r="D1359">
            <v>11</v>
          </cell>
          <cell r="E1359" t="str">
            <v>Hard</v>
          </cell>
        </row>
        <row r="1360">
          <cell r="B1360">
            <v>2269.7310178791599</v>
          </cell>
          <cell r="C1360">
            <v>96.827500000000001</v>
          </cell>
          <cell r="D1360">
            <v>11</v>
          </cell>
          <cell r="E1360" t="str">
            <v>Hard</v>
          </cell>
        </row>
        <row r="1361">
          <cell r="B1361">
            <v>2653.8419085916598</v>
          </cell>
          <cell r="C1361">
            <v>95.646666666666604</v>
          </cell>
          <cell r="D1361">
            <v>11</v>
          </cell>
          <cell r="E1361" t="str">
            <v>Hard</v>
          </cell>
        </row>
        <row r="1362">
          <cell r="B1362">
            <v>2142.6655492416598</v>
          </cell>
          <cell r="C1362">
            <v>91.236666666666594</v>
          </cell>
          <cell r="D1362">
            <v>11</v>
          </cell>
          <cell r="E1362" t="str">
            <v>Hard</v>
          </cell>
        </row>
        <row r="1363">
          <cell r="B1363">
            <v>2586.2336037499899</v>
          </cell>
          <cell r="C1363">
            <v>91.305833333333297</v>
          </cell>
          <cell r="D1363">
            <v>11</v>
          </cell>
          <cell r="E1363" t="str">
            <v>Hard</v>
          </cell>
        </row>
        <row r="1364">
          <cell r="B1364">
            <v>2057.5499015749901</v>
          </cell>
          <cell r="C1364">
            <v>90.596666666666593</v>
          </cell>
          <cell r="D1364">
            <v>11</v>
          </cell>
          <cell r="E1364" t="str">
            <v>Hard</v>
          </cell>
        </row>
        <row r="1365">
          <cell r="B1365">
            <v>2420.3933309416602</v>
          </cell>
          <cell r="C1365">
            <v>95.46</v>
          </cell>
          <cell r="D1365">
            <v>11</v>
          </cell>
          <cell r="E1365" t="str">
            <v>Hard</v>
          </cell>
        </row>
        <row r="1366">
          <cell r="B1366">
            <v>2060.3646132583299</v>
          </cell>
          <cell r="C1366">
            <v>95.662499999999895</v>
          </cell>
          <cell r="D1366">
            <v>11</v>
          </cell>
          <cell r="E1366" t="str">
            <v>Hard</v>
          </cell>
        </row>
        <row r="1367">
          <cell r="B1367">
            <v>2679.9089147124901</v>
          </cell>
          <cell r="C1367">
            <v>97.945833333333297</v>
          </cell>
          <cell r="D1367">
            <v>11</v>
          </cell>
          <cell r="E1367" t="str">
            <v>Hard</v>
          </cell>
        </row>
        <row r="1368">
          <cell r="B1368">
            <v>2216.1711631458302</v>
          </cell>
          <cell r="C1368">
            <v>92.997500000000002</v>
          </cell>
          <cell r="D1368">
            <v>11</v>
          </cell>
          <cell r="E1368" t="str">
            <v>Hard</v>
          </cell>
        </row>
        <row r="1369">
          <cell r="B1369">
            <v>2859.29657275416</v>
          </cell>
          <cell r="C1369">
            <v>95.619166666666601</v>
          </cell>
          <cell r="D1369">
            <v>11</v>
          </cell>
          <cell r="E1369" t="str">
            <v>Hard</v>
          </cell>
        </row>
        <row r="1370">
          <cell r="B1370">
            <v>2109.5862018166599</v>
          </cell>
          <cell r="C1370">
            <v>94.369166666666601</v>
          </cell>
          <cell r="D1370">
            <v>11</v>
          </cell>
          <cell r="E1370" t="str">
            <v>Hard</v>
          </cell>
        </row>
        <row r="1371">
          <cell r="B1371">
            <v>2827.9392348166598</v>
          </cell>
          <cell r="C1371">
            <v>88.018333333333302</v>
          </cell>
          <cell r="D1371">
            <v>11</v>
          </cell>
          <cell r="E1371" t="str">
            <v>Hard</v>
          </cell>
        </row>
        <row r="1372">
          <cell r="B1372">
            <v>2155.9553043333199</v>
          </cell>
          <cell r="C1372">
            <v>90.931666666666601</v>
          </cell>
          <cell r="D1372">
            <v>11</v>
          </cell>
          <cell r="E1372" t="str">
            <v>Hard</v>
          </cell>
        </row>
        <row r="1373">
          <cell r="B1373">
            <v>2406.6276335666598</v>
          </cell>
          <cell r="C1373">
            <v>94.170833333333306</v>
          </cell>
          <cell r="D1373">
            <v>11</v>
          </cell>
          <cell r="E1373" t="str">
            <v>Hard</v>
          </cell>
        </row>
        <row r="1374">
          <cell r="B1374">
            <v>2279.2814025999901</v>
          </cell>
          <cell r="C1374">
            <v>96.814166666666594</v>
          </cell>
          <cell r="D1374">
            <v>11</v>
          </cell>
          <cell r="E1374" t="str">
            <v>Hard</v>
          </cell>
        </row>
        <row r="1375">
          <cell r="B1375">
            <v>2478.70375900416</v>
          </cell>
          <cell r="C1375">
            <v>92.745000000000005</v>
          </cell>
          <cell r="D1375">
            <v>11</v>
          </cell>
          <cell r="E1375" t="str">
            <v>Hard</v>
          </cell>
        </row>
        <row r="1376">
          <cell r="B1376">
            <v>2198.4836424888799</v>
          </cell>
          <cell r="C1376">
            <v>89.886666666666599</v>
          </cell>
          <cell r="D1376">
            <v>11</v>
          </cell>
          <cell r="E1376" t="str">
            <v>Hard</v>
          </cell>
        </row>
        <row r="1377">
          <cell r="B1377">
            <v>2294.2215229999902</v>
          </cell>
          <cell r="C1377">
            <v>91.894545454545394</v>
          </cell>
          <cell r="D1377">
            <v>11</v>
          </cell>
          <cell r="E1377" t="str">
            <v>Hard</v>
          </cell>
        </row>
        <row r="1378">
          <cell r="B1378">
            <v>2159.42412805714</v>
          </cell>
          <cell r="C1378">
            <v>90.055714285714203</v>
          </cell>
          <cell r="D1378">
            <v>11</v>
          </cell>
          <cell r="E1378" t="str">
            <v>Hard</v>
          </cell>
        </row>
        <row r="1379">
          <cell r="B1379">
            <v>2379.47266078749</v>
          </cell>
          <cell r="C1379">
            <v>92.525833333333296</v>
          </cell>
          <cell r="D1379">
            <v>11</v>
          </cell>
          <cell r="E1379" t="str">
            <v>Hard</v>
          </cell>
        </row>
        <row r="1380">
          <cell r="B1380">
            <v>2352.6478747687402</v>
          </cell>
          <cell r="C1380">
            <v>93.71875</v>
          </cell>
          <cell r="D1380">
            <v>11</v>
          </cell>
          <cell r="E1380" t="str">
            <v>Hard</v>
          </cell>
        </row>
        <row r="1381">
          <cell r="B1381">
            <v>2646.2014103333299</v>
          </cell>
          <cell r="C1381">
            <v>94.435833333333306</v>
          </cell>
          <cell r="D1381">
            <v>11</v>
          </cell>
          <cell r="E1381" t="str">
            <v>Hard</v>
          </cell>
        </row>
        <row r="1382">
          <cell r="B1382">
            <v>2272.50585269166</v>
          </cell>
          <cell r="C1382">
            <v>95.419166666666598</v>
          </cell>
          <cell r="D1382">
            <v>11</v>
          </cell>
          <cell r="E1382" t="str">
            <v>Hard</v>
          </cell>
        </row>
        <row r="1383">
          <cell r="B1383">
            <v>2652.7158889541602</v>
          </cell>
          <cell r="C1383">
            <v>94.839999999999904</v>
          </cell>
          <cell r="D1383">
            <v>11</v>
          </cell>
          <cell r="E1383" t="str">
            <v>Hard</v>
          </cell>
        </row>
        <row r="1384">
          <cell r="B1384">
            <v>2005.0910042666601</v>
          </cell>
          <cell r="C1384">
            <v>90.721666666666593</v>
          </cell>
          <cell r="D1384">
            <v>11</v>
          </cell>
          <cell r="E1384" t="str">
            <v>Hard</v>
          </cell>
        </row>
        <row r="1385">
          <cell r="B1385">
            <v>2234.64248065416</v>
          </cell>
          <cell r="C1385">
            <v>97.636666666666599</v>
          </cell>
          <cell r="D1385">
            <v>11</v>
          </cell>
          <cell r="E1385" t="str">
            <v>Hard</v>
          </cell>
        </row>
        <row r="1386">
          <cell r="B1386">
            <v>1864.3924599833299</v>
          </cell>
          <cell r="C1386">
            <v>90.548333333333304</v>
          </cell>
          <cell r="D1386">
            <v>11</v>
          </cell>
          <cell r="E1386" t="str">
            <v>Hard</v>
          </cell>
        </row>
        <row r="1387">
          <cell r="B1387">
            <v>2024.61291038333</v>
          </cell>
          <cell r="C1387">
            <v>91.250833333333304</v>
          </cell>
          <cell r="D1387">
            <v>11</v>
          </cell>
          <cell r="E1387" t="str">
            <v>Hard</v>
          </cell>
        </row>
        <row r="1388">
          <cell r="B1388">
            <v>2005.26518903749</v>
          </cell>
          <cell r="C1388">
            <v>92.099166666666605</v>
          </cell>
          <cell r="D1388">
            <v>11</v>
          </cell>
          <cell r="E1388" t="str">
            <v>Hard</v>
          </cell>
        </row>
        <row r="1389">
          <cell r="B1389">
            <v>2374.9275914636301</v>
          </cell>
          <cell r="C1389">
            <v>92.097272727272696</v>
          </cell>
          <cell r="D1389">
            <v>11</v>
          </cell>
          <cell r="E1389" t="str">
            <v>Hard</v>
          </cell>
        </row>
        <row r="1390">
          <cell r="B1390">
            <v>2211.1820126428502</v>
          </cell>
          <cell r="C1390">
            <v>97.952857142857098</v>
          </cell>
          <cell r="D1390">
            <v>11</v>
          </cell>
          <cell r="E1390" t="str">
            <v>Hard</v>
          </cell>
        </row>
        <row r="1391">
          <cell r="B1391">
            <v>2294.1619328166598</v>
          </cell>
          <cell r="C1391">
            <v>92.206666666666607</v>
          </cell>
          <cell r="D1391">
            <v>11</v>
          </cell>
          <cell r="E1391" t="str">
            <v>Hard</v>
          </cell>
        </row>
        <row r="1392">
          <cell r="B1392">
            <v>2257.7592412888798</v>
          </cell>
          <cell r="C1392">
            <v>96.4433333333333</v>
          </cell>
          <cell r="D1392">
            <v>11</v>
          </cell>
          <cell r="E1392" t="str">
            <v>Hard</v>
          </cell>
        </row>
        <row r="1393">
          <cell r="B1393">
            <v>2585.15837254999</v>
          </cell>
          <cell r="C1393">
            <v>94.2766666666666</v>
          </cell>
          <cell r="D1393">
            <v>11</v>
          </cell>
          <cell r="E1393" t="str">
            <v>Hard</v>
          </cell>
        </row>
        <row r="1394">
          <cell r="B1394">
            <v>2375.3230907249999</v>
          </cell>
          <cell r="C1394">
            <v>90.676666666666605</v>
          </cell>
          <cell r="D1394">
            <v>11</v>
          </cell>
          <cell r="E1394" t="str">
            <v>Hard</v>
          </cell>
        </row>
        <row r="1395">
          <cell r="B1395">
            <v>2790.3557368124998</v>
          </cell>
          <cell r="C1395">
            <v>92.789166666666603</v>
          </cell>
          <cell r="D1395">
            <v>11</v>
          </cell>
          <cell r="E1395" t="str">
            <v>Hard</v>
          </cell>
        </row>
        <row r="1396">
          <cell r="B1396">
            <v>2180.8448973541599</v>
          </cell>
          <cell r="C1396">
            <v>87.263333333333307</v>
          </cell>
          <cell r="D1396">
            <v>11</v>
          </cell>
          <cell r="E1396" t="str">
            <v>Hard</v>
          </cell>
        </row>
        <row r="1397">
          <cell r="B1397">
            <v>2363.5114587958301</v>
          </cell>
          <cell r="C1397">
            <v>91.471666666666593</v>
          </cell>
          <cell r="D1397">
            <v>11</v>
          </cell>
          <cell r="E1397" t="str">
            <v>Hard</v>
          </cell>
        </row>
        <row r="1398">
          <cell r="B1398">
            <v>1955.8362672041601</v>
          </cell>
          <cell r="C1398">
            <v>96.064166666666594</v>
          </cell>
          <cell r="D1398">
            <v>11</v>
          </cell>
          <cell r="E1398" t="str">
            <v>Hard</v>
          </cell>
        </row>
        <row r="1399">
          <cell r="B1399">
            <v>2182.4259742499898</v>
          </cell>
          <cell r="C1399">
            <v>95.494166666666601</v>
          </cell>
          <cell r="D1399">
            <v>11</v>
          </cell>
          <cell r="E1399" t="str">
            <v>Hard</v>
          </cell>
        </row>
        <row r="1400">
          <cell r="B1400">
            <v>1895.8564256833299</v>
          </cell>
          <cell r="C1400">
            <v>94.431666666666601</v>
          </cell>
          <cell r="D1400">
            <v>12</v>
          </cell>
          <cell r="E1400" t="str">
            <v>Hard</v>
          </cell>
        </row>
        <row r="1401">
          <cell r="B1401">
            <v>2189.5764108874901</v>
          </cell>
          <cell r="C1401">
            <v>92.842499999999902</v>
          </cell>
          <cell r="D1401">
            <v>12</v>
          </cell>
          <cell r="E1401" t="str">
            <v>Hard</v>
          </cell>
        </row>
        <row r="1402">
          <cell r="B1402">
            <v>2183.9110040708301</v>
          </cell>
          <cell r="C1402">
            <v>97.060833333333306</v>
          </cell>
          <cell r="D1402">
            <v>12</v>
          </cell>
          <cell r="E1402" t="str">
            <v>Hard</v>
          </cell>
        </row>
        <row r="1403">
          <cell r="B1403">
            <v>2385.10862179999</v>
          </cell>
          <cell r="C1403">
            <v>92.796666666666596</v>
          </cell>
          <cell r="D1403">
            <v>12</v>
          </cell>
          <cell r="E1403" t="str">
            <v>Hard</v>
          </cell>
        </row>
        <row r="1404">
          <cell r="B1404">
            <v>2154.4983601099898</v>
          </cell>
          <cell r="C1404">
            <v>92.504999999999995</v>
          </cell>
          <cell r="D1404">
            <v>12</v>
          </cell>
          <cell r="E1404" t="str">
            <v>Hard</v>
          </cell>
        </row>
        <row r="1405">
          <cell r="B1405">
            <v>2305.9135916333298</v>
          </cell>
          <cell r="C1405">
            <v>92.484166666666596</v>
          </cell>
          <cell r="D1405">
            <v>12</v>
          </cell>
          <cell r="E1405" t="str">
            <v>Hard</v>
          </cell>
        </row>
        <row r="1406">
          <cell r="B1406">
            <v>2196.01977080999</v>
          </cell>
          <cell r="C1406">
            <v>91.757000000000005</v>
          </cell>
          <cell r="D1406">
            <v>12</v>
          </cell>
          <cell r="E1406" t="str">
            <v>Hard</v>
          </cell>
        </row>
        <row r="1407">
          <cell r="B1407">
            <v>2522.4646424208299</v>
          </cell>
          <cell r="C1407">
            <v>93.080833333333302</v>
          </cell>
          <cell r="D1407">
            <v>12</v>
          </cell>
          <cell r="E1407" t="str">
            <v>Hard</v>
          </cell>
        </row>
        <row r="1408">
          <cell r="B1408">
            <v>2208.3186528055498</v>
          </cell>
          <cell r="C1408">
            <v>92.68</v>
          </cell>
          <cell r="D1408">
            <v>12</v>
          </cell>
          <cell r="E1408" t="str">
            <v>Hard</v>
          </cell>
        </row>
        <row r="1409">
          <cell r="B1409">
            <v>2698.2957979499902</v>
          </cell>
          <cell r="C1409">
            <v>91.634166666666601</v>
          </cell>
          <cell r="D1409">
            <v>12</v>
          </cell>
          <cell r="E1409" t="str">
            <v>Hard</v>
          </cell>
        </row>
        <row r="1410">
          <cell r="B1410">
            <v>2409.15837637083</v>
          </cell>
          <cell r="C1410">
            <v>95.111666666666594</v>
          </cell>
          <cell r="D1410">
            <v>12</v>
          </cell>
          <cell r="E1410" t="str">
            <v>Hard</v>
          </cell>
        </row>
        <row r="1411">
          <cell r="B1411">
            <v>2971.8434390499901</v>
          </cell>
          <cell r="C1411">
            <v>93.984999999999999</v>
          </cell>
          <cell r="D1411">
            <v>12</v>
          </cell>
          <cell r="E1411" t="str">
            <v>Hard</v>
          </cell>
        </row>
        <row r="1412">
          <cell r="B1412">
            <v>2197.7155545416599</v>
          </cell>
          <cell r="C1412">
            <v>94.454999999999998</v>
          </cell>
          <cell r="D1412">
            <v>12</v>
          </cell>
          <cell r="E1412" t="str">
            <v>Hard</v>
          </cell>
        </row>
        <row r="1413">
          <cell r="B1413">
            <v>2426.7325211499901</v>
          </cell>
          <cell r="C1413">
            <v>92.797499999999999</v>
          </cell>
          <cell r="D1413">
            <v>12</v>
          </cell>
          <cell r="E1413" t="str">
            <v>Hard</v>
          </cell>
        </row>
        <row r="1414">
          <cell r="B1414">
            <v>1917.03239828749</v>
          </cell>
          <cell r="C1414">
            <v>93.024166666666602</v>
          </cell>
          <cell r="D1414">
            <v>12</v>
          </cell>
          <cell r="E1414" t="str">
            <v>Hard</v>
          </cell>
        </row>
        <row r="1415">
          <cell r="B1415">
            <v>2237.1392458958298</v>
          </cell>
          <cell r="C1415">
            <v>92.905000000000001</v>
          </cell>
          <cell r="D1415">
            <v>12</v>
          </cell>
          <cell r="E1415" t="str">
            <v>Hard</v>
          </cell>
        </row>
        <row r="1416">
          <cell r="B1416">
            <v>2091.6083745166602</v>
          </cell>
          <cell r="C1416">
            <v>92.018333333333302</v>
          </cell>
          <cell r="D1416">
            <v>12</v>
          </cell>
          <cell r="E1416" t="str">
            <v>Hard</v>
          </cell>
        </row>
        <row r="1417">
          <cell r="B1417">
            <v>2455.1946747249899</v>
          </cell>
          <cell r="C1417">
            <v>94.912499999999994</v>
          </cell>
          <cell r="D1417">
            <v>12</v>
          </cell>
          <cell r="E1417" t="str">
            <v>Hard</v>
          </cell>
        </row>
        <row r="1418">
          <cell r="B1418">
            <v>2079.37890237083</v>
          </cell>
          <cell r="C1418">
            <v>93.859166666666596</v>
          </cell>
          <cell r="D1418">
            <v>12</v>
          </cell>
          <cell r="E1418" t="str">
            <v>Hard</v>
          </cell>
        </row>
        <row r="1419">
          <cell r="B1419">
            <v>2727.84421164166</v>
          </cell>
          <cell r="C1419">
            <v>91.686666666666596</v>
          </cell>
          <cell r="D1419">
            <v>12</v>
          </cell>
          <cell r="E1419" t="str">
            <v>Hard</v>
          </cell>
        </row>
        <row r="1420">
          <cell r="B1420">
            <v>2275.3221316999902</v>
          </cell>
          <cell r="C1420">
            <v>93.885833333333295</v>
          </cell>
          <cell r="D1420">
            <v>12</v>
          </cell>
          <cell r="E1420" t="str">
            <v>Hard</v>
          </cell>
        </row>
        <row r="1421">
          <cell r="B1421">
            <v>2934.10397338333</v>
          </cell>
          <cell r="C1421">
            <v>93.326666666666597</v>
          </cell>
          <cell r="D1421">
            <v>12</v>
          </cell>
          <cell r="E1421" t="str">
            <v>Hard</v>
          </cell>
        </row>
        <row r="1422">
          <cell r="B1422">
            <v>2528.1358425708299</v>
          </cell>
          <cell r="C1422">
            <v>94.9375</v>
          </cell>
          <cell r="D1422">
            <v>12</v>
          </cell>
          <cell r="E1422" t="str">
            <v>Hard</v>
          </cell>
        </row>
        <row r="1423">
          <cell r="B1423">
            <v>3237.7991635416602</v>
          </cell>
          <cell r="C1423">
            <v>94.245833333333294</v>
          </cell>
          <cell r="D1423">
            <v>12</v>
          </cell>
          <cell r="E1423" t="str">
            <v>Hard</v>
          </cell>
        </row>
        <row r="1424">
          <cell r="B1424">
            <v>2579.88358816249</v>
          </cell>
          <cell r="C1424">
            <v>89.978333333333296</v>
          </cell>
          <cell r="D1424">
            <v>12</v>
          </cell>
          <cell r="E1424" t="str">
            <v>Hard</v>
          </cell>
        </row>
        <row r="1425">
          <cell r="B1425">
            <v>3354.06702878333</v>
          </cell>
          <cell r="C1425">
            <v>93.031666666666595</v>
          </cell>
          <cell r="D1425">
            <v>12</v>
          </cell>
          <cell r="E1425" t="str">
            <v>Hard</v>
          </cell>
        </row>
        <row r="1426">
          <cell r="B1426">
            <v>2559.6294510166599</v>
          </cell>
          <cell r="C1426">
            <v>92.2708333333333</v>
          </cell>
          <cell r="D1426">
            <v>12</v>
          </cell>
          <cell r="E1426" t="str">
            <v>Hard</v>
          </cell>
        </row>
        <row r="1427">
          <cell r="B1427">
            <v>3264.2371815874999</v>
          </cell>
          <cell r="C1427">
            <v>93.975833333333298</v>
          </cell>
          <cell r="D1427">
            <v>12</v>
          </cell>
          <cell r="E1427" t="str">
            <v>Hard</v>
          </cell>
        </row>
        <row r="1428">
          <cell r="B1428">
            <v>2490.9887963749902</v>
          </cell>
          <cell r="C1428">
            <v>91.39</v>
          </cell>
          <cell r="D1428">
            <v>12</v>
          </cell>
          <cell r="E1428" t="str">
            <v>Hard</v>
          </cell>
        </row>
        <row r="1429">
          <cell r="B1429">
            <v>3251.3771467833299</v>
          </cell>
          <cell r="C1429">
            <v>89.696666666666601</v>
          </cell>
          <cell r="D1429">
            <v>12</v>
          </cell>
          <cell r="E1429" t="str">
            <v>Hard</v>
          </cell>
        </row>
        <row r="1430">
          <cell r="B1430">
            <v>2665.4244438291598</v>
          </cell>
          <cell r="C1430">
            <v>94.949166666666599</v>
          </cell>
          <cell r="D1430">
            <v>12</v>
          </cell>
          <cell r="E1430" t="str">
            <v>Hard</v>
          </cell>
        </row>
        <row r="1431">
          <cell r="B1431">
            <v>3741.0290686124899</v>
          </cell>
          <cell r="C1431">
            <v>93.538333333333298</v>
          </cell>
          <cell r="D1431">
            <v>12</v>
          </cell>
          <cell r="E1431" t="str">
            <v>Hard</v>
          </cell>
        </row>
        <row r="1432">
          <cell r="B1432">
            <v>2649.4351034708302</v>
          </cell>
          <cell r="C1432">
            <v>93.586666666666602</v>
          </cell>
          <cell r="D1432">
            <v>12</v>
          </cell>
          <cell r="E1432" t="str">
            <v>Hard</v>
          </cell>
        </row>
        <row r="1433">
          <cell r="B1433">
            <v>2959.3260986374898</v>
          </cell>
          <cell r="C1433">
            <v>91.453333333333305</v>
          </cell>
          <cell r="D1433">
            <v>12</v>
          </cell>
          <cell r="E1433" t="str">
            <v>Hard</v>
          </cell>
        </row>
        <row r="1434">
          <cell r="B1434">
            <v>2373.5209118875</v>
          </cell>
          <cell r="C1434">
            <v>92.62</v>
          </cell>
          <cell r="D1434">
            <v>12</v>
          </cell>
          <cell r="E1434" t="str">
            <v>Hard</v>
          </cell>
        </row>
        <row r="1435">
          <cell r="B1435">
            <v>2643.75417673333</v>
          </cell>
          <cell r="C1435">
            <v>95.298333333333304</v>
          </cell>
          <cell r="D1435">
            <v>12</v>
          </cell>
          <cell r="E1435" t="str">
            <v>Hard</v>
          </cell>
        </row>
        <row r="1436">
          <cell r="B1436">
            <v>2349.5559309416599</v>
          </cell>
          <cell r="C1436">
            <v>92.412499999999994</v>
          </cell>
          <cell r="D1436">
            <v>12</v>
          </cell>
          <cell r="E1436" t="str">
            <v>Hard</v>
          </cell>
        </row>
        <row r="1437">
          <cell r="B1437">
            <v>2650.2210921333299</v>
          </cell>
          <cell r="C1437">
            <v>90.366666666666603</v>
          </cell>
          <cell r="D1437">
            <v>12</v>
          </cell>
          <cell r="E1437" t="str">
            <v>Hard</v>
          </cell>
        </row>
        <row r="1438">
          <cell r="B1438">
            <v>2229.1072341291601</v>
          </cell>
          <cell r="C1438">
            <v>92.250833333333304</v>
          </cell>
          <cell r="D1438">
            <v>12</v>
          </cell>
          <cell r="E1438" t="str">
            <v>Hard</v>
          </cell>
        </row>
        <row r="1439">
          <cell r="B1439">
            <v>2575.2386780583302</v>
          </cell>
          <cell r="C1439">
            <v>91.97</v>
          </cell>
          <cell r="D1439">
            <v>12</v>
          </cell>
          <cell r="E1439" t="str">
            <v>Hard</v>
          </cell>
        </row>
        <row r="1440">
          <cell r="B1440">
            <v>2011.6750117916599</v>
          </cell>
          <cell r="C1440">
            <v>93.757499999999993</v>
          </cell>
          <cell r="D1440">
            <v>12</v>
          </cell>
          <cell r="E1440" t="str">
            <v>Hard</v>
          </cell>
        </row>
        <row r="1441">
          <cell r="B1441">
            <v>2307.4126483291602</v>
          </cell>
          <cell r="C1441">
            <v>95.6458333333333</v>
          </cell>
          <cell r="D1441">
            <v>12</v>
          </cell>
          <cell r="E1441" t="str">
            <v>Hard</v>
          </cell>
        </row>
        <row r="1442">
          <cell r="B1442">
            <v>1953.2140380416599</v>
          </cell>
          <cell r="C1442">
            <v>92.878333333333302</v>
          </cell>
          <cell r="D1442">
            <v>12</v>
          </cell>
          <cell r="E1442" t="str">
            <v>Hard</v>
          </cell>
        </row>
        <row r="1443">
          <cell r="B1443">
            <v>2361.0739734083299</v>
          </cell>
          <cell r="C1443">
            <v>92.855833333333294</v>
          </cell>
          <cell r="D1443">
            <v>12</v>
          </cell>
          <cell r="E1443" t="str">
            <v>Hard</v>
          </cell>
        </row>
        <row r="1444">
          <cell r="B1444">
            <v>2209.59354426666</v>
          </cell>
          <cell r="C1444">
            <v>93.114999999999995</v>
          </cell>
          <cell r="D1444">
            <v>12</v>
          </cell>
          <cell r="E1444" t="str">
            <v>Hard</v>
          </cell>
        </row>
        <row r="1445">
          <cell r="B1445">
            <v>2695.2328788791601</v>
          </cell>
          <cell r="C1445">
            <v>92.212499999999906</v>
          </cell>
          <cell r="D1445">
            <v>12</v>
          </cell>
          <cell r="E1445" t="str">
            <v>Hard</v>
          </cell>
        </row>
        <row r="1446">
          <cell r="B1446">
            <v>2273.2429503499998</v>
          </cell>
          <cell r="C1446">
            <v>93.219166666666595</v>
          </cell>
          <cell r="D1446">
            <v>12</v>
          </cell>
          <cell r="E1446" t="str">
            <v>Hard</v>
          </cell>
        </row>
        <row r="1447">
          <cell r="B1447">
            <v>2567.2627502791602</v>
          </cell>
          <cell r="C1447">
            <v>93.787499999999895</v>
          </cell>
          <cell r="D1447">
            <v>12</v>
          </cell>
          <cell r="E1447" t="str">
            <v>Hard</v>
          </cell>
        </row>
        <row r="1448">
          <cell r="B1448">
            <v>2067.9224790958301</v>
          </cell>
          <cell r="C1448">
            <v>94.329999999999899</v>
          </cell>
          <cell r="D1448">
            <v>12</v>
          </cell>
          <cell r="E1448" t="str">
            <v>Hard</v>
          </cell>
        </row>
        <row r="1449">
          <cell r="B1449">
            <v>2223.43608991666</v>
          </cell>
          <cell r="C1449">
            <v>95.224166666666605</v>
          </cell>
          <cell r="D1449">
            <v>12</v>
          </cell>
          <cell r="E1449" t="str">
            <v>Hard</v>
          </cell>
        </row>
        <row r="1450">
          <cell r="B1450">
            <v>1903.0920479833301</v>
          </cell>
          <cell r="C1450">
            <v>92.940833333333302</v>
          </cell>
          <cell r="D1450">
            <v>12</v>
          </cell>
          <cell r="E1450" t="str">
            <v>Hard</v>
          </cell>
        </row>
        <row r="1451">
          <cell r="B1451">
            <v>2306.4151266624899</v>
          </cell>
          <cell r="C1451">
            <v>90.131666666666604</v>
          </cell>
          <cell r="D1451">
            <v>12</v>
          </cell>
          <cell r="E1451" t="str">
            <v>Hard</v>
          </cell>
        </row>
        <row r="1452">
          <cell r="B1452">
            <v>2159.7068845916601</v>
          </cell>
          <cell r="C1452">
            <v>90.2141666666666</v>
          </cell>
          <cell r="D1452">
            <v>12</v>
          </cell>
          <cell r="E1452" t="str">
            <v>Hard</v>
          </cell>
        </row>
        <row r="1453">
          <cell r="B1453">
            <v>2454.2576683458301</v>
          </cell>
          <cell r="C1453">
            <v>91.858333333333306</v>
          </cell>
          <cell r="D1453">
            <v>12</v>
          </cell>
          <cell r="E1453" t="str">
            <v>Hard</v>
          </cell>
        </row>
        <row r="1454">
          <cell r="B1454">
            <v>2020.5694791727201</v>
          </cell>
          <cell r="C1454">
            <v>96.48</v>
          </cell>
          <cell r="D1454">
            <v>12</v>
          </cell>
          <cell r="E1454" t="str">
            <v>Hard</v>
          </cell>
        </row>
        <row r="1455">
          <cell r="B1455">
            <v>2363.03645631666</v>
          </cell>
          <cell r="C1455">
            <v>96.315833333333302</v>
          </cell>
          <cell r="D1455">
            <v>12</v>
          </cell>
          <cell r="E1455" t="str">
            <v>Hard</v>
          </cell>
        </row>
        <row r="1456">
          <cell r="B1456">
            <v>1970.46141897499</v>
          </cell>
          <cell r="C1456">
            <v>95.259166666666601</v>
          </cell>
          <cell r="D1456">
            <v>12</v>
          </cell>
          <cell r="E1456" t="str">
            <v>Hard</v>
          </cell>
        </row>
        <row r="1457">
          <cell r="B1457">
            <v>2549.5566624166599</v>
          </cell>
          <cell r="C1457">
            <v>95.25</v>
          </cell>
          <cell r="D1457">
            <v>12</v>
          </cell>
          <cell r="E1457" t="str">
            <v>Hard</v>
          </cell>
        </row>
        <row r="1458">
          <cell r="B1458">
            <v>2301.8357706833299</v>
          </cell>
          <cell r="C1458">
            <v>94.122500000000002</v>
          </cell>
          <cell r="D1458">
            <v>12</v>
          </cell>
          <cell r="E1458" t="str">
            <v>Hard</v>
          </cell>
        </row>
        <row r="1459">
          <cell r="B1459">
            <v>2660.8662708624902</v>
          </cell>
          <cell r="C1459">
            <v>92.79</v>
          </cell>
          <cell r="D1459">
            <v>12</v>
          </cell>
          <cell r="E1459" t="str">
            <v>Hard</v>
          </cell>
        </row>
        <row r="1460">
          <cell r="B1460">
            <v>2197.6303354583301</v>
          </cell>
          <cell r="C1460">
            <v>90.688333333333304</v>
          </cell>
          <cell r="D1460">
            <v>12</v>
          </cell>
          <cell r="E1460" t="str">
            <v>Hard</v>
          </cell>
        </row>
        <row r="1461">
          <cell r="B1461">
            <v>2379.96887625416</v>
          </cell>
          <cell r="C1461">
            <v>96.152500000000003</v>
          </cell>
          <cell r="D1461">
            <v>12</v>
          </cell>
          <cell r="E1461" t="str">
            <v>Hard</v>
          </cell>
        </row>
      </sheetData>
      <sheetData sheetId="2">
        <row r="15">
          <cell r="C15">
            <v>86.391757235371969</v>
          </cell>
          <cell r="D15">
            <v>86.829490475868141</v>
          </cell>
          <cell r="E15">
            <v>81.49989122823844</v>
          </cell>
          <cell r="F15">
            <v>72.569232168710826</v>
          </cell>
          <cell r="G15">
            <v>71.259354341223244</v>
          </cell>
          <cell r="H15">
            <v>72.156510799663252</v>
          </cell>
          <cell r="I15">
            <v>76.602720430107496</v>
          </cell>
          <cell r="J15">
            <v>74.932540098566292</v>
          </cell>
          <cell r="K15">
            <v>74.066319823232305</v>
          </cell>
          <cell r="L15">
            <v>75.093148943932377</v>
          </cell>
          <cell r="M15">
            <v>73.700956254509322</v>
          </cell>
          <cell r="N15">
            <v>74.376656830400748</v>
          </cell>
        </row>
        <row r="16">
          <cell r="B16" t="str">
            <v>Avg. Quantity of Soft + Hard Water</v>
          </cell>
          <cell r="C16">
            <v>2298.1901589653967</v>
          </cell>
          <cell r="D16">
            <v>2406.0918962111036</v>
          </cell>
          <cell r="E16">
            <v>2127.8145432709766</v>
          </cell>
          <cell r="F16">
            <v>2185.7997542263706</v>
          </cell>
          <cell r="G16">
            <v>2145.7837188661065</v>
          </cell>
          <cell r="H16">
            <v>2229.7496611442612</v>
          </cell>
          <cell r="I16">
            <v>2283.0502472527673</v>
          </cell>
          <cell r="J16">
            <v>2201.0592458815067</v>
          </cell>
          <cell r="K16">
            <v>2153.3431850899528</v>
          </cell>
          <cell r="L16">
            <v>2098.9913812617792</v>
          </cell>
          <cell r="M16">
            <v>2200.9293289926659</v>
          </cell>
          <cell r="N16">
            <v>2312.1995397611418</v>
          </cell>
        </row>
        <row r="18">
          <cell r="C18">
            <v>110.48381542382315</v>
          </cell>
          <cell r="D18">
            <v>110.62720422979757</v>
          </cell>
          <cell r="E18">
            <v>110.55818806730868</v>
          </cell>
          <cell r="F18">
            <v>93.17518584656078</v>
          </cell>
          <cell r="G18">
            <v>93.408910429176501</v>
          </cell>
          <cell r="H18">
            <v>92.851211447811423</v>
          </cell>
          <cell r="I18">
            <v>92.809567652329747</v>
          </cell>
          <cell r="J18">
            <v>93.14548020527856</v>
          </cell>
          <cell r="K18">
            <v>92.989220833333306</v>
          </cell>
          <cell r="L18">
            <v>92.823577188940064</v>
          </cell>
          <cell r="M18">
            <v>93.029854347041791</v>
          </cell>
          <cell r="N18">
            <v>93.232935483870918</v>
          </cell>
        </row>
        <row r="19">
          <cell r="B19" t="str">
            <v>Avg. Quantity of Soft + Hard Water</v>
          </cell>
          <cell r="C19">
            <v>2391.3758824827114</v>
          </cell>
          <cell r="D19">
            <v>2533.2689003303749</v>
          </cell>
          <cell r="E19">
            <v>2203.7442618771042</v>
          </cell>
          <cell r="F19">
            <v>2349.5141185681864</v>
          </cell>
          <cell r="G19">
            <v>2243.584512119523</v>
          </cell>
          <cell r="H19">
            <v>2359.3149577593058</v>
          </cell>
          <cell r="I19">
            <v>2443.2652008227428</v>
          </cell>
          <cell r="J19">
            <v>2300.8485926974759</v>
          </cell>
          <cell r="K19">
            <v>2261.3424374589526</v>
          </cell>
          <cell r="L19">
            <v>2188.7956099697999</v>
          </cell>
          <cell r="M19">
            <v>2303.4374718156046</v>
          </cell>
          <cell r="N19">
            <v>2443.6005061474129</v>
          </cell>
        </row>
        <row r="21">
          <cell r="C21">
            <v>62.299699046920772</v>
          </cell>
          <cell r="D21">
            <v>63.031776721938691</v>
          </cell>
          <cell r="E21">
            <v>52.441594389168138</v>
          </cell>
          <cell r="F21">
            <v>51.963278490860944</v>
          </cell>
          <cell r="G21">
            <v>49.10979825327</v>
          </cell>
          <cell r="H21">
            <v>51.461810151515095</v>
          </cell>
          <cell r="I21">
            <v>60.395873207885266</v>
          </cell>
          <cell r="J21">
            <v>56.719599991853968</v>
          </cell>
          <cell r="K21">
            <v>55.143418813131255</v>
          </cell>
          <cell r="L21">
            <v>57.362720698924704</v>
          </cell>
          <cell r="M21">
            <v>54.372058161976852</v>
          </cell>
          <cell r="N21">
            <v>55.520378176930556</v>
          </cell>
        </row>
        <row r="22">
          <cell r="B22" t="str">
            <v>Avg. Quantity of Soft + Hard Water</v>
          </cell>
          <cell r="C22">
            <v>2205.0044354480824</v>
          </cell>
          <cell r="D22">
            <v>2278.9148920918328</v>
          </cell>
          <cell r="E22">
            <v>2051.8848246648477</v>
          </cell>
          <cell r="F22">
            <v>2022.0853898845555</v>
          </cell>
          <cell r="G22">
            <v>2047.9829256126895</v>
          </cell>
          <cell r="H22">
            <v>2100.1843645292161</v>
          </cell>
          <cell r="I22">
            <v>2122.8352936827923</v>
          </cell>
          <cell r="J22">
            <v>2101.2698990655363</v>
          </cell>
          <cell r="K22">
            <v>2045.3439327209553</v>
          </cell>
          <cell r="L22">
            <v>2009.1871525537595</v>
          </cell>
          <cell r="M22">
            <v>2098.4211861697281</v>
          </cell>
          <cell r="N22">
            <v>2180.7985733748733</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enkata siva kiran pillalamarri" refreshedDate="45153.877011226854" createdVersion="8" refreshedVersion="8" minRefreshableVersion="3" recordCount="1008" xr:uid="{B5E38F9C-84E2-4A7B-BD14-59C45D3C2692}">
  <cacheSource type="worksheet">
    <worksheetSource ref="A1:J1009" sheet="Data Repository Table"/>
  </cacheSource>
  <cacheFields count="13">
    <cacheField name="Account Type" numFmtId="0">
      <sharedItems count="4">
        <s v="Financial Actual"/>
        <s v="Financial Budget"/>
        <s v="Water Production Actuals"/>
        <s v="Water Production Budget"/>
      </sharedItems>
    </cacheField>
    <cacheField name="Value Drivers" numFmtId="0">
      <sharedItems count="3">
        <s v="Revenues"/>
        <s v="Expenses"/>
        <s v="None"/>
      </sharedItems>
    </cacheField>
    <cacheField name="Unit" numFmtId="0">
      <sharedItems count="3">
        <s v="Kootha"/>
        <s v="Surjek"/>
        <s v="Jutik"/>
      </sharedItems>
    </cacheField>
    <cacheField name="Month" numFmtId="17">
      <sharedItems containsSemiMixedTypes="0" containsNonDate="0" containsDate="1" containsString="0" minDate="2013-07-01T00:00:00" maxDate="2014-06-02T00:00:00" count="12">
        <d v="2013-07-01T00:00:00"/>
        <d v="2013-08-01T00:00:00"/>
        <d v="2013-09-01T00:00:00"/>
        <d v="2013-10-01T00:00:00"/>
        <d v="2013-11-01T00:00:00"/>
        <d v="2013-12-01T00:00:00"/>
        <d v="2014-01-01T00:00:00"/>
        <d v="2014-02-01T00:00:00"/>
        <d v="2014-03-01T00:00:00"/>
        <d v="2014-04-01T00:00:00"/>
        <d v="2014-05-01T00:00:00"/>
        <d v="2014-06-01T00:00:00"/>
      </sharedItems>
      <fieldGroup par="12"/>
    </cacheField>
    <cacheField name="Month (Number)" numFmtId="0">
      <sharedItems containsSemiMixedTypes="0" containsString="0" containsNumber="1" containsInteger="1" minValue="1" maxValue="12"/>
    </cacheField>
    <cacheField name="Centre Type" numFmtId="0">
      <sharedItems count="3">
        <s v="Profit Centre"/>
        <s v="Cost Centre"/>
        <s v="None"/>
      </sharedItems>
    </cacheField>
    <cacheField name="Cost Centre / Profit Centre" numFmtId="0">
      <sharedItems count="8">
        <s v="001 Private Water Hedge Sales"/>
        <s v="002 Public Sales"/>
        <s v="003 Residential Sales"/>
        <s v="Chemical Costs"/>
        <s v="Facility Costs"/>
        <s v="Operational Maintenance Costs"/>
        <s v="Labour Costs"/>
        <s v="None"/>
      </sharedItems>
    </cacheField>
    <cacheField name="Cost Centre / Profit Centre Elements" numFmtId="0">
      <sharedItems count="11">
        <s v="W-Transact (0211) - Soft"/>
        <s v="W-Transact (0212) - Hard"/>
        <s v="Chem-Exp (001)"/>
        <s v="Utility-Exp (002) - Heating"/>
        <s v="Utility-Exp (002) - Electricity"/>
        <s v="Plant Maintenance (001)"/>
        <s v="Plant Outages (002)"/>
        <s v="Plant Op. Costs (003)"/>
        <s v="Plant Admin Costs (004)"/>
        <s v="Labour-Costs (001)"/>
        <s v="None"/>
      </sharedItems>
    </cacheField>
    <cacheField name="Unit of Measure" numFmtId="0">
      <sharedItems count="2">
        <s v="$"/>
        <s v="Giga-Litre"/>
      </sharedItems>
    </cacheField>
    <cacheField name="Row Data" numFmtId="4">
      <sharedItems containsSemiMixedTypes="0" containsString="0" containsNumber="1" minValue="95.096062000000003" maxValue="6461172.5917462073"/>
    </cacheField>
    <cacheField name="Months (Month)" numFmtId="0" databaseField="0">
      <fieldGroup base="3">
        <rangePr groupBy="months" startDate="2013-07-01T00:00:00" endDate="2014-06-02T00:00:00"/>
        <groupItems count="14">
          <s v="&lt;7/1/2013"/>
          <s v="Jan"/>
          <s v="Feb"/>
          <s v="Mar"/>
          <s v="Apr"/>
          <s v="May"/>
          <s v="Jun"/>
          <s v="Jul"/>
          <s v="Aug"/>
          <s v="Sep"/>
          <s v="Oct"/>
          <s v="Nov"/>
          <s v="Dec"/>
          <s v="&gt;6/2/2014"/>
        </groupItems>
      </fieldGroup>
    </cacheField>
    <cacheField name="Quarters (Month)" numFmtId="0" databaseField="0">
      <fieldGroup base="3">
        <rangePr groupBy="quarters" startDate="2013-07-01T00:00:00" endDate="2014-06-02T00:00:00"/>
        <groupItems count="6">
          <s v="&lt;7/1/2013"/>
          <s v="Qtr1"/>
          <s v="Qtr2"/>
          <s v="Qtr3"/>
          <s v="Qtr4"/>
          <s v="&gt;6/2/2014"/>
        </groupItems>
      </fieldGroup>
    </cacheField>
    <cacheField name="Years (Month)" numFmtId="0" databaseField="0">
      <fieldGroup base="3">
        <rangePr groupBy="years" startDate="2013-07-01T00:00:00" endDate="2014-06-02T00:00:00"/>
        <groupItems count="4">
          <s v="&lt;7/1/2013"/>
          <s v="2013"/>
          <s v="2014"/>
          <s v="&gt;6/2/2014"/>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enkata siva kiran pillalamarri" refreshedDate="45153.910496643519" createdVersion="8" refreshedVersion="8" minRefreshableVersion="3" recordCount="1460" xr:uid="{DC38E5E7-4FFE-49B8-ADE5-AF21D9917784}">
  <cacheSource type="worksheet">
    <worksheetSource ref="A1:E1461" sheet="Water Trading Repository Table"/>
  </cacheSource>
  <cacheFields count="7">
    <cacheField name="Trading Interval" numFmtId="167">
      <sharedItems containsSemiMixedTypes="0" containsNonDate="0" containsDate="1" containsString="0" minDate="2014-01-01T00:00:00" maxDate="2015-01-01T00:00:00" count="730">
        <d v="2014-01-01T00:00:00"/>
        <d v="2014-01-01T12:00:00"/>
        <d v="2014-01-02T00:00:00"/>
        <d v="2014-01-02T12:00:00"/>
        <d v="2014-01-03T00:00:00"/>
        <d v="2014-01-03T12:00:00"/>
        <d v="2014-01-04T00:00:00"/>
        <d v="2014-01-04T12:00:00"/>
        <d v="2014-01-05T00:00:00"/>
        <d v="2014-01-05T12:00:00"/>
        <d v="2014-01-06T00:00:00"/>
        <d v="2014-01-06T12:00:00"/>
        <d v="2014-01-07T00:00:00"/>
        <d v="2014-01-07T12:00:00"/>
        <d v="2014-01-08T00:00:00"/>
        <d v="2014-01-08T12:00:00"/>
        <d v="2014-01-09T00:00:00"/>
        <d v="2014-01-09T12:00:00"/>
        <d v="2014-01-10T00:00:00"/>
        <d v="2014-01-10T12:00:00"/>
        <d v="2014-01-11T00:00:00"/>
        <d v="2014-01-11T12:00:00"/>
        <d v="2014-01-12T00:00:00"/>
        <d v="2014-01-12T12:00:00"/>
        <d v="2014-01-13T00:00:00"/>
        <d v="2014-01-13T12:00:00"/>
        <d v="2014-01-14T00:00:00"/>
        <d v="2014-01-14T12:00:00"/>
        <d v="2014-01-15T00:00:00"/>
        <d v="2014-01-15T12:00:00"/>
        <d v="2014-01-16T00:00:00"/>
        <d v="2014-01-16T12:00:00"/>
        <d v="2014-01-17T00:00:00"/>
        <d v="2014-01-17T12:00:00"/>
        <d v="2014-01-18T00:00:00"/>
        <d v="2014-01-18T12:00:00"/>
        <d v="2014-01-19T00:00:00"/>
        <d v="2014-01-19T12:00:00"/>
        <d v="2014-01-20T00:00:00"/>
        <d v="2014-01-20T12:00:00"/>
        <d v="2014-01-21T00:00:00"/>
        <d v="2014-01-21T12:00:00"/>
        <d v="2014-01-22T00:00:00"/>
        <d v="2014-01-22T12:00:00"/>
        <d v="2014-01-23T00:00:00"/>
        <d v="2014-01-23T12:00:00"/>
        <d v="2014-01-24T00:00:00"/>
        <d v="2014-01-24T12:00:00"/>
        <d v="2014-01-25T00:00:00"/>
        <d v="2014-01-25T12:00:00"/>
        <d v="2014-01-26T00:00:00"/>
        <d v="2014-01-26T12:00:00"/>
        <d v="2014-01-27T00:00:00"/>
        <d v="2014-01-27T12:00:00"/>
        <d v="2014-01-28T00:00:00"/>
        <d v="2014-01-28T12:00:00"/>
        <d v="2014-01-29T00:00:00"/>
        <d v="2014-01-29T12:00:00"/>
        <d v="2014-01-30T00:00:00"/>
        <d v="2014-01-30T12:00:00"/>
        <d v="2014-01-31T00:00:00"/>
        <d v="2014-01-31T12:00:00"/>
        <d v="2014-02-01T00:00:00"/>
        <d v="2014-02-01T12:00:00"/>
        <d v="2014-02-02T00:00:00"/>
        <d v="2014-02-02T12:00:00"/>
        <d v="2014-02-03T00:00:00"/>
        <d v="2014-02-03T12:00:00"/>
        <d v="2014-02-04T00:00:00"/>
        <d v="2014-02-04T12:00:00"/>
        <d v="2014-02-05T00:00:00"/>
        <d v="2014-02-05T12:00:00"/>
        <d v="2014-02-06T00:00:00"/>
        <d v="2014-02-06T12:00:00"/>
        <d v="2014-02-07T00:00:00"/>
        <d v="2014-02-07T12:00:00"/>
        <d v="2014-02-08T00:00:00"/>
        <d v="2014-02-08T12:00:00"/>
        <d v="2014-02-09T00:00:00"/>
        <d v="2014-02-09T12:00:00"/>
        <d v="2014-02-10T00:00:00"/>
        <d v="2014-02-10T12:00:00"/>
        <d v="2014-02-11T00:00:00"/>
        <d v="2014-02-11T12:00:00"/>
        <d v="2014-02-12T00:00:00"/>
        <d v="2014-02-12T12:00:00"/>
        <d v="2014-02-13T00:00:00"/>
        <d v="2014-02-13T12:00:00"/>
        <d v="2014-02-14T00:00:00"/>
        <d v="2014-02-14T12:00:00"/>
        <d v="2014-02-15T00:00:00"/>
        <d v="2014-02-15T12:00:00"/>
        <d v="2014-02-16T00:00:00"/>
        <d v="2014-02-16T12:00:00"/>
        <d v="2014-02-17T00:00:00"/>
        <d v="2014-02-17T12:00:00"/>
        <d v="2014-02-18T00:00:00"/>
        <d v="2014-02-18T12:00:00"/>
        <d v="2014-02-19T00:00:00"/>
        <d v="2014-02-19T12:00:00"/>
        <d v="2014-02-20T00:00:00"/>
        <d v="2014-02-20T12:00:00"/>
        <d v="2014-02-21T00:00:00"/>
        <d v="2014-02-21T12:00:00"/>
        <d v="2014-02-22T00:00:00"/>
        <d v="2014-02-22T12:00:00"/>
        <d v="2014-02-23T00:00:00"/>
        <d v="2014-02-23T12:00:00"/>
        <d v="2014-02-24T00:00:00"/>
        <d v="2014-02-24T12:00:00"/>
        <d v="2014-02-25T00:00:00"/>
        <d v="2014-02-25T12:00:00"/>
        <d v="2014-02-26T00:00:00"/>
        <d v="2014-02-26T12:00:00"/>
        <d v="2014-02-27T00:00:00"/>
        <d v="2014-02-27T12:00:00"/>
        <d v="2014-02-28T00:00:00"/>
        <d v="2014-02-28T12:00:00"/>
        <d v="2014-03-01T00:00:00"/>
        <d v="2014-03-01T12:00:00"/>
        <d v="2014-03-02T00:00:00"/>
        <d v="2014-03-02T12:00:00"/>
        <d v="2014-03-03T00:00:00"/>
        <d v="2014-03-03T12:00:00"/>
        <d v="2014-03-04T00:00:00"/>
        <d v="2014-03-04T12:00:00"/>
        <d v="2014-03-05T00:00:00"/>
        <d v="2014-03-05T12:00:00"/>
        <d v="2014-03-06T00:00:00"/>
        <d v="2014-03-06T12:00:00"/>
        <d v="2014-03-07T00:00:00"/>
        <d v="2014-03-07T12:00:00"/>
        <d v="2014-03-08T00:00:00"/>
        <d v="2014-03-08T12:00:00"/>
        <d v="2014-03-09T00:00:00"/>
        <d v="2014-03-09T12:00:00"/>
        <d v="2014-03-10T00:00:00"/>
        <d v="2014-03-10T12:00:00"/>
        <d v="2014-03-11T00:00:00"/>
        <d v="2014-03-11T12:00:00"/>
        <d v="2014-03-12T00:00:00"/>
        <d v="2014-03-12T12:00:00"/>
        <d v="2014-03-13T00:00:00"/>
        <d v="2014-03-13T12:00:00"/>
        <d v="2014-03-14T00:00:00"/>
        <d v="2014-03-14T12:00:00"/>
        <d v="2014-03-15T00:00:00"/>
        <d v="2014-03-15T12:00:00"/>
        <d v="2014-03-16T00:00:00"/>
        <d v="2014-03-16T12:00:00"/>
        <d v="2014-03-17T00:00:00"/>
        <d v="2014-03-17T12:00:00"/>
        <d v="2014-03-18T00:00:00"/>
        <d v="2014-03-18T12:00:00"/>
        <d v="2014-03-19T00:00:00"/>
        <d v="2014-03-19T12:00:00"/>
        <d v="2014-03-20T00:00:00"/>
        <d v="2014-03-20T12:00:00"/>
        <d v="2014-03-21T00:00:00"/>
        <d v="2014-03-21T12:00:00"/>
        <d v="2014-03-22T00:00:00"/>
        <d v="2014-03-22T12:00:00"/>
        <d v="2014-03-23T00:00:00"/>
        <d v="2014-03-23T12:00:00"/>
        <d v="2014-03-24T00:00:00"/>
        <d v="2014-03-24T12:00:00"/>
        <d v="2014-03-25T00:00:00"/>
        <d v="2014-03-25T12:00:00"/>
        <d v="2014-03-26T00:00:00"/>
        <d v="2014-03-26T12:00:00"/>
        <d v="2014-03-27T00:00:00"/>
        <d v="2014-03-27T12:00:00"/>
        <d v="2014-03-28T00:00:00"/>
        <d v="2014-03-28T12:00:00"/>
        <d v="2014-03-29T00:00:00"/>
        <d v="2014-03-29T12:00:00"/>
        <d v="2014-03-30T00:00:00"/>
        <d v="2014-03-30T12:00:00"/>
        <d v="2014-03-31T00:00:00"/>
        <d v="2014-03-31T12:00:00"/>
        <d v="2014-04-01T00:00:00"/>
        <d v="2014-04-01T12:00:00"/>
        <d v="2014-04-02T00:00:00"/>
        <d v="2014-04-02T12:00:00"/>
        <d v="2014-04-03T00:00:00"/>
        <d v="2014-04-03T12:00:00"/>
        <d v="2014-04-04T00:00:00"/>
        <d v="2014-04-04T12:00:00"/>
        <d v="2014-04-05T00:00:00"/>
        <d v="2014-04-05T12:00:00"/>
        <d v="2014-04-06T00:00:00"/>
        <d v="2014-04-06T12:00:00"/>
        <d v="2014-04-07T00:00:00"/>
        <d v="2014-04-07T12:00:00"/>
        <d v="2014-04-08T00:00:00"/>
        <d v="2014-04-08T12:00:00"/>
        <d v="2014-04-09T00:00:00"/>
        <d v="2014-04-09T12:00:00"/>
        <d v="2014-04-10T00:00:00"/>
        <d v="2014-04-10T12:00:00"/>
        <d v="2014-04-11T00:00:00"/>
        <d v="2014-04-11T12:00:00"/>
        <d v="2014-04-12T00:00:00"/>
        <d v="2014-04-12T12:00:00"/>
        <d v="2014-04-13T00:00:00"/>
        <d v="2014-04-13T12:00:00"/>
        <d v="2014-04-14T00:00:00"/>
        <d v="2014-04-14T12:00:00"/>
        <d v="2014-04-15T00:00:00"/>
        <d v="2014-04-15T12:00:00"/>
        <d v="2014-04-16T00:00:00"/>
        <d v="2014-04-16T12:00:00"/>
        <d v="2014-04-17T00:00:00"/>
        <d v="2014-04-17T12:00:00"/>
        <d v="2014-04-18T00:00:00"/>
        <d v="2014-04-18T12:00:00"/>
        <d v="2014-04-19T00:00:00"/>
        <d v="2014-04-19T12:00:00"/>
        <d v="2014-04-20T00:00:00"/>
        <d v="2014-04-20T12:00:00"/>
        <d v="2014-04-21T00:00:00"/>
        <d v="2014-04-21T12:00:00"/>
        <d v="2014-04-22T00:00:00"/>
        <d v="2014-04-22T12:00:00"/>
        <d v="2014-04-23T00:00:00"/>
        <d v="2014-04-23T12:00:00"/>
        <d v="2014-04-24T00:00:00"/>
        <d v="2014-04-24T12:00:00"/>
        <d v="2014-04-25T00:00:00"/>
        <d v="2014-04-25T12:00:00"/>
        <d v="2014-04-26T00:00:00"/>
        <d v="2014-04-26T12:00:00"/>
        <d v="2014-04-27T00:00:00"/>
        <d v="2014-04-27T12:00:00"/>
        <d v="2014-04-28T00:00:00"/>
        <d v="2014-04-28T12:00:00"/>
        <d v="2014-04-29T00:00:00"/>
        <d v="2014-04-29T12:00:00"/>
        <d v="2014-04-30T00:00:00"/>
        <d v="2014-04-30T12:00:00"/>
        <d v="2014-05-01T00:00:00"/>
        <d v="2014-05-01T12:00:00"/>
        <d v="2014-05-02T00:00:00"/>
        <d v="2014-05-02T12:00:00"/>
        <d v="2014-05-03T00:00:00"/>
        <d v="2014-05-03T12:00:00"/>
        <d v="2014-05-04T00:00:00"/>
        <d v="2014-05-04T12:00:00"/>
        <d v="2014-05-05T00:00:00"/>
        <d v="2014-05-05T12:00:00"/>
        <d v="2014-05-06T00:00:00"/>
        <d v="2014-05-06T12:00:00"/>
        <d v="2014-05-07T00:00:00"/>
        <d v="2014-05-07T12:00:00"/>
        <d v="2014-05-08T00:00:00"/>
        <d v="2014-05-08T12:00:00"/>
        <d v="2014-05-09T00:00:00"/>
        <d v="2014-05-09T12:00:00"/>
        <d v="2014-05-10T00:00:00"/>
        <d v="2014-05-10T12:00:00"/>
        <d v="2014-05-11T00:00:00"/>
        <d v="2014-05-11T12:00:00"/>
        <d v="2014-05-12T00:00:00"/>
        <d v="2014-05-12T12:00:00"/>
        <d v="2014-05-13T00:00:00"/>
        <d v="2014-05-13T12:00:00"/>
        <d v="2014-05-14T00:00:00"/>
        <d v="2014-05-14T12:00:00"/>
        <d v="2014-05-15T00:00:00"/>
        <d v="2014-05-15T12:00:00"/>
        <d v="2014-05-16T00:00:00"/>
        <d v="2014-05-16T12:00:00"/>
        <d v="2014-05-17T00:00:00"/>
        <d v="2014-05-17T12:00:00"/>
        <d v="2014-05-18T00:00:00"/>
        <d v="2014-05-18T12:00:00"/>
        <d v="2014-05-19T00:00:00"/>
        <d v="2014-05-19T12:00:00"/>
        <d v="2014-05-20T00:00:00"/>
        <d v="2014-05-20T12:00:00"/>
        <d v="2014-05-21T00:00:00"/>
        <d v="2014-05-21T12:00:00"/>
        <d v="2014-05-22T00:00:00"/>
        <d v="2014-05-22T12:00:00"/>
        <d v="2014-05-23T00:00:00"/>
        <d v="2014-05-23T12:00:00"/>
        <d v="2014-05-24T00:00:00"/>
        <d v="2014-05-24T12:00:00"/>
        <d v="2014-05-25T00:00:00"/>
        <d v="2014-05-25T12:00:00"/>
        <d v="2014-05-26T00:00:00"/>
        <d v="2014-05-26T12:00:00"/>
        <d v="2014-05-27T00:00:00"/>
        <d v="2014-05-27T12:00:00"/>
        <d v="2014-05-28T00:00:00"/>
        <d v="2014-05-28T12:00:00"/>
        <d v="2014-05-29T00:00:00"/>
        <d v="2014-05-29T12:00:00"/>
        <d v="2014-05-30T00:00:00"/>
        <d v="2014-05-30T12:00:00"/>
        <d v="2014-05-31T00:00:00"/>
        <d v="2014-05-31T12:00:00"/>
        <d v="2014-06-01T00:00:00"/>
        <d v="2014-06-01T12:00:00"/>
        <d v="2014-06-02T00:00:00"/>
        <d v="2014-06-02T12:00:00"/>
        <d v="2014-06-03T00:00:00"/>
        <d v="2014-06-03T12:00:00"/>
        <d v="2014-06-04T00:00:00"/>
        <d v="2014-06-04T12:00:00"/>
        <d v="2014-06-05T00:00:00"/>
        <d v="2014-06-05T12:00:00"/>
        <d v="2014-06-06T00:00:00"/>
        <d v="2014-06-06T12:00:00"/>
        <d v="2014-06-07T00:00:00"/>
        <d v="2014-06-07T12:00:00"/>
        <d v="2014-06-08T00:00:00"/>
        <d v="2014-06-08T12:00:00"/>
        <d v="2014-06-09T00:00:00"/>
        <d v="2014-06-09T12:00:00"/>
        <d v="2014-06-10T00:00:00"/>
        <d v="2014-06-10T12:00:00"/>
        <d v="2014-06-11T00:00:00"/>
        <d v="2014-06-11T12:00:00"/>
        <d v="2014-06-12T00:00:00"/>
        <d v="2014-06-12T12:00:00"/>
        <d v="2014-06-13T00:00:00"/>
        <d v="2014-06-13T12:00:00"/>
        <d v="2014-06-14T00:00:00"/>
        <d v="2014-06-14T12:00:00"/>
        <d v="2014-06-15T00:00:00"/>
        <d v="2014-06-15T12:00:00"/>
        <d v="2014-06-16T00:00:00"/>
        <d v="2014-06-16T12:00:00"/>
        <d v="2014-06-17T00:00:00"/>
        <d v="2014-06-17T12:00:00"/>
        <d v="2014-06-18T00:00:00"/>
        <d v="2014-06-18T12:00:00"/>
        <d v="2014-06-19T00:00:00"/>
        <d v="2014-06-19T12:00:00"/>
        <d v="2014-06-20T00:00:00"/>
        <d v="2014-06-20T12:00:00"/>
        <d v="2014-06-21T00:00:00"/>
        <d v="2014-06-21T12:00:00"/>
        <d v="2014-06-22T00:00:00"/>
        <d v="2014-06-22T12:00:00"/>
        <d v="2014-06-23T00:00:00"/>
        <d v="2014-06-23T12:00:00"/>
        <d v="2014-06-24T00:00:00"/>
        <d v="2014-06-24T12:00:00"/>
        <d v="2014-06-25T00:00:00"/>
        <d v="2014-06-25T12:00:00"/>
        <d v="2014-06-26T00:00:00"/>
        <d v="2014-06-26T12:00:00"/>
        <d v="2014-06-27T00:00:00"/>
        <d v="2014-06-27T12:00:00"/>
        <d v="2014-06-28T00:00:00"/>
        <d v="2014-06-28T12:00:00"/>
        <d v="2014-06-29T00:00:00"/>
        <d v="2014-06-29T12:00:00"/>
        <d v="2014-06-30T00:00:00"/>
        <d v="2014-06-30T12:00:00"/>
        <d v="2014-07-01T00:00:00"/>
        <d v="2014-07-01T12:00:00"/>
        <d v="2014-07-02T00:00:00"/>
        <d v="2014-07-02T12:00:00"/>
        <d v="2014-07-03T00:00:00"/>
        <d v="2014-07-03T12:00:00"/>
        <d v="2014-07-04T00:00:00"/>
        <d v="2014-07-04T12:00:00"/>
        <d v="2014-07-05T00:00:00"/>
        <d v="2014-07-05T12:00:00"/>
        <d v="2014-07-06T00:00:00"/>
        <d v="2014-07-06T12:00:00"/>
        <d v="2014-07-07T00:00:00"/>
        <d v="2014-07-07T12:00:00"/>
        <d v="2014-07-08T00:00:00"/>
        <d v="2014-07-08T12:00:00"/>
        <d v="2014-07-09T00:00:00"/>
        <d v="2014-07-09T12:00:00"/>
        <d v="2014-07-10T00:00:00"/>
        <d v="2014-07-10T12:00:00"/>
        <d v="2014-07-11T00:00:00"/>
        <d v="2014-07-11T12:00:00"/>
        <d v="2014-07-12T00:00:00"/>
        <d v="2014-07-12T12:00:00"/>
        <d v="2014-07-13T00:00:00"/>
        <d v="2014-07-13T12:00:00"/>
        <d v="2014-07-14T00:00:00"/>
        <d v="2014-07-14T12:00:00"/>
        <d v="2014-07-15T00:00:00"/>
        <d v="2014-07-15T12:00:00"/>
        <d v="2014-07-16T00:00:00"/>
        <d v="2014-07-16T12:00:00"/>
        <d v="2014-07-17T00:00:00"/>
        <d v="2014-07-17T12:00:00"/>
        <d v="2014-07-18T00:00:00"/>
        <d v="2014-07-18T12:00:00"/>
        <d v="2014-07-19T00:00:00"/>
        <d v="2014-07-19T12:00:00"/>
        <d v="2014-07-20T00:00:00"/>
        <d v="2014-07-20T12:00:00"/>
        <d v="2014-07-21T00:00:00"/>
        <d v="2014-07-21T12:00:00"/>
        <d v="2014-07-22T00:00:00"/>
        <d v="2014-07-22T12:00:00"/>
        <d v="2014-07-23T00:00:00"/>
        <d v="2014-07-23T12:00:00"/>
        <d v="2014-07-24T00:00:00"/>
        <d v="2014-07-24T12:00:00"/>
        <d v="2014-07-25T00:00:00"/>
        <d v="2014-07-25T12:00:00"/>
        <d v="2014-07-26T00:00:00"/>
        <d v="2014-07-26T12:00:00"/>
        <d v="2014-07-27T00:00:00"/>
        <d v="2014-07-27T12:00:00"/>
        <d v="2014-07-28T00:00:00"/>
        <d v="2014-07-28T12:00:00"/>
        <d v="2014-07-29T00:00:00"/>
        <d v="2014-07-29T12:00:00"/>
        <d v="2014-07-30T00:00:00"/>
        <d v="2014-07-30T12:00:00"/>
        <d v="2014-07-31T00:00:00"/>
        <d v="2014-07-31T12:00:00"/>
        <d v="2014-08-01T00:00:00"/>
        <d v="2014-08-01T12:00:00"/>
        <d v="2014-08-02T00:00:00"/>
        <d v="2014-08-02T12:00:00"/>
        <d v="2014-08-03T00:00:00"/>
        <d v="2014-08-03T12:00:00"/>
        <d v="2014-08-04T00:00:00"/>
        <d v="2014-08-04T12:00:00"/>
        <d v="2014-08-05T00:00:00"/>
        <d v="2014-08-05T12:00:00"/>
        <d v="2014-08-06T00:00:00"/>
        <d v="2014-08-06T12:00:00"/>
        <d v="2014-08-07T00:00:00"/>
        <d v="2014-08-07T12:00:00"/>
        <d v="2014-08-08T00:00:00"/>
        <d v="2014-08-08T12:00:00"/>
        <d v="2014-08-09T00:00:00"/>
        <d v="2014-08-09T12:00:00"/>
        <d v="2014-08-10T00:00:00"/>
        <d v="2014-08-10T12:00:00"/>
        <d v="2014-08-11T00:00:00"/>
        <d v="2014-08-11T12:00:00"/>
        <d v="2014-08-12T00:00:00"/>
        <d v="2014-08-12T12:00:00"/>
        <d v="2014-08-13T00:00:00"/>
        <d v="2014-08-13T12:00:00"/>
        <d v="2014-08-14T00:00:00"/>
        <d v="2014-08-14T12:00:00"/>
        <d v="2014-08-15T00:00:00"/>
        <d v="2014-08-15T12:00:00"/>
        <d v="2014-08-16T00:00:00"/>
        <d v="2014-08-16T12:00:00"/>
        <d v="2014-08-17T00:00:00"/>
        <d v="2014-08-17T12:00:00"/>
        <d v="2014-08-18T00:00:00"/>
        <d v="2014-08-18T12:00:00"/>
        <d v="2014-08-19T00:00:00"/>
        <d v="2014-08-19T12:00:00"/>
        <d v="2014-08-20T00:00:00"/>
        <d v="2014-08-20T12:00:00"/>
        <d v="2014-08-21T00:00:00"/>
        <d v="2014-08-21T12:00:00"/>
        <d v="2014-08-22T00:00:00"/>
        <d v="2014-08-22T12:00:00"/>
        <d v="2014-08-23T00:00:00"/>
        <d v="2014-08-23T12:00:00"/>
        <d v="2014-08-24T00:00:00"/>
        <d v="2014-08-24T12:00:00"/>
        <d v="2014-08-25T00:00:00"/>
        <d v="2014-08-25T12:00:00"/>
        <d v="2014-08-26T00:00:00"/>
        <d v="2014-08-26T12:00:00"/>
        <d v="2014-08-27T00:00:00"/>
        <d v="2014-08-27T12:00:00"/>
        <d v="2014-08-28T00:00:00"/>
        <d v="2014-08-28T12:00:00"/>
        <d v="2014-08-29T00:00:00"/>
        <d v="2014-08-29T12:00:00"/>
        <d v="2014-08-30T00:00:00"/>
        <d v="2014-08-30T12:00:00"/>
        <d v="2014-08-31T00:00:00"/>
        <d v="2014-08-31T12:00:00"/>
        <d v="2014-09-01T00:00:00"/>
        <d v="2014-09-01T12:00:00"/>
        <d v="2014-09-02T00:00:00"/>
        <d v="2014-09-02T12:00:00"/>
        <d v="2014-09-03T00:00:00"/>
        <d v="2014-09-03T12:00:00"/>
        <d v="2014-09-04T00:00:00"/>
        <d v="2014-09-04T12:00:00"/>
        <d v="2014-09-05T00:00:00"/>
        <d v="2014-09-05T12:00:00"/>
        <d v="2014-09-06T00:00:00"/>
        <d v="2014-09-06T12:00:00"/>
        <d v="2014-09-07T00:00:00"/>
        <d v="2014-09-07T12:00:00"/>
        <d v="2014-09-08T00:00:00"/>
        <d v="2014-09-08T12:00:00"/>
        <d v="2014-09-09T00:00:00"/>
        <d v="2014-09-09T12:00:00"/>
        <d v="2014-09-10T00:00:00"/>
        <d v="2014-09-10T12:00:00"/>
        <d v="2014-09-11T00:00:00"/>
        <d v="2014-09-11T12:00:00"/>
        <d v="2014-09-12T00:00:00"/>
        <d v="2014-09-12T12:00:00"/>
        <d v="2014-09-13T00:00:00"/>
        <d v="2014-09-13T12:00:00"/>
        <d v="2014-09-14T00:00:00"/>
        <d v="2014-09-14T12:00:00"/>
        <d v="2014-09-15T00:00:00"/>
        <d v="2014-09-15T12:00:00"/>
        <d v="2014-09-16T00:00:00"/>
        <d v="2014-09-16T12:00:00"/>
        <d v="2014-09-17T00:00:00"/>
        <d v="2014-09-17T12:00:00"/>
        <d v="2014-09-18T00:00:00"/>
        <d v="2014-09-18T12:00:00"/>
        <d v="2014-09-19T00:00:00"/>
        <d v="2014-09-19T12:00:00"/>
        <d v="2014-09-20T00:00:00"/>
        <d v="2014-09-20T12:00:00"/>
        <d v="2014-09-21T00:00:00"/>
        <d v="2014-09-21T12:00:00"/>
        <d v="2014-09-22T00:00:00"/>
        <d v="2014-09-22T12:00:00"/>
        <d v="2014-09-23T00:00:00"/>
        <d v="2014-09-23T12:00:00"/>
        <d v="2014-09-24T00:00:00"/>
        <d v="2014-09-24T12:00:00"/>
        <d v="2014-09-25T00:00:00"/>
        <d v="2014-09-25T12:00:00"/>
        <d v="2014-09-26T00:00:00"/>
        <d v="2014-09-26T12:00:00"/>
        <d v="2014-09-27T00:00:00"/>
        <d v="2014-09-27T12:00:00"/>
        <d v="2014-09-28T00:00:00"/>
        <d v="2014-09-28T12:00:00"/>
        <d v="2014-09-29T00:00:00"/>
        <d v="2014-09-29T12:00:00"/>
        <d v="2014-09-30T00:00:00"/>
        <d v="2014-09-30T12:00:00"/>
        <d v="2014-10-01T00:00:00"/>
        <d v="2014-10-01T12:00:00"/>
        <d v="2014-10-02T00:00:00"/>
        <d v="2014-10-02T12:00:00"/>
        <d v="2014-10-03T00:00:00"/>
        <d v="2014-10-03T12:00:00"/>
        <d v="2014-10-04T00:00:00"/>
        <d v="2014-10-04T12:00:00"/>
        <d v="2014-10-05T00:00:00"/>
        <d v="2014-10-05T12:00:00"/>
        <d v="2014-10-06T00:00:00"/>
        <d v="2014-10-06T12:00:00"/>
        <d v="2014-10-07T00:00:00"/>
        <d v="2014-10-07T12:00:00"/>
        <d v="2014-10-08T00:00:00"/>
        <d v="2014-10-08T12:00:00"/>
        <d v="2014-10-09T00:00:00"/>
        <d v="2014-10-09T12:00:00"/>
        <d v="2014-10-10T00:00:00"/>
        <d v="2014-10-10T12:00:00"/>
        <d v="2014-10-11T00:00:00"/>
        <d v="2014-10-11T12:00:00"/>
        <d v="2014-10-12T00:00:00"/>
        <d v="2014-10-12T12:00:00"/>
        <d v="2014-10-13T00:00:00"/>
        <d v="2014-10-13T12:00:00"/>
        <d v="2014-10-14T00:00:00"/>
        <d v="2014-10-14T12:00:00"/>
        <d v="2014-10-15T00:00:00"/>
        <d v="2014-10-15T12:00:00"/>
        <d v="2014-10-16T00:00:00"/>
        <d v="2014-10-16T12:00:00"/>
        <d v="2014-10-17T00:00:00"/>
        <d v="2014-10-17T12:00:00"/>
        <d v="2014-10-18T00:00:00"/>
        <d v="2014-10-18T12:00:00"/>
        <d v="2014-10-19T00:00:00"/>
        <d v="2014-10-19T12:00:00"/>
        <d v="2014-10-20T00:00:00"/>
        <d v="2014-10-20T12:00:00"/>
        <d v="2014-10-21T00:00:00"/>
        <d v="2014-10-21T12:00:00"/>
        <d v="2014-10-22T00:00:00"/>
        <d v="2014-10-22T12:00:00"/>
        <d v="2014-10-23T00:00:00"/>
        <d v="2014-10-23T12:00:00"/>
        <d v="2014-10-24T00:00:00"/>
        <d v="2014-10-24T12:00:00"/>
        <d v="2014-10-25T00:00:00"/>
        <d v="2014-10-25T12:00:00"/>
        <d v="2014-10-26T00:00:00"/>
        <d v="2014-10-26T12:00:00"/>
        <d v="2014-10-27T00:00:00"/>
        <d v="2014-10-27T12:00:00"/>
        <d v="2014-10-28T00:00:00"/>
        <d v="2014-10-28T12:00:00"/>
        <d v="2014-10-29T00:00:00"/>
        <d v="2014-10-29T12:00:00"/>
        <d v="2014-10-30T00:00:00"/>
        <d v="2014-10-30T12:00:00"/>
        <d v="2014-10-31T00:00:00"/>
        <d v="2014-10-31T12:00:00"/>
        <d v="2014-11-01T00:00:00"/>
        <d v="2014-11-01T12:00:00"/>
        <d v="2014-11-02T00:00:00"/>
        <d v="2014-11-02T12:00:00"/>
        <d v="2014-11-03T00:00:00"/>
        <d v="2014-11-03T12:00:00"/>
        <d v="2014-11-04T00:00:00"/>
        <d v="2014-11-04T12:00:00"/>
        <d v="2014-11-05T00:00:00"/>
        <d v="2014-11-05T12:00:00"/>
        <d v="2014-11-06T00:00:00"/>
        <d v="2014-11-06T12:00:00"/>
        <d v="2014-11-07T00:00:00"/>
        <d v="2014-11-07T12:00:00"/>
        <d v="2014-11-08T00:00:00"/>
        <d v="2014-11-08T12:00:00"/>
        <d v="2014-11-09T00:00:00"/>
        <d v="2014-11-09T12:00:00"/>
        <d v="2014-11-10T00:00:00"/>
        <d v="2014-11-10T12:00:00"/>
        <d v="2014-11-11T00:00:00"/>
        <d v="2014-11-11T12:00:00"/>
        <d v="2014-11-12T00:00:00"/>
        <d v="2014-11-12T12:00:00"/>
        <d v="2014-11-13T00:00:00"/>
        <d v="2014-11-13T12:00:00"/>
        <d v="2014-11-14T00:00:00"/>
        <d v="2014-11-14T12:00:00"/>
        <d v="2014-11-15T00:00:00"/>
        <d v="2014-11-15T12:00:00"/>
        <d v="2014-11-16T00:00:00"/>
        <d v="2014-11-16T12:00:00"/>
        <d v="2014-11-17T00:00:00"/>
        <d v="2014-11-17T12:00:00"/>
        <d v="2014-11-18T00:00:00"/>
        <d v="2014-11-18T12:00:00"/>
        <d v="2014-11-19T00:00:00"/>
        <d v="2014-11-19T12:00:00"/>
        <d v="2014-11-20T00:00:00"/>
        <d v="2014-11-20T12:00:00"/>
        <d v="2014-11-21T00:00:00"/>
        <d v="2014-11-21T12:00:00"/>
        <d v="2014-11-22T00:00:00"/>
        <d v="2014-11-22T12:00:00"/>
        <d v="2014-11-23T00:00:00"/>
        <d v="2014-11-23T12:00:00"/>
        <d v="2014-11-24T00:00:00"/>
        <d v="2014-11-24T12:00:00"/>
        <d v="2014-11-25T00:00:00"/>
        <d v="2014-11-25T12:00:00"/>
        <d v="2014-11-26T00:00:00"/>
        <d v="2014-11-26T12:00:00"/>
        <d v="2014-11-27T00:00:00"/>
        <d v="2014-11-27T12:00:00"/>
        <d v="2014-11-28T00:00:00"/>
        <d v="2014-11-28T12:00:00"/>
        <d v="2014-11-29T00:00:00"/>
        <d v="2014-11-29T12:00:00"/>
        <d v="2014-11-30T00:00:00"/>
        <d v="2014-11-30T12:00:00"/>
        <d v="2014-12-01T00:00:00"/>
        <d v="2014-12-01T12:00:00"/>
        <d v="2014-12-02T00:00:00"/>
        <d v="2014-12-02T12:00:00"/>
        <d v="2014-12-03T00:00:00"/>
        <d v="2014-12-03T12:00:00"/>
        <d v="2014-12-04T00:00:00"/>
        <d v="2014-12-04T12:00:00"/>
        <d v="2014-12-05T00:00:00"/>
        <d v="2014-12-05T12:00:00"/>
        <d v="2014-12-06T00:00:00"/>
        <d v="2014-12-06T12:00:00"/>
        <d v="2014-12-07T00:00:00"/>
        <d v="2014-12-07T12:00:00"/>
        <d v="2014-12-08T00:00:00"/>
        <d v="2014-12-08T12:00:00"/>
        <d v="2014-12-09T00:00:00"/>
        <d v="2014-12-09T12:00:00"/>
        <d v="2014-12-10T00:00:00"/>
        <d v="2014-12-10T12:00:00"/>
        <d v="2014-12-11T00:00:00"/>
        <d v="2014-12-11T12:00:00"/>
        <d v="2014-12-12T00:00:00"/>
        <d v="2014-12-12T12:00:00"/>
        <d v="2014-12-13T00:00:00"/>
        <d v="2014-12-13T12:00:00"/>
        <d v="2014-12-14T00:00:00"/>
        <d v="2014-12-14T12:00:00"/>
        <d v="2014-12-15T00:00:00"/>
        <d v="2014-12-15T12:00:00"/>
        <d v="2014-12-16T00:00:00"/>
        <d v="2014-12-16T12:00:00"/>
        <d v="2014-12-17T00:00:00"/>
        <d v="2014-12-17T12:00:00"/>
        <d v="2014-12-18T00:00:00"/>
        <d v="2014-12-18T12:00:00"/>
        <d v="2014-12-19T00:00:00"/>
        <d v="2014-12-19T12:00:00"/>
        <d v="2014-12-20T00:00:00"/>
        <d v="2014-12-20T12:00:00"/>
        <d v="2014-12-21T00:00:00"/>
        <d v="2014-12-21T12:00:00"/>
        <d v="2014-12-22T00:00:00"/>
        <d v="2014-12-22T12:00:00"/>
        <d v="2014-12-23T00:00:00"/>
        <d v="2014-12-23T12:00:00"/>
        <d v="2014-12-24T00:00:00"/>
        <d v="2014-12-24T12:00:00"/>
        <d v="2014-12-25T00:00:00"/>
        <d v="2014-12-25T12:00:00"/>
        <d v="2014-12-26T00:00:00"/>
        <d v="2014-12-26T12:00:00"/>
        <d v="2014-12-27T00:00:00"/>
        <d v="2014-12-27T12:00:00"/>
        <d v="2014-12-28T00:00:00"/>
        <d v="2014-12-28T12:00:00"/>
        <d v="2014-12-29T00:00:00"/>
        <d v="2014-12-29T12:00:00"/>
        <d v="2014-12-30T00:00:00"/>
        <d v="2014-12-30T12:00:00"/>
        <d v="2014-12-31T00:00:00"/>
        <d v="2014-12-31T12:00:00"/>
      </sharedItems>
      <fieldGroup par="6"/>
    </cacheField>
    <cacheField name="Market Water Demand (Giga-Litres)" numFmtId="2">
      <sharedItems containsSemiMixedTypes="0" containsString="0" containsNumber="1" minValue="1546.12645833333" maxValue="3741.0290686124899"/>
    </cacheField>
    <cacheField name="Water Balancing Price ($/ML)" numFmtId="168">
      <sharedItems containsSemiMixedTypes="0" containsString="0" containsNumber="1" minValue="26.107499999999899" maxValue="197.62691666666601"/>
    </cacheField>
    <cacheField name="Month" numFmtId="0">
      <sharedItems containsSemiMixedTypes="0" containsString="0" containsNumber="1" containsInteger="1" minValue="1" maxValue="12" count="12">
        <n v="1"/>
        <n v="2"/>
        <n v="3"/>
        <n v="4"/>
        <n v="5"/>
        <n v="6"/>
        <n v="7"/>
        <n v="8"/>
        <n v="9"/>
        <n v="10"/>
        <n v="11"/>
        <n v="12"/>
      </sharedItems>
      <fieldGroup base="3">
        <rangePr startNum="1" endNum="12" groupInterval="3"/>
        <groupItems count="6">
          <s v="&lt;1"/>
          <s v="1-3"/>
          <s v="4-6"/>
          <s v="7-9"/>
          <s v="10-12"/>
          <s v="&gt;13"/>
        </groupItems>
      </fieldGroup>
    </cacheField>
    <cacheField name="Water Type" numFmtId="0">
      <sharedItems/>
    </cacheField>
    <cacheField name="Days (Trading Interval)" numFmtId="0" databaseField="0">
      <fieldGroup base="0">
        <rangePr groupBy="days" startDate="2014-01-01T00:00:00" endDate="2015-01-01T00:00:00"/>
        <groupItems count="368">
          <s v="&lt;1/1/2014"/>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1/2015"/>
        </groupItems>
      </fieldGroup>
    </cacheField>
    <cacheField name="Months (Trading Interval)" numFmtId="0" databaseField="0">
      <fieldGroup base="0">
        <rangePr groupBy="months" startDate="2014-01-01T00:00:00" endDate="2015-01-01T00:00:00"/>
        <groupItems count="14">
          <s v="&lt;1/1/2014"/>
          <s v="Jan"/>
          <s v="Feb"/>
          <s v="Mar"/>
          <s v="Apr"/>
          <s v="May"/>
          <s v="Jun"/>
          <s v="Jul"/>
          <s v="Aug"/>
          <s v="Sep"/>
          <s v="Oct"/>
          <s v="Nov"/>
          <s v="Dec"/>
          <s v="&gt;1/1/2015"/>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8">
  <r>
    <x v="0"/>
    <x v="0"/>
    <x v="0"/>
    <x v="0"/>
    <n v="7"/>
    <x v="0"/>
    <x v="0"/>
    <x v="0"/>
    <x v="0"/>
    <n v="1473589.0469999998"/>
  </r>
  <r>
    <x v="0"/>
    <x v="0"/>
    <x v="0"/>
    <x v="1"/>
    <n v="8"/>
    <x v="0"/>
    <x v="0"/>
    <x v="0"/>
    <x v="0"/>
    <n v="1419296.1002499999"/>
  </r>
  <r>
    <x v="0"/>
    <x v="0"/>
    <x v="0"/>
    <x v="2"/>
    <n v="9"/>
    <x v="0"/>
    <x v="0"/>
    <x v="0"/>
    <x v="0"/>
    <n v="1310673.21"/>
  </r>
  <r>
    <x v="0"/>
    <x v="0"/>
    <x v="0"/>
    <x v="3"/>
    <n v="10"/>
    <x v="0"/>
    <x v="0"/>
    <x v="0"/>
    <x v="0"/>
    <n v="1301024.7319999998"/>
  </r>
  <r>
    <x v="0"/>
    <x v="0"/>
    <x v="0"/>
    <x v="4"/>
    <n v="11"/>
    <x v="0"/>
    <x v="0"/>
    <x v="0"/>
    <x v="0"/>
    <n v="1373822.8629999999"/>
  </r>
  <r>
    <x v="0"/>
    <x v="0"/>
    <x v="0"/>
    <x v="5"/>
    <n v="12"/>
    <x v="0"/>
    <x v="0"/>
    <x v="0"/>
    <x v="0"/>
    <n v="1340623.0372500001"/>
  </r>
  <r>
    <x v="0"/>
    <x v="0"/>
    <x v="0"/>
    <x v="6"/>
    <n v="1"/>
    <x v="0"/>
    <x v="0"/>
    <x v="0"/>
    <x v="0"/>
    <n v="1948962.5522499997"/>
  </r>
  <r>
    <x v="0"/>
    <x v="0"/>
    <x v="0"/>
    <x v="7"/>
    <n v="2"/>
    <x v="0"/>
    <x v="0"/>
    <x v="0"/>
    <x v="0"/>
    <n v="1725161.6969999999"/>
  </r>
  <r>
    <x v="0"/>
    <x v="0"/>
    <x v="0"/>
    <x v="8"/>
    <n v="3"/>
    <x v="0"/>
    <x v="0"/>
    <x v="0"/>
    <x v="0"/>
    <n v="1818208.6194999998"/>
  </r>
  <r>
    <x v="0"/>
    <x v="0"/>
    <x v="0"/>
    <x v="9"/>
    <n v="4"/>
    <x v="0"/>
    <x v="0"/>
    <x v="0"/>
    <x v="0"/>
    <n v="1328501.68325"/>
  </r>
  <r>
    <x v="0"/>
    <x v="0"/>
    <x v="0"/>
    <x v="10"/>
    <n v="5"/>
    <x v="0"/>
    <x v="0"/>
    <x v="0"/>
    <x v="0"/>
    <n v="1344117.2814999998"/>
  </r>
  <r>
    <x v="0"/>
    <x v="0"/>
    <x v="0"/>
    <x v="11"/>
    <n v="6"/>
    <x v="0"/>
    <x v="0"/>
    <x v="0"/>
    <x v="0"/>
    <n v="1291609.1335"/>
  </r>
  <r>
    <x v="0"/>
    <x v="0"/>
    <x v="0"/>
    <x v="0"/>
    <n v="7"/>
    <x v="0"/>
    <x v="0"/>
    <x v="1"/>
    <x v="0"/>
    <n v="1620947.9516999999"/>
  </r>
  <r>
    <x v="0"/>
    <x v="0"/>
    <x v="0"/>
    <x v="1"/>
    <n v="8"/>
    <x v="0"/>
    <x v="0"/>
    <x v="1"/>
    <x v="0"/>
    <n v="1561225.710275"/>
  </r>
  <r>
    <x v="0"/>
    <x v="0"/>
    <x v="0"/>
    <x v="2"/>
    <n v="9"/>
    <x v="0"/>
    <x v="0"/>
    <x v="1"/>
    <x v="0"/>
    <n v="1441740.531"/>
  </r>
  <r>
    <x v="0"/>
    <x v="0"/>
    <x v="0"/>
    <x v="3"/>
    <n v="10"/>
    <x v="0"/>
    <x v="0"/>
    <x v="1"/>
    <x v="0"/>
    <n v="1431127.2052"/>
  </r>
  <r>
    <x v="0"/>
    <x v="0"/>
    <x v="0"/>
    <x v="4"/>
    <n v="11"/>
    <x v="0"/>
    <x v="0"/>
    <x v="1"/>
    <x v="0"/>
    <n v="1511205.1492999999"/>
  </r>
  <r>
    <x v="0"/>
    <x v="0"/>
    <x v="0"/>
    <x v="5"/>
    <n v="12"/>
    <x v="0"/>
    <x v="0"/>
    <x v="1"/>
    <x v="0"/>
    <n v="1474685.3409750003"/>
  </r>
  <r>
    <x v="0"/>
    <x v="0"/>
    <x v="0"/>
    <x v="6"/>
    <n v="1"/>
    <x v="0"/>
    <x v="0"/>
    <x v="1"/>
    <x v="0"/>
    <n v="2143858.8074749997"/>
  </r>
  <r>
    <x v="0"/>
    <x v="0"/>
    <x v="0"/>
    <x v="7"/>
    <n v="2"/>
    <x v="0"/>
    <x v="0"/>
    <x v="1"/>
    <x v="0"/>
    <n v="1897677.8667000001"/>
  </r>
  <r>
    <x v="0"/>
    <x v="0"/>
    <x v="0"/>
    <x v="8"/>
    <n v="3"/>
    <x v="0"/>
    <x v="0"/>
    <x v="1"/>
    <x v="0"/>
    <n v="2000029.4814499998"/>
  </r>
  <r>
    <x v="0"/>
    <x v="0"/>
    <x v="0"/>
    <x v="9"/>
    <n v="4"/>
    <x v="0"/>
    <x v="0"/>
    <x v="1"/>
    <x v="0"/>
    <n v="1461351.8515750002"/>
  </r>
  <r>
    <x v="0"/>
    <x v="0"/>
    <x v="0"/>
    <x v="10"/>
    <n v="5"/>
    <x v="0"/>
    <x v="0"/>
    <x v="1"/>
    <x v="0"/>
    <n v="1478529.0096499999"/>
  </r>
  <r>
    <x v="0"/>
    <x v="0"/>
    <x v="0"/>
    <x v="11"/>
    <n v="6"/>
    <x v="0"/>
    <x v="0"/>
    <x v="1"/>
    <x v="0"/>
    <n v="1420770.04685"/>
  </r>
  <r>
    <x v="0"/>
    <x v="0"/>
    <x v="0"/>
    <x v="0"/>
    <n v="7"/>
    <x v="0"/>
    <x v="1"/>
    <x v="0"/>
    <x v="0"/>
    <n v="567331.78309499996"/>
  </r>
  <r>
    <x v="0"/>
    <x v="0"/>
    <x v="0"/>
    <x v="1"/>
    <n v="8"/>
    <x v="0"/>
    <x v="1"/>
    <x v="0"/>
    <x v="0"/>
    <n v="546428.99859624996"/>
  </r>
  <r>
    <x v="0"/>
    <x v="0"/>
    <x v="0"/>
    <x v="2"/>
    <n v="9"/>
    <x v="0"/>
    <x v="1"/>
    <x v="0"/>
    <x v="0"/>
    <n v="504609.18584999995"/>
  </r>
  <r>
    <x v="0"/>
    <x v="0"/>
    <x v="0"/>
    <x v="3"/>
    <n v="10"/>
    <x v="0"/>
    <x v="1"/>
    <x v="0"/>
    <x v="0"/>
    <n v="500894.52181999997"/>
  </r>
  <r>
    <x v="0"/>
    <x v="0"/>
    <x v="0"/>
    <x v="4"/>
    <n v="11"/>
    <x v="0"/>
    <x v="1"/>
    <x v="0"/>
    <x v="0"/>
    <n v="528921.80225499999"/>
  </r>
  <r>
    <x v="0"/>
    <x v="0"/>
    <x v="0"/>
    <x v="5"/>
    <n v="12"/>
    <x v="0"/>
    <x v="1"/>
    <x v="0"/>
    <x v="0"/>
    <n v="516139.86934125004"/>
  </r>
  <r>
    <x v="0"/>
    <x v="0"/>
    <x v="0"/>
    <x v="6"/>
    <n v="1"/>
    <x v="0"/>
    <x v="1"/>
    <x v="0"/>
    <x v="0"/>
    <n v="750350.5826162498"/>
  </r>
  <r>
    <x v="0"/>
    <x v="0"/>
    <x v="0"/>
    <x v="7"/>
    <n v="2"/>
    <x v="0"/>
    <x v="1"/>
    <x v="0"/>
    <x v="0"/>
    <n v="664187.25334499998"/>
  </r>
  <r>
    <x v="0"/>
    <x v="0"/>
    <x v="0"/>
    <x v="8"/>
    <n v="3"/>
    <x v="0"/>
    <x v="1"/>
    <x v="0"/>
    <x v="0"/>
    <n v="700010.31850749988"/>
  </r>
  <r>
    <x v="0"/>
    <x v="0"/>
    <x v="0"/>
    <x v="9"/>
    <n v="4"/>
    <x v="0"/>
    <x v="1"/>
    <x v="0"/>
    <x v="0"/>
    <n v="511473.14805125003"/>
  </r>
  <r>
    <x v="0"/>
    <x v="0"/>
    <x v="0"/>
    <x v="10"/>
    <n v="5"/>
    <x v="0"/>
    <x v="1"/>
    <x v="0"/>
    <x v="0"/>
    <n v="517485.15337749996"/>
  </r>
  <r>
    <x v="0"/>
    <x v="0"/>
    <x v="0"/>
    <x v="11"/>
    <n v="6"/>
    <x v="0"/>
    <x v="1"/>
    <x v="0"/>
    <x v="0"/>
    <n v="497269.5163975"/>
  </r>
  <r>
    <x v="0"/>
    <x v="0"/>
    <x v="0"/>
    <x v="0"/>
    <n v="7"/>
    <x v="0"/>
    <x v="1"/>
    <x v="1"/>
    <x v="0"/>
    <n v="955954.05451507494"/>
  </r>
  <r>
    <x v="0"/>
    <x v="0"/>
    <x v="0"/>
    <x v="1"/>
    <n v="8"/>
    <x v="0"/>
    <x v="1"/>
    <x v="1"/>
    <x v="0"/>
    <n v="920732.86263468117"/>
  </r>
  <r>
    <x v="0"/>
    <x v="0"/>
    <x v="0"/>
    <x v="2"/>
    <n v="9"/>
    <x v="0"/>
    <x v="1"/>
    <x v="1"/>
    <x v="0"/>
    <n v="850266.47815724998"/>
  </r>
  <r>
    <x v="0"/>
    <x v="0"/>
    <x v="0"/>
    <x v="3"/>
    <n v="10"/>
    <x v="0"/>
    <x v="1"/>
    <x v="1"/>
    <x v="0"/>
    <n v="844007.26926670002"/>
  </r>
  <r>
    <x v="0"/>
    <x v="0"/>
    <x v="0"/>
    <x v="4"/>
    <n v="11"/>
    <x v="0"/>
    <x v="1"/>
    <x v="1"/>
    <x v="0"/>
    <n v="891233.23679967504"/>
  </r>
  <r>
    <x v="0"/>
    <x v="0"/>
    <x v="0"/>
    <x v="5"/>
    <n v="12"/>
    <x v="0"/>
    <x v="1"/>
    <x v="1"/>
    <x v="0"/>
    <n v="869695.6798400064"/>
  </r>
  <r>
    <x v="0"/>
    <x v="0"/>
    <x v="0"/>
    <x v="6"/>
    <n v="1"/>
    <x v="0"/>
    <x v="1"/>
    <x v="1"/>
    <x v="0"/>
    <n v="1264340.7317083809"/>
  </r>
  <r>
    <x v="0"/>
    <x v="0"/>
    <x v="0"/>
    <x v="7"/>
    <n v="2"/>
    <x v="0"/>
    <x v="1"/>
    <x v="1"/>
    <x v="0"/>
    <n v="1119155.521886325"/>
  </r>
  <r>
    <x v="0"/>
    <x v="0"/>
    <x v="0"/>
    <x v="8"/>
    <n v="3"/>
    <x v="0"/>
    <x v="1"/>
    <x v="1"/>
    <x v="0"/>
    <n v="1179517.3866851374"/>
  </r>
  <r>
    <x v="0"/>
    <x v="0"/>
    <x v="0"/>
    <x v="9"/>
    <n v="4"/>
    <x v="0"/>
    <x v="1"/>
    <x v="1"/>
    <x v="0"/>
    <n v="861832.25446635636"/>
  </r>
  <r>
    <x v="0"/>
    <x v="0"/>
    <x v="0"/>
    <x v="10"/>
    <n v="5"/>
    <x v="0"/>
    <x v="1"/>
    <x v="1"/>
    <x v="0"/>
    <n v="871962.48344108742"/>
  </r>
  <r>
    <x v="0"/>
    <x v="0"/>
    <x v="0"/>
    <x v="11"/>
    <n v="6"/>
    <x v="0"/>
    <x v="1"/>
    <x v="1"/>
    <x v="0"/>
    <n v="837899.13512978749"/>
  </r>
  <r>
    <x v="0"/>
    <x v="0"/>
    <x v="0"/>
    <x v="0"/>
    <n v="7"/>
    <x v="0"/>
    <x v="2"/>
    <x v="0"/>
    <x v="0"/>
    <n v="1296758.36136"/>
  </r>
  <r>
    <x v="0"/>
    <x v="0"/>
    <x v="0"/>
    <x v="1"/>
    <n v="8"/>
    <x v="0"/>
    <x v="2"/>
    <x v="0"/>
    <x v="0"/>
    <n v="1248980.56822"/>
  </r>
  <r>
    <x v="0"/>
    <x v="0"/>
    <x v="0"/>
    <x v="2"/>
    <n v="9"/>
    <x v="0"/>
    <x v="2"/>
    <x v="0"/>
    <x v="0"/>
    <n v="1153392.4247999999"/>
  </r>
  <r>
    <x v="0"/>
    <x v="0"/>
    <x v="0"/>
    <x v="3"/>
    <n v="10"/>
    <x v="0"/>
    <x v="2"/>
    <x v="0"/>
    <x v="0"/>
    <n v="1144901.76416"/>
  </r>
  <r>
    <x v="0"/>
    <x v="0"/>
    <x v="0"/>
    <x v="4"/>
    <n v="11"/>
    <x v="0"/>
    <x v="2"/>
    <x v="0"/>
    <x v="0"/>
    <n v="1208964.11944"/>
  </r>
  <r>
    <x v="0"/>
    <x v="0"/>
    <x v="0"/>
    <x v="5"/>
    <n v="12"/>
    <x v="0"/>
    <x v="2"/>
    <x v="0"/>
    <x v="0"/>
    <n v="1179748.2727800002"/>
  </r>
  <r>
    <x v="0"/>
    <x v="0"/>
    <x v="0"/>
    <x v="6"/>
    <n v="1"/>
    <x v="0"/>
    <x v="2"/>
    <x v="0"/>
    <x v="0"/>
    <n v="1715087.0459799999"/>
  </r>
  <r>
    <x v="0"/>
    <x v="0"/>
    <x v="0"/>
    <x v="7"/>
    <n v="2"/>
    <x v="0"/>
    <x v="2"/>
    <x v="0"/>
    <x v="0"/>
    <n v="1518142.2933600002"/>
  </r>
  <r>
    <x v="0"/>
    <x v="0"/>
    <x v="0"/>
    <x v="8"/>
    <n v="3"/>
    <x v="0"/>
    <x v="2"/>
    <x v="0"/>
    <x v="0"/>
    <n v="1600023.58516"/>
  </r>
  <r>
    <x v="0"/>
    <x v="0"/>
    <x v="0"/>
    <x v="9"/>
    <n v="4"/>
    <x v="0"/>
    <x v="2"/>
    <x v="0"/>
    <x v="0"/>
    <n v="1169081.4812600003"/>
  </r>
  <r>
    <x v="0"/>
    <x v="0"/>
    <x v="0"/>
    <x v="10"/>
    <n v="5"/>
    <x v="0"/>
    <x v="2"/>
    <x v="0"/>
    <x v="0"/>
    <n v="1182823.2077200001"/>
  </r>
  <r>
    <x v="0"/>
    <x v="0"/>
    <x v="0"/>
    <x v="11"/>
    <n v="6"/>
    <x v="0"/>
    <x v="2"/>
    <x v="0"/>
    <x v="0"/>
    <n v="1136616.0374800002"/>
  </r>
  <r>
    <x v="0"/>
    <x v="0"/>
    <x v="1"/>
    <x v="0"/>
    <n v="7"/>
    <x v="0"/>
    <x v="0"/>
    <x v="0"/>
    <x v="0"/>
    <n v="2406673.7462499999"/>
  </r>
  <r>
    <x v="0"/>
    <x v="0"/>
    <x v="1"/>
    <x v="1"/>
    <n v="8"/>
    <x v="0"/>
    <x v="0"/>
    <x v="0"/>
    <x v="0"/>
    <n v="2028377.0049999999"/>
  </r>
  <r>
    <x v="0"/>
    <x v="0"/>
    <x v="1"/>
    <x v="2"/>
    <n v="9"/>
    <x v="0"/>
    <x v="0"/>
    <x v="0"/>
    <x v="0"/>
    <n v="2241097.23875"/>
  </r>
  <r>
    <x v="0"/>
    <x v="0"/>
    <x v="1"/>
    <x v="3"/>
    <n v="10"/>
    <x v="0"/>
    <x v="0"/>
    <x v="0"/>
    <x v="0"/>
    <n v="2104393.5099999998"/>
  </r>
  <r>
    <x v="0"/>
    <x v="0"/>
    <x v="1"/>
    <x v="4"/>
    <n v="11"/>
    <x v="0"/>
    <x v="0"/>
    <x v="0"/>
    <x v="0"/>
    <n v="1921236.2224999999"/>
  </r>
  <r>
    <x v="0"/>
    <x v="0"/>
    <x v="1"/>
    <x v="5"/>
    <n v="12"/>
    <x v="0"/>
    <x v="0"/>
    <x v="0"/>
    <x v="0"/>
    <n v="2161522.17"/>
  </r>
  <r>
    <x v="0"/>
    <x v="0"/>
    <x v="1"/>
    <x v="6"/>
    <n v="1"/>
    <x v="0"/>
    <x v="0"/>
    <x v="0"/>
    <x v="0"/>
    <n v="3104730.2250000001"/>
  </r>
  <r>
    <x v="0"/>
    <x v="0"/>
    <x v="1"/>
    <x v="7"/>
    <n v="2"/>
    <x v="0"/>
    <x v="0"/>
    <x v="0"/>
    <x v="0"/>
    <n v="2116798.7124999999"/>
  </r>
  <r>
    <x v="0"/>
    <x v="0"/>
    <x v="1"/>
    <x v="8"/>
    <n v="3"/>
    <x v="0"/>
    <x v="0"/>
    <x v="0"/>
    <x v="0"/>
    <n v="2728427.88625"/>
  </r>
  <r>
    <x v="0"/>
    <x v="0"/>
    <x v="1"/>
    <x v="9"/>
    <n v="4"/>
    <x v="0"/>
    <x v="0"/>
    <x v="0"/>
    <x v="0"/>
    <n v="2259504.8675000002"/>
  </r>
  <r>
    <x v="0"/>
    <x v="0"/>
    <x v="1"/>
    <x v="10"/>
    <n v="5"/>
    <x v="0"/>
    <x v="0"/>
    <x v="0"/>
    <x v="0"/>
    <n v="2031569.2350000001"/>
  </r>
  <r>
    <x v="0"/>
    <x v="0"/>
    <x v="1"/>
    <x v="11"/>
    <n v="6"/>
    <x v="0"/>
    <x v="0"/>
    <x v="0"/>
    <x v="0"/>
    <n v="2245023.2324999999"/>
  </r>
  <r>
    <x v="0"/>
    <x v="0"/>
    <x v="1"/>
    <x v="0"/>
    <n v="7"/>
    <x v="0"/>
    <x v="0"/>
    <x v="1"/>
    <x v="0"/>
    <n v="4813347.4924999997"/>
  </r>
  <r>
    <x v="0"/>
    <x v="0"/>
    <x v="1"/>
    <x v="1"/>
    <n v="8"/>
    <x v="0"/>
    <x v="0"/>
    <x v="1"/>
    <x v="0"/>
    <n v="4056754.01"/>
  </r>
  <r>
    <x v="0"/>
    <x v="0"/>
    <x v="1"/>
    <x v="2"/>
    <n v="9"/>
    <x v="0"/>
    <x v="0"/>
    <x v="1"/>
    <x v="0"/>
    <n v="4482194.4775"/>
  </r>
  <r>
    <x v="0"/>
    <x v="0"/>
    <x v="1"/>
    <x v="3"/>
    <n v="10"/>
    <x v="0"/>
    <x v="0"/>
    <x v="1"/>
    <x v="0"/>
    <n v="4208787.0199999996"/>
  </r>
  <r>
    <x v="0"/>
    <x v="0"/>
    <x v="1"/>
    <x v="4"/>
    <n v="11"/>
    <x v="0"/>
    <x v="0"/>
    <x v="1"/>
    <x v="0"/>
    <n v="3842472.4449999998"/>
  </r>
  <r>
    <x v="0"/>
    <x v="0"/>
    <x v="1"/>
    <x v="5"/>
    <n v="12"/>
    <x v="0"/>
    <x v="0"/>
    <x v="1"/>
    <x v="0"/>
    <n v="4323044.34"/>
  </r>
  <r>
    <x v="0"/>
    <x v="0"/>
    <x v="1"/>
    <x v="6"/>
    <n v="1"/>
    <x v="0"/>
    <x v="0"/>
    <x v="1"/>
    <x v="0"/>
    <n v="6209460.4500000002"/>
  </r>
  <r>
    <x v="0"/>
    <x v="0"/>
    <x v="1"/>
    <x v="7"/>
    <n v="2"/>
    <x v="0"/>
    <x v="0"/>
    <x v="1"/>
    <x v="0"/>
    <n v="4633597.4249999998"/>
  </r>
  <r>
    <x v="0"/>
    <x v="0"/>
    <x v="1"/>
    <x v="8"/>
    <n v="3"/>
    <x v="0"/>
    <x v="0"/>
    <x v="1"/>
    <x v="0"/>
    <n v="5456855.7725"/>
  </r>
  <r>
    <x v="0"/>
    <x v="0"/>
    <x v="1"/>
    <x v="9"/>
    <n v="4"/>
    <x v="0"/>
    <x v="0"/>
    <x v="1"/>
    <x v="0"/>
    <n v="4519009.7350000003"/>
  </r>
  <r>
    <x v="0"/>
    <x v="0"/>
    <x v="1"/>
    <x v="10"/>
    <n v="5"/>
    <x v="0"/>
    <x v="0"/>
    <x v="1"/>
    <x v="0"/>
    <n v="4063138.47"/>
  </r>
  <r>
    <x v="0"/>
    <x v="0"/>
    <x v="1"/>
    <x v="11"/>
    <n v="6"/>
    <x v="0"/>
    <x v="0"/>
    <x v="1"/>
    <x v="0"/>
    <n v="4490046.4649999999"/>
  </r>
  <r>
    <x v="0"/>
    <x v="0"/>
    <x v="1"/>
    <x v="0"/>
    <n v="7"/>
    <x v="0"/>
    <x v="1"/>
    <x v="0"/>
    <x v="0"/>
    <n v="2117872.8966999999"/>
  </r>
  <r>
    <x v="0"/>
    <x v="0"/>
    <x v="1"/>
    <x v="1"/>
    <n v="8"/>
    <x v="0"/>
    <x v="1"/>
    <x v="0"/>
    <x v="0"/>
    <n v="1784971.7644"/>
  </r>
  <r>
    <x v="0"/>
    <x v="0"/>
    <x v="1"/>
    <x v="2"/>
    <n v="9"/>
    <x v="0"/>
    <x v="1"/>
    <x v="0"/>
    <x v="0"/>
    <n v="1972165.5701000001"/>
  </r>
  <r>
    <x v="0"/>
    <x v="0"/>
    <x v="1"/>
    <x v="3"/>
    <n v="10"/>
    <x v="0"/>
    <x v="1"/>
    <x v="0"/>
    <x v="0"/>
    <n v="1851866.2887999997"/>
  </r>
  <r>
    <x v="0"/>
    <x v="0"/>
    <x v="1"/>
    <x v="4"/>
    <n v="11"/>
    <x v="0"/>
    <x v="1"/>
    <x v="0"/>
    <x v="0"/>
    <n v="1690687.8758"/>
  </r>
  <r>
    <x v="0"/>
    <x v="0"/>
    <x v="1"/>
    <x v="5"/>
    <n v="12"/>
    <x v="0"/>
    <x v="1"/>
    <x v="0"/>
    <x v="0"/>
    <n v="1902139.5096"/>
  </r>
  <r>
    <x v="0"/>
    <x v="0"/>
    <x v="1"/>
    <x v="6"/>
    <n v="1"/>
    <x v="0"/>
    <x v="1"/>
    <x v="0"/>
    <x v="0"/>
    <n v="2732162.5980000002"/>
  </r>
  <r>
    <x v="0"/>
    <x v="0"/>
    <x v="1"/>
    <x v="7"/>
    <n v="2"/>
    <x v="0"/>
    <x v="1"/>
    <x v="0"/>
    <x v="0"/>
    <n v="2478782.8670000001"/>
  </r>
  <r>
    <x v="0"/>
    <x v="0"/>
    <x v="1"/>
    <x v="8"/>
    <n v="3"/>
    <x v="0"/>
    <x v="1"/>
    <x v="0"/>
    <x v="0"/>
    <n v="2401016.5399000002"/>
  </r>
  <r>
    <x v="0"/>
    <x v="0"/>
    <x v="1"/>
    <x v="9"/>
    <n v="4"/>
    <x v="0"/>
    <x v="1"/>
    <x v="0"/>
    <x v="0"/>
    <n v="1988364.2834000001"/>
  </r>
  <r>
    <x v="0"/>
    <x v="0"/>
    <x v="1"/>
    <x v="10"/>
    <n v="5"/>
    <x v="0"/>
    <x v="1"/>
    <x v="0"/>
    <x v="0"/>
    <n v="1787780.9268"/>
  </r>
  <r>
    <x v="0"/>
    <x v="0"/>
    <x v="1"/>
    <x v="11"/>
    <n v="6"/>
    <x v="0"/>
    <x v="1"/>
    <x v="0"/>
    <x v="0"/>
    <n v="1975620.4446"/>
  </r>
  <r>
    <x v="0"/>
    <x v="0"/>
    <x v="1"/>
    <x v="0"/>
    <n v="7"/>
    <x v="0"/>
    <x v="1"/>
    <x v="1"/>
    <x v="0"/>
    <n v="3850677.9939999999"/>
  </r>
  <r>
    <x v="0"/>
    <x v="0"/>
    <x v="1"/>
    <x v="1"/>
    <n v="8"/>
    <x v="0"/>
    <x v="1"/>
    <x v="1"/>
    <x v="0"/>
    <n v="3245403.2080000001"/>
  </r>
  <r>
    <x v="0"/>
    <x v="0"/>
    <x v="1"/>
    <x v="2"/>
    <n v="9"/>
    <x v="0"/>
    <x v="1"/>
    <x v="1"/>
    <x v="0"/>
    <n v="3585755.5820000004"/>
  </r>
  <r>
    <x v="0"/>
    <x v="0"/>
    <x v="1"/>
    <x v="3"/>
    <n v="10"/>
    <x v="0"/>
    <x v="1"/>
    <x v="1"/>
    <x v="0"/>
    <n v="3367029.6159999999"/>
  </r>
  <r>
    <x v="0"/>
    <x v="0"/>
    <x v="1"/>
    <x v="4"/>
    <n v="11"/>
    <x v="0"/>
    <x v="1"/>
    <x v="1"/>
    <x v="0"/>
    <n v="3073977.9560000002"/>
  </r>
  <r>
    <x v="0"/>
    <x v="0"/>
    <x v="1"/>
    <x v="5"/>
    <n v="12"/>
    <x v="0"/>
    <x v="1"/>
    <x v="1"/>
    <x v="0"/>
    <n v="3458435.4720000001"/>
  </r>
  <r>
    <x v="0"/>
    <x v="0"/>
    <x v="1"/>
    <x v="6"/>
    <n v="1"/>
    <x v="0"/>
    <x v="1"/>
    <x v="1"/>
    <x v="0"/>
    <n v="4967568.3600000003"/>
  </r>
  <r>
    <x v="0"/>
    <x v="0"/>
    <x v="1"/>
    <x v="7"/>
    <n v="2"/>
    <x v="0"/>
    <x v="1"/>
    <x v="1"/>
    <x v="0"/>
    <n v="4506877.9400000004"/>
  </r>
  <r>
    <x v="0"/>
    <x v="0"/>
    <x v="1"/>
    <x v="8"/>
    <n v="3"/>
    <x v="0"/>
    <x v="1"/>
    <x v="1"/>
    <x v="0"/>
    <n v="4365484.6179999998"/>
  </r>
  <r>
    <x v="0"/>
    <x v="0"/>
    <x v="1"/>
    <x v="9"/>
    <n v="4"/>
    <x v="0"/>
    <x v="1"/>
    <x v="1"/>
    <x v="0"/>
    <n v="4615207.7879999997"/>
  </r>
  <r>
    <x v="0"/>
    <x v="0"/>
    <x v="1"/>
    <x v="10"/>
    <n v="5"/>
    <x v="0"/>
    <x v="1"/>
    <x v="1"/>
    <x v="0"/>
    <n v="3250510.7760000005"/>
  </r>
  <r>
    <x v="0"/>
    <x v="0"/>
    <x v="1"/>
    <x v="11"/>
    <n v="6"/>
    <x v="0"/>
    <x v="1"/>
    <x v="1"/>
    <x v="0"/>
    <n v="3592037.1720000003"/>
  </r>
  <r>
    <x v="0"/>
    <x v="0"/>
    <x v="1"/>
    <x v="0"/>
    <n v="7"/>
    <x v="0"/>
    <x v="2"/>
    <x v="0"/>
    <x v="0"/>
    <n v="4139478.8435499985"/>
  </r>
  <r>
    <x v="0"/>
    <x v="0"/>
    <x v="1"/>
    <x v="1"/>
    <n v="8"/>
    <x v="0"/>
    <x v="2"/>
    <x v="0"/>
    <x v="0"/>
    <n v="3488808.4485999988"/>
  </r>
  <r>
    <x v="0"/>
    <x v="0"/>
    <x v="1"/>
    <x v="2"/>
    <n v="9"/>
    <x v="0"/>
    <x v="2"/>
    <x v="0"/>
    <x v="0"/>
    <n v="3854687.2506499989"/>
  </r>
  <r>
    <x v="0"/>
    <x v="0"/>
    <x v="1"/>
    <x v="3"/>
    <n v="10"/>
    <x v="0"/>
    <x v="2"/>
    <x v="0"/>
    <x v="0"/>
    <n v="3619556.8371999986"/>
  </r>
  <r>
    <x v="0"/>
    <x v="0"/>
    <x v="1"/>
    <x v="4"/>
    <n v="11"/>
    <x v="0"/>
    <x v="2"/>
    <x v="0"/>
    <x v="0"/>
    <n v="3304526.302699999"/>
  </r>
  <r>
    <x v="0"/>
    <x v="0"/>
    <x v="1"/>
    <x v="5"/>
    <n v="12"/>
    <x v="0"/>
    <x v="2"/>
    <x v="0"/>
    <x v="0"/>
    <n v="3717818.1323999991"/>
  </r>
  <r>
    <x v="0"/>
    <x v="0"/>
    <x v="1"/>
    <x v="6"/>
    <n v="1"/>
    <x v="0"/>
    <x v="2"/>
    <x v="0"/>
    <x v="0"/>
    <n v="5340135.9869999988"/>
  </r>
  <r>
    <x v="0"/>
    <x v="0"/>
    <x v="1"/>
    <x v="7"/>
    <n v="2"/>
    <x v="0"/>
    <x v="2"/>
    <x v="0"/>
    <x v="0"/>
    <n v="4844893.7854999984"/>
  </r>
  <r>
    <x v="0"/>
    <x v="0"/>
    <x v="1"/>
    <x v="8"/>
    <n v="3"/>
    <x v="0"/>
    <x v="2"/>
    <x v="0"/>
    <x v="0"/>
    <n v="4692895.9643499991"/>
  </r>
  <r>
    <x v="0"/>
    <x v="0"/>
    <x v="1"/>
    <x v="9"/>
    <n v="4"/>
    <x v="0"/>
    <x v="2"/>
    <x v="0"/>
    <x v="0"/>
    <n v="4886348.3721000003"/>
  </r>
  <r>
    <x v="0"/>
    <x v="0"/>
    <x v="1"/>
    <x v="10"/>
    <n v="5"/>
    <x v="0"/>
    <x v="2"/>
    <x v="0"/>
    <x v="0"/>
    <n v="3494299.084199999"/>
  </r>
  <r>
    <x v="0"/>
    <x v="0"/>
    <x v="1"/>
    <x v="11"/>
    <n v="6"/>
    <x v="0"/>
    <x v="2"/>
    <x v="0"/>
    <x v="0"/>
    <n v="3861439.9598999987"/>
  </r>
  <r>
    <x v="0"/>
    <x v="0"/>
    <x v="2"/>
    <x v="0"/>
    <n v="7"/>
    <x v="0"/>
    <x v="0"/>
    <x v="0"/>
    <x v="0"/>
    <n v="1766228.7212499999"/>
  </r>
  <r>
    <x v="0"/>
    <x v="0"/>
    <x v="2"/>
    <x v="1"/>
    <n v="8"/>
    <x v="0"/>
    <x v="0"/>
    <x v="0"/>
    <x v="0"/>
    <n v="1951422.76125"/>
  </r>
  <r>
    <x v="0"/>
    <x v="0"/>
    <x v="2"/>
    <x v="2"/>
    <n v="9"/>
    <x v="0"/>
    <x v="0"/>
    <x v="0"/>
    <x v="0"/>
    <n v="1699371.23875"/>
  </r>
  <r>
    <x v="0"/>
    <x v="0"/>
    <x v="2"/>
    <x v="3"/>
    <n v="10"/>
    <x v="0"/>
    <x v="0"/>
    <x v="0"/>
    <x v="0"/>
    <n v="1502189.2037500001"/>
  </r>
  <r>
    <x v="0"/>
    <x v="0"/>
    <x v="2"/>
    <x v="4"/>
    <n v="11"/>
    <x v="0"/>
    <x v="0"/>
    <x v="0"/>
    <x v="0"/>
    <n v="1650239.5062500001"/>
  </r>
  <r>
    <x v="0"/>
    <x v="0"/>
    <x v="2"/>
    <x v="5"/>
    <n v="12"/>
    <x v="0"/>
    <x v="0"/>
    <x v="0"/>
    <x v="0"/>
    <n v="1406546.085"/>
  </r>
  <r>
    <x v="0"/>
    <x v="0"/>
    <x v="2"/>
    <x v="6"/>
    <n v="1"/>
    <x v="0"/>
    <x v="0"/>
    <x v="0"/>
    <x v="0"/>
    <n v="2151540.1949999998"/>
  </r>
  <r>
    <x v="0"/>
    <x v="0"/>
    <x v="2"/>
    <x v="7"/>
    <n v="2"/>
    <x v="0"/>
    <x v="0"/>
    <x v="0"/>
    <x v="0"/>
    <n v="2191228.2262499998"/>
  </r>
  <r>
    <x v="0"/>
    <x v="0"/>
    <x v="2"/>
    <x v="8"/>
    <n v="3"/>
    <x v="0"/>
    <x v="0"/>
    <x v="0"/>
    <x v="0"/>
    <n v="1965526.61625"/>
  </r>
  <r>
    <x v="0"/>
    <x v="0"/>
    <x v="2"/>
    <x v="9"/>
    <n v="4"/>
    <x v="0"/>
    <x v="0"/>
    <x v="0"/>
    <x v="0"/>
    <n v="2084911.36"/>
  </r>
  <r>
    <x v="0"/>
    <x v="0"/>
    <x v="2"/>
    <x v="10"/>
    <n v="5"/>
    <x v="0"/>
    <x v="0"/>
    <x v="0"/>
    <x v="0"/>
    <n v="2053699.35375"/>
  </r>
  <r>
    <x v="0"/>
    <x v="0"/>
    <x v="2"/>
    <x v="11"/>
    <n v="6"/>
    <x v="0"/>
    <x v="0"/>
    <x v="0"/>
    <x v="0"/>
    <n v="2197266.9237500001"/>
  </r>
  <r>
    <x v="0"/>
    <x v="0"/>
    <x v="2"/>
    <x v="0"/>
    <n v="7"/>
    <x v="0"/>
    <x v="0"/>
    <x v="1"/>
    <x v="0"/>
    <n v="3532457.4424999999"/>
  </r>
  <r>
    <x v="0"/>
    <x v="0"/>
    <x v="2"/>
    <x v="1"/>
    <n v="8"/>
    <x v="0"/>
    <x v="0"/>
    <x v="1"/>
    <x v="0"/>
    <n v="3902845.5225"/>
  </r>
  <r>
    <x v="0"/>
    <x v="0"/>
    <x v="2"/>
    <x v="2"/>
    <n v="9"/>
    <x v="0"/>
    <x v="0"/>
    <x v="1"/>
    <x v="0"/>
    <n v="3398742.4775"/>
  </r>
  <r>
    <x v="0"/>
    <x v="0"/>
    <x v="2"/>
    <x v="3"/>
    <n v="10"/>
    <x v="0"/>
    <x v="0"/>
    <x v="1"/>
    <x v="0"/>
    <n v="3004378.4075000002"/>
  </r>
  <r>
    <x v="0"/>
    <x v="0"/>
    <x v="2"/>
    <x v="4"/>
    <n v="11"/>
    <x v="0"/>
    <x v="0"/>
    <x v="1"/>
    <x v="0"/>
    <n v="3300479.0125000002"/>
  </r>
  <r>
    <x v="0"/>
    <x v="0"/>
    <x v="2"/>
    <x v="5"/>
    <n v="12"/>
    <x v="0"/>
    <x v="0"/>
    <x v="1"/>
    <x v="0"/>
    <n v="2813092.17"/>
  </r>
  <r>
    <x v="0"/>
    <x v="0"/>
    <x v="2"/>
    <x v="6"/>
    <n v="1"/>
    <x v="0"/>
    <x v="0"/>
    <x v="1"/>
    <x v="0"/>
    <n v="4303080.3899999997"/>
  </r>
  <r>
    <x v="0"/>
    <x v="0"/>
    <x v="2"/>
    <x v="7"/>
    <n v="2"/>
    <x v="0"/>
    <x v="0"/>
    <x v="1"/>
    <x v="0"/>
    <n v="4382456.4524999997"/>
  </r>
  <r>
    <x v="0"/>
    <x v="0"/>
    <x v="2"/>
    <x v="8"/>
    <n v="3"/>
    <x v="0"/>
    <x v="0"/>
    <x v="1"/>
    <x v="0"/>
    <n v="3931053.2324999999"/>
  </r>
  <r>
    <x v="0"/>
    <x v="0"/>
    <x v="2"/>
    <x v="9"/>
    <n v="4"/>
    <x v="0"/>
    <x v="0"/>
    <x v="1"/>
    <x v="0"/>
    <n v="4169822.72"/>
  </r>
  <r>
    <x v="0"/>
    <x v="0"/>
    <x v="2"/>
    <x v="10"/>
    <n v="5"/>
    <x v="0"/>
    <x v="0"/>
    <x v="1"/>
    <x v="0"/>
    <n v="4107398.7075"/>
  </r>
  <r>
    <x v="0"/>
    <x v="0"/>
    <x v="2"/>
    <x v="11"/>
    <n v="6"/>
    <x v="0"/>
    <x v="0"/>
    <x v="1"/>
    <x v="0"/>
    <n v="4394533.8475000001"/>
  </r>
  <r>
    <x v="0"/>
    <x v="0"/>
    <x v="2"/>
    <x v="0"/>
    <n v="7"/>
    <x v="0"/>
    <x v="1"/>
    <x v="0"/>
    <x v="0"/>
    <n v="1554281.2747"/>
  </r>
  <r>
    <x v="0"/>
    <x v="0"/>
    <x v="2"/>
    <x v="1"/>
    <n v="8"/>
    <x v="0"/>
    <x v="1"/>
    <x v="0"/>
    <x v="0"/>
    <n v="1717252.0299"/>
  </r>
  <r>
    <x v="0"/>
    <x v="0"/>
    <x v="2"/>
    <x v="2"/>
    <n v="9"/>
    <x v="0"/>
    <x v="1"/>
    <x v="0"/>
    <x v="0"/>
    <n v="1495446.6901"/>
  </r>
  <r>
    <x v="0"/>
    <x v="0"/>
    <x v="2"/>
    <x v="3"/>
    <n v="10"/>
    <x v="0"/>
    <x v="1"/>
    <x v="0"/>
    <x v="0"/>
    <n v="1321926.4993"/>
  </r>
  <r>
    <x v="0"/>
    <x v="0"/>
    <x v="2"/>
    <x v="4"/>
    <n v="11"/>
    <x v="0"/>
    <x v="1"/>
    <x v="0"/>
    <x v="0"/>
    <n v="1452210.7655"/>
  </r>
  <r>
    <x v="0"/>
    <x v="0"/>
    <x v="2"/>
    <x v="5"/>
    <n v="12"/>
    <x v="0"/>
    <x v="1"/>
    <x v="0"/>
    <x v="0"/>
    <n v="1237760.5548"/>
  </r>
  <r>
    <x v="0"/>
    <x v="0"/>
    <x v="2"/>
    <x v="6"/>
    <n v="1"/>
    <x v="0"/>
    <x v="1"/>
    <x v="0"/>
    <x v="0"/>
    <n v="1893355.3716"/>
  </r>
  <r>
    <x v="0"/>
    <x v="0"/>
    <x v="2"/>
    <x v="7"/>
    <n v="2"/>
    <x v="0"/>
    <x v="1"/>
    <x v="0"/>
    <x v="0"/>
    <n v="1928280.8390999998"/>
  </r>
  <r>
    <x v="0"/>
    <x v="0"/>
    <x v="2"/>
    <x v="8"/>
    <n v="3"/>
    <x v="0"/>
    <x v="1"/>
    <x v="0"/>
    <x v="0"/>
    <n v="1729663.4223"/>
  </r>
  <r>
    <x v="0"/>
    <x v="0"/>
    <x v="2"/>
    <x v="9"/>
    <n v="4"/>
    <x v="0"/>
    <x v="1"/>
    <x v="0"/>
    <x v="0"/>
    <n v="1834721.9968000001"/>
  </r>
  <r>
    <x v="0"/>
    <x v="0"/>
    <x v="2"/>
    <x v="10"/>
    <n v="5"/>
    <x v="0"/>
    <x v="1"/>
    <x v="0"/>
    <x v="0"/>
    <n v="1807255.4313000001"/>
  </r>
  <r>
    <x v="0"/>
    <x v="0"/>
    <x v="2"/>
    <x v="11"/>
    <n v="6"/>
    <x v="0"/>
    <x v="1"/>
    <x v="0"/>
    <x v="0"/>
    <n v="1933594.8929000001"/>
  </r>
  <r>
    <x v="0"/>
    <x v="0"/>
    <x v="2"/>
    <x v="0"/>
    <n v="7"/>
    <x v="0"/>
    <x v="1"/>
    <x v="1"/>
    <x v="0"/>
    <n v="2825965.9539999999"/>
  </r>
  <r>
    <x v="0"/>
    <x v="0"/>
    <x v="2"/>
    <x v="1"/>
    <n v="8"/>
    <x v="0"/>
    <x v="1"/>
    <x v="1"/>
    <x v="0"/>
    <n v="2122276.4180000001"/>
  </r>
  <r>
    <x v="0"/>
    <x v="0"/>
    <x v="2"/>
    <x v="2"/>
    <n v="9"/>
    <x v="0"/>
    <x v="1"/>
    <x v="1"/>
    <x v="0"/>
    <n v="3718993.9819999998"/>
  </r>
  <r>
    <x v="0"/>
    <x v="0"/>
    <x v="2"/>
    <x v="3"/>
    <n v="10"/>
    <x v="0"/>
    <x v="1"/>
    <x v="1"/>
    <x v="0"/>
    <n v="3403502.7259999998"/>
  </r>
  <r>
    <x v="0"/>
    <x v="0"/>
    <x v="2"/>
    <x v="4"/>
    <n v="11"/>
    <x v="0"/>
    <x v="1"/>
    <x v="1"/>
    <x v="0"/>
    <n v="2640383.2100000004"/>
  </r>
  <r>
    <x v="0"/>
    <x v="0"/>
    <x v="2"/>
    <x v="5"/>
    <n v="12"/>
    <x v="0"/>
    <x v="1"/>
    <x v="1"/>
    <x v="0"/>
    <n v="3250473.736"/>
  </r>
  <r>
    <x v="0"/>
    <x v="0"/>
    <x v="2"/>
    <x v="6"/>
    <n v="1"/>
    <x v="0"/>
    <x v="1"/>
    <x v="1"/>
    <x v="0"/>
    <n v="3442464.3119999999"/>
  </r>
  <r>
    <x v="0"/>
    <x v="0"/>
    <x v="2"/>
    <x v="7"/>
    <n v="2"/>
    <x v="0"/>
    <x v="1"/>
    <x v="1"/>
    <x v="0"/>
    <n v="3505965.162"/>
  </r>
  <r>
    <x v="0"/>
    <x v="0"/>
    <x v="2"/>
    <x v="8"/>
    <n v="3"/>
    <x v="0"/>
    <x v="1"/>
    <x v="1"/>
    <x v="0"/>
    <n v="3144842.5860000001"/>
  </r>
  <r>
    <x v="0"/>
    <x v="0"/>
    <x v="2"/>
    <x v="9"/>
    <n v="4"/>
    <x v="0"/>
    <x v="1"/>
    <x v="1"/>
    <x v="0"/>
    <n v="3335858.1760000004"/>
  </r>
  <r>
    <x v="0"/>
    <x v="0"/>
    <x v="2"/>
    <x v="10"/>
    <n v="5"/>
    <x v="0"/>
    <x v="1"/>
    <x v="1"/>
    <x v="0"/>
    <n v="3285918.966"/>
  </r>
  <r>
    <x v="0"/>
    <x v="0"/>
    <x v="2"/>
    <x v="11"/>
    <n v="6"/>
    <x v="0"/>
    <x v="1"/>
    <x v="1"/>
    <x v="0"/>
    <n v="3515627.0780000002"/>
  </r>
  <r>
    <x v="0"/>
    <x v="0"/>
    <x v="2"/>
    <x v="0"/>
    <n v="7"/>
    <x v="0"/>
    <x v="2"/>
    <x v="0"/>
    <x v="0"/>
    <n v="3037913.400549999"/>
  </r>
  <r>
    <x v="0"/>
    <x v="0"/>
    <x v="2"/>
    <x v="1"/>
    <n v="8"/>
    <x v="0"/>
    <x v="2"/>
    <x v="0"/>
    <x v="0"/>
    <n v="3356447.1493499991"/>
  </r>
  <r>
    <x v="0"/>
    <x v="0"/>
    <x v="2"/>
    <x v="2"/>
    <n v="9"/>
    <x v="0"/>
    <x v="2"/>
    <x v="0"/>
    <x v="0"/>
    <n v="2922918.5306499992"/>
  </r>
  <r>
    <x v="0"/>
    <x v="0"/>
    <x v="2"/>
    <x v="3"/>
    <n v="10"/>
    <x v="0"/>
    <x v="2"/>
    <x v="0"/>
    <x v="0"/>
    <n v="2583765.4304499994"/>
  </r>
  <r>
    <x v="0"/>
    <x v="0"/>
    <x v="2"/>
    <x v="4"/>
    <n v="11"/>
    <x v="0"/>
    <x v="2"/>
    <x v="0"/>
    <x v="0"/>
    <n v="2838411.9507499994"/>
  </r>
  <r>
    <x v="0"/>
    <x v="0"/>
    <x v="2"/>
    <x v="5"/>
    <n v="12"/>
    <x v="0"/>
    <x v="2"/>
    <x v="0"/>
    <x v="0"/>
    <n v="2419259.2661999995"/>
  </r>
  <r>
    <x v="0"/>
    <x v="0"/>
    <x v="2"/>
    <x v="6"/>
    <n v="1"/>
    <x v="0"/>
    <x v="2"/>
    <x v="0"/>
    <x v="0"/>
    <n v="3700649.1353999986"/>
  </r>
  <r>
    <x v="0"/>
    <x v="0"/>
    <x v="2"/>
    <x v="7"/>
    <n v="2"/>
    <x v="0"/>
    <x v="2"/>
    <x v="0"/>
    <x v="0"/>
    <n v="3768912.5491499985"/>
  </r>
  <r>
    <x v="0"/>
    <x v="0"/>
    <x v="2"/>
    <x v="8"/>
    <n v="3"/>
    <x v="0"/>
    <x v="2"/>
    <x v="0"/>
    <x v="0"/>
    <n v="3380705.7799499989"/>
  </r>
  <r>
    <x v="0"/>
    <x v="0"/>
    <x v="2"/>
    <x v="9"/>
    <n v="4"/>
    <x v="0"/>
    <x v="2"/>
    <x v="0"/>
    <x v="0"/>
    <n v="3586047.5391999991"/>
  </r>
  <r>
    <x v="0"/>
    <x v="0"/>
    <x v="2"/>
    <x v="10"/>
    <n v="5"/>
    <x v="0"/>
    <x v="2"/>
    <x v="0"/>
    <x v="0"/>
    <n v="3032362.88845"/>
  </r>
  <r>
    <x v="0"/>
    <x v="0"/>
    <x v="2"/>
    <x v="11"/>
    <n v="6"/>
    <x v="0"/>
    <x v="2"/>
    <x v="0"/>
    <x v="0"/>
    <n v="3079299.10885"/>
  </r>
  <r>
    <x v="0"/>
    <x v="1"/>
    <x v="0"/>
    <x v="0"/>
    <n v="7"/>
    <x v="1"/>
    <x v="3"/>
    <x v="2"/>
    <x v="0"/>
    <n v="593751.84077137313"/>
  </r>
  <r>
    <x v="0"/>
    <x v="1"/>
    <x v="0"/>
    <x v="1"/>
    <n v="8"/>
    <x v="1"/>
    <x v="3"/>
    <x v="2"/>
    <x v="0"/>
    <n v="820393.03401412489"/>
  </r>
  <r>
    <x v="0"/>
    <x v="1"/>
    <x v="0"/>
    <x v="2"/>
    <n v="9"/>
    <x v="1"/>
    <x v="3"/>
    <x v="2"/>
    <x v="0"/>
    <n v="642291.58212862327"/>
  </r>
  <r>
    <x v="0"/>
    <x v="1"/>
    <x v="0"/>
    <x v="3"/>
    <n v="10"/>
    <x v="1"/>
    <x v="3"/>
    <x v="2"/>
    <x v="0"/>
    <n v="609639.97288837493"/>
  </r>
  <r>
    <x v="0"/>
    <x v="1"/>
    <x v="0"/>
    <x v="4"/>
    <n v="11"/>
    <x v="1"/>
    <x v="3"/>
    <x v="2"/>
    <x v="0"/>
    <n v="626073.16897124995"/>
  </r>
  <r>
    <x v="0"/>
    <x v="1"/>
    <x v="0"/>
    <x v="5"/>
    <n v="12"/>
    <x v="1"/>
    <x v="3"/>
    <x v="2"/>
    <x v="0"/>
    <n v="602153.37789750006"/>
  </r>
  <r>
    <x v="0"/>
    <x v="1"/>
    <x v="0"/>
    <x v="6"/>
    <n v="1"/>
    <x v="1"/>
    <x v="3"/>
    <x v="2"/>
    <x v="0"/>
    <n v="1146143.9846999997"/>
  </r>
  <r>
    <x v="0"/>
    <x v="1"/>
    <x v="0"/>
    <x v="7"/>
    <n v="2"/>
    <x v="1"/>
    <x v="3"/>
    <x v="2"/>
    <x v="0"/>
    <n v="964931.83751249989"/>
  </r>
  <r>
    <x v="0"/>
    <x v="1"/>
    <x v="0"/>
    <x v="8"/>
    <n v="3"/>
    <x v="1"/>
    <x v="3"/>
    <x v="2"/>
    <x v="0"/>
    <n v="962733.95790000004"/>
  </r>
  <r>
    <x v="0"/>
    <x v="1"/>
    <x v="0"/>
    <x v="9"/>
    <n v="4"/>
    <x v="1"/>
    <x v="3"/>
    <x v="2"/>
    <x v="0"/>
    <n v="964825.21760624985"/>
  </r>
  <r>
    <x v="0"/>
    <x v="1"/>
    <x v="0"/>
    <x v="10"/>
    <n v="5"/>
    <x v="1"/>
    <x v="3"/>
    <x v="2"/>
    <x v="0"/>
    <n v="1024534.78359375"/>
  </r>
  <r>
    <x v="0"/>
    <x v="1"/>
    <x v="0"/>
    <x v="11"/>
    <n v="6"/>
    <x v="1"/>
    <x v="3"/>
    <x v="2"/>
    <x v="0"/>
    <n v="1168045.22566875"/>
  </r>
  <r>
    <x v="0"/>
    <x v="1"/>
    <x v="0"/>
    <x v="0"/>
    <n v="7"/>
    <x v="1"/>
    <x v="4"/>
    <x v="3"/>
    <x v="0"/>
    <n v="276807.38497499918"/>
  </r>
  <r>
    <x v="0"/>
    <x v="1"/>
    <x v="0"/>
    <x v="1"/>
    <n v="8"/>
    <x v="1"/>
    <x v="4"/>
    <x v="3"/>
    <x v="0"/>
    <n v="382467.614925"/>
  </r>
  <r>
    <x v="0"/>
    <x v="1"/>
    <x v="0"/>
    <x v="2"/>
    <n v="9"/>
    <x v="1"/>
    <x v="4"/>
    <x v="3"/>
    <x v="0"/>
    <n v="299436.63502499921"/>
  </r>
  <r>
    <x v="0"/>
    <x v="1"/>
    <x v="0"/>
    <x v="3"/>
    <n v="10"/>
    <x v="1"/>
    <x v="4"/>
    <x v="3"/>
    <x v="0"/>
    <n v="284214.43957499997"/>
  </r>
  <r>
    <x v="0"/>
    <x v="1"/>
    <x v="0"/>
    <x v="4"/>
    <n v="11"/>
    <x v="1"/>
    <x v="4"/>
    <x v="3"/>
    <x v="0"/>
    <n v="291875.60325000004"/>
  </r>
  <r>
    <x v="0"/>
    <x v="1"/>
    <x v="0"/>
    <x v="5"/>
    <n v="12"/>
    <x v="1"/>
    <x v="4"/>
    <x v="3"/>
    <x v="0"/>
    <n v="280724.18550000002"/>
  </r>
  <r>
    <x v="0"/>
    <x v="1"/>
    <x v="0"/>
    <x v="6"/>
    <n v="1"/>
    <x v="1"/>
    <x v="4"/>
    <x v="3"/>
    <x v="0"/>
    <n v="534332.85999999987"/>
  </r>
  <r>
    <x v="0"/>
    <x v="1"/>
    <x v="0"/>
    <x v="7"/>
    <n v="2"/>
    <x v="1"/>
    <x v="4"/>
    <x v="3"/>
    <x v="0"/>
    <n v="449851.67249999999"/>
  </r>
  <r>
    <x v="0"/>
    <x v="1"/>
    <x v="0"/>
    <x v="8"/>
    <n v="3"/>
    <x v="1"/>
    <x v="4"/>
    <x v="3"/>
    <x v="0"/>
    <n v="448827.02"/>
  </r>
  <r>
    <x v="0"/>
    <x v="1"/>
    <x v="0"/>
    <x v="9"/>
    <n v="4"/>
    <x v="1"/>
    <x v="4"/>
    <x v="3"/>
    <x v="0"/>
    <n v="449801.96625"/>
  </r>
  <r>
    <x v="0"/>
    <x v="1"/>
    <x v="0"/>
    <x v="10"/>
    <n v="5"/>
    <x v="1"/>
    <x v="4"/>
    <x v="3"/>
    <x v="0"/>
    <n v="477638.59375"/>
  </r>
  <r>
    <x v="0"/>
    <x v="1"/>
    <x v="0"/>
    <x v="11"/>
    <n v="6"/>
    <x v="1"/>
    <x v="4"/>
    <x v="3"/>
    <x v="0"/>
    <n v="544543.22875000001"/>
  </r>
  <r>
    <x v="0"/>
    <x v="1"/>
    <x v="0"/>
    <x v="0"/>
    <n v="7"/>
    <x v="1"/>
    <x v="4"/>
    <x v="4"/>
    <x v="0"/>
    <n v="415211.07746249868"/>
  </r>
  <r>
    <x v="0"/>
    <x v="1"/>
    <x v="0"/>
    <x v="1"/>
    <n v="8"/>
    <x v="1"/>
    <x v="4"/>
    <x v="4"/>
    <x v="0"/>
    <n v="573701.42238750006"/>
  </r>
  <r>
    <x v="0"/>
    <x v="1"/>
    <x v="0"/>
    <x v="2"/>
    <n v="9"/>
    <x v="1"/>
    <x v="4"/>
    <x v="4"/>
    <x v="0"/>
    <n v="449154.95253749873"/>
  </r>
  <r>
    <x v="0"/>
    <x v="1"/>
    <x v="0"/>
    <x v="3"/>
    <n v="10"/>
    <x v="1"/>
    <x v="4"/>
    <x v="4"/>
    <x v="0"/>
    <n v="426321.65936249989"/>
  </r>
  <r>
    <x v="0"/>
    <x v="1"/>
    <x v="0"/>
    <x v="4"/>
    <n v="11"/>
    <x v="1"/>
    <x v="4"/>
    <x v="4"/>
    <x v="0"/>
    <n v="437813.40487499995"/>
  </r>
  <r>
    <x v="0"/>
    <x v="1"/>
    <x v="0"/>
    <x v="5"/>
    <n v="12"/>
    <x v="1"/>
    <x v="4"/>
    <x v="4"/>
    <x v="0"/>
    <n v="421086.27824999997"/>
  </r>
  <r>
    <x v="0"/>
    <x v="1"/>
    <x v="0"/>
    <x v="6"/>
    <n v="1"/>
    <x v="1"/>
    <x v="4"/>
    <x v="4"/>
    <x v="0"/>
    <n v="801499.2899999998"/>
  </r>
  <r>
    <x v="0"/>
    <x v="1"/>
    <x v="0"/>
    <x v="7"/>
    <n v="2"/>
    <x v="1"/>
    <x v="4"/>
    <x v="4"/>
    <x v="0"/>
    <n v="674777.50874999992"/>
  </r>
  <r>
    <x v="0"/>
    <x v="1"/>
    <x v="0"/>
    <x v="8"/>
    <n v="3"/>
    <x v="1"/>
    <x v="4"/>
    <x v="4"/>
    <x v="0"/>
    <n v="673240.53"/>
  </r>
  <r>
    <x v="0"/>
    <x v="1"/>
    <x v="0"/>
    <x v="9"/>
    <n v="4"/>
    <x v="1"/>
    <x v="4"/>
    <x v="4"/>
    <x v="0"/>
    <n v="674702.94937499997"/>
  </r>
  <r>
    <x v="0"/>
    <x v="1"/>
    <x v="0"/>
    <x v="10"/>
    <n v="5"/>
    <x v="1"/>
    <x v="4"/>
    <x v="4"/>
    <x v="0"/>
    <n v="716457.890625"/>
  </r>
  <r>
    <x v="0"/>
    <x v="1"/>
    <x v="0"/>
    <x v="11"/>
    <n v="6"/>
    <x v="1"/>
    <x v="4"/>
    <x v="4"/>
    <x v="0"/>
    <n v="816814.8431249999"/>
  </r>
  <r>
    <x v="0"/>
    <x v="1"/>
    <x v="0"/>
    <x v="0"/>
    <n v="7"/>
    <x v="1"/>
    <x v="5"/>
    <x v="5"/>
    <x v="0"/>
    <n v="360688.41072499886"/>
  </r>
  <r>
    <x v="0"/>
    <x v="1"/>
    <x v="0"/>
    <x v="1"/>
    <n v="8"/>
    <x v="1"/>
    <x v="5"/>
    <x v="5"/>
    <x v="0"/>
    <n v="498366.89217499993"/>
  </r>
  <r>
    <x v="0"/>
    <x v="1"/>
    <x v="0"/>
    <x v="2"/>
    <n v="9"/>
    <x v="1"/>
    <x v="5"/>
    <x v="5"/>
    <x v="0"/>
    <n v="390175.00927499885"/>
  </r>
  <r>
    <x v="0"/>
    <x v="1"/>
    <x v="0"/>
    <x v="3"/>
    <n v="10"/>
    <x v="1"/>
    <x v="5"/>
    <x v="5"/>
    <x v="0"/>
    <n v="370340.02732499992"/>
  </r>
  <r>
    <x v="0"/>
    <x v="1"/>
    <x v="0"/>
    <x v="4"/>
    <n v="11"/>
    <x v="1"/>
    <x v="5"/>
    <x v="5"/>
    <x v="0"/>
    <n v="380322.75574999995"/>
  </r>
  <r>
    <x v="0"/>
    <x v="1"/>
    <x v="0"/>
    <x v="5"/>
    <n v="12"/>
    <x v="1"/>
    <x v="5"/>
    <x v="5"/>
    <x v="0"/>
    <n v="365792.12049999996"/>
  </r>
  <r>
    <x v="0"/>
    <x v="1"/>
    <x v="0"/>
    <x v="6"/>
    <n v="1"/>
    <x v="1"/>
    <x v="5"/>
    <x v="5"/>
    <x v="0"/>
    <n v="459526.25959999987"/>
  </r>
  <r>
    <x v="0"/>
    <x v="1"/>
    <x v="0"/>
    <x v="7"/>
    <n v="2"/>
    <x v="1"/>
    <x v="5"/>
    <x v="5"/>
    <x v="0"/>
    <n v="386872.43834999995"/>
  </r>
  <r>
    <x v="0"/>
    <x v="1"/>
    <x v="0"/>
    <x v="8"/>
    <n v="3"/>
    <x v="1"/>
    <x v="5"/>
    <x v="5"/>
    <x v="0"/>
    <n v="385991.23719999997"/>
  </r>
  <r>
    <x v="0"/>
    <x v="1"/>
    <x v="0"/>
    <x v="9"/>
    <n v="4"/>
    <x v="1"/>
    <x v="5"/>
    <x v="5"/>
    <x v="0"/>
    <n v="386829.69097499992"/>
  </r>
  <r>
    <x v="0"/>
    <x v="1"/>
    <x v="0"/>
    <x v="10"/>
    <n v="5"/>
    <x v="1"/>
    <x v="5"/>
    <x v="5"/>
    <x v="0"/>
    <n v="410769.19062499999"/>
  </r>
  <r>
    <x v="0"/>
    <x v="1"/>
    <x v="0"/>
    <x v="11"/>
    <n v="6"/>
    <x v="1"/>
    <x v="5"/>
    <x v="5"/>
    <x v="0"/>
    <n v="468307.17672499991"/>
  </r>
  <r>
    <x v="0"/>
    <x v="1"/>
    <x v="0"/>
    <x v="0"/>
    <n v="7"/>
    <x v="1"/>
    <x v="5"/>
    <x v="6"/>
    <x v="0"/>
    <n v="226478.76952499934"/>
  </r>
  <r>
    <x v="0"/>
    <x v="1"/>
    <x v="0"/>
    <x v="1"/>
    <n v="8"/>
    <x v="1"/>
    <x v="5"/>
    <x v="6"/>
    <x v="0"/>
    <n v="312928.04857500002"/>
  </r>
  <r>
    <x v="0"/>
    <x v="1"/>
    <x v="0"/>
    <x v="2"/>
    <n v="9"/>
    <x v="1"/>
    <x v="5"/>
    <x v="6"/>
    <x v="0"/>
    <n v="244993.61047499935"/>
  </r>
  <r>
    <x v="0"/>
    <x v="1"/>
    <x v="0"/>
    <x v="3"/>
    <n v="10"/>
    <x v="1"/>
    <x v="5"/>
    <x v="6"/>
    <x v="0"/>
    <n v="232539.08692499998"/>
  </r>
  <r>
    <x v="0"/>
    <x v="1"/>
    <x v="0"/>
    <x v="4"/>
    <n v="11"/>
    <x v="1"/>
    <x v="5"/>
    <x v="6"/>
    <x v="0"/>
    <n v="238807.31175000002"/>
  </r>
  <r>
    <x v="0"/>
    <x v="1"/>
    <x v="0"/>
    <x v="5"/>
    <n v="12"/>
    <x v="1"/>
    <x v="5"/>
    <x v="6"/>
    <x v="0"/>
    <n v="229683.42450000002"/>
  </r>
  <r>
    <x v="0"/>
    <x v="1"/>
    <x v="0"/>
    <x v="6"/>
    <n v="1"/>
    <x v="1"/>
    <x v="5"/>
    <x v="6"/>
    <x v="0"/>
    <n v="288539.74439999997"/>
  </r>
  <r>
    <x v="0"/>
    <x v="1"/>
    <x v="0"/>
    <x v="7"/>
    <n v="2"/>
    <x v="1"/>
    <x v="5"/>
    <x v="6"/>
    <x v="0"/>
    <n v="242919.90315"/>
  </r>
  <r>
    <x v="0"/>
    <x v="1"/>
    <x v="0"/>
    <x v="8"/>
    <n v="3"/>
    <x v="1"/>
    <x v="5"/>
    <x v="6"/>
    <x v="0"/>
    <n v="242366.59080000003"/>
  </r>
  <r>
    <x v="0"/>
    <x v="1"/>
    <x v="0"/>
    <x v="9"/>
    <n v="4"/>
    <x v="1"/>
    <x v="5"/>
    <x v="6"/>
    <x v="0"/>
    <n v="242893.06177500001"/>
  </r>
  <r>
    <x v="0"/>
    <x v="1"/>
    <x v="0"/>
    <x v="10"/>
    <n v="5"/>
    <x v="1"/>
    <x v="5"/>
    <x v="6"/>
    <x v="0"/>
    <n v="257924.84062500004"/>
  </r>
  <r>
    <x v="0"/>
    <x v="1"/>
    <x v="0"/>
    <x v="11"/>
    <n v="6"/>
    <x v="1"/>
    <x v="5"/>
    <x v="6"/>
    <x v="0"/>
    <n v="294053.34352500003"/>
  </r>
  <r>
    <x v="0"/>
    <x v="1"/>
    <x v="0"/>
    <x v="0"/>
    <n v="7"/>
    <x v="1"/>
    <x v="5"/>
    <x v="7"/>
    <x v="0"/>
    <n v="255837.1285374992"/>
  </r>
  <r>
    <x v="0"/>
    <x v="1"/>
    <x v="0"/>
    <x v="1"/>
    <n v="8"/>
    <x v="1"/>
    <x v="5"/>
    <x v="7"/>
    <x v="0"/>
    <n v="353492.79561249999"/>
  </r>
  <r>
    <x v="0"/>
    <x v="1"/>
    <x v="0"/>
    <x v="2"/>
    <n v="9"/>
    <x v="1"/>
    <x v="5"/>
    <x v="7"/>
    <x v="0"/>
    <n v="276752.04146249924"/>
  </r>
  <r>
    <x v="0"/>
    <x v="1"/>
    <x v="0"/>
    <x v="3"/>
    <n v="10"/>
    <x v="1"/>
    <x v="5"/>
    <x v="7"/>
    <x v="0"/>
    <n v="262683.04263749992"/>
  </r>
  <r>
    <x v="0"/>
    <x v="1"/>
    <x v="0"/>
    <x v="4"/>
    <n v="11"/>
    <x v="1"/>
    <x v="5"/>
    <x v="7"/>
    <x v="0"/>
    <n v="269763.81512500002"/>
  </r>
  <r>
    <x v="0"/>
    <x v="1"/>
    <x v="0"/>
    <x v="5"/>
    <n v="12"/>
    <x v="1"/>
    <x v="5"/>
    <x v="7"/>
    <x v="0"/>
    <n v="259457.20175000001"/>
  </r>
  <r>
    <x v="0"/>
    <x v="1"/>
    <x v="0"/>
    <x v="6"/>
    <n v="1"/>
    <x v="1"/>
    <x v="5"/>
    <x v="7"/>
    <x v="0"/>
    <n v="325943.04459999991"/>
  </r>
  <r>
    <x v="0"/>
    <x v="1"/>
    <x v="0"/>
    <x v="7"/>
    <n v="2"/>
    <x v="1"/>
    <x v="5"/>
    <x v="7"/>
    <x v="0"/>
    <n v="274409.52022499999"/>
  </r>
  <r>
    <x v="0"/>
    <x v="1"/>
    <x v="0"/>
    <x v="8"/>
    <n v="3"/>
    <x v="1"/>
    <x v="5"/>
    <x v="7"/>
    <x v="0"/>
    <n v="273784.48220000003"/>
  </r>
  <r>
    <x v="0"/>
    <x v="1"/>
    <x v="0"/>
    <x v="9"/>
    <n v="4"/>
    <x v="1"/>
    <x v="5"/>
    <x v="7"/>
    <x v="0"/>
    <n v="274379.19941249996"/>
  </r>
  <r>
    <x v="0"/>
    <x v="1"/>
    <x v="0"/>
    <x v="10"/>
    <n v="5"/>
    <x v="1"/>
    <x v="5"/>
    <x v="7"/>
    <x v="0"/>
    <n v="291359.54218749999"/>
  </r>
  <r>
    <x v="0"/>
    <x v="1"/>
    <x v="0"/>
    <x v="11"/>
    <n v="6"/>
    <x v="1"/>
    <x v="5"/>
    <x v="7"/>
    <x v="0"/>
    <n v="332171.36953749997"/>
  </r>
  <r>
    <x v="0"/>
    <x v="1"/>
    <x v="0"/>
    <x v="0"/>
    <n v="7"/>
    <x v="1"/>
    <x v="5"/>
    <x v="8"/>
    <x v="0"/>
    <n v="176150.15407499947"/>
  </r>
  <r>
    <x v="0"/>
    <x v="1"/>
    <x v="0"/>
    <x v="1"/>
    <n v="8"/>
    <x v="1"/>
    <x v="5"/>
    <x v="8"/>
    <x v="0"/>
    <n v="243388.48222500001"/>
  </r>
  <r>
    <x v="0"/>
    <x v="1"/>
    <x v="0"/>
    <x v="2"/>
    <n v="9"/>
    <x v="1"/>
    <x v="5"/>
    <x v="8"/>
    <x v="0"/>
    <n v="190550.58592499947"/>
  </r>
  <r>
    <x v="0"/>
    <x v="1"/>
    <x v="0"/>
    <x v="3"/>
    <n v="10"/>
    <x v="1"/>
    <x v="5"/>
    <x v="8"/>
    <x v="0"/>
    <n v="180863.73427499997"/>
  </r>
  <r>
    <x v="0"/>
    <x v="1"/>
    <x v="0"/>
    <x v="4"/>
    <n v="11"/>
    <x v="1"/>
    <x v="5"/>
    <x v="8"/>
    <x v="0"/>
    <n v="185739.02025"/>
  </r>
  <r>
    <x v="0"/>
    <x v="1"/>
    <x v="0"/>
    <x v="5"/>
    <n v="12"/>
    <x v="1"/>
    <x v="5"/>
    <x v="8"/>
    <x v="0"/>
    <n v="178642.66350000002"/>
  </r>
  <r>
    <x v="0"/>
    <x v="1"/>
    <x v="0"/>
    <x v="6"/>
    <n v="1"/>
    <x v="1"/>
    <x v="5"/>
    <x v="8"/>
    <x v="0"/>
    <n v="224419.80119999996"/>
  </r>
  <r>
    <x v="0"/>
    <x v="1"/>
    <x v="0"/>
    <x v="7"/>
    <n v="2"/>
    <x v="1"/>
    <x v="5"/>
    <x v="8"/>
    <x v="0"/>
    <n v="188937.70244999998"/>
  </r>
  <r>
    <x v="0"/>
    <x v="1"/>
    <x v="0"/>
    <x v="8"/>
    <n v="3"/>
    <x v="1"/>
    <x v="5"/>
    <x v="8"/>
    <x v="0"/>
    <n v="188507.34840000002"/>
  </r>
  <r>
    <x v="0"/>
    <x v="1"/>
    <x v="0"/>
    <x v="9"/>
    <n v="4"/>
    <x v="1"/>
    <x v="5"/>
    <x v="8"/>
    <x v="0"/>
    <n v="188916.82582500001"/>
  </r>
  <r>
    <x v="0"/>
    <x v="1"/>
    <x v="0"/>
    <x v="10"/>
    <n v="5"/>
    <x v="1"/>
    <x v="5"/>
    <x v="8"/>
    <x v="0"/>
    <n v="200608.20937500001"/>
  </r>
  <r>
    <x v="0"/>
    <x v="1"/>
    <x v="0"/>
    <x v="11"/>
    <n v="6"/>
    <x v="1"/>
    <x v="5"/>
    <x v="8"/>
    <x v="0"/>
    <n v="228708.15607500001"/>
  </r>
  <r>
    <x v="0"/>
    <x v="1"/>
    <x v="0"/>
    <x v="0"/>
    <n v="7"/>
    <x v="1"/>
    <x v="6"/>
    <x v="9"/>
    <x v="0"/>
    <n v="1153364.1040624965"/>
  </r>
  <r>
    <x v="0"/>
    <x v="1"/>
    <x v="0"/>
    <x v="1"/>
    <n v="8"/>
    <x v="1"/>
    <x v="6"/>
    <x v="9"/>
    <x v="0"/>
    <n v="1593615.0621875001"/>
  </r>
  <r>
    <x v="0"/>
    <x v="1"/>
    <x v="0"/>
    <x v="2"/>
    <n v="9"/>
    <x v="1"/>
    <x v="6"/>
    <x v="9"/>
    <x v="0"/>
    <n v="1247652.6459374966"/>
  </r>
  <r>
    <x v="0"/>
    <x v="1"/>
    <x v="0"/>
    <x v="3"/>
    <n v="10"/>
    <x v="1"/>
    <x v="6"/>
    <x v="9"/>
    <x v="0"/>
    <n v="1184226.8315625"/>
  </r>
  <r>
    <x v="0"/>
    <x v="1"/>
    <x v="0"/>
    <x v="4"/>
    <n v="11"/>
    <x v="1"/>
    <x v="6"/>
    <x v="9"/>
    <x v="0"/>
    <n v="1216148.346875"/>
  </r>
  <r>
    <x v="0"/>
    <x v="1"/>
    <x v="0"/>
    <x v="5"/>
    <n v="12"/>
    <x v="1"/>
    <x v="6"/>
    <x v="9"/>
    <x v="0"/>
    <n v="1169684.1062500002"/>
  </r>
  <r>
    <x v="0"/>
    <x v="1"/>
    <x v="0"/>
    <x v="6"/>
    <n v="1"/>
    <x v="1"/>
    <x v="6"/>
    <x v="9"/>
    <x v="0"/>
    <n v="1469415.3649999998"/>
  </r>
  <r>
    <x v="0"/>
    <x v="1"/>
    <x v="0"/>
    <x v="7"/>
    <n v="2"/>
    <x v="1"/>
    <x v="6"/>
    <x v="9"/>
    <x v="0"/>
    <n v="1237092.099375"/>
  </r>
  <r>
    <x v="0"/>
    <x v="1"/>
    <x v="0"/>
    <x v="8"/>
    <n v="3"/>
    <x v="1"/>
    <x v="6"/>
    <x v="9"/>
    <x v="0"/>
    <n v="1234274.3050000002"/>
  </r>
  <r>
    <x v="0"/>
    <x v="1"/>
    <x v="0"/>
    <x v="9"/>
    <n v="4"/>
    <x v="1"/>
    <x v="6"/>
    <x v="9"/>
    <x v="0"/>
    <n v="1236955.4071875"/>
  </r>
  <r>
    <x v="0"/>
    <x v="1"/>
    <x v="0"/>
    <x v="10"/>
    <n v="5"/>
    <x v="1"/>
    <x v="6"/>
    <x v="9"/>
    <x v="0"/>
    <n v="1313506.1328125"/>
  </r>
  <r>
    <x v="0"/>
    <x v="1"/>
    <x v="0"/>
    <x v="11"/>
    <n v="6"/>
    <x v="1"/>
    <x v="6"/>
    <x v="9"/>
    <x v="0"/>
    <n v="1497493.8790625001"/>
  </r>
  <r>
    <x v="0"/>
    <x v="1"/>
    <x v="1"/>
    <x v="0"/>
    <n v="7"/>
    <x v="1"/>
    <x v="3"/>
    <x v="2"/>
    <x v="0"/>
    <n v="2533034.5131168002"/>
  </r>
  <r>
    <x v="0"/>
    <x v="1"/>
    <x v="1"/>
    <x v="1"/>
    <n v="8"/>
    <x v="1"/>
    <x v="3"/>
    <x v="2"/>
    <x v="0"/>
    <n v="3051574.1625600001"/>
  </r>
  <r>
    <x v="0"/>
    <x v="1"/>
    <x v="1"/>
    <x v="2"/>
    <n v="9"/>
    <x v="1"/>
    <x v="3"/>
    <x v="2"/>
    <x v="0"/>
    <n v="3084202.7580672004"/>
  </r>
  <r>
    <x v="0"/>
    <x v="1"/>
    <x v="1"/>
    <x v="3"/>
    <n v="10"/>
    <x v="1"/>
    <x v="3"/>
    <x v="2"/>
    <x v="0"/>
    <n v="4135202.765971201"/>
  </r>
  <r>
    <x v="0"/>
    <x v="1"/>
    <x v="1"/>
    <x v="4"/>
    <n v="11"/>
    <x v="1"/>
    <x v="3"/>
    <x v="2"/>
    <x v="0"/>
    <n v="4473275.8948415993"/>
  </r>
  <r>
    <x v="0"/>
    <x v="1"/>
    <x v="1"/>
    <x v="5"/>
    <n v="12"/>
    <x v="1"/>
    <x v="3"/>
    <x v="2"/>
    <x v="0"/>
    <n v="3464957.9260800011"/>
  </r>
  <r>
    <x v="0"/>
    <x v="1"/>
    <x v="1"/>
    <x v="6"/>
    <n v="1"/>
    <x v="1"/>
    <x v="3"/>
    <x v="2"/>
    <x v="0"/>
    <n v="4049642.8266000003"/>
  </r>
  <r>
    <x v="0"/>
    <x v="1"/>
    <x v="1"/>
    <x v="7"/>
    <n v="2"/>
    <x v="1"/>
    <x v="3"/>
    <x v="2"/>
    <x v="0"/>
    <n v="4767948.2214000002"/>
  </r>
  <r>
    <x v="0"/>
    <x v="1"/>
    <x v="1"/>
    <x v="8"/>
    <n v="3"/>
    <x v="1"/>
    <x v="3"/>
    <x v="2"/>
    <x v="0"/>
    <n v="4346722.8083999995"/>
  </r>
  <r>
    <x v="0"/>
    <x v="1"/>
    <x v="1"/>
    <x v="9"/>
    <n v="4"/>
    <x v="1"/>
    <x v="3"/>
    <x v="2"/>
    <x v="0"/>
    <n v="4671541.1274000006"/>
  </r>
  <r>
    <x v="0"/>
    <x v="1"/>
    <x v="1"/>
    <x v="10"/>
    <n v="5"/>
    <x v="1"/>
    <x v="3"/>
    <x v="2"/>
    <x v="0"/>
    <n v="5478104.6040000012"/>
  </r>
  <r>
    <x v="0"/>
    <x v="1"/>
    <x v="1"/>
    <x v="11"/>
    <n v="6"/>
    <x v="1"/>
    <x v="3"/>
    <x v="2"/>
    <x v="0"/>
    <n v="2269805.1667200001"/>
  </r>
  <r>
    <x v="0"/>
    <x v="1"/>
    <x v="1"/>
    <x v="0"/>
    <n v="7"/>
    <x v="1"/>
    <x v="4"/>
    <x v="3"/>
    <x v="0"/>
    <n v="1266517.2565584001"/>
  </r>
  <r>
    <x v="0"/>
    <x v="1"/>
    <x v="1"/>
    <x v="1"/>
    <n v="8"/>
    <x v="1"/>
    <x v="4"/>
    <x v="3"/>
    <x v="0"/>
    <n v="1525787.08128"/>
  </r>
  <r>
    <x v="0"/>
    <x v="1"/>
    <x v="1"/>
    <x v="2"/>
    <n v="9"/>
    <x v="1"/>
    <x v="4"/>
    <x v="3"/>
    <x v="0"/>
    <n v="1542101.3790336002"/>
  </r>
  <r>
    <x v="0"/>
    <x v="1"/>
    <x v="1"/>
    <x v="3"/>
    <n v="10"/>
    <x v="1"/>
    <x v="4"/>
    <x v="3"/>
    <x v="0"/>
    <n v="2067601.3829856005"/>
  </r>
  <r>
    <x v="0"/>
    <x v="1"/>
    <x v="1"/>
    <x v="4"/>
    <n v="11"/>
    <x v="1"/>
    <x v="4"/>
    <x v="3"/>
    <x v="0"/>
    <n v="2236637.9474207996"/>
  </r>
  <r>
    <x v="0"/>
    <x v="1"/>
    <x v="1"/>
    <x v="5"/>
    <n v="12"/>
    <x v="1"/>
    <x v="4"/>
    <x v="3"/>
    <x v="0"/>
    <n v="1732478.9630400005"/>
  </r>
  <r>
    <x v="0"/>
    <x v="1"/>
    <x v="1"/>
    <x v="6"/>
    <n v="1"/>
    <x v="1"/>
    <x v="4"/>
    <x v="3"/>
    <x v="0"/>
    <n v="2024821.4133000001"/>
  </r>
  <r>
    <x v="0"/>
    <x v="1"/>
    <x v="1"/>
    <x v="7"/>
    <n v="2"/>
    <x v="1"/>
    <x v="4"/>
    <x v="3"/>
    <x v="0"/>
    <n v="2383974.1107000001"/>
  </r>
  <r>
    <x v="0"/>
    <x v="1"/>
    <x v="1"/>
    <x v="8"/>
    <n v="3"/>
    <x v="1"/>
    <x v="4"/>
    <x v="3"/>
    <x v="0"/>
    <n v="2173361.4041999998"/>
  </r>
  <r>
    <x v="0"/>
    <x v="1"/>
    <x v="1"/>
    <x v="9"/>
    <n v="4"/>
    <x v="1"/>
    <x v="4"/>
    <x v="3"/>
    <x v="0"/>
    <n v="2335770.5637000003"/>
  </r>
  <r>
    <x v="0"/>
    <x v="1"/>
    <x v="1"/>
    <x v="10"/>
    <n v="5"/>
    <x v="1"/>
    <x v="4"/>
    <x v="3"/>
    <x v="0"/>
    <n v="2739052.3020000006"/>
  </r>
  <r>
    <x v="0"/>
    <x v="1"/>
    <x v="1"/>
    <x v="11"/>
    <n v="6"/>
    <x v="1"/>
    <x v="4"/>
    <x v="3"/>
    <x v="0"/>
    <n v="1134902.58336"/>
  </r>
  <r>
    <x v="0"/>
    <x v="1"/>
    <x v="1"/>
    <x v="0"/>
    <n v="7"/>
    <x v="1"/>
    <x v="4"/>
    <x v="4"/>
    <x v="0"/>
    <n v="1055431.0471320001"/>
  </r>
  <r>
    <x v="0"/>
    <x v="1"/>
    <x v="1"/>
    <x v="1"/>
    <n v="8"/>
    <x v="1"/>
    <x v="4"/>
    <x v="4"/>
    <x v="0"/>
    <n v="1271489.2344000002"/>
  </r>
  <r>
    <x v="0"/>
    <x v="1"/>
    <x v="1"/>
    <x v="2"/>
    <n v="9"/>
    <x v="1"/>
    <x v="4"/>
    <x v="4"/>
    <x v="0"/>
    <n v="1285084.4825280001"/>
  </r>
  <r>
    <x v="0"/>
    <x v="1"/>
    <x v="1"/>
    <x v="3"/>
    <n v="10"/>
    <x v="1"/>
    <x v="4"/>
    <x v="4"/>
    <x v="0"/>
    <n v="1723001.1524880002"/>
  </r>
  <r>
    <x v="0"/>
    <x v="1"/>
    <x v="1"/>
    <x v="4"/>
    <n v="11"/>
    <x v="1"/>
    <x v="4"/>
    <x v="4"/>
    <x v="0"/>
    <n v="1863864.9561839998"/>
  </r>
  <r>
    <x v="0"/>
    <x v="1"/>
    <x v="1"/>
    <x v="5"/>
    <n v="12"/>
    <x v="1"/>
    <x v="4"/>
    <x v="4"/>
    <x v="0"/>
    <n v="1443732.4692000004"/>
  </r>
  <r>
    <x v="0"/>
    <x v="1"/>
    <x v="1"/>
    <x v="6"/>
    <n v="1"/>
    <x v="1"/>
    <x v="4"/>
    <x v="4"/>
    <x v="0"/>
    <n v="1687351.1777500003"/>
  </r>
  <r>
    <x v="0"/>
    <x v="1"/>
    <x v="1"/>
    <x v="7"/>
    <n v="2"/>
    <x v="1"/>
    <x v="4"/>
    <x v="4"/>
    <x v="0"/>
    <n v="1986645.0922500002"/>
  </r>
  <r>
    <x v="0"/>
    <x v="1"/>
    <x v="1"/>
    <x v="8"/>
    <n v="3"/>
    <x v="1"/>
    <x v="4"/>
    <x v="4"/>
    <x v="0"/>
    <n v="1811134.5035000001"/>
  </r>
  <r>
    <x v="0"/>
    <x v="1"/>
    <x v="1"/>
    <x v="9"/>
    <n v="4"/>
    <x v="1"/>
    <x v="4"/>
    <x v="4"/>
    <x v="0"/>
    <n v="1946475.4697500004"/>
  </r>
  <r>
    <x v="0"/>
    <x v="1"/>
    <x v="1"/>
    <x v="10"/>
    <n v="5"/>
    <x v="1"/>
    <x v="4"/>
    <x v="4"/>
    <x v="0"/>
    <n v="2282543.5850000004"/>
  </r>
  <r>
    <x v="0"/>
    <x v="1"/>
    <x v="1"/>
    <x v="11"/>
    <n v="6"/>
    <x v="1"/>
    <x v="4"/>
    <x v="4"/>
    <x v="0"/>
    <n v="945752.15280000004"/>
  </r>
  <r>
    <x v="0"/>
    <x v="1"/>
    <x v="1"/>
    <x v="0"/>
    <n v="7"/>
    <x v="1"/>
    <x v="5"/>
    <x v="5"/>
    <x v="0"/>
    <n v="996326.908492608"/>
  </r>
  <r>
    <x v="0"/>
    <x v="1"/>
    <x v="1"/>
    <x v="1"/>
    <n v="8"/>
    <x v="1"/>
    <x v="5"/>
    <x v="5"/>
    <x v="0"/>
    <n v="1200285.8372736"/>
  </r>
  <r>
    <x v="0"/>
    <x v="1"/>
    <x v="1"/>
    <x v="2"/>
    <n v="9"/>
    <x v="1"/>
    <x v="5"/>
    <x v="5"/>
    <x v="0"/>
    <n v="1213119.7515064322"/>
  </r>
  <r>
    <x v="0"/>
    <x v="1"/>
    <x v="1"/>
    <x v="3"/>
    <n v="10"/>
    <x v="1"/>
    <x v="5"/>
    <x v="5"/>
    <x v="0"/>
    <n v="1626513.0879486722"/>
  </r>
  <r>
    <x v="0"/>
    <x v="1"/>
    <x v="1"/>
    <x v="4"/>
    <n v="11"/>
    <x v="1"/>
    <x v="5"/>
    <x v="5"/>
    <x v="0"/>
    <n v="1759488.5186376958"/>
  </r>
  <r>
    <x v="0"/>
    <x v="1"/>
    <x v="1"/>
    <x v="5"/>
    <n v="12"/>
    <x v="1"/>
    <x v="5"/>
    <x v="5"/>
    <x v="0"/>
    <n v="1362883.4509248002"/>
  </r>
  <r>
    <x v="0"/>
    <x v="1"/>
    <x v="1"/>
    <x v="6"/>
    <n v="1"/>
    <x v="1"/>
    <x v="5"/>
    <x v="5"/>
    <x v="0"/>
    <n v="1592859.5117959999"/>
  </r>
  <r>
    <x v="0"/>
    <x v="1"/>
    <x v="1"/>
    <x v="7"/>
    <n v="2"/>
    <x v="1"/>
    <x v="5"/>
    <x v="5"/>
    <x v="0"/>
    <n v="1875392.9670840001"/>
  </r>
  <r>
    <x v="0"/>
    <x v="1"/>
    <x v="1"/>
    <x v="8"/>
    <n v="3"/>
    <x v="1"/>
    <x v="5"/>
    <x v="5"/>
    <x v="0"/>
    <n v="1709710.9713039999"/>
  </r>
  <r>
    <x v="0"/>
    <x v="1"/>
    <x v="1"/>
    <x v="9"/>
    <n v="4"/>
    <x v="1"/>
    <x v="5"/>
    <x v="5"/>
    <x v="0"/>
    <n v="1837472.8434440002"/>
  </r>
  <r>
    <x v="0"/>
    <x v="1"/>
    <x v="1"/>
    <x v="10"/>
    <n v="5"/>
    <x v="1"/>
    <x v="5"/>
    <x v="5"/>
    <x v="0"/>
    <n v="2154721.1442400003"/>
  </r>
  <r>
    <x v="0"/>
    <x v="1"/>
    <x v="1"/>
    <x v="11"/>
    <n v="6"/>
    <x v="1"/>
    <x v="5"/>
    <x v="5"/>
    <x v="0"/>
    <n v="892790.0322432"/>
  </r>
  <r>
    <x v="0"/>
    <x v="1"/>
    <x v="1"/>
    <x v="0"/>
    <n v="7"/>
    <x v="1"/>
    <x v="5"/>
    <x v="6"/>
    <x v="0"/>
    <n v="869931.04490880016"/>
  </r>
  <r>
    <x v="0"/>
    <x v="1"/>
    <x v="1"/>
    <x v="1"/>
    <n v="8"/>
    <x v="1"/>
    <x v="5"/>
    <x v="6"/>
    <x v="0"/>
    <n v="1048015.3689600001"/>
  </r>
  <r>
    <x v="0"/>
    <x v="1"/>
    <x v="1"/>
    <x v="2"/>
    <n v="9"/>
    <x v="1"/>
    <x v="5"/>
    <x v="6"/>
    <x v="0"/>
    <n v="1059221.1492352001"/>
  </r>
  <r>
    <x v="0"/>
    <x v="1"/>
    <x v="1"/>
    <x v="3"/>
    <n v="10"/>
    <x v="1"/>
    <x v="5"/>
    <x v="6"/>
    <x v="0"/>
    <n v="1420170.6468992003"/>
  </r>
  <r>
    <x v="0"/>
    <x v="1"/>
    <x v="1"/>
    <x v="4"/>
    <n v="11"/>
    <x v="1"/>
    <x v="5"/>
    <x v="6"/>
    <x v="0"/>
    <n v="1536276.5699455999"/>
  </r>
  <r>
    <x v="0"/>
    <x v="1"/>
    <x v="1"/>
    <x v="5"/>
    <n v="12"/>
    <x v="1"/>
    <x v="5"/>
    <x v="6"/>
    <x v="0"/>
    <n v="785390.46324480022"/>
  </r>
  <r>
    <x v="0"/>
    <x v="1"/>
    <x v="1"/>
    <x v="6"/>
    <n v="1"/>
    <x v="1"/>
    <x v="5"/>
    <x v="6"/>
    <x v="0"/>
    <n v="734335.23255680013"/>
  </r>
  <r>
    <x v="0"/>
    <x v="1"/>
    <x v="1"/>
    <x v="7"/>
    <n v="2"/>
    <x v="1"/>
    <x v="5"/>
    <x v="6"/>
    <x v="0"/>
    <n v="864587.94414720009"/>
  </r>
  <r>
    <x v="0"/>
    <x v="1"/>
    <x v="1"/>
    <x v="8"/>
    <n v="3"/>
    <x v="1"/>
    <x v="5"/>
    <x v="6"/>
    <x v="0"/>
    <n v="788205.73592320003"/>
  </r>
  <r>
    <x v="0"/>
    <x v="1"/>
    <x v="1"/>
    <x v="9"/>
    <n v="4"/>
    <x v="1"/>
    <x v="5"/>
    <x v="6"/>
    <x v="0"/>
    <n v="847106.12443520024"/>
  </r>
  <r>
    <x v="0"/>
    <x v="1"/>
    <x v="1"/>
    <x v="10"/>
    <n v="5"/>
    <x v="1"/>
    <x v="5"/>
    <x v="6"/>
    <x v="0"/>
    <n v="993362.96819200017"/>
  </r>
  <r>
    <x v="0"/>
    <x v="1"/>
    <x v="1"/>
    <x v="11"/>
    <n v="6"/>
    <x v="1"/>
    <x v="5"/>
    <x v="6"/>
    <x v="0"/>
    <n v="514489.17112320004"/>
  </r>
  <r>
    <x v="0"/>
    <x v="1"/>
    <x v="1"/>
    <x v="0"/>
    <n v="7"/>
    <x v="1"/>
    <x v="5"/>
    <x v="7"/>
    <x v="0"/>
    <n v="921103.45931519999"/>
  </r>
  <r>
    <x v="0"/>
    <x v="1"/>
    <x v="1"/>
    <x v="1"/>
    <n v="8"/>
    <x v="1"/>
    <x v="5"/>
    <x v="7"/>
    <x v="0"/>
    <n v="1109663.3318399999"/>
  </r>
  <r>
    <x v="0"/>
    <x v="1"/>
    <x v="1"/>
    <x v="2"/>
    <n v="9"/>
    <x v="1"/>
    <x v="5"/>
    <x v="7"/>
    <x v="0"/>
    <n v="1121528.2756608"/>
  </r>
  <r>
    <x v="0"/>
    <x v="1"/>
    <x v="1"/>
    <x v="3"/>
    <n v="10"/>
    <x v="1"/>
    <x v="5"/>
    <x v="7"/>
    <x v="0"/>
    <n v="1503710.0967168"/>
  </r>
  <r>
    <x v="0"/>
    <x v="1"/>
    <x v="1"/>
    <x v="4"/>
    <n v="11"/>
    <x v="1"/>
    <x v="5"/>
    <x v="7"/>
    <x v="0"/>
    <n v="1626645.7799423998"/>
  </r>
  <r>
    <x v="0"/>
    <x v="1"/>
    <x v="1"/>
    <x v="5"/>
    <n v="12"/>
    <x v="1"/>
    <x v="5"/>
    <x v="7"/>
    <x v="0"/>
    <n v="831589.90225920011"/>
  </r>
  <r>
    <x v="0"/>
    <x v="1"/>
    <x v="1"/>
    <x v="6"/>
    <n v="1"/>
    <x v="1"/>
    <x v="5"/>
    <x v="7"/>
    <x v="0"/>
    <n v="777531.42270720005"/>
  </r>
  <r>
    <x v="0"/>
    <x v="1"/>
    <x v="1"/>
    <x v="7"/>
    <n v="2"/>
    <x v="1"/>
    <x v="5"/>
    <x v="7"/>
    <x v="0"/>
    <n v="915446.05850879999"/>
  </r>
  <r>
    <x v="0"/>
    <x v="1"/>
    <x v="1"/>
    <x v="8"/>
    <n v="3"/>
    <x v="1"/>
    <x v="5"/>
    <x v="7"/>
    <x v="0"/>
    <n v="834570.77921279997"/>
  </r>
  <r>
    <x v="0"/>
    <x v="1"/>
    <x v="1"/>
    <x v="9"/>
    <n v="4"/>
    <x v="1"/>
    <x v="5"/>
    <x v="7"/>
    <x v="0"/>
    <n v="896935.89646080008"/>
  </r>
  <r>
    <x v="0"/>
    <x v="1"/>
    <x v="1"/>
    <x v="10"/>
    <n v="5"/>
    <x v="1"/>
    <x v="5"/>
    <x v="7"/>
    <x v="0"/>
    <n v="1051796.083968"/>
  </r>
  <r>
    <x v="0"/>
    <x v="1"/>
    <x v="1"/>
    <x v="11"/>
    <n v="6"/>
    <x v="1"/>
    <x v="5"/>
    <x v="7"/>
    <x v="0"/>
    <n v="544753.24001279997"/>
  </r>
  <r>
    <x v="0"/>
    <x v="1"/>
    <x v="1"/>
    <x v="0"/>
    <n v="7"/>
    <x v="1"/>
    <x v="5"/>
    <x v="8"/>
    <x v="0"/>
    <n v="498931.04046240001"/>
  </r>
  <r>
    <x v="0"/>
    <x v="1"/>
    <x v="1"/>
    <x v="1"/>
    <n v="8"/>
    <x v="1"/>
    <x v="5"/>
    <x v="8"/>
    <x v="0"/>
    <n v="601067.63808000006"/>
  </r>
  <r>
    <x v="0"/>
    <x v="1"/>
    <x v="1"/>
    <x v="2"/>
    <n v="9"/>
    <x v="1"/>
    <x v="5"/>
    <x v="8"/>
    <x v="0"/>
    <n v="607494.48264960002"/>
  </r>
  <r>
    <x v="0"/>
    <x v="1"/>
    <x v="1"/>
    <x v="3"/>
    <n v="10"/>
    <x v="1"/>
    <x v="5"/>
    <x v="8"/>
    <x v="0"/>
    <n v="814509.63572160015"/>
  </r>
  <r>
    <x v="0"/>
    <x v="1"/>
    <x v="1"/>
    <x v="4"/>
    <n v="11"/>
    <x v="1"/>
    <x v="5"/>
    <x v="8"/>
    <x v="0"/>
    <n v="881099.79746879986"/>
  </r>
  <r>
    <x v="0"/>
    <x v="1"/>
    <x v="1"/>
    <x v="5"/>
    <n v="12"/>
    <x v="1"/>
    <x v="5"/>
    <x v="8"/>
    <x v="0"/>
    <n v="450444.53039040015"/>
  </r>
  <r>
    <x v="0"/>
    <x v="1"/>
    <x v="1"/>
    <x v="6"/>
    <n v="1"/>
    <x v="1"/>
    <x v="5"/>
    <x v="8"/>
    <x v="0"/>
    <n v="421162.85396640003"/>
  </r>
  <r>
    <x v="0"/>
    <x v="1"/>
    <x v="1"/>
    <x v="7"/>
    <n v="2"/>
    <x v="1"/>
    <x v="5"/>
    <x v="8"/>
    <x v="0"/>
    <n v="495866.61502560001"/>
  </r>
  <r>
    <x v="0"/>
    <x v="1"/>
    <x v="1"/>
    <x v="8"/>
    <n v="3"/>
    <x v="1"/>
    <x v="5"/>
    <x v="8"/>
    <x v="0"/>
    <n v="452059.1720736"/>
  </r>
  <r>
    <x v="0"/>
    <x v="1"/>
    <x v="1"/>
    <x v="9"/>
    <n v="4"/>
    <x v="1"/>
    <x v="5"/>
    <x v="8"/>
    <x v="0"/>
    <n v="485840.2772496001"/>
  </r>
  <r>
    <x v="0"/>
    <x v="1"/>
    <x v="1"/>
    <x v="10"/>
    <n v="5"/>
    <x v="1"/>
    <x v="5"/>
    <x v="8"/>
    <x v="0"/>
    <n v="569722.87881600007"/>
  </r>
  <r>
    <x v="0"/>
    <x v="1"/>
    <x v="1"/>
    <x v="11"/>
    <n v="6"/>
    <x v="1"/>
    <x v="5"/>
    <x v="8"/>
    <x v="0"/>
    <n v="295074.67167360004"/>
  </r>
  <r>
    <x v="0"/>
    <x v="1"/>
    <x v="1"/>
    <x v="0"/>
    <n v="7"/>
    <x v="1"/>
    <x v="6"/>
    <x v="9"/>
    <x v="0"/>
    <n v="3198275.9004000002"/>
  </r>
  <r>
    <x v="0"/>
    <x v="1"/>
    <x v="1"/>
    <x v="1"/>
    <n v="8"/>
    <x v="1"/>
    <x v="6"/>
    <x v="9"/>
    <x v="0"/>
    <n v="3852997.68"/>
  </r>
  <r>
    <x v="0"/>
    <x v="1"/>
    <x v="1"/>
    <x v="2"/>
    <n v="9"/>
    <x v="1"/>
    <x v="6"/>
    <x v="9"/>
    <x v="0"/>
    <n v="3894195.4016000004"/>
  </r>
  <r>
    <x v="0"/>
    <x v="1"/>
    <x v="1"/>
    <x v="3"/>
    <n v="10"/>
    <x v="1"/>
    <x v="6"/>
    <x v="9"/>
    <x v="0"/>
    <n v="5221215.6136000007"/>
  </r>
  <r>
    <x v="0"/>
    <x v="1"/>
    <x v="1"/>
    <x v="4"/>
    <n v="11"/>
    <x v="1"/>
    <x v="6"/>
    <x v="9"/>
    <x v="0"/>
    <n v="5648075.6247999994"/>
  </r>
  <r>
    <x v="0"/>
    <x v="1"/>
    <x v="1"/>
    <x v="5"/>
    <n v="12"/>
    <x v="1"/>
    <x v="6"/>
    <x v="9"/>
    <x v="0"/>
    <n v="2887464.9384000008"/>
  </r>
  <r>
    <x v="0"/>
    <x v="1"/>
    <x v="1"/>
    <x v="6"/>
    <n v="1"/>
    <x v="1"/>
    <x v="6"/>
    <x v="9"/>
    <x v="0"/>
    <n v="2699761.8844000003"/>
  </r>
  <r>
    <x v="0"/>
    <x v="1"/>
    <x v="1"/>
    <x v="7"/>
    <n v="2"/>
    <x v="1"/>
    <x v="6"/>
    <x v="9"/>
    <x v="0"/>
    <n v="3178632.1476000003"/>
  </r>
  <r>
    <x v="0"/>
    <x v="1"/>
    <x v="1"/>
    <x v="8"/>
    <n v="3"/>
    <x v="1"/>
    <x v="6"/>
    <x v="9"/>
    <x v="0"/>
    <n v="2897815.2056"/>
  </r>
  <r>
    <x v="0"/>
    <x v="1"/>
    <x v="1"/>
    <x v="9"/>
    <n v="4"/>
    <x v="1"/>
    <x v="6"/>
    <x v="9"/>
    <x v="0"/>
    <n v="3114360.7516000005"/>
  </r>
  <r>
    <x v="0"/>
    <x v="1"/>
    <x v="1"/>
    <x v="10"/>
    <n v="5"/>
    <x v="1"/>
    <x v="6"/>
    <x v="9"/>
    <x v="0"/>
    <n v="3652069.7360000005"/>
  </r>
  <r>
    <x v="0"/>
    <x v="1"/>
    <x v="1"/>
    <x v="11"/>
    <n v="6"/>
    <x v="1"/>
    <x v="6"/>
    <x v="9"/>
    <x v="0"/>
    <n v="1891504.3056000001"/>
  </r>
  <r>
    <x v="0"/>
    <x v="1"/>
    <x v="2"/>
    <x v="0"/>
    <n v="7"/>
    <x v="1"/>
    <x v="3"/>
    <x v="2"/>
    <x v="0"/>
    <n v="1625596.3356633"/>
  </r>
  <r>
    <x v="0"/>
    <x v="1"/>
    <x v="2"/>
    <x v="1"/>
    <n v="8"/>
    <x v="1"/>
    <x v="3"/>
    <x v="2"/>
    <x v="0"/>
    <n v="1295067.8472731998"/>
  </r>
  <r>
    <x v="0"/>
    <x v="1"/>
    <x v="2"/>
    <x v="2"/>
    <n v="9"/>
    <x v="1"/>
    <x v="3"/>
    <x v="2"/>
    <x v="0"/>
    <n v="1750624.8818057997"/>
  </r>
  <r>
    <x v="0"/>
    <x v="1"/>
    <x v="2"/>
    <x v="3"/>
    <n v="10"/>
    <x v="1"/>
    <x v="3"/>
    <x v="2"/>
    <x v="0"/>
    <n v="1472529.3869285996"/>
  </r>
  <r>
    <x v="0"/>
    <x v="1"/>
    <x v="2"/>
    <x v="4"/>
    <n v="11"/>
    <x v="1"/>
    <x v="3"/>
    <x v="2"/>
    <x v="0"/>
    <n v="1252200.4923928501"/>
  </r>
  <r>
    <x v="0"/>
    <x v="1"/>
    <x v="2"/>
    <x v="5"/>
    <n v="12"/>
    <x v="1"/>
    <x v="3"/>
    <x v="2"/>
    <x v="0"/>
    <n v="1406782.6738875001"/>
  </r>
  <r>
    <x v="0"/>
    <x v="1"/>
    <x v="2"/>
    <x v="6"/>
    <n v="1"/>
    <x v="1"/>
    <x v="3"/>
    <x v="2"/>
    <x v="0"/>
    <n v="1877449.5046125001"/>
  </r>
  <r>
    <x v="0"/>
    <x v="1"/>
    <x v="2"/>
    <x v="7"/>
    <n v="2"/>
    <x v="1"/>
    <x v="3"/>
    <x v="2"/>
    <x v="0"/>
    <n v="1912219.1750437501"/>
  </r>
  <r>
    <x v="0"/>
    <x v="1"/>
    <x v="2"/>
    <x v="8"/>
    <n v="3"/>
    <x v="1"/>
    <x v="3"/>
    <x v="2"/>
    <x v="0"/>
    <n v="2266625.1980531253"/>
  </r>
  <r>
    <x v="0"/>
    <x v="1"/>
    <x v="2"/>
    <x v="9"/>
    <n v="4"/>
    <x v="1"/>
    <x v="3"/>
    <x v="2"/>
    <x v="0"/>
    <n v="2234200.5744250002"/>
  </r>
  <r>
    <x v="0"/>
    <x v="1"/>
    <x v="2"/>
    <x v="10"/>
    <n v="5"/>
    <x v="1"/>
    <x v="3"/>
    <x v="2"/>
    <x v="0"/>
    <n v="2593715.6428375002"/>
  </r>
  <r>
    <x v="0"/>
    <x v="1"/>
    <x v="2"/>
    <x v="11"/>
    <n v="6"/>
    <x v="1"/>
    <x v="3"/>
    <x v="2"/>
    <x v="0"/>
    <n v="2274807.7859325004"/>
  </r>
  <r>
    <x v="0"/>
    <x v="1"/>
    <x v="2"/>
    <x v="0"/>
    <n v="7"/>
    <x v="1"/>
    <x v="4"/>
    <x v="3"/>
    <x v="0"/>
    <n v="895736.75638589996"/>
  </r>
  <r>
    <x v="0"/>
    <x v="1"/>
    <x v="2"/>
    <x v="1"/>
    <n v="8"/>
    <x v="1"/>
    <x v="4"/>
    <x v="3"/>
    <x v="0"/>
    <n v="713608.81380359991"/>
  </r>
  <r>
    <x v="0"/>
    <x v="1"/>
    <x v="2"/>
    <x v="2"/>
    <n v="9"/>
    <x v="1"/>
    <x v="4"/>
    <x v="3"/>
    <x v="0"/>
    <n v="964630.03691340005"/>
  </r>
  <r>
    <x v="0"/>
    <x v="1"/>
    <x v="2"/>
    <x v="3"/>
    <n v="10"/>
    <x v="1"/>
    <x v="4"/>
    <x v="3"/>
    <x v="0"/>
    <n v="811393.74381779996"/>
  </r>
  <r>
    <x v="0"/>
    <x v="1"/>
    <x v="2"/>
    <x v="4"/>
    <n v="11"/>
    <x v="1"/>
    <x v="4"/>
    <x v="3"/>
    <x v="0"/>
    <n v="689988.02642055007"/>
  </r>
  <r>
    <x v="0"/>
    <x v="1"/>
    <x v="2"/>
    <x v="5"/>
    <n v="12"/>
    <x v="1"/>
    <x v="4"/>
    <x v="3"/>
    <x v="0"/>
    <n v="775165.96316250006"/>
  </r>
  <r>
    <x v="0"/>
    <x v="1"/>
    <x v="2"/>
    <x v="6"/>
    <n v="1"/>
    <x v="1"/>
    <x v="4"/>
    <x v="3"/>
    <x v="0"/>
    <n v="1034512.9923375"/>
  </r>
  <r>
    <x v="0"/>
    <x v="1"/>
    <x v="2"/>
    <x v="7"/>
    <n v="2"/>
    <x v="1"/>
    <x v="4"/>
    <x v="3"/>
    <x v="0"/>
    <n v="888365.66788124992"/>
  </r>
  <r>
    <x v="0"/>
    <x v="1"/>
    <x v="2"/>
    <x v="8"/>
    <n v="3"/>
    <x v="1"/>
    <x v="4"/>
    <x v="3"/>
    <x v="0"/>
    <n v="1248956.7417843752"/>
  </r>
  <r>
    <x v="0"/>
    <x v="1"/>
    <x v="2"/>
    <x v="9"/>
    <n v="4"/>
    <x v="1"/>
    <x v="4"/>
    <x v="3"/>
    <x v="0"/>
    <n v="680069.70427499991"/>
  </r>
  <r>
    <x v="0"/>
    <x v="1"/>
    <x v="2"/>
    <x v="10"/>
    <n v="5"/>
    <x v="1"/>
    <x v="4"/>
    <x v="3"/>
    <x v="0"/>
    <n v="878169.84401249979"/>
  </r>
  <r>
    <x v="0"/>
    <x v="1"/>
    <x v="2"/>
    <x v="11"/>
    <n v="6"/>
    <x v="1"/>
    <x v="4"/>
    <x v="3"/>
    <x v="0"/>
    <n v="1253465.5146975003"/>
  </r>
  <r>
    <x v="0"/>
    <x v="1"/>
    <x v="2"/>
    <x v="0"/>
    <n v="7"/>
    <x v="1"/>
    <x v="4"/>
    <x v="4"/>
    <x v="0"/>
    <n v="829385.88554250007"/>
  </r>
  <r>
    <x v="0"/>
    <x v="1"/>
    <x v="2"/>
    <x v="1"/>
    <n v="8"/>
    <x v="1"/>
    <x v="4"/>
    <x v="4"/>
    <x v="0"/>
    <n v="660748.90166999993"/>
  </r>
  <r>
    <x v="0"/>
    <x v="1"/>
    <x v="2"/>
    <x v="2"/>
    <n v="9"/>
    <x v="1"/>
    <x v="4"/>
    <x v="4"/>
    <x v="0"/>
    <n v="893175.96010499995"/>
  </r>
  <r>
    <x v="0"/>
    <x v="1"/>
    <x v="2"/>
    <x v="3"/>
    <n v="10"/>
    <x v="1"/>
    <x v="4"/>
    <x v="4"/>
    <x v="0"/>
    <n v="751290.50353499991"/>
  </r>
  <r>
    <x v="0"/>
    <x v="1"/>
    <x v="2"/>
    <x v="4"/>
    <n v="11"/>
    <x v="1"/>
    <x v="4"/>
    <x v="4"/>
    <x v="0"/>
    <n v="638877.80224125006"/>
  </r>
  <r>
    <x v="0"/>
    <x v="1"/>
    <x v="2"/>
    <x v="5"/>
    <n v="12"/>
    <x v="1"/>
    <x v="4"/>
    <x v="4"/>
    <x v="0"/>
    <n v="717746.26218750002"/>
  </r>
  <r>
    <x v="0"/>
    <x v="1"/>
    <x v="2"/>
    <x v="6"/>
    <n v="1"/>
    <x v="1"/>
    <x v="4"/>
    <x v="4"/>
    <x v="0"/>
    <n v="957882.40031249996"/>
  </r>
  <r>
    <x v="0"/>
    <x v="1"/>
    <x v="2"/>
    <x v="7"/>
    <n v="2"/>
    <x v="1"/>
    <x v="4"/>
    <x v="4"/>
    <x v="0"/>
    <n v="822560.80359374988"/>
  </r>
  <r>
    <x v="0"/>
    <x v="1"/>
    <x v="2"/>
    <x v="8"/>
    <n v="3"/>
    <x v="1"/>
    <x v="4"/>
    <x v="4"/>
    <x v="0"/>
    <n v="1156441.4275781249"/>
  </r>
  <r>
    <x v="0"/>
    <x v="1"/>
    <x v="2"/>
    <x v="9"/>
    <n v="4"/>
    <x v="1"/>
    <x v="4"/>
    <x v="4"/>
    <x v="0"/>
    <n v="629694.17062500003"/>
  </r>
  <r>
    <x v="0"/>
    <x v="1"/>
    <x v="2"/>
    <x v="10"/>
    <n v="5"/>
    <x v="1"/>
    <x v="4"/>
    <x v="4"/>
    <x v="0"/>
    <n v="813120.22593749978"/>
  </r>
  <r>
    <x v="0"/>
    <x v="1"/>
    <x v="2"/>
    <x v="11"/>
    <n v="6"/>
    <x v="1"/>
    <x v="4"/>
    <x v="4"/>
    <x v="0"/>
    <n v="1160616.2173125001"/>
  </r>
  <r>
    <x v="0"/>
    <x v="1"/>
    <x v="2"/>
    <x v="0"/>
    <n v="7"/>
    <x v="1"/>
    <x v="5"/>
    <x v="5"/>
    <x v="0"/>
    <n v="716589.40510871995"/>
  </r>
  <r>
    <x v="0"/>
    <x v="1"/>
    <x v="2"/>
    <x v="1"/>
    <n v="8"/>
    <x v="1"/>
    <x v="5"/>
    <x v="5"/>
    <x v="0"/>
    <n v="570887.05104287993"/>
  </r>
  <r>
    <x v="0"/>
    <x v="1"/>
    <x v="2"/>
    <x v="2"/>
    <n v="9"/>
    <x v="1"/>
    <x v="5"/>
    <x v="5"/>
    <x v="0"/>
    <n v="771704.02953071985"/>
  </r>
  <r>
    <x v="0"/>
    <x v="1"/>
    <x v="2"/>
    <x v="3"/>
    <n v="10"/>
    <x v="1"/>
    <x v="5"/>
    <x v="5"/>
    <x v="0"/>
    <n v="649114.99505423987"/>
  </r>
  <r>
    <x v="0"/>
    <x v="1"/>
    <x v="2"/>
    <x v="4"/>
    <n v="11"/>
    <x v="1"/>
    <x v="5"/>
    <x v="5"/>
    <x v="0"/>
    <n v="551990.42113644001"/>
  </r>
  <r>
    <x v="0"/>
    <x v="1"/>
    <x v="2"/>
    <x v="5"/>
    <n v="12"/>
    <x v="1"/>
    <x v="5"/>
    <x v="5"/>
    <x v="0"/>
    <n v="620132.77052999998"/>
  </r>
  <r>
    <x v="0"/>
    <x v="1"/>
    <x v="2"/>
    <x v="6"/>
    <n v="1"/>
    <x v="1"/>
    <x v="5"/>
    <x v="5"/>
    <x v="0"/>
    <n v="827610.39387000003"/>
  </r>
  <r>
    <x v="0"/>
    <x v="1"/>
    <x v="2"/>
    <x v="7"/>
    <n v="2"/>
    <x v="1"/>
    <x v="5"/>
    <x v="5"/>
    <x v="0"/>
    <n v="710692.53430499986"/>
  </r>
  <r>
    <x v="0"/>
    <x v="1"/>
    <x v="2"/>
    <x v="8"/>
    <n v="3"/>
    <x v="1"/>
    <x v="5"/>
    <x v="5"/>
    <x v="0"/>
    <n v="999165.39342749992"/>
  </r>
  <r>
    <x v="0"/>
    <x v="1"/>
    <x v="2"/>
    <x v="9"/>
    <n v="4"/>
    <x v="1"/>
    <x v="5"/>
    <x v="5"/>
    <x v="0"/>
    <n v="544055.76341999997"/>
  </r>
  <r>
    <x v="0"/>
    <x v="1"/>
    <x v="2"/>
    <x v="10"/>
    <n v="5"/>
    <x v="1"/>
    <x v="5"/>
    <x v="5"/>
    <x v="0"/>
    <n v="702535.87520999974"/>
  </r>
  <r>
    <x v="0"/>
    <x v="1"/>
    <x v="2"/>
    <x v="11"/>
    <n v="6"/>
    <x v="1"/>
    <x v="5"/>
    <x v="5"/>
    <x v="0"/>
    <n v="1002772.411758"/>
  </r>
  <r>
    <x v="0"/>
    <x v="1"/>
    <x v="2"/>
    <x v="0"/>
    <n v="7"/>
    <x v="1"/>
    <x v="5"/>
    <x v="6"/>
    <x v="0"/>
    <n v="251329.05622500001"/>
  </r>
  <r>
    <x v="0"/>
    <x v="1"/>
    <x v="2"/>
    <x v="1"/>
    <n v="8"/>
    <x v="1"/>
    <x v="5"/>
    <x v="6"/>
    <x v="0"/>
    <n v="200226.9399"/>
  </r>
  <r>
    <x v="0"/>
    <x v="1"/>
    <x v="2"/>
    <x v="2"/>
    <n v="9"/>
    <x v="1"/>
    <x v="5"/>
    <x v="6"/>
    <x v="0"/>
    <n v="270659.38184999995"/>
  </r>
  <r>
    <x v="0"/>
    <x v="1"/>
    <x v="2"/>
    <x v="3"/>
    <n v="10"/>
    <x v="1"/>
    <x v="5"/>
    <x v="6"/>
    <x v="0"/>
    <n v="227663.78894999996"/>
  </r>
  <r>
    <x v="0"/>
    <x v="1"/>
    <x v="2"/>
    <x v="4"/>
    <n v="11"/>
    <x v="1"/>
    <x v="5"/>
    <x v="6"/>
    <x v="0"/>
    <n v="193599.33401250001"/>
  </r>
  <r>
    <x v="0"/>
    <x v="1"/>
    <x v="2"/>
    <x v="5"/>
    <n v="12"/>
    <x v="1"/>
    <x v="5"/>
    <x v="6"/>
    <x v="0"/>
    <n v="143549.25243750002"/>
  </r>
  <r>
    <x v="0"/>
    <x v="1"/>
    <x v="2"/>
    <x v="6"/>
    <n v="1"/>
    <x v="1"/>
    <x v="5"/>
    <x v="6"/>
    <x v="0"/>
    <n v="153261.18405000001"/>
  </r>
  <r>
    <x v="0"/>
    <x v="1"/>
    <x v="2"/>
    <x v="7"/>
    <n v="2"/>
    <x v="1"/>
    <x v="5"/>
    <x v="6"/>
    <x v="0"/>
    <n v="131609.72857499999"/>
  </r>
  <r>
    <x v="0"/>
    <x v="1"/>
    <x v="2"/>
    <x v="8"/>
    <n v="3"/>
    <x v="1"/>
    <x v="5"/>
    <x v="6"/>
    <x v="0"/>
    <n v="185030.62841250002"/>
  </r>
  <r>
    <x v="0"/>
    <x v="1"/>
    <x v="2"/>
    <x v="9"/>
    <n v="4"/>
    <x v="1"/>
    <x v="5"/>
    <x v="6"/>
    <x v="0"/>
    <n v="100751.0673"/>
  </r>
  <r>
    <x v="0"/>
    <x v="1"/>
    <x v="2"/>
    <x v="10"/>
    <n v="5"/>
    <x v="1"/>
    <x v="5"/>
    <x v="6"/>
    <x v="0"/>
    <n v="130099.23614999997"/>
  </r>
  <r>
    <x v="0"/>
    <x v="1"/>
    <x v="2"/>
    <x v="11"/>
    <n v="6"/>
    <x v="1"/>
    <x v="5"/>
    <x v="6"/>
    <x v="0"/>
    <n v="232123.24346250005"/>
  </r>
  <r>
    <x v="0"/>
    <x v="1"/>
    <x v="2"/>
    <x v="0"/>
    <n v="7"/>
    <x v="1"/>
    <x v="5"/>
    <x v="7"/>
    <x v="0"/>
    <n v="623296.05943799997"/>
  </r>
  <r>
    <x v="0"/>
    <x v="1"/>
    <x v="2"/>
    <x v="1"/>
    <n v="8"/>
    <x v="1"/>
    <x v="5"/>
    <x v="7"/>
    <x v="0"/>
    <n v="496562.81095199991"/>
  </r>
  <r>
    <x v="0"/>
    <x v="1"/>
    <x v="2"/>
    <x v="2"/>
    <n v="9"/>
    <x v="1"/>
    <x v="5"/>
    <x v="7"/>
    <x v="0"/>
    <n v="671235.2669879999"/>
  </r>
  <r>
    <x v="0"/>
    <x v="1"/>
    <x v="2"/>
    <x v="3"/>
    <n v="10"/>
    <x v="1"/>
    <x v="5"/>
    <x v="7"/>
    <x v="0"/>
    <n v="564606.19659599988"/>
  </r>
  <r>
    <x v="0"/>
    <x v="1"/>
    <x v="2"/>
    <x v="4"/>
    <n v="11"/>
    <x v="1"/>
    <x v="5"/>
    <x v="7"/>
    <x v="0"/>
    <n v="480126.34835100005"/>
  </r>
  <r>
    <x v="0"/>
    <x v="1"/>
    <x v="2"/>
    <x v="5"/>
    <n v="12"/>
    <x v="1"/>
    <x v="5"/>
    <x v="7"/>
    <x v="0"/>
    <n v="356002.146045"/>
  </r>
  <r>
    <x v="0"/>
    <x v="1"/>
    <x v="2"/>
    <x v="6"/>
    <n v="1"/>
    <x v="1"/>
    <x v="5"/>
    <x v="7"/>
    <x v="0"/>
    <n v="380087.73644399998"/>
  </r>
  <r>
    <x v="0"/>
    <x v="1"/>
    <x v="2"/>
    <x v="7"/>
    <n v="2"/>
    <x v="1"/>
    <x v="5"/>
    <x v="7"/>
    <x v="0"/>
    <n v="326392.12686599995"/>
  </r>
  <r>
    <x v="0"/>
    <x v="1"/>
    <x v="2"/>
    <x v="8"/>
    <n v="3"/>
    <x v="1"/>
    <x v="5"/>
    <x v="7"/>
    <x v="0"/>
    <n v="458875.95846300002"/>
  </r>
  <r>
    <x v="0"/>
    <x v="1"/>
    <x v="2"/>
    <x v="9"/>
    <n v="4"/>
    <x v="1"/>
    <x v="5"/>
    <x v="7"/>
    <x v="0"/>
    <n v="249862.64690399999"/>
  </r>
  <r>
    <x v="0"/>
    <x v="1"/>
    <x v="2"/>
    <x v="10"/>
    <n v="5"/>
    <x v="1"/>
    <x v="5"/>
    <x v="7"/>
    <x v="0"/>
    <n v="322646.10565199988"/>
  </r>
  <r>
    <x v="0"/>
    <x v="1"/>
    <x v="2"/>
    <x v="11"/>
    <n v="6"/>
    <x v="1"/>
    <x v="5"/>
    <x v="7"/>
    <x v="0"/>
    <n v="575665.6437870001"/>
  </r>
  <r>
    <x v="0"/>
    <x v="1"/>
    <x v="2"/>
    <x v="0"/>
    <n v="7"/>
    <x v="1"/>
    <x v="5"/>
    <x v="8"/>
    <x v="0"/>
    <n v="211116.407229"/>
  </r>
  <r>
    <x v="0"/>
    <x v="1"/>
    <x v="2"/>
    <x v="1"/>
    <n v="8"/>
    <x v="1"/>
    <x v="5"/>
    <x v="8"/>
    <x v="0"/>
    <n v="168190.62951599999"/>
  </r>
  <r>
    <x v="0"/>
    <x v="1"/>
    <x v="2"/>
    <x v="2"/>
    <n v="9"/>
    <x v="1"/>
    <x v="5"/>
    <x v="8"/>
    <x v="0"/>
    <n v="227353.88075399998"/>
  </r>
  <r>
    <x v="0"/>
    <x v="1"/>
    <x v="2"/>
    <x v="3"/>
    <n v="10"/>
    <x v="1"/>
    <x v="5"/>
    <x v="8"/>
    <x v="0"/>
    <n v="191237.58271799999"/>
  </r>
  <r>
    <x v="0"/>
    <x v="1"/>
    <x v="2"/>
    <x v="4"/>
    <n v="11"/>
    <x v="1"/>
    <x v="5"/>
    <x v="8"/>
    <x v="0"/>
    <n v="162623.44057050001"/>
  </r>
  <r>
    <x v="0"/>
    <x v="1"/>
    <x v="2"/>
    <x v="5"/>
    <n v="12"/>
    <x v="1"/>
    <x v="5"/>
    <x v="8"/>
    <x v="0"/>
    <n v="120581.37204750002"/>
  </r>
  <r>
    <x v="0"/>
    <x v="1"/>
    <x v="2"/>
    <x v="6"/>
    <n v="1"/>
    <x v="1"/>
    <x v="5"/>
    <x v="8"/>
    <x v="0"/>
    <n v="128739.394602"/>
  </r>
  <r>
    <x v="0"/>
    <x v="1"/>
    <x v="2"/>
    <x v="7"/>
    <n v="2"/>
    <x v="1"/>
    <x v="5"/>
    <x v="8"/>
    <x v="0"/>
    <n v="110552.17200299999"/>
  </r>
  <r>
    <x v="0"/>
    <x v="1"/>
    <x v="2"/>
    <x v="8"/>
    <n v="3"/>
    <x v="1"/>
    <x v="5"/>
    <x v="8"/>
    <x v="0"/>
    <n v="155425.7278665"/>
  </r>
  <r>
    <x v="0"/>
    <x v="1"/>
    <x v="2"/>
    <x v="9"/>
    <n v="4"/>
    <x v="1"/>
    <x v="5"/>
    <x v="8"/>
    <x v="0"/>
    <n v="84630.896531999999"/>
  </r>
  <r>
    <x v="0"/>
    <x v="1"/>
    <x v="2"/>
    <x v="10"/>
    <n v="5"/>
    <x v="1"/>
    <x v="5"/>
    <x v="8"/>
    <x v="0"/>
    <n v="109283.35836599997"/>
  </r>
  <r>
    <x v="0"/>
    <x v="1"/>
    <x v="2"/>
    <x v="11"/>
    <n v="6"/>
    <x v="1"/>
    <x v="5"/>
    <x v="8"/>
    <x v="0"/>
    <n v="194983.52450850004"/>
  </r>
  <r>
    <x v="0"/>
    <x v="1"/>
    <x v="2"/>
    <x v="0"/>
    <n v="7"/>
    <x v="1"/>
    <x v="6"/>
    <x v="9"/>
    <x v="0"/>
    <n v="3015948.6746999999"/>
  </r>
  <r>
    <x v="0"/>
    <x v="1"/>
    <x v="2"/>
    <x v="1"/>
    <n v="8"/>
    <x v="1"/>
    <x v="6"/>
    <x v="9"/>
    <x v="0"/>
    <n v="2402723.2787999995"/>
  </r>
  <r>
    <x v="0"/>
    <x v="1"/>
    <x v="2"/>
    <x v="2"/>
    <n v="9"/>
    <x v="1"/>
    <x v="6"/>
    <x v="9"/>
    <x v="0"/>
    <n v="3247912.5821999996"/>
  </r>
  <r>
    <x v="0"/>
    <x v="1"/>
    <x v="2"/>
    <x v="3"/>
    <n v="10"/>
    <x v="1"/>
    <x v="6"/>
    <x v="9"/>
    <x v="0"/>
    <n v="2731965.4673999995"/>
  </r>
  <r>
    <x v="0"/>
    <x v="1"/>
    <x v="2"/>
    <x v="4"/>
    <n v="11"/>
    <x v="1"/>
    <x v="6"/>
    <x v="9"/>
    <x v="0"/>
    <n v="2323192.0081500001"/>
  </r>
  <r>
    <x v="0"/>
    <x v="1"/>
    <x v="2"/>
    <x v="5"/>
    <n v="12"/>
    <x v="1"/>
    <x v="6"/>
    <x v="9"/>
    <x v="0"/>
    <n v="1722591.0292499999"/>
  </r>
  <r>
    <x v="0"/>
    <x v="1"/>
    <x v="2"/>
    <x v="6"/>
    <n v="1"/>
    <x v="1"/>
    <x v="6"/>
    <x v="9"/>
    <x v="0"/>
    <n v="1839134.2085999998"/>
  </r>
  <r>
    <x v="0"/>
    <x v="1"/>
    <x v="2"/>
    <x v="7"/>
    <n v="2"/>
    <x v="1"/>
    <x v="6"/>
    <x v="9"/>
    <x v="0"/>
    <n v="2579316.7429"/>
  </r>
  <r>
    <x v="0"/>
    <x v="1"/>
    <x v="2"/>
    <x v="8"/>
    <n v="3"/>
    <x v="1"/>
    <x v="6"/>
    <x v="9"/>
    <x v="0"/>
    <n v="2220367.5409499998"/>
  </r>
  <r>
    <x v="0"/>
    <x v="1"/>
    <x v="2"/>
    <x v="9"/>
    <n v="4"/>
    <x v="1"/>
    <x v="6"/>
    <x v="9"/>
    <x v="0"/>
    <n v="2209012.8075999999"/>
  </r>
  <r>
    <x v="0"/>
    <x v="1"/>
    <x v="2"/>
    <x v="10"/>
    <n v="5"/>
    <x v="1"/>
    <x v="6"/>
    <x v="9"/>
    <x v="0"/>
    <n v="2561190.8338000001"/>
  </r>
  <r>
    <x v="0"/>
    <x v="1"/>
    <x v="2"/>
    <x v="11"/>
    <n v="6"/>
    <x v="1"/>
    <x v="6"/>
    <x v="9"/>
    <x v="0"/>
    <n v="2785478.9215500001"/>
  </r>
  <r>
    <x v="1"/>
    <x v="0"/>
    <x v="0"/>
    <x v="0"/>
    <n v="7"/>
    <x v="0"/>
    <x v="0"/>
    <x v="0"/>
    <x v="0"/>
    <n v="1393573.1617478998"/>
  </r>
  <r>
    <x v="1"/>
    <x v="0"/>
    <x v="0"/>
    <x v="1"/>
    <n v="8"/>
    <x v="0"/>
    <x v="0"/>
    <x v="0"/>
    <x v="0"/>
    <n v="1485861.087351725"/>
  </r>
  <r>
    <x v="1"/>
    <x v="0"/>
    <x v="0"/>
    <x v="2"/>
    <n v="9"/>
    <x v="0"/>
    <x v="0"/>
    <x v="0"/>
    <x v="0"/>
    <n v="1365590.417499"/>
  </r>
  <r>
    <x v="1"/>
    <x v="0"/>
    <x v="0"/>
    <x v="3"/>
    <n v="10"/>
    <x v="0"/>
    <x v="0"/>
    <x v="0"/>
    <x v="0"/>
    <n v="1190958.0396727999"/>
  </r>
  <r>
    <x v="1"/>
    <x v="0"/>
    <x v="0"/>
    <x v="4"/>
    <n v="11"/>
    <x v="0"/>
    <x v="0"/>
    <x v="0"/>
    <x v="0"/>
    <n v="1446085.9455937999"/>
  </r>
  <r>
    <x v="1"/>
    <x v="0"/>
    <x v="0"/>
    <x v="5"/>
    <n v="12"/>
    <x v="0"/>
    <x v="0"/>
    <x v="0"/>
    <x v="0"/>
    <n v="1339684.6011239251"/>
  </r>
  <r>
    <x v="1"/>
    <x v="0"/>
    <x v="0"/>
    <x v="6"/>
    <n v="1"/>
    <x v="0"/>
    <x v="0"/>
    <x v="0"/>
    <x v="0"/>
    <n v="1936684.0881708246"/>
  </r>
  <r>
    <x v="1"/>
    <x v="0"/>
    <x v="0"/>
    <x v="7"/>
    <n v="2"/>
    <x v="0"/>
    <x v="0"/>
    <x v="0"/>
    <x v="0"/>
    <n v="1649599.6146714"/>
  </r>
  <r>
    <x v="1"/>
    <x v="0"/>
    <x v="0"/>
    <x v="8"/>
    <n v="3"/>
    <x v="0"/>
    <x v="0"/>
    <x v="0"/>
    <x v="0"/>
    <n v="1849481.8077553997"/>
  </r>
  <r>
    <x v="1"/>
    <x v="0"/>
    <x v="0"/>
    <x v="9"/>
    <n v="4"/>
    <x v="0"/>
    <x v="0"/>
    <x v="0"/>
    <x v="0"/>
    <n v="1283332.6260195"/>
  </r>
  <r>
    <x v="1"/>
    <x v="0"/>
    <x v="0"/>
    <x v="10"/>
    <n v="5"/>
    <x v="0"/>
    <x v="0"/>
    <x v="0"/>
    <x v="0"/>
    <n v="1392102.2684495498"/>
  </r>
  <r>
    <x v="1"/>
    <x v="0"/>
    <x v="0"/>
    <x v="11"/>
    <n v="6"/>
    <x v="0"/>
    <x v="0"/>
    <x v="0"/>
    <x v="0"/>
    <n v="1411857.9438288501"/>
  </r>
  <r>
    <x v="1"/>
    <x v="0"/>
    <x v="0"/>
    <x v="0"/>
    <n v="7"/>
    <x v="0"/>
    <x v="0"/>
    <x v="1"/>
    <x v="0"/>
    <n v="1625486.6059647598"/>
  </r>
  <r>
    <x v="1"/>
    <x v="0"/>
    <x v="0"/>
    <x v="1"/>
    <n v="8"/>
    <x v="0"/>
    <x v="0"/>
    <x v="1"/>
    <x v="0"/>
    <n v="1659895.1751643799"/>
  </r>
  <r>
    <x v="1"/>
    <x v="0"/>
    <x v="0"/>
    <x v="2"/>
    <n v="9"/>
    <x v="0"/>
    <x v="0"/>
    <x v="1"/>
    <x v="0"/>
    <n v="1444191.4899026998"/>
  </r>
  <r>
    <x v="1"/>
    <x v="0"/>
    <x v="0"/>
    <x v="3"/>
    <n v="10"/>
    <x v="0"/>
    <x v="0"/>
    <x v="1"/>
    <x v="0"/>
    <n v="1446297.1535751198"/>
  </r>
  <r>
    <x v="1"/>
    <x v="0"/>
    <x v="0"/>
    <x v="4"/>
    <n v="11"/>
    <x v="0"/>
    <x v="0"/>
    <x v="1"/>
    <x v="0"/>
    <n v="1514832.0416583198"/>
  </r>
  <r>
    <x v="1"/>
    <x v="0"/>
    <x v="0"/>
    <x v="5"/>
    <n v="12"/>
    <x v="0"/>
    <x v="0"/>
    <x v="1"/>
    <x v="0"/>
    <n v="1583222.1820707603"/>
  </r>
  <r>
    <x v="1"/>
    <x v="0"/>
    <x v="0"/>
    <x v="6"/>
    <n v="1"/>
    <x v="0"/>
    <x v="0"/>
    <x v="1"/>
    <x v="0"/>
    <n v="2185449.6683400148"/>
  </r>
  <r>
    <x v="1"/>
    <x v="0"/>
    <x v="0"/>
    <x v="7"/>
    <n v="2"/>
    <x v="0"/>
    <x v="0"/>
    <x v="1"/>
    <x v="0"/>
    <n v="1908874.1661135301"/>
  </r>
  <r>
    <x v="1"/>
    <x v="0"/>
    <x v="0"/>
    <x v="8"/>
    <n v="3"/>
    <x v="0"/>
    <x v="0"/>
    <x v="1"/>
    <x v="0"/>
    <n v="2172232.0198028446"/>
  </r>
  <r>
    <x v="1"/>
    <x v="0"/>
    <x v="0"/>
    <x v="9"/>
    <n v="4"/>
    <x v="0"/>
    <x v="0"/>
    <x v="1"/>
    <x v="0"/>
    <n v="1578698.4052564728"/>
  </r>
  <r>
    <x v="1"/>
    <x v="0"/>
    <x v="0"/>
    <x v="10"/>
    <n v="5"/>
    <x v="0"/>
    <x v="0"/>
    <x v="1"/>
    <x v="0"/>
    <n v="1427519.7588170748"/>
  </r>
  <r>
    <x v="1"/>
    <x v="0"/>
    <x v="0"/>
    <x v="11"/>
    <n v="6"/>
    <x v="0"/>
    <x v="0"/>
    <x v="1"/>
    <x v="0"/>
    <n v="1514114.6389280451"/>
  </r>
  <r>
    <x v="1"/>
    <x v="0"/>
    <x v="0"/>
    <x v="0"/>
    <n v="7"/>
    <x v="0"/>
    <x v="1"/>
    <x v="0"/>
    <x v="0"/>
    <n v="572721.43503440253"/>
  </r>
  <r>
    <x v="1"/>
    <x v="0"/>
    <x v="0"/>
    <x v="1"/>
    <n v="8"/>
    <x v="0"/>
    <x v="1"/>
    <x v="0"/>
    <x v="0"/>
    <n v="553259.36107870308"/>
  </r>
  <r>
    <x v="1"/>
    <x v="0"/>
    <x v="0"/>
    <x v="2"/>
    <n v="9"/>
    <x v="0"/>
    <x v="1"/>
    <x v="0"/>
    <x v="0"/>
    <n v="488663.53557713993"/>
  </r>
  <r>
    <x v="1"/>
    <x v="0"/>
    <x v="0"/>
    <x v="3"/>
    <n v="10"/>
    <x v="0"/>
    <x v="1"/>
    <x v="0"/>
    <x v="0"/>
    <n v="489975.02124432393"/>
  </r>
  <r>
    <x v="1"/>
    <x v="0"/>
    <x v="0"/>
    <x v="4"/>
    <n v="11"/>
    <x v="0"/>
    <x v="1"/>
    <x v="0"/>
    <x v="0"/>
    <n v="529133.37097590195"/>
  </r>
  <r>
    <x v="1"/>
    <x v="0"/>
    <x v="0"/>
    <x v="5"/>
    <n v="12"/>
    <x v="0"/>
    <x v="1"/>
    <x v="0"/>
    <x v="0"/>
    <n v="548346.99718814401"/>
  </r>
  <r>
    <x v="1"/>
    <x v="0"/>
    <x v="0"/>
    <x v="6"/>
    <n v="1"/>
    <x v="0"/>
    <x v="1"/>
    <x v="0"/>
    <x v="0"/>
    <n v="708180.8798732165"/>
  </r>
  <r>
    <x v="1"/>
    <x v="0"/>
    <x v="0"/>
    <x v="7"/>
    <n v="2"/>
    <x v="0"/>
    <x v="1"/>
    <x v="0"/>
    <x v="0"/>
    <n v="640010.83732324198"/>
  </r>
  <r>
    <x v="1"/>
    <x v="0"/>
    <x v="0"/>
    <x v="8"/>
    <n v="3"/>
    <x v="0"/>
    <x v="1"/>
    <x v="0"/>
    <x v="0"/>
    <n v="667459.8386969011"/>
  </r>
  <r>
    <x v="1"/>
    <x v="0"/>
    <x v="0"/>
    <x v="9"/>
    <n v="4"/>
    <x v="0"/>
    <x v="1"/>
    <x v="0"/>
    <x v="0"/>
    <n v="522776.70462318265"/>
  </r>
  <r>
    <x v="1"/>
    <x v="0"/>
    <x v="0"/>
    <x v="10"/>
    <n v="5"/>
    <x v="0"/>
    <x v="1"/>
    <x v="0"/>
    <x v="0"/>
    <n v="512724.28996642696"/>
  </r>
  <r>
    <x v="1"/>
    <x v="0"/>
    <x v="0"/>
    <x v="11"/>
    <n v="6"/>
    <x v="0"/>
    <x v="1"/>
    <x v="0"/>
    <x v="0"/>
    <n v="505076.6478049407"/>
  </r>
  <r>
    <x v="1"/>
    <x v="0"/>
    <x v="0"/>
    <x v="0"/>
    <n v="7"/>
    <x v="0"/>
    <x v="1"/>
    <x v="1"/>
    <x v="0"/>
    <n v="951843.45208066003"/>
  </r>
  <r>
    <x v="1"/>
    <x v="0"/>
    <x v="0"/>
    <x v="1"/>
    <n v="8"/>
    <x v="0"/>
    <x v="1"/>
    <x v="1"/>
    <x v="0"/>
    <n v="948078.62865493121"/>
  </r>
  <r>
    <x v="1"/>
    <x v="0"/>
    <x v="0"/>
    <x v="2"/>
    <n v="9"/>
    <x v="0"/>
    <x v="1"/>
    <x v="1"/>
    <x v="0"/>
    <n v="839638.14718028437"/>
  </r>
  <r>
    <x v="1"/>
    <x v="0"/>
    <x v="0"/>
    <x v="3"/>
    <n v="10"/>
    <x v="0"/>
    <x v="1"/>
    <x v="1"/>
    <x v="0"/>
    <n v="837761.61547412642"/>
  </r>
  <r>
    <x v="1"/>
    <x v="0"/>
    <x v="0"/>
    <x v="4"/>
    <n v="11"/>
    <x v="0"/>
    <x v="1"/>
    <x v="1"/>
    <x v="0"/>
    <n v="825905.84054225881"/>
  </r>
  <r>
    <x v="1"/>
    <x v="0"/>
    <x v="0"/>
    <x v="5"/>
    <n v="12"/>
    <x v="0"/>
    <x v="1"/>
    <x v="1"/>
    <x v="0"/>
    <n v="862303.26656136638"/>
  </r>
  <r>
    <x v="1"/>
    <x v="0"/>
    <x v="0"/>
    <x v="6"/>
    <n v="1"/>
    <x v="0"/>
    <x v="1"/>
    <x v="1"/>
    <x v="0"/>
    <n v="1253846.7036352013"/>
  </r>
  <r>
    <x v="1"/>
    <x v="0"/>
    <x v="0"/>
    <x v="7"/>
    <n v="2"/>
    <x v="0"/>
    <x v="1"/>
    <x v="1"/>
    <x v="0"/>
    <n v="1118819.7752297593"/>
  </r>
  <r>
    <x v="1"/>
    <x v="0"/>
    <x v="0"/>
    <x v="8"/>
    <n v="3"/>
    <x v="0"/>
    <x v="1"/>
    <x v="1"/>
    <x v="0"/>
    <n v="1243211.3255661349"/>
  </r>
  <r>
    <x v="1"/>
    <x v="0"/>
    <x v="0"/>
    <x v="9"/>
    <n v="4"/>
    <x v="0"/>
    <x v="1"/>
    <x v="1"/>
    <x v="0"/>
    <n v="873553.17312709882"/>
  </r>
  <r>
    <x v="1"/>
    <x v="0"/>
    <x v="0"/>
    <x v="10"/>
    <n v="5"/>
    <x v="0"/>
    <x v="1"/>
    <x v="1"/>
    <x v="0"/>
    <n v="904225.09532840759"/>
  </r>
  <r>
    <x v="1"/>
    <x v="0"/>
    <x v="0"/>
    <x v="11"/>
    <n v="6"/>
    <x v="0"/>
    <x v="1"/>
    <x v="1"/>
    <x v="0"/>
    <n v="871415.10053497902"/>
  </r>
  <r>
    <x v="1"/>
    <x v="0"/>
    <x v="0"/>
    <x v="0"/>
    <n v="7"/>
    <x v="0"/>
    <x v="2"/>
    <x v="0"/>
    <x v="0"/>
    <n v="1297406.74054068"/>
  </r>
  <r>
    <x v="1"/>
    <x v="0"/>
    <x v="0"/>
    <x v="1"/>
    <n v="8"/>
    <x v="0"/>
    <x v="2"/>
    <x v="0"/>
    <x v="0"/>
    <n v="1246732.403197204"/>
  </r>
  <r>
    <x v="1"/>
    <x v="0"/>
    <x v="0"/>
    <x v="2"/>
    <n v="9"/>
    <x v="0"/>
    <x v="2"/>
    <x v="0"/>
    <x v="0"/>
    <n v="1261003.9380338399"/>
  </r>
  <r>
    <x v="1"/>
    <x v="0"/>
    <x v="0"/>
    <x v="3"/>
    <n v="10"/>
    <x v="0"/>
    <x v="2"/>
    <x v="0"/>
    <x v="0"/>
    <n v="1179821.26796688"/>
  </r>
  <r>
    <x v="1"/>
    <x v="0"/>
    <x v="0"/>
    <x v="4"/>
    <n v="11"/>
    <x v="0"/>
    <x v="2"/>
    <x v="0"/>
    <x v="0"/>
    <n v="1225043.3422285519"/>
  </r>
  <r>
    <x v="1"/>
    <x v="0"/>
    <x v="0"/>
    <x v="5"/>
    <n v="12"/>
    <x v="0"/>
    <x v="2"/>
    <x v="0"/>
    <x v="0"/>
    <n v="1129962.8956686843"/>
  </r>
  <r>
    <x v="1"/>
    <x v="0"/>
    <x v="0"/>
    <x v="6"/>
    <n v="1"/>
    <x v="0"/>
    <x v="2"/>
    <x v="0"/>
    <x v="0"/>
    <n v="1834971.6304940018"/>
  </r>
  <r>
    <x v="1"/>
    <x v="0"/>
    <x v="0"/>
    <x v="7"/>
    <n v="2"/>
    <x v="0"/>
    <x v="2"/>
    <x v="0"/>
    <x v="0"/>
    <n v="1482921.3921540482"/>
  </r>
  <r>
    <x v="1"/>
    <x v="0"/>
    <x v="0"/>
    <x v="8"/>
    <n v="3"/>
    <x v="0"/>
    <x v="2"/>
    <x v="0"/>
    <x v="0"/>
    <n v="1660344.4743205321"/>
  </r>
  <r>
    <x v="1"/>
    <x v="0"/>
    <x v="0"/>
    <x v="9"/>
    <n v="4"/>
    <x v="0"/>
    <x v="2"/>
    <x v="0"/>
    <x v="0"/>
    <n v="1113082.4783076462"/>
  </r>
  <r>
    <x v="1"/>
    <x v="0"/>
    <x v="0"/>
    <x v="10"/>
    <n v="5"/>
    <x v="0"/>
    <x v="2"/>
    <x v="0"/>
    <x v="0"/>
    <n v="1161768.9546225839"/>
  </r>
  <r>
    <x v="1"/>
    <x v="0"/>
    <x v="0"/>
    <x v="11"/>
    <n v="6"/>
    <x v="0"/>
    <x v="2"/>
    <x v="0"/>
    <x v="0"/>
    <n v="1224249.1339697081"/>
  </r>
  <r>
    <x v="1"/>
    <x v="0"/>
    <x v="1"/>
    <x v="0"/>
    <n v="7"/>
    <x v="0"/>
    <x v="0"/>
    <x v="0"/>
    <x v="0"/>
    <n v="2439885.8439482502"/>
  </r>
  <r>
    <x v="1"/>
    <x v="0"/>
    <x v="1"/>
    <x v="1"/>
    <n v="8"/>
    <x v="0"/>
    <x v="0"/>
    <x v="0"/>
    <x v="0"/>
    <n v="2069958.7336024998"/>
  </r>
  <r>
    <x v="1"/>
    <x v="0"/>
    <x v="1"/>
    <x v="2"/>
    <n v="9"/>
    <x v="0"/>
    <x v="0"/>
    <x v="0"/>
    <x v="0"/>
    <n v="2209497.7676836252"/>
  </r>
  <r>
    <x v="1"/>
    <x v="0"/>
    <x v="1"/>
    <x v="3"/>
    <n v="10"/>
    <x v="0"/>
    <x v="0"/>
    <x v="0"/>
    <x v="0"/>
    <n v="2131961.0649809996"/>
  </r>
  <r>
    <x v="1"/>
    <x v="0"/>
    <x v="1"/>
    <x v="4"/>
    <n v="11"/>
    <x v="0"/>
    <x v="0"/>
    <x v="0"/>
    <x v="0"/>
    <n v="1933724.25794625"/>
  </r>
  <r>
    <x v="1"/>
    <x v="0"/>
    <x v="1"/>
    <x v="5"/>
    <n v="12"/>
    <x v="0"/>
    <x v="0"/>
    <x v="0"/>
    <x v="0"/>
    <n v="2147472.275895"/>
  </r>
  <r>
    <x v="1"/>
    <x v="0"/>
    <x v="1"/>
    <x v="6"/>
    <n v="1"/>
    <x v="0"/>
    <x v="0"/>
    <x v="0"/>
    <x v="0"/>
    <n v="2981782.90809"/>
  </r>
  <r>
    <x v="1"/>
    <x v="0"/>
    <x v="1"/>
    <x v="7"/>
    <n v="2"/>
    <x v="0"/>
    <x v="0"/>
    <x v="0"/>
    <x v="0"/>
    <n v="2090550.4084649999"/>
  </r>
  <r>
    <x v="1"/>
    <x v="0"/>
    <x v="1"/>
    <x v="8"/>
    <n v="3"/>
    <x v="0"/>
    <x v="0"/>
    <x v="0"/>
    <x v="0"/>
    <n v="2633205.7530198749"/>
  </r>
  <r>
    <x v="1"/>
    <x v="0"/>
    <x v="1"/>
    <x v="9"/>
    <n v="4"/>
    <x v="0"/>
    <x v="0"/>
    <x v="0"/>
    <x v="0"/>
    <n v="2356889.5272892499"/>
  </r>
  <r>
    <x v="1"/>
    <x v="0"/>
    <x v="1"/>
    <x v="10"/>
    <n v="5"/>
    <x v="0"/>
    <x v="0"/>
    <x v="0"/>
    <x v="0"/>
    <n v="2084390.0351099998"/>
  </r>
  <r>
    <x v="1"/>
    <x v="0"/>
    <x v="1"/>
    <x v="11"/>
    <n v="6"/>
    <x v="0"/>
    <x v="0"/>
    <x v="0"/>
    <x v="0"/>
    <n v="2138384.6289562499"/>
  </r>
  <r>
    <x v="1"/>
    <x v="0"/>
    <x v="1"/>
    <x v="0"/>
    <n v="7"/>
    <x v="0"/>
    <x v="0"/>
    <x v="1"/>
    <x v="0"/>
    <n v="5139211.1177422497"/>
  </r>
  <r>
    <x v="1"/>
    <x v="0"/>
    <x v="1"/>
    <x v="1"/>
    <n v="8"/>
    <x v="0"/>
    <x v="0"/>
    <x v="1"/>
    <x v="0"/>
    <n v="3946004.6255270001"/>
  </r>
  <r>
    <x v="1"/>
    <x v="0"/>
    <x v="1"/>
    <x v="2"/>
    <n v="9"/>
    <x v="0"/>
    <x v="0"/>
    <x v="1"/>
    <x v="0"/>
    <n v="4346383.9848317504"/>
  </r>
  <r>
    <x v="1"/>
    <x v="0"/>
    <x v="1"/>
    <x v="3"/>
    <n v="10"/>
    <x v="0"/>
    <x v="0"/>
    <x v="1"/>
    <x v="0"/>
    <n v="4282440.7928499999"/>
  </r>
  <r>
    <x v="1"/>
    <x v="0"/>
    <x v="1"/>
    <x v="4"/>
    <n v="11"/>
    <x v="0"/>
    <x v="0"/>
    <x v="1"/>
    <x v="0"/>
    <n v="4041128.2704065"/>
  </r>
  <r>
    <x v="1"/>
    <x v="0"/>
    <x v="1"/>
    <x v="5"/>
    <n v="12"/>
    <x v="0"/>
    <x v="0"/>
    <x v="1"/>
    <x v="0"/>
    <n v="4489049.242656"/>
  </r>
  <r>
    <x v="1"/>
    <x v="0"/>
    <x v="1"/>
    <x v="6"/>
    <n v="1"/>
    <x v="0"/>
    <x v="0"/>
    <x v="1"/>
    <x v="0"/>
    <n v="6198904.3672349993"/>
  </r>
  <r>
    <x v="1"/>
    <x v="0"/>
    <x v="1"/>
    <x v="7"/>
    <n v="2"/>
    <x v="0"/>
    <x v="0"/>
    <x v="1"/>
    <x v="0"/>
    <n v="4648888.2965024998"/>
  </r>
  <r>
    <x v="1"/>
    <x v="0"/>
    <x v="1"/>
    <x v="8"/>
    <n v="3"/>
    <x v="0"/>
    <x v="0"/>
    <x v="1"/>
    <x v="0"/>
    <n v="5898315.4044952495"/>
  </r>
  <r>
    <x v="1"/>
    <x v="0"/>
    <x v="1"/>
    <x v="9"/>
    <n v="4"/>
    <x v="0"/>
    <x v="0"/>
    <x v="1"/>
    <x v="0"/>
    <n v="4664521.8484669998"/>
  </r>
  <r>
    <x v="1"/>
    <x v="0"/>
    <x v="1"/>
    <x v="10"/>
    <n v="5"/>
    <x v="0"/>
    <x v="0"/>
    <x v="1"/>
    <x v="0"/>
    <n v="4250449.1534670005"/>
  </r>
  <r>
    <x v="1"/>
    <x v="0"/>
    <x v="1"/>
    <x v="11"/>
    <n v="6"/>
    <x v="0"/>
    <x v="0"/>
    <x v="1"/>
    <x v="0"/>
    <n v="4197744.4401284996"/>
  </r>
  <r>
    <x v="1"/>
    <x v="0"/>
    <x v="1"/>
    <x v="0"/>
    <n v="7"/>
    <x v="0"/>
    <x v="1"/>
    <x v="0"/>
    <x v="0"/>
    <n v="2126344.3882868001"/>
  </r>
  <r>
    <x v="1"/>
    <x v="0"/>
    <x v="1"/>
    <x v="1"/>
    <n v="8"/>
    <x v="0"/>
    <x v="1"/>
    <x v="0"/>
    <x v="0"/>
    <n v="1830310.04721576"/>
  </r>
  <r>
    <x v="1"/>
    <x v="0"/>
    <x v="1"/>
    <x v="2"/>
    <n v="9"/>
    <x v="0"/>
    <x v="1"/>
    <x v="0"/>
    <x v="0"/>
    <n v="1932722.2586980001"/>
  </r>
  <r>
    <x v="1"/>
    <x v="0"/>
    <x v="1"/>
    <x v="3"/>
    <n v="10"/>
    <x v="0"/>
    <x v="1"/>
    <x v="0"/>
    <x v="0"/>
    <n v="1863347.8597905599"/>
  </r>
  <r>
    <x v="1"/>
    <x v="0"/>
    <x v="1"/>
    <x v="4"/>
    <n v="11"/>
    <x v="0"/>
    <x v="1"/>
    <x v="0"/>
    <x v="0"/>
    <n v="1772855.3065638801"/>
  </r>
  <r>
    <x v="1"/>
    <x v="0"/>
    <x v="1"/>
    <x v="5"/>
    <n v="12"/>
    <x v="0"/>
    <x v="1"/>
    <x v="0"/>
    <x v="0"/>
    <n v="1900808.01194328"/>
  </r>
  <r>
    <x v="1"/>
    <x v="0"/>
    <x v="1"/>
    <x v="6"/>
    <n v="1"/>
    <x v="0"/>
    <x v="1"/>
    <x v="0"/>
    <x v="0"/>
    <n v="2656208.4777756003"/>
  </r>
  <r>
    <x v="1"/>
    <x v="0"/>
    <x v="1"/>
    <x v="7"/>
    <n v="2"/>
    <x v="0"/>
    <x v="1"/>
    <x v="0"/>
    <x v="0"/>
    <n v="2616107.4378318004"/>
  </r>
  <r>
    <x v="1"/>
    <x v="0"/>
    <x v="1"/>
    <x v="8"/>
    <n v="3"/>
    <x v="0"/>
    <x v="1"/>
    <x v="0"/>
    <x v="0"/>
    <n v="2497537.4048039801"/>
  </r>
  <r>
    <x v="1"/>
    <x v="0"/>
    <x v="1"/>
    <x v="9"/>
    <n v="4"/>
    <x v="0"/>
    <x v="1"/>
    <x v="0"/>
    <x v="0"/>
    <n v="1880594.9392397199"/>
  </r>
  <r>
    <x v="1"/>
    <x v="0"/>
    <x v="1"/>
    <x v="10"/>
    <n v="5"/>
    <x v="0"/>
    <x v="1"/>
    <x v="0"/>
    <x v="0"/>
    <n v="1799580.2809168801"/>
  </r>
  <r>
    <x v="1"/>
    <x v="0"/>
    <x v="1"/>
    <x v="11"/>
    <n v="6"/>
    <x v="0"/>
    <x v="1"/>
    <x v="0"/>
    <x v="0"/>
    <n v="1962186.22557672"/>
  </r>
  <r>
    <x v="1"/>
    <x v="0"/>
    <x v="1"/>
    <x v="0"/>
    <n v="7"/>
    <x v="0"/>
    <x v="1"/>
    <x v="1"/>
    <x v="0"/>
    <n v="3873782.0619640001"/>
  </r>
  <r>
    <x v="1"/>
    <x v="0"/>
    <x v="1"/>
    <x v="1"/>
    <n v="8"/>
    <x v="0"/>
    <x v="1"/>
    <x v="1"/>
    <x v="0"/>
    <n v="3236640.6193384002"/>
  </r>
  <r>
    <x v="1"/>
    <x v="0"/>
    <x v="1"/>
    <x v="2"/>
    <n v="9"/>
    <x v="0"/>
    <x v="1"/>
    <x v="1"/>
    <x v="0"/>
    <n v="3452365.4743496003"/>
  </r>
  <r>
    <x v="1"/>
    <x v="0"/>
    <x v="1"/>
    <x v="3"/>
    <n v="10"/>
    <x v="0"/>
    <x v="1"/>
    <x v="1"/>
    <x v="0"/>
    <n v="3356591.8241904001"/>
  </r>
  <r>
    <x v="1"/>
    <x v="0"/>
    <x v="1"/>
    <x v="4"/>
    <n v="11"/>
    <x v="0"/>
    <x v="1"/>
    <x v="1"/>
    <x v="0"/>
    <n v="3011576.2034932002"/>
  </r>
  <r>
    <x v="1"/>
    <x v="0"/>
    <x v="1"/>
    <x v="5"/>
    <n v="12"/>
    <x v="0"/>
    <x v="1"/>
    <x v="1"/>
    <x v="0"/>
    <n v="3605073.1360128"/>
  </r>
  <r>
    <x v="1"/>
    <x v="0"/>
    <x v="1"/>
    <x v="6"/>
    <n v="1"/>
    <x v="0"/>
    <x v="1"/>
    <x v="1"/>
    <x v="0"/>
    <n v="5213462.9938199995"/>
  </r>
  <r>
    <x v="1"/>
    <x v="0"/>
    <x v="1"/>
    <x v="7"/>
    <n v="2"/>
    <x v="0"/>
    <x v="1"/>
    <x v="1"/>
    <x v="0"/>
    <n v="4601973.0645340011"/>
  </r>
  <r>
    <x v="1"/>
    <x v="0"/>
    <x v="1"/>
    <x v="8"/>
    <n v="3"/>
    <x v="0"/>
    <x v="1"/>
    <x v="1"/>
    <x v="0"/>
    <n v="4341474.4526009997"/>
  </r>
  <r>
    <x v="1"/>
    <x v="0"/>
    <x v="1"/>
    <x v="9"/>
    <n v="4"/>
    <x v="0"/>
    <x v="1"/>
    <x v="1"/>
    <x v="0"/>
    <n v="4348448.7778535997"/>
  </r>
  <r>
    <x v="1"/>
    <x v="0"/>
    <x v="1"/>
    <x v="10"/>
    <n v="5"/>
    <x v="0"/>
    <x v="1"/>
    <x v="1"/>
    <x v="0"/>
    <n v="3249860.6738448003"/>
  </r>
  <r>
    <x v="1"/>
    <x v="0"/>
    <x v="1"/>
    <x v="11"/>
    <n v="6"/>
    <x v="0"/>
    <x v="1"/>
    <x v="1"/>
    <x v="0"/>
    <n v="3447637.2776856003"/>
  </r>
  <r>
    <x v="1"/>
    <x v="0"/>
    <x v="1"/>
    <x v="0"/>
    <n v="7"/>
    <x v="0"/>
    <x v="2"/>
    <x v="0"/>
    <x v="0"/>
    <n v="4205710.5050467979"/>
  </r>
  <r>
    <x v="1"/>
    <x v="0"/>
    <x v="1"/>
    <x v="1"/>
    <n v="8"/>
    <x v="0"/>
    <x v="2"/>
    <x v="0"/>
    <x v="0"/>
    <n v="3388330.7652803189"/>
  </r>
  <r>
    <x v="1"/>
    <x v="0"/>
    <x v="1"/>
    <x v="2"/>
    <n v="9"/>
    <x v="0"/>
    <x v="2"/>
    <x v="0"/>
    <x v="0"/>
    <n v="4067080.518160814"/>
  </r>
  <r>
    <x v="1"/>
    <x v="0"/>
    <x v="1"/>
    <x v="3"/>
    <n v="10"/>
    <x v="0"/>
    <x v="2"/>
    <x v="0"/>
    <x v="0"/>
    <n v="3744069.5923996787"/>
  </r>
  <r>
    <x v="1"/>
    <x v="0"/>
    <x v="1"/>
    <x v="4"/>
    <n v="11"/>
    <x v="0"/>
    <x v="2"/>
    <x v="0"/>
    <x v="0"/>
    <n v="3462813.1125993291"/>
  </r>
  <r>
    <x v="1"/>
    <x v="0"/>
    <x v="1"/>
    <x v="5"/>
    <n v="12"/>
    <x v="0"/>
    <x v="2"/>
    <x v="0"/>
    <x v="0"/>
    <n v="3568361.8434775192"/>
  </r>
  <r>
    <x v="1"/>
    <x v="0"/>
    <x v="1"/>
    <x v="6"/>
    <n v="1"/>
    <x v="0"/>
    <x v="2"/>
    <x v="0"/>
    <x v="0"/>
    <n v="5471503.3322801981"/>
  </r>
  <r>
    <x v="1"/>
    <x v="0"/>
    <x v="1"/>
    <x v="7"/>
    <n v="2"/>
    <x v="0"/>
    <x v="2"/>
    <x v="0"/>
    <x v="0"/>
    <n v="5059522.5801976481"/>
  </r>
  <r>
    <x v="1"/>
    <x v="0"/>
    <x v="1"/>
    <x v="8"/>
    <n v="3"/>
    <x v="0"/>
    <x v="2"/>
    <x v="0"/>
    <x v="0"/>
    <n v="4550701.2166301943"/>
  </r>
  <r>
    <x v="1"/>
    <x v="0"/>
    <x v="1"/>
    <x v="9"/>
    <n v="4"/>
    <x v="0"/>
    <x v="2"/>
    <x v="0"/>
    <x v="0"/>
    <n v="4783246.4214486899"/>
  </r>
  <r>
    <x v="1"/>
    <x v="0"/>
    <x v="1"/>
    <x v="10"/>
    <n v="5"/>
    <x v="0"/>
    <x v="2"/>
    <x v="0"/>
    <x v="0"/>
    <n v="3615900.6923301592"/>
  </r>
  <r>
    <x v="1"/>
    <x v="0"/>
    <x v="1"/>
    <x v="11"/>
    <n v="6"/>
    <x v="0"/>
    <x v="2"/>
    <x v="0"/>
    <x v="0"/>
    <n v="3879202.5837155385"/>
  </r>
  <r>
    <x v="1"/>
    <x v="0"/>
    <x v="2"/>
    <x v="0"/>
    <n v="7"/>
    <x v="0"/>
    <x v="0"/>
    <x v="0"/>
    <x v="0"/>
    <n v="1689221.1490034999"/>
  </r>
  <r>
    <x v="1"/>
    <x v="0"/>
    <x v="2"/>
    <x v="1"/>
    <n v="8"/>
    <x v="0"/>
    <x v="0"/>
    <x v="0"/>
    <x v="0"/>
    <n v="2059921.8667754997"/>
  </r>
  <r>
    <x v="1"/>
    <x v="0"/>
    <x v="2"/>
    <x v="2"/>
    <n v="9"/>
    <x v="0"/>
    <x v="0"/>
    <x v="0"/>
    <x v="0"/>
    <n v="1793176.531129"/>
  </r>
  <r>
    <x v="1"/>
    <x v="0"/>
    <x v="2"/>
    <x v="3"/>
    <n v="10"/>
    <x v="0"/>
    <x v="0"/>
    <x v="0"/>
    <x v="0"/>
    <n v="1547855.7555440001"/>
  </r>
  <r>
    <x v="1"/>
    <x v="0"/>
    <x v="2"/>
    <x v="4"/>
    <n v="11"/>
    <x v="0"/>
    <x v="0"/>
    <x v="0"/>
    <x v="0"/>
    <n v="1621360.3148906252"/>
  </r>
  <r>
    <x v="1"/>
    <x v="0"/>
    <x v="2"/>
    <x v="5"/>
    <n v="12"/>
    <x v="0"/>
    <x v="0"/>
    <x v="0"/>
    <x v="0"/>
    <n v="1330451.9418015"/>
  </r>
  <r>
    <x v="1"/>
    <x v="0"/>
    <x v="2"/>
    <x v="6"/>
    <n v="1"/>
    <x v="0"/>
    <x v="0"/>
    <x v="0"/>
    <x v="0"/>
    <n v="2228780.4880005"/>
  </r>
  <r>
    <x v="1"/>
    <x v="0"/>
    <x v="2"/>
    <x v="7"/>
    <n v="2"/>
    <x v="0"/>
    <x v="0"/>
    <x v="0"/>
    <x v="0"/>
    <n v="2185969.2785069998"/>
  </r>
  <r>
    <x v="1"/>
    <x v="0"/>
    <x v="2"/>
    <x v="8"/>
    <n v="3"/>
    <x v="0"/>
    <x v="0"/>
    <x v="0"/>
    <x v="0"/>
    <n v="1950392.0613048752"/>
  </r>
  <r>
    <x v="1"/>
    <x v="0"/>
    <x v="2"/>
    <x v="9"/>
    <n v="4"/>
    <x v="0"/>
    <x v="0"/>
    <x v="0"/>
    <x v="0"/>
    <n v="1986295.0526719999"/>
  </r>
  <r>
    <x v="1"/>
    <x v="0"/>
    <x v="2"/>
    <x v="10"/>
    <n v="5"/>
    <x v="0"/>
    <x v="0"/>
    <x v="0"/>
    <x v="0"/>
    <n v="2071155.7982568748"/>
  </r>
  <r>
    <x v="1"/>
    <x v="0"/>
    <x v="2"/>
    <x v="11"/>
    <n v="6"/>
    <x v="0"/>
    <x v="0"/>
    <x v="0"/>
    <x v="0"/>
    <n v="2273512.0860041254"/>
  </r>
  <r>
    <x v="1"/>
    <x v="0"/>
    <x v="2"/>
    <x v="0"/>
    <n v="7"/>
    <x v="0"/>
    <x v="0"/>
    <x v="1"/>
    <x v="0"/>
    <n v="3229019.3481892501"/>
  </r>
  <r>
    <x v="1"/>
    <x v="0"/>
    <x v="2"/>
    <x v="1"/>
    <n v="8"/>
    <x v="0"/>
    <x v="0"/>
    <x v="1"/>
    <x v="0"/>
    <n v="3998074.953249"/>
  </r>
  <r>
    <x v="1"/>
    <x v="0"/>
    <x v="2"/>
    <x v="2"/>
    <n v="9"/>
    <x v="0"/>
    <x v="0"/>
    <x v="1"/>
    <x v="0"/>
    <n v="3458560.3451040001"/>
  </r>
  <r>
    <x v="1"/>
    <x v="0"/>
    <x v="2"/>
    <x v="3"/>
    <n v="10"/>
    <x v="0"/>
    <x v="0"/>
    <x v="1"/>
    <x v="0"/>
    <n v="2863773.4980290001"/>
  </r>
  <r>
    <x v="1"/>
    <x v="0"/>
    <x v="2"/>
    <x v="4"/>
    <n v="11"/>
    <x v="0"/>
    <x v="0"/>
    <x v="1"/>
    <x v="0"/>
    <n v="3126213.72064"/>
  </r>
  <r>
    <x v="1"/>
    <x v="0"/>
    <x v="2"/>
    <x v="5"/>
    <n v="12"/>
    <x v="0"/>
    <x v="0"/>
    <x v="1"/>
    <x v="0"/>
    <n v="2691566.5882560001"/>
  </r>
  <r>
    <x v="1"/>
    <x v="0"/>
    <x v="2"/>
    <x v="6"/>
    <n v="1"/>
    <x v="0"/>
    <x v="0"/>
    <x v="1"/>
    <x v="0"/>
    <n v="4009179.999363"/>
  </r>
  <r>
    <x v="1"/>
    <x v="0"/>
    <x v="2"/>
    <x v="7"/>
    <n v="2"/>
    <x v="0"/>
    <x v="0"/>
    <x v="1"/>
    <x v="0"/>
    <n v="4249229.7763439994"/>
  </r>
  <r>
    <x v="1"/>
    <x v="0"/>
    <x v="2"/>
    <x v="8"/>
    <n v="3"/>
    <x v="0"/>
    <x v="0"/>
    <x v="1"/>
    <x v="0"/>
    <n v="3887025.4362960001"/>
  </r>
  <r>
    <x v="1"/>
    <x v="0"/>
    <x v="2"/>
    <x v="9"/>
    <n v="4"/>
    <x v="0"/>
    <x v="0"/>
    <x v="1"/>
    <x v="0"/>
    <n v="4377062.9091839995"/>
  </r>
  <r>
    <x v="1"/>
    <x v="0"/>
    <x v="2"/>
    <x v="10"/>
    <n v="5"/>
    <x v="0"/>
    <x v="0"/>
    <x v="1"/>
    <x v="0"/>
    <n v="4388344.7790930001"/>
  </r>
  <r>
    <x v="1"/>
    <x v="0"/>
    <x v="2"/>
    <x v="11"/>
    <n v="6"/>
    <x v="0"/>
    <x v="0"/>
    <x v="1"/>
    <x v="0"/>
    <n v="4431008.4784342507"/>
  </r>
  <r>
    <x v="1"/>
    <x v="0"/>
    <x v="2"/>
    <x v="0"/>
    <n v="7"/>
    <x v="0"/>
    <x v="1"/>
    <x v="0"/>
    <x v="0"/>
    <n v="1665101.5295861098"/>
  </r>
  <r>
    <x v="1"/>
    <x v="0"/>
    <x v="2"/>
    <x v="1"/>
    <n v="8"/>
    <x v="0"/>
    <x v="1"/>
    <x v="0"/>
    <x v="0"/>
    <n v="1847076.2833604398"/>
  </r>
  <r>
    <x v="1"/>
    <x v="0"/>
    <x v="2"/>
    <x v="2"/>
    <n v="9"/>
    <x v="0"/>
    <x v="1"/>
    <x v="0"/>
    <x v="0"/>
    <n v="1443255.6006155098"/>
  </r>
  <r>
    <x v="1"/>
    <x v="0"/>
    <x v="2"/>
    <x v="3"/>
    <n v="10"/>
    <x v="0"/>
    <x v="1"/>
    <x v="0"/>
    <x v="0"/>
    <n v="1340433.4702902001"/>
  </r>
  <r>
    <x v="1"/>
    <x v="0"/>
    <x v="2"/>
    <x v="4"/>
    <n v="11"/>
    <x v="0"/>
    <x v="1"/>
    <x v="0"/>
    <x v="0"/>
    <n v="1484304.6234175498"/>
  </r>
  <r>
    <x v="1"/>
    <x v="0"/>
    <x v="2"/>
    <x v="5"/>
    <n v="12"/>
    <x v="0"/>
    <x v="1"/>
    <x v="0"/>
    <x v="0"/>
    <n v="1288013.6333248802"/>
  </r>
  <r>
    <x v="1"/>
    <x v="0"/>
    <x v="2"/>
    <x v="6"/>
    <n v="1"/>
    <x v="0"/>
    <x v="1"/>
    <x v="0"/>
    <x v="0"/>
    <n v="1934441.18316372"/>
  </r>
  <r>
    <x v="1"/>
    <x v="0"/>
    <x v="2"/>
    <x v="7"/>
    <n v="2"/>
    <x v="0"/>
    <x v="1"/>
    <x v="0"/>
    <x v="0"/>
    <n v="1867732.8207522598"/>
  </r>
  <r>
    <x v="1"/>
    <x v="0"/>
    <x v="2"/>
    <x v="8"/>
    <n v="3"/>
    <x v="0"/>
    <x v="1"/>
    <x v="0"/>
    <x v="0"/>
    <n v="1632975.2369934299"/>
  </r>
  <r>
    <x v="1"/>
    <x v="0"/>
    <x v="2"/>
    <x v="9"/>
    <n v="4"/>
    <x v="0"/>
    <x v="1"/>
    <x v="0"/>
    <x v="0"/>
    <n v="1699686.4578355199"/>
  </r>
  <r>
    <x v="1"/>
    <x v="0"/>
    <x v="2"/>
    <x v="10"/>
    <n v="5"/>
    <x v="0"/>
    <x v="1"/>
    <x v="0"/>
    <x v="0"/>
    <n v="1838520.95026149"/>
  </r>
  <r>
    <x v="1"/>
    <x v="0"/>
    <x v="2"/>
    <x v="11"/>
    <n v="6"/>
    <x v="0"/>
    <x v="1"/>
    <x v="0"/>
    <x v="0"/>
    <n v="1919092.9312032503"/>
  </r>
  <r>
    <x v="1"/>
    <x v="0"/>
    <x v="2"/>
    <x v="0"/>
    <n v="7"/>
    <x v="0"/>
    <x v="1"/>
    <x v="1"/>
    <x v="0"/>
    <n v="2886159.0288201999"/>
  </r>
  <r>
    <x v="1"/>
    <x v="0"/>
    <x v="2"/>
    <x v="1"/>
    <n v="8"/>
    <x v="0"/>
    <x v="1"/>
    <x v="1"/>
    <x v="0"/>
    <n v="2138617.9464186002"/>
  </r>
  <r>
    <x v="1"/>
    <x v="0"/>
    <x v="2"/>
    <x v="2"/>
    <n v="9"/>
    <x v="0"/>
    <x v="1"/>
    <x v="1"/>
    <x v="0"/>
    <n v="3947712.1118929996"/>
  </r>
  <r>
    <x v="1"/>
    <x v="0"/>
    <x v="2"/>
    <x v="3"/>
    <n v="10"/>
    <x v="0"/>
    <x v="1"/>
    <x v="1"/>
    <x v="0"/>
    <n v="3336453.7222977998"/>
  </r>
  <r>
    <x v="1"/>
    <x v="0"/>
    <x v="2"/>
    <x v="4"/>
    <n v="11"/>
    <x v="0"/>
    <x v="1"/>
    <x v="1"/>
    <x v="0"/>
    <n v="2581238.6260960004"/>
  </r>
  <r>
    <x v="1"/>
    <x v="0"/>
    <x v="2"/>
    <x v="5"/>
    <n v="12"/>
    <x v="0"/>
    <x v="1"/>
    <x v="1"/>
    <x v="0"/>
    <n v="3389594.0119008003"/>
  </r>
  <r>
    <x v="1"/>
    <x v="0"/>
    <x v="2"/>
    <x v="6"/>
    <n v="1"/>
    <x v="0"/>
    <x v="1"/>
    <x v="1"/>
    <x v="0"/>
    <n v="3641782.9956648001"/>
  </r>
  <r>
    <x v="1"/>
    <x v="0"/>
    <x v="2"/>
    <x v="7"/>
    <n v="2"/>
    <x v="0"/>
    <x v="1"/>
    <x v="1"/>
    <x v="0"/>
    <n v="3637088.2590588001"/>
  </r>
  <r>
    <x v="1"/>
    <x v="0"/>
    <x v="2"/>
    <x v="8"/>
    <n v="3"/>
    <x v="0"/>
    <x v="1"/>
    <x v="1"/>
    <x v="0"/>
    <n v="2891368.2735684002"/>
  </r>
  <r>
    <x v="1"/>
    <x v="0"/>
    <x v="2"/>
    <x v="9"/>
    <n v="4"/>
    <x v="0"/>
    <x v="1"/>
    <x v="1"/>
    <x v="0"/>
    <n v="3090339.0142464004"/>
  </r>
  <r>
    <x v="1"/>
    <x v="0"/>
    <x v="2"/>
    <x v="10"/>
    <n v="5"/>
    <x v="0"/>
    <x v="1"/>
    <x v="1"/>
    <x v="0"/>
    <n v="3395668.6594643998"/>
  </r>
  <r>
    <x v="1"/>
    <x v="0"/>
    <x v="2"/>
    <x v="11"/>
    <n v="6"/>
    <x v="0"/>
    <x v="1"/>
    <x v="1"/>
    <x v="0"/>
    <n v="3379572.3100814"/>
  </r>
  <r>
    <x v="1"/>
    <x v="0"/>
    <x v="2"/>
    <x v="0"/>
    <n v="7"/>
    <x v="0"/>
    <x v="2"/>
    <x v="0"/>
    <x v="0"/>
    <n v="3083178.310218194"/>
  </r>
  <r>
    <x v="1"/>
    <x v="0"/>
    <x v="2"/>
    <x v="1"/>
    <n v="8"/>
    <x v="0"/>
    <x v="2"/>
    <x v="0"/>
    <x v="0"/>
    <n v="3624627.2765830643"/>
  </r>
  <r>
    <x v="1"/>
    <x v="0"/>
    <x v="2"/>
    <x v="2"/>
    <n v="9"/>
    <x v="0"/>
    <x v="2"/>
    <x v="0"/>
    <x v="0"/>
    <n v="3090109.4706031792"/>
  </r>
  <r>
    <x v="1"/>
    <x v="0"/>
    <x v="2"/>
    <x v="3"/>
    <n v="10"/>
    <x v="0"/>
    <x v="2"/>
    <x v="0"/>
    <x v="0"/>
    <n v="2588932.9613108994"/>
  </r>
  <r>
    <x v="1"/>
    <x v="0"/>
    <x v="2"/>
    <x v="4"/>
    <n v="11"/>
    <x v="0"/>
    <x v="2"/>
    <x v="0"/>
    <x v="0"/>
    <n v="2871337.5293786996"/>
  </r>
  <r>
    <x v="1"/>
    <x v="0"/>
    <x v="2"/>
    <x v="5"/>
    <n v="12"/>
    <x v="0"/>
    <x v="2"/>
    <x v="0"/>
    <x v="0"/>
    <n v="2476353.7848823196"/>
  </r>
  <r>
    <x v="1"/>
    <x v="0"/>
    <x v="2"/>
    <x v="6"/>
    <n v="1"/>
    <x v="0"/>
    <x v="2"/>
    <x v="0"/>
    <x v="0"/>
    <n v="3520427.5225060191"/>
  </r>
  <r>
    <x v="1"/>
    <x v="0"/>
    <x v="2"/>
    <x v="7"/>
    <n v="2"/>
    <x v="0"/>
    <x v="2"/>
    <x v="0"/>
    <x v="0"/>
    <n v="3874818.9917811132"/>
  </r>
  <r>
    <x v="1"/>
    <x v="0"/>
    <x v="2"/>
    <x v="8"/>
    <n v="3"/>
    <x v="0"/>
    <x v="2"/>
    <x v="0"/>
    <x v="0"/>
    <n v="3237363.8548801187"/>
  </r>
  <r>
    <x v="1"/>
    <x v="0"/>
    <x v="2"/>
    <x v="9"/>
    <n v="4"/>
    <x v="0"/>
    <x v="2"/>
    <x v="0"/>
    <x v="0"/>
    <n v="3615453.1290214392"/>
  </r>
  <r>
    <x v="1"/>
    <x v="0"/>
    <x v="2"/>
    <x v="10"/>
    <n v="5"/>
    <x v="0"/>
    <x v="2"/>
    <x v="0"/>
    <x v="0"/>
    <n v="2956857.0525275953"/>
  </r>
  <r>
    <x v="1"/>
    <x v="0"/>
    <x v="2"/>
    <x v="11"/>
    <n v="6"/>
    <x v="0"/>
    <x v="2"/>
    <x v="0"/>
    <x v="0"/>
    <n v="3215096.199550285"/>
  </r>
  <r>
    <x v="1"/>
    <x v="1"/>
    <x v="0"/>
    <x v="0"/>
    <n v="7"/>
    <x v="1"/>
    <x v="3"/>
    <x v="2"/>
    <x v="0"/>
    <n v="859050.95871603675"/>
  </r>
  <r>
    <x v="1"/>
    <x v="1"/>
    <x v="0"/>
    <x v="1"/>
    <n v="8"/>
    <x v="1"/>
    <x v="3"/>
    <x v="2"/>
    <x v="0"/>
    <n v="1256568.663764968"/>
  </r>
  <r>
    <x v="1"/>
    <x v="1"/>
    <x v="0"/>
    <x v="2"/>
    <n v="9"/>
    <x v="1"/>
    <x v="3"/>
    <x v="2"/>
    <x v="0"/>
    <n v="945239.11169929046"/>
  </r>
  <r>
    <x v="1"/>
    <x v="1"/>
    <x v="0"/>
    <x v="3"/>
    <n v="10"/>
    <x v="1"/>
    <x v="3"/>
    <x v="2"/>
    <x v="0"/>
    <n v="897002.08738166792"/>
  </r>
  <r>
    <x v="1"/>
    <x v="1"/>
    <x v="0"/>
    <x v="4"/>
    <n v="11"/>
    <x v="1"/>
    <x v="3"/>
    <x v="2"/>
    <x v="0"/>
    <n v="983029.73485591868"/>
  </r>
  <r>
    <x v="1"/>
    <x v="1"/>
    <x v="0"/>
    <x v="5"/>
    <n v="12"/>
    <x v="1"/>
    <x v="3"/>
    <x v="2"/>
    <x v="0"/>
    <n v="938538.15127751243"/>
  </r>
  <r>
    <x v="1"/>
    <x v="1"/>
    <x v="0"/>
    <x v="6"/>
    <n v="1"/>
    <x v="1"/>
    <x v="3"/>
    <x v="2"/>
    <x v="0"/>
    <n v="1120011.9018488396"/>
  </r>
  <r>
    <x v="1"/>
    <x v="1"/>
    <x v="0"/>
    <x v="7"/>
    <n v="2"/>
    <x v="1"/>
    <x v="3"/>
    <x v="2"/>
    <x v="0"/>
    <n v="908869.29775302368"/>
  </r>
  <r>
    <x v="1"/>
    <x v="1"/>
    <x v="0"/>
    <x v="8"/>
    <n v="3"/>
    <x v="1"/>
    <x v="3"/>
    <x v="2"/>
    <x v="0"/>
    <n v="962926.50469158008"/>
  </r>
  <r>
    <x v="1"/>
    <x v="1"/>
    <x v="0"/>
    <x v="9"/>
    <n v="4"/>
    <x v="1"/>
    <x v="3"/>
    <x v="2"/>
    <x v="0"/>
    <n v="972833.26691238175"/>
  </r>
  <r>
    <x v="1"/>
    <x v="1"/>
    <x v="0"/>
    <x v="10"/>
    <n v="5"/>
    <x v="1"/>
    <x v="3"/>
    <x v="2"/>
    <x v="0"/>
    <n v="1071765.8371174217"/>
  </r>
  <r>
    <x v="1"/>
    <x v="1"/>
    <x v="0"/>
    <x v="11"/>
    <n v="6"/>
    <x v="1"/>
    <x v="3"/>
    <x v="2"/>
    <x v="0"/>
    <n v="1137792.8543239292"/>
  </r>
  <r>
    <x v="1"/>
    <x v="1"/>
    <x v="0"/>
    <x v="0"/>
    <n v="7"/>
    <x v="1"/>
    <x v="4"/>
    <x v="3"/>
    <x v="0"/>
    <n v="411478.37181662378"/>
  </r>
  <r>
    <x v="1"/>
    <x v="1"/>
    <x v="0"/>
    <x v="1"/>
    <n v="8"/>
    <x v="1"/>
    <x v="4"/>
    <x v="3"/>
    <x v="0"/>
    <n v="558286.81851324998"/>
  </r>
  <r>
    <x v="1"/>
    <x v="1"/>
    <x v="0"/>
    <x v="2"/>
    <n v="9"/>
    <x v="1"/>
    <x v="4"/>
    <x v="3"/>
    <x v="0"/>
    <n v="449699.38278299873"/>
  </r>
  <r>
    <x v="1"/>
    <x v="1"/>
    <x v="0"/>
    <x v="3"/>
    <n v="10"/>
    <x v="1"/>
    <x v="4"/>
    <x v="3"/>
    <x v="0"/>
    <n v="427182.91524"/>
  </r>
  <r>
    <x v="1"/>
    <x v="1"/>
    <x v="0"/>
    <x v="4"/>
    <n v="11"/>
    <x v="1"/>
    <x v="4"/>
    <x v="3"/>
    <x v="0"/>
    <n v="415259.38098750002"/>
  </r>
  <r>
    <x v="1"/>
    <x v="1"/>
    <x v="0"/>
    <x v="5"/>
    <n v="12"/>
    <x v="1"/>
    <x v="4"/>
    <x v="3"/>
    <x v="0"/>
    <n v="427041.03370000009"/>
  </r>
  <r>
    <x v="1"/>
    <x v="1"/>
    <x v="0"/>
    <x v="6"/>
    <n v="1"/>
    <x v="1"/>
    <x v="4"/>
    <x v="3"/>
    <x v="0"/>
    <n v="536309.89158199995"/>
  </r>
  <r>
    <x v="1"/>
    <x v="1"/>
    <x v="0"/>
    <x v="7"/>
    <n v="2"/>
    <x v="1"/>
    <x v="4"/>
    <x v="3"/>
    <x v="0"/>
    <n v="414358.37553974998"/>
  </r>
  <r>
    <x v="1"/>
    <x v="1"/>
    <x v="0"/>
    <x v="8"/>
    <n v="3"/>
    <x v="1"/>
    <x v="4"/>
    <x v="3"/>
    <x v="0"/>
    <n v="484912.71240800002"/>
  </r>
  <r>
    <x v="1"/>
    <x v="1"/>
    <x v="0"/>
    <x v="9"/>
    <n v="4"/>
    <x v="1"/>
    <x v="4"/>
    <x v="3"/>
    <x v="0"/>
    <n v="419935.11569100001"/>
  </r>
  <r>
    <x v="1"/>
    <x v="1"/>
    <x v="0"/>
    <x v="10"/>
    <n v="5"/>
    <x v="1"/>
    <x v="4"/>
    <x v="3"/>
    <x v="0"/>
    <n v="448216.05637499999"/>
  </r>
  <r>
    <x v="1"/>
    <x v="1"/>
    <x v="0"/>
    <x v="11"/>
    <n v="6"/>
    <x v="1"/>
    <x v="4"/>
    <x v="3"/>
    <x v="0"/>
    <n v="532127.64313450002"/>
  </r>
  <r>
    <x v="1"/>
    <x v="1"/>
    <x v="0"/>
    <x v="0"/>
    <n v="7"/>
    <x v="1"/>
    <x v="4"/>
    <x v="4"/>
    <x v="0"/>
    <n v="610297.37310056051"/>
  </r>
  <r>
    <x v="1"/>
    <x v="1"/>
    <x v="0"/>
    <x v="1"/>
    <n v="8"/>
    <x v="1"/>
    <x v="4"/>
    <x v="4"/>
    <x v="0"/>
    <n v="908795.20773656247"/>
  </r>
  <r>
    <x v="1"/>
    <x v="1"/>
    <x v="0"/>
    <x v="2"/>
    <n v="9"/>
    <x v="1"/>
    <x v="4"/>
    <x v="4"/>
    <x v="0"/>
    <n v="711025.90062299802"/>
  </r>
  <r>
    <x v="1"/>
    <x v="1"/>
    <x v="0"/>
    <x v="3"/>
    <n v="10"/>
    <x v="1"/>
    <x v="4"/>
    <x v="4"/>
    <x v="0"/>
    <n v="699813.46326262481"/>
  </r>
  <r>
    <x v="1"/>
    <x v="1"/>
    <x v="0"/>
    <x v="4"/>
    <n v="11"/>
    <x v="1"/>
    <x v="4"/>
    <x v="4"/>
    <x v="0"/>
    <n v="619174.29107624991"/>
  </r>
  <r>
    <x v="1"/>
    <x v="1"/>
    <x v="0"/>
    <x v="5"/>
    <n v="12"/>
    <x v="1"/>
    <x v="4"/>
    <x v="4"/>
    <x v="0"/>
    <n v="641582.36576999992"/>
  </r>
  <r>
    <x v="1"/>
    <x v="1"/>
    <x v="0"/>
    <x v="6"/>
    <n v="1"/>
    <x v="1"/>
    <x v="4"/>
    <x v="4"/>
    <x v="0"/>
    <n v="740585.34395999974"/>
  </r>
  <r>
    <x v="1"/>
    <x v="1"/>
    <x v="0"/>
    <x v="7"/>
    <n v="2"/>
    <x v="1"/>
    <x v="4"/>
    <x v="4"/>
    <x v="0"/>
    <n v="665533.05688012496"/>
  </r>
  <r>
    <x v="1"/>
    <x v="1"/>
    <x v="0"/>
    <x v="8"/>
    <n v="3"/>
    <x v="1"/>
    <x v="4"/>
    <x v="4"/>
    <x v="0"/>
    <n v="608946.05938500003"/>
  </r>
  <r>
    <x v="1"/>
    <x v="1"/>
    <x v="0"/>
    <x v="9"/>
    <n v="4"/>
    <x v="1"/>
    <x v="4"/>
    <x v="4"/>
    <x v="0"/>
    <n v="706548.92858549999"/>
  </r>
  <r>
    <x v="1"/>
    <x v="1"/>
    <x v="0"/>
    <x v="10"/>
    <n v="5"/>
    <x v="1"/>
    <x v="4"/>
    <x v="4"/>
    <x v="0"/>
    <n v="684073.99396875"/>
  </r>
  <r>
    <x v="1"/>
    <x v="1"/>
    <x v="0"/>
    <x v="11"/>
    <n v="6"/>
    <x v="1"/>
    <x v="4"/>
    <x v="4"/>
    <x v="0"/>
    <n v="795822.70165668742"/>
  </r>
  <r>
    <x v="1"/>
    <x v="1"/>
    <x v="0"/>
    <x v="0"/>
    <n v="7"/>
    <x v="1"/>
    <x v="5"/>
    <x v="5"/>
    <x v="0"/>
    <n v="334574.56978850893"/>
  </r>
  <r>
    <x v="1"/>
    <x v="1"/>
    <x v="0"/>
    <x v="1"/>
    <n v="8"/>
    <x v="1"/>
    <x v="5"/>
    <x v="5"/>
    <x v="0"/>
    <n v="492735.34629342239"/>
  </r>
  <r>
    <x v="1"/>
    <x v="1"/>
    <x v="0"/>
    <x v="2"/>
    <n v="9"/>
    <x v="1"/>
    <x v="5"/>
    <x v="5"/>
    <x v="0"/>
    <n v="423886.13007635879"/>
  </r>
  <r>
    <x v="1"/>
    <x v="1"/>
    <x v="0"/>
    <x v="3"/>
    <n v="10"/>
    <x v="1"/>
    <x v="5"/>
    <x v="5"/>
    <x v="0"/>
    <n v="370340.02732499992"/>
  </r>
  <r>
    <x v="1"/>
    <x v="1"/>
    <x v="0"/>
    <x v="4"/>
    <n v="11"/>
    <x v="1"/>
    <x v="5"/>
    <x v="5"/>
    <x v="0"/>
    <n v="388537.72727419995"/>
  </r>
  <r>
    <x v="1"/>
    <x v="1"/>
    <x v="0"/>
    <x v="5"/>
    <n v="12"/>
    <x v="1"/>
    <x v="5"/>
    <x v="5"/>
    <x v="0"/>
    <n v="338577.18673479994"/>
  </r>
  <r>
    <x v="1"/>
    <x v="1"/>
    <x v="0"/>
    <x v="6"/>
    <n v="1"/>
    <x v="1"/>
    <x v="5"/>
    <x v="5"/>
    <x v="0"/>
    <n v="466373.20086803986"/>
  </r>
  <r>
    <x v="1"/>
    <x v="1"/>
    <x v="0"/>
    <x v="7"/>
    <n v="2"/>
    <x v="1"/>
    <x v="5"/>
    <x v="5"/>
    <x v="0"/>
    <n v="388574.67707873997"/>
  </r>
  <r>
    <x v="1"/>
    <x v="1"/>
    <x v="0"/>
    <x v="8"/>
    <n v="3"/>
    <x v="1"/>
    <x v="5"/>
    <x v="5"/>
    <x v="0"/>
    <n v="356192.71368815994"/>
  </r>
  <r>
    <x v="1"/>
    <x v="1"/>
    <x v="0"/>
    <x v="9"/>
    <n v="4"/>
    <x v="1"/>
    <x v="5"/>
    <x v="5"/>
    <x v="0"/>
    <n v="381723.53905412991"/>
  </r>
  <r>
    <x v="1"/>
    <x v="1"/>
    <x v="0"/>
    <x v="10"/>
    <n v="5"/>
    <x v="1"/>
    <x v="5"/>
    <x v="5"/>
    <x v="0"/>
    <n v="429911.03490812494"/>
  </r>
  <r>
    <x v="1"/>
    <x v="1"/>
    <x v="0"/>
    <x v="11"/>
    <n v="6"/>
    <x v="1"/>
    <x v="5"/>
    <x v="5"/>
    <x v="0"/>
    <n v="476034.24514096242"/>
  </r>
  <r>
    <x v="1"/>
    <x v="1"/>
    <x v="0"/>
    <x v="0"/>
    <n v="7"/>
    <x v="1"/>
    <x v="5"/>
    <x v="6"/>
    <x v="0"/>
    <n v="221632.12385716435"/>
  </r>
  <r>
    <x v="1"/>
    <x v="1"/>
    <x v="0"/>
    <x v="1"/>
    <n v="8"/>
    <x v="1"/>
    <x v="5"/>
    <x v="6"/>
    <x v="0"/>
    <n v="298721.115169695"/>
  </r>
  <r>
    <x v="1"/>
    <x v="1"/>
    <x v="0"/>
    <x v="2"/>
    <n v="9"/>
    <x v="1"/>
    <x v="5"/>
    <x v="6"/>
    <x v="0"/>
    <n v="263980.61528681178"/>
  </r>
  <r>
    <x v="1"/>
    <x v="1"/>
    <x v="0"/>
    <x v="3"/>
    <n v="10"/>
    <x v="1"/>
    <x v="5"/>
    <x v="6"/>
    <x v="0"/>
    <n v="219795.94496150999"/>
  </r>
  <r>
    <x v="1"/>
    <x v="1"/>
    <x v="0"/>
    <x v="4"/>
    <n v="11"/>
    <x v="1"/>
    <x v="5"/>
    <x v="6"/>
    <x v="0"/>
    <n v="258222.34619527502"/>
  </r>
  <r>
    <x v="1"/>
    <x v="1"/>
    <x v="0"/>
    <x v="5"/>
    <n v="12"/>
    <x v="1"/>
    <x v="5"/>
    <x v="6"/>
    <x v="0"/>
    <n v="230372.47477350003"/>
  </r>
  <r>
    <x v="1"/>
    <x v="1"/>
    <x v="0"/>
    <x v="6"/>
    <n v="1"/>
    <x v="1"/>
    <x v="5"/>
    <x v="6"/>
    <x v="0"/>
    <n v="269842.36896287993"/>
  </r>
  <r>
    <x v="1"/>
    <x v="1"/>
    <x v="0"/>
    <x v="7"/>
    <n v="2"/>
    <x v="1"/>
    <x v="5"/>
    <x v="6"/>
    <x v="0"/>
    <n v="229486.43250580502"/>
  </r>
  <r>
    <x v="1"/>
    <x v="1"/>
    <x v="0"/>
    <x v="8"/>
    <n v="3"/>
    <x v="1"/>
    <x v="5"/>
    <x v="6"/>
    <x v="0"/>
    <n v="247771.36577484003"/>
  </r>
  <r>
    <x v="1"/>
    <x v="1"/>
    <x v="0"/>
    <x v="9"/>
    <n v="4"/>
    <x v="1"/>
    <x v="5"/>
    <x v="6"/>
    <x v="0"/>
    <n v="247653.76578579002"/>
  </r>
  <r>
    <x v="1"/>
    <x v="1"/>
    <x v="0"/>
    <x v="10"/>
    <n v="5"/>
    <x v="1"/>
    <x v="5"/>
    <x v="6"/>
    <x v="0"/>
    <n v="257537.95336406256"/>
  </r>
  <r>
    <x v="1"/>
    <x v="1"/>
    <x v="0"/>
    <x v="11"/>
    <n v="6"/>
    <x v="1"/>
    <x v="5"/>
    <x v="6"/>
    <x v="0"/>
    <n v="273028.52946296253"/>
  </r>
  <r>
    <x v="1"/>
    <x v="1"/>
    <x v="0"/>
    <x v="0"/>
    <n v="7"/>
    <x v="1"/>
    <x v="5"/>
    <x v="7"/>
    <x v="0"/>
    <n v="270317.51001272164"/>
  </r>
  <r>
    <x v="1"/>
    <x v="1"/>
    <x v="0"/>
    <x v="1"/>
    <n v="8"/>
    <x v="1"/>
    <x v="5"/>
    <x v="7"/>
    <x v="0"/>
    <n v="345609.90627034125"/>
  </r>
  <r>
    <x v="1"/>
    <x v="1"/>
    <x v="0"/>
    <x v="2"/>
    <n v="9"/>
    <x v="1"/>
    <x v="5"/>
    <x v="7"/>
    <x v="0"/>
    <n v="281982.65504614048"/>
  </r>
  <r>
    <x v="1"/>
    <x v="1"/>
    <x v="0"/>
    <x v="3"/>
    <n v="10"/>
    <x v="1"/>
    <x v="5"/>
    <x v="7"/>
    <x v="0"/>
    <n v="262525.43281191739"/>
  </r>
  <r>
    <x v="1"/>
    <x v="1"/>
    <x v="0"/>
    <x v="4"/>
    <n v="11"/>
    <x v="1"/>
    <x v="5"/>
    <x v="7"/>
    <x v="0"/>
    <n v="264530.39711157506"/>
  </r>
  <r>
    <x v="1"/>
    <x v="1"/>
    <x v="0"/>
    <x v="5"/>
    <n v="12"/>
    <x v="1"/>
    <x v="5"/>
    <x v="7"/>
    <x v="0"/>
    <n v="252866.98882554998"/>
  </r>
  <r>
    <x v="1"/>
    <x v="1"/>
    <x v="0"/>
    <x v="6"/>
    <n v="1"/>
    <x v="1"/>
    <x v="5"/>
    <x v="7"/>
    <x v="0"/>
    <n v="306190.89609723992"/>
  </r>
  <r>
    <x v="1"/>
    <x v="1"/>
    <x v="0"/>
    <x v="7"/>
    <n v="2"/>
    <x v="1"/>
    <x v="5"/>
    <x v="7"/>
    <x v="0"/>
    <n v="271830.070734885"/>
  </r>
  <r>
    <x v="1"/>
    <x v="1"/>
    <x v="0"/>
    <x v="8"/>
    <n v="3"/>
    <x v="1"/>
    <x v="5"/>
    <x v="7"/>
    <x v="0"/>
    <n v="271101.39427444007"/>
  </r>
  <r>
    <x v="1"/>
    <x v="1"/>
    <x v="0"/>
    <x v="9"/>
    <n v="4"/>
    <x v="1"/>
    <x v="5"/>
    <x v="7"/>
    <x v="0"/>
    <n v="274351.7614925587"/>
  </r>
  <r>
    <x v="1"/>
    <x v="1"/>
    <x v="0"/>
    <x v="10"/>
    <n v="5"/>
    <x v="1"/>
    <x v="5"/>
    <x v="7"/>
    <x v="0"/>
    <n v="294826.72073953127"/>
  </r>
  <r>
    <x v="1"/>
    <x v="1"/>
    <x v="0"/>
    <x v="11"/>
    <n v="6"/>
    <x v="1"/>
    <x v="5"/>
    <x v="7"/>
    <x v="0"/>
    <n v="340841.04228242871"/>
  </r>
  <r>
    <x v="1"/>
    <x v="1"/>
    <x v="0"/>
    <x v="0"/>
    <n v="7"/>
    <x v="1"/>
    <x v="5"/>
    <x v="8"/>
    <x v="0"/>
    <n v="186895.31347357444"/>
  </r>
  <r>
    <x v="1"/>
    <x v="1"/>
    <x v="0"/>
    <x v="1"/>
    <n v="8"/>
    <x v="1"/>
    <x v="5"/>
    <x v="8"/>
    <x v="0"/>
    <n v="232460.33937309752"/>
  </r>
  <r>
    <x v="1"/>
    <x v="1"/>
    <x v="0"/>
    <x v="2"/>
    <n v="9"/>
    <x v="1"/>
    <x v="5"/>
    <x v="8"/>
    <x v="0"/>
    <n v="196800.64514333947"/>
  </r>
  <r>
    <x v="1"/>
    <x v="1"/>
    <x v="0"/>
    <x v="3"/>
    <n v="10"/>
    <x v="1"/>
    <x v="5"/>
    <x v="8"/>
    <x v="0"/>
    <n v="175238.87213904748"/>
  </r>
  <r>
    <x v="1"/>
    <x v="1"/>
    <x v="0"/>
    <x v="4"/>
    <n v="11"/>
    <x v="1"/>
    <x v="5"/>
    <x v="8"/>
    <x v="0"/>
    <n v="184271.68199002498"/>
  </r>
  <r>
    <x v="1"/>
    <x v="1"/>
    <x v="0"/>
    <x v="5"/>
    <n v="12"/>
    <x v="1"/>
    <x v="5"/>
    <x v="8"/>
    <x v="0"/>
    <n v="182465.61649890002"/>
  </r>
  <r>
    <x v="1"/>
    <x v="1"/>
    <x v="0"/>
    <x v="6"/>
    <n v="1"/>
    <x v="1"/>
    <x v="5"/>
    <x v="8"/>
    <x v="0"/>
    <n v="235865.21106119995"/>
  </r>
  <r>
    <x v="1"/>
    <x v="1"/>
    <x v="0"/>
    <x v="7"/>
    <n v="2"/>
    <x v="1"/>
    <x v="5"/>
    <x v="8"/>
    <x v="0"/>
    <n v="184781.07299609997"/>
  </r>
  <r>
    <x v="1"/>
    <x v="1"/>
    <x v="0"/>
    <x v="8"/>
    <n v="3"/>
    <x v="1"/>
    <x v="5"/>
    <x v="8"/>
    <x v="0"/>
    <n v="187904.12488512002"/>
  </r>
  <r>
    <x v="1"/>
    <x v="1"/>
    <x v="0"/>
    <x v="9"/>
    <n v="4"/>
    <x v="1"/>
    <x v="5"/>
    <x v="8"/>
    <x v="0"/>
    <n v="191788.36157754"/>
  </r>
  <r>
    <x v="1"/>
    <x v="1"/>
    <x v="0"/>
    <x v="10"/>
    <n v="5"/>
    <x v="1"/>
    <x v="5"/>
    <x v="8"/>
    <x v="0"/>
    <n v="189293.90636625001"/>
  </r>
  <r>
    <x v="1"/>
    <x v="1"/>
    <x v="0"/>
    <x v="11"/>
    <n v="6"/>
    <x v="1"/>
    <x v="5"/>
    <x v="8"/>
    <x v="0"/>
    <n v="230880.88355771248"/>
  </r>
  <r>
    <x v="1"/>
    <x v="1"/>
    <x v="0"/>
    <x v="0"/>
    <n v="7"/>
    <x v="1"/>
    <x v="6"/>
    <x v="9"/>
    <x v="0"/>
    <n v="1207341.5441326213"/>
  </r>
  <r>
    <x v="1"/>
    <x v="1"/>
    <x v="0"/>
    <x v="1"/>
    <n v="8"/>
    <x v="1"/>
    <x v="6"/>
    <x v="9"/>
    <x v="0"/>
    <n v="1627559.0630120938"/>
  </r>
  <r>
    <x v="1"/>
    <x v="1"/>
    <x v="0"/>
    <x v="2"/>
    <n v="9"/>
    <x v="1"/>
    <x v="6"/>
    <x v="9"/>
    <x v="0"/>
    <n v="1247278.3501437153"/>
  </r>
  <r>
    <x v="1"/>
    <x v="1"/>
    <x v="0"/>
    <x v="3"/>
    <n v="10"/>
    <x v="1"/>
    <x v="6"/>
    <x v="9"/>
    <x v="0"/>
    <n v="1189437.4296213749"/>
  </r>
  <r>
    <x v="1"/>
    <x v="1"/>
    <x v="0"/>
    <x v="4"/>
    <n v="11"/>
    <x v="1"/>
    <x v="6"/>
    <x v="9"/>
    <x v="0"/>
    <n v="1196568.3584903125"/>
  </r>
  <r>
    <x v="1"/>
    <x v="1"/>
    <x v="0"/>
    <x v="5"/>
    <n v="12"/>
    <x v="1"/>
    <x v="6"/>
    <x v="9"/>
    <x v="0"/>
    <n v="1176117.3688343752"/>
  </r>
  <r>
    <x v="1"/>
    <x v="1"/>
    <x v="0"/>
    <x v="6"/>
    <n v="1"/>
    <x v="1"/>
    <x v="6"/>
    <x v="9"/>
    <x v="0"/>
    <n v="1565368.1883344997"/>
  </r>
  <r>
    <x v="1"/>
    <x v="1"/>
    <x v="0"/>
    <x v="7"/>
    <n v="2"/>
    <x v="1"/>
    <x v="6"/>
    <x v="9"/>
    <x v="0"/>
    <n v="1227442.7809998749"/>
  </r>
  <r>
    <x v="1"/>
    <x v="1"/>
    <x v="0"/>
    <x v="8"/>
    <n v="3"/>
    <x v="1"/>
    <x v="6"/>
    <x v="9"/>
    <x v="0"/>
    <n v="1290433.7858775002"/>
  </r>
  <r>
    <x v="1"/>
    <x v="1"/>
    <x v="0"/>
    <x v="9"/>
    <n v="4"/>
    <x v="1"/>
    <x v="6"/>
    <x v="9"/>
    <x v="0"/>
    <n v="1298308.3953839999"/>
  </r>
  <r>
    <x v="1"/>
    <x v="1"/>
    <x v="0"/>
    <x v="10"/>
    <n v="5"/>
    <x v="1"/>
    <x v="6"/>
    <x v="9"/>
    <x v="0"/>
    <n v="1344373.5269335939"/>
  </r>
  <r>
    <x v="1"/>
    <x v="1"/>
    <x v="0"/>
    <x v="11"/>
    <n v="6"/>
    <x v="1"/>
    <x v="6"/>
    <x v="9"/>
    <x v="0"/>
    <n v="1507227.5892764062"/>
  </r>
  <r>
    <x v="1"/>
    <x v="1"/>
    <x v="1"/>
    <x v="0"/>
    <n v="7"/>
    <x v="1"/>
    <x v="3"/>
    <x v="2"/>
    <x v="0"/>
    <n v="4118100.0493550403"/>
  </r>
  <r>
    <x v="1"/>
    <x v="1"/>
    <x v="1"/>
    <x v="1"/>
    <n v="8"/>
    <x v="1"/>
    <x v="3"/>
    <x v="2"/>
    <x v="0"/>
    <n v="4507082.5661568008"/>
  </r>
  <r>
    <x v="1"/>
    <x v="1"/>
    <x v="1"/>
    <x v="2"/>
    <n v="9"/>
    <x v="1"/>
    <x v="3"/>
    <x v="2"/>
    <x v="0"/>
    <n v="4703409.2060524803"/>
  </r>
  <r>
    <x v="1"/>
    <x v="1"/>
    <x v="1"/>
    <x v="3"/>
    <n v="10"/>
    <x v="1"/>
    <x v="3"/>
    <x v="2"/>
    <x v="0"/>
    <n v="6020479.2997298883"/>
  </r>
  <r>
    <x v="1"/>
    <x v="1"/>
    <x v="1"/>
    <x v="4"/>
    <n v="11"/>
    <x v="1"/>
    <x v="3"/>
    <x v="2"/>
    <x v="0"/>
    <n v="6461172.5917462073"/>
  </r>
  <r>
    <x v="1"/>
    <x v="1"/>
    <x v="1"/>
    <x v="5"/>
    <n v="12"/>
    <x v="1"/>
    <x v="3"/>
    <x v="2"/>
    <x v="0"/>
    <n v="3399470.2212770889"/>
  </r>
  <r>
    <x v="1"/>
    <x v="1"/>
    <x v="1"/>
    <x v="6"/>
    <n v="1"/>
    <x v="1"/>
    <x v="3"/>
    <x v="2"/>
    <x v="0"/>
    <n v="3168116.576105712"/>
  </r>
  <r>
    <x v="1"/>
    <x v="1"/>
    <x v="1"/>
    <x v="7"/>
    <n v="2"/>
    <x v="1"/>
    <x v="3"/>
    <x v="2"/>
    <x v="0"/>
    <n v="3601517.3685167041"/>
  </r>
  <r>
    <x v="1"/>
    <x v="1"/>
    <x v="1"/>
    <x v="8"/>
    <n v="3"/>
    <x v="1"/>
    <x v="3"/>
    <x v="2"/>
    <x v="0"/>
    <n v="3449559.2207462396"/>
  </r>
  <r>
    <x v="1"/>
    <x v="1"/>
    <x v="1"/>
    <x v="9"/>
    <n v="4"/>
    <x v="1"/>
    <x v="3"/>
    <x v="2"/>
    <x v="0"/>
    <n v="3875884.2425812325"/>
  </r>
  <r>
    <x v="1"/>
    <x v="1"/>
    <x v="1"/>
    <x v="10"/>
    <n v="5"/>
    <x v="1"/>
    <x v="3"/>
    <x v="2"/>
    <x v="0"/>
    <n v="4224276.0222364804"/>
  </r>
  <r>
    <x v="1"/>
    <x v="1"/>
    <x v="1"/>
    <x v="11"/>
    <n v="6"/>
    <x v="1"/>
    <x v="3"/>
    <x v="2"/>
    <x v="0"/>
    <n v="2229175.6542357123"/>
  </r>
  <r>
    <x v="1"/>
    <x v="1"/>
    <x v="1"/>
    <x v="0"/>
    <n v="7"/>
    <x v="1"/>
    <x v="4"/>
    <x v="3"/>
    <x v="0"/>
    <n v="1958496.2303689439"/>
  </r>
  <r>
    <x v="1"/>
    <x v="1"/>
    <x v="1"/>
    <x v="1"/>
    <n v="8"/>
    <x v="1"/>
    <x v="4"/>
    <x v="3"/>
    <x v="0"/>
    <n v="2195052.7782959999"/>
  </r>
  <r>
    <x v="1"/>
    <x v="1"/>
    <x v="1"/>
    <x v="2"/>
    <n v="9"/>
    <x v="1"/>
    <x v="4"/>
    <x v="3"/>
    <x v="0"/>
    <n v="2264552.5099384319"/>
  </r>
  <r>
    <x v="1"/>
    <x v="1"/>
    <x v="1"/>
    <x v="3"/>
    <n v="10"/>
    <x v="1"/>
    <x v="4"/>
    <x v="3"/>
    <x v="0"/>
    <n v="2839505.8993002246"/>
  </r>
  <r>
    <x v="1"/>
    <x v="1"/>
    <x v="1"/>
    <x v="4"/>
    <n v="11"/>
    <x v="1"/>
    <x v="4"/>
    <x v="3"/>
    <x v="0"/>
    <n v="3159420.5430006236"/>
  </r>
  <r>
    <x v="1"/>
    <x v="1"/>
    <x v="1"/>
    <x v="5"/>
    <n v="12"/>
    <x v="1"/>
    <x v="4"/>
    <x v="3"/>
    <x v="0"/>
    <n v="1724509.5598100165"/>
  </r>
  <r>
    <x v="1"/>
    <x v="1"/>
    <x v="1"/>
    <x v="6"/>
    <n v="1"/>
    <x v="1"/>
    <x v="4"/>
    <x v="3"/>
    <x v="0"/>
    <n v="1542913.9169346001"/>
  </r>
  <r>
    <x v="1"/>
    <x v="1"/>
    <x v="1"/>
    <x v="7"/>
    <n v="2"/>
    <x v="1"/>
    <x v="4"/>
    <x v="3"/>
    <x v="0"/>
    <n v="1820402.6309305201"/>
  </r>
  <r>
    <x v="1"/>
    <x v="1"/>
    <x v="1"/>
    <x v="8"/>
    <n v="3"/>
    <x v="1"/>
    <x v="4"/>
    <x v="3"/>
    <x v="0"/>
    <n v="1771550.3477915039"/>
  </r>
  <r>
    <x v="1"/>
    <x v="1"/>
    <x v="1"/>
    <x v="9"/>
    <n v="4"/>
    <x v="1"/>
    <x v="4"/>
    <x v="3"/>
    <x v="0"/>
    <n v="1908978.5663007363"/>
  </r>
  <r>
    <x v="1"/>
    <x v="1"/>
    <x v="1"/>
    <x v="10"/>
    <n v="5"/>
    <x v="1"/>
    <x v="4"/>
    <x v="3"/>
    <x v="0"/>
    <n v="2224548.7175923204"/>
  </r>
  <r>
    <x v="1"/>
    <x v="1"/>
    <x v="1"/>
    <x v="11"/>
    <n v="6"/>
    <x v="1"/>
    <x v="4"/>
    <x v="3"/>
    <x v="0"/>
    <n v="1199138.0695781759"/>
  </r>
  <r>
    <x v="1"/>
    <x v="1"/>
    <x v="1"/>
    <x v="0"/>
    <n v="7"/>
    <x v="1"/>
    <x v="4"/>
    <x v="4"/>
    <x v="0"/>
    <n v="1652868.9853267202"/>
  </r>
  <r>
    <x v="1"/>
    <x v="1"/>
    <x v="1"/>
    <x v="1"/>
    <n v="8"/>
    <x v="1"/>
    <x v="4"/>
    <x v="4"/>
    <x v="0"/>
    <n v="1940369.6316480001"/>
  </r>
  <r>
    <x v="1"/>
    <x v="1"/>
    <x v="1"/>
    <x v="2"/>
    <n v="9"/>
    <x v="1"/>
    <x v="4"/>
    <x v="4"/>
    <x v="0"/>
    <n v="2031601.7410147204"/>
  </r>
  <r>
    <x v="1"/>
    <x v="1"/>
    <x v="1"/>
    <x v="3"/>
    <n v="10"/>
    <x v="1"/>
    <x v="4"/>
    <x v="4"/>
    <x v="0"/>
    <n v="2784735.3475135607"/>
  </r>
  <r>
    <x v="1"/>
    <x v="1"/>
    <x v="1"/>
    <x v="4"/>
    <n v="11"/>
    <x v="1"/>
    <x v="4"/>
    <x v="4"/>
    <x v="0"/>
    <n v="2777158.7847141596"/>
  </r>
  <r>
    <x v="1"/>
    <x v="1"/>
    <x v="1"/>
    <x v="5"/>
    <n v="12"/>
    <x v="1"/>
    <x v="4"/>
    <x v="4"/>
    <x v="0"/>
    <n v="1505235.4723879206"/>
  </r>
  <r>
    <x v="1"/>
    <x v="1"/>
    <x v="1"/>
    <x v="6"/>
    <n v="1"/>
    <x v="1"/>
    <x v="4"/>
    <x v="4"/>
    <x v="0"/>
    <n v="1375663.6681960202"/>
  </r>
  <r>
    <x v="1"/>
    <x v="1"/>
    <x v="1"/>
    <x v="7"/>
    <n v="2"/>
    <x v="1"/>
    <x v="4"/>
    <x v="4"/>
    <x v="0"/>
    <n v="1475521.04291592"/>
  </r>
  <r>
    <x v="1"/>
    <x v="1"/>
    <x v="1"/>
    <x v="8"/>
    <n v="3"/>
    <x v="1"/>
    <x v="4"/>
    <x v="4"/>
    <x v="0"/>
    <n v="1513094.2096040398"/>
  </r>
  <r>
    <x v="1"/>
    <x v="1"/>
    <x v="1"/>
    <x v="9"/>
    <n v="4"/>
    <x v="1"/>
    <x v="4"/>
    <x v="4"/>
    <x v="0"/>
    <n v="1628187.8009364803"/>
  </r>
  <r>
    <x v="1"/>
    <x v="1"/>
    <x v="1"/>
    <x v="10"/>
    <n v="5"/>
    <x v="1"/>
    <x v="4"/>
    <x v="4"/>
    <x v="0"/>
    <n v="1857077.4607560001"/>
  </r>
  <r>
    <x v="1"/>
    <x v="1"/>
    <x v="1"/>
    <x v="11"/>
    <n v="6"/>
    <x v="1"/>
    <x v="4"/>
    <x v="4"/>
    <x v="0"/>
    <n v="981974.46025223995"/>
  </r>
  <r>
    <x v="1"/>
    <x v="1"/>
    <x v="1"/>
    <x v="0"/>
    <n v="7"/>
    <x v="1"/>
    <x v="5"/>
    <x v="5"/>
    <x v="0"/>
    <n v="1583857.8672582491"/>
  </r>
  <r>
    <x v="1"/>
    <x v="1"/>
    <x v="1"/>
    <x v="1"/>
    <n v="8"/>
    <x v="1"/>
    <x v="5"/>
    <x v="5"/>
    <x v="0"/>
    <n v="1861716.078207552"/>
  </r>
  <r>
    <x v="1"/>
    <x v="1"/>
    <x v="1"/>
    <x v="2"/>
    <n v="9"/>
    <x v="1"/>
    <x v="5"/>
    <x v="5"/>
    <x v="0"/>
    <n v="1818760.5971448703"/>
  </r>
  <r>
    <x v="1"/>
    <x v="1"/>
    <x v="1"/>
    <x v="3"/>
    <n v="10"/>
    <x v="1"/>
    <x v="5"/>
    <x v="5"/>
    <x v="0"/>
    <n v="2304966.198724838"/>
  </r>
  <r>
    <x v="1"/>
    <x v="1"/>
    <x v="1"/>
    <x v="4"/>
    <n v="11"/>
    <x v="1"/>
    <x v="5"/>
    <x v="5"/>
    <x v="0"/>
    <n v="2440357.2575165858"/>
  </r>
  <r>
    <x v="1"/>
    <x v="1"/>
    <x v="1"/>
    <x v="5"/>
    <n v="12"/>
    <x v="1"/>
    <x v="5"/>
    <x v="5"/>
    <x v="0"/>
    <n v="1365336.6411364649"/>
  </r>
  <r>
    <x v="1"/>
    <x v="1"/>
    <x v="1"/>
    <x v="6"/>
    <n v="1"/>
    <x v="1"/>
    <x v="5"/>
    <x v="5"/>
    <x v="0"/>
    <n v="1211465.2302915659"/>
  </r>
  <r>
    <x v="1"/>
    <x v="1"/>
    <x v="1"/>
    <x v="7"/>
    <n v="2"/>
    <x v="1"/>
    <x v="5"/>
    <x v="5"/>
    <x v="0"/>
    <n v="1521468.8063359074"/>
  </r>
  <r>
    <x v="1"/>
    <x v="1"/>
    <x v="1"/>
    <x v="8"/>
    <n v="3"/>
    <x v="1"/>
    <x v="5"/>
    <x v="5"/>
    <x v="0"/>
    <n v="1400184.8970591237"/>
  </r>
  <r>
    <x v="1"/>
    <x v="1"/>
    <x v="1"/>
    <x v="9"/>
    <n v="4"/>
    <x v="1"/>
    <x v="5"/>
    <x v="5"/>
    <x v="0"/>
    <n v="1483355.0770554726"/>
  </r>
  <r>
    <x v="1"/>
    <x v="1"/>
    <x v="1"/>
    <x v="10"/>
    <n v="5"/>
    <x v="1"/>
    <x v="5"/>
    <x v="5"/>
    <x v="0"/>
    <n v="1790831.8374007489"/>
  </r>
  <r>
    <x v="1"/>
    <x v="1"/>
    <x v="1"/>
    <x v="11"/>
    <n v="6"/>
    <x v="1"/>
    <x v="5"/>
    <x v="5"/>
    <x v="0"/>
    <n v="911806.4599299801"/>
  </r>
  <r>
    <x v="1"/>
    <x v="1"/>
    <x v="1"/>
    <x v="0"/>
    <n v="7"/>
    <x v="1"/>
    <x v="5"/>
    <x v="6"/>
    <x v="0"/>
    <n v="884023.92783632269"/>
  </r>
  <r>
    <x v="1"/>
    <x v="1"/>
    <x v="1"/>
    <x v="1"/>
    <n v="8"/>
    <x v="1"/>
    <x v="5"/>
    <x v="6"/>
    <x v="0"/>
    <n v="1052207.4304358403"/>
  </r>
  <r>
    <x v="1"/>
    <x v="1"/>
    <x v="1"/>
    <x v="2"/>
    <n v="9"/>
    <x v="1"/>
    <x v="5"/>
    <x v="6"/>
    <x v="0"/>
    <n v="1016958.2253807157"/>
  </r>
  <r>
    <x v="1"/>
    <x v="1"/>
    <x v="1"/>
    <x v="3"/>
    <n v="10"/>
    <x v="1"/>
    <x v="5"/>
    <x v="6"/>
    <x v="0"/>
    <n v="1488480.8550150518"/>
  </r>
  <r>
    <x v="1"/>
    <x v="1"/>
    <x v="1"/>
    <x v="4"/>
    <n v="11"/>
    <x v="1"/>
    <x v="5"/>
    <x v="6"/>
    <x v="0"/>
    <n v="1639667.9831029386"/>
  </r>
  <r>
    <x v="1"/>
    <x v="1"/>
    <x v="1"/>
    <x v="5"/>
    <n v="12"/>
    <x v="1"/>
    <x v="5"/>
    <x v="6"/>
    <x v="0"/>
    <n v="765598.62357103126"/>
  </r>
  <r>
    <x v="1"/>
    <x v="1"/>
    <x v="1"/>
    <x v="6"/>
    <n v="1"/>
    <x v="1"/>
    <x v="5"/>
    <x v="6"/>
    <x v="0"/>
    <n v="742706.65420794766"/>
  </r>
  <r>
    <x v="1"/>
    <x v="1"/>
    <x v="1"/>
    <x v="7"/>
    <n v="2"/>
    <x v="1"/>
    <x v="5"/>
    <x v="6"/>
    <x v="0"/>
    <n v="822050.21729515784"/>
  </r>
  <r>
    <x v="1"/>
    <x v="1"/>
    <x v="1"/>
    <x v="8"/>
    <n v="3"/>
    <x v="1"/>
    <x v="5"/>
    <x v="6"/>
    <x v="0"/>
    <n v="806728.57071739517"/>
  </r>
  <r>
    <x v="1"/>
    <x v="1"/>
    <x v="1"/>
    <x v="9"/>
    <n v="4"/>
    <x v="1"/>
    <x v="5"/>
    <x v="6"/>
    <x v="0"/>
    <n v="866589.56529720977"/>
  </r>
  <r>
    <x v="1"/>
    <x v="1"/>
    <x v="1"/>
    <x v="10"/>
    <n v="5"/>
    <x v="1"/>
    <x v="5"/>
    <x v="6"/>
    <x v="0"/>
    <n v="987204.11778920982"/>
  </r>
  <r>
    <x v="1"/>
    <x v="1"/>
    <x v="1"/>
    <x v="11"/>
    <n v="6"/>
    <x v="1"/>
    <x v="5"/>
    <x v="6"/>
    <x v="0"/>
    <n v="506308.79330234113"/>
  </r>
  <r>
    <x v="1"/>
    <x v="1"/>
    <x v="1"/>
    <x v="0"/>
    <n v="7"/>
    <x v="1"/>
    <x v="5"/>
    <x v="7"/>
    <x v="0"/>
    <n v="904892.03843125247"/>
  </r>
  <r>
    <x v="1"/>
    <x v="1"/>
    <x v="1"/>
    <x v="1"/>
    <n v="8"/>
    <x v="1"/>
    <x v="5"/>
    <x v="7"/>
    <x v="0"/>
    <n v="1067052.2598973438"/>
  </r>
  <r>
    <x v="1"/>
    <x v="1"/>
    <x v="1"/>
    <x v="2"/>
    <n v="9"/>
    <x v="1"/>
    <x v="5"/>
    <x v="7"/>
    <x v="0"/>
    <n v="1026646.9835398964"/>
  </r>
  <r>
    <x v="1"/>
    <x v="1"/>
    <x v="1"/>
    <x v="3"/>
    <n v="10"/>
    <x v="1"/>
    <x v="5"/>
    <x v="7"/>
    <x v="0"/>
    <n v="1557091.8051502465"/>
  </r>
  <r>
    <x v="1"/>
    <x v="1"/>
    <x v="1"/>
    <x v="4"/>
    <n v="11"/>
    <x v="1"/>
    <x v="5"/>
    <x v="7"/>
    <x v="0"/>
    <n v="1710092.7084534448"/>
  </r>
  <r>
    <x v="1"/>
    <x v="1"/>
    <x v="1"/>
    <x v="5"/>
    <n v="12"/>
    <x v="1"/>
    <x v="5"/>
    <x v="7"/>
    <x v="0"/>
    <n v="799573.69102222088"/>
  </r>
  <r>
    <x v="1"/>
    <x v="1"/>
    <x v="1"/>
    <x v="6"/>
    <n v="1"/>
    <x v="1"/>
    <x v="5"/>
    <x v="7"/>
    <x v="0"/>
    <n v="793393.06373042695"/>
  </r>
  <r>
    <x v="1"/>
    <x v="1"/>
    <x v="1"/>
    <x v="7"/>
    <n v="2"/>
    <x v="1"/>
    <x v="5"/>
    <x v="7"/>
    <x v="0"/>
    <n v="931740.99835025659"/>
  </r>
  <r>
    <x v="1"/>
    <x v="1"/>
    <x v="1"/>
    <x v="8"/>
    <n v="3"/>
    <x v="1"/>
    <x v="5"/>
    <x v="7"/>
    <x v="0"/>
    <n v="827560.38466741249"/>
  </r>
  <r>
    <x v="1"/>
    <x v="1"/>
    <x v="1"/>
    <x v="9"/>
    <n v="4"/>
    <x v="1"/>
    <x v="5"/>
    <x v="7"/>
    <x v="0"/>
    <n v="909762.07978018955"/>
  </r>
  <r>
    <x v="1"/>
    <x v="1"/>
    <x v="1"/>
    <x v="10"/>
    <n v="5"/>
    <x v="1"/>
    <x v="5"/>
    <x v="7"/>
    <x v="0"/>
    <n v="1108803.4317190656"/>
  </r>
  <r>
    <x v="1"/>
    <x v="1"/>
    <x v="1"/>
    <x v="11"/>
    <n v="6"/>
    <x v="1"/>
    <x v="5"/>
    <x v="7"/>
    <x v="0"/>
    <n v="560496.60864916991"/>
  </r>
  <r>
    <x v="1"/>
    <x v="1"/>
    <x v="1"/>
    <x v="0"/>
    <n v="7"/>
    <x v="1"/>
    <x v="5"/>
    <x v="8"/>
    <x v="0"/>
    <n v="498631.6818381226"/>
  </r>
  <r>
    <x v="1"/>
    <x v="1"/>
    <x v="1"/>
    <x v="1"/>
    <n v="8"/>
    <x v="1"/>
    <x v="5"/>
    <x v="8"/>
    <x v="0"/>
    <n v="616274.64932342409"/>
  </r>
  <r>
    <x v="1"/>
    <x v="1"/>
    <x v="1"/>
    <x v="2"/>
    <n v="9"/>
    <x v="1"/>
    <x v="5"/>
    <x v="8"/>
    <x v="0"/>
    <n v="641878.67036756733"/>
  </r>
  <r>
    <x v="1"/>
    <x v="1"/>
    <x v="1"/>
    <x v="3"/>
    <n v="10"/>
    <x v="1"/>
    <x v="5"/>
    <x v="8"/>
    <x v="0"/>
    <n v="749185.9629367278"/>
  </r>
  <r>
    <x v="1"/>
    <x v="1"/>
    <x v="1"/>
    <x v="4"/>
    <n v="11"/>
    <x v="1"/>
    <x v="5"/>
    <x v="8"/>
    <x v="0"/>
    <n v="892113.54493715987"/>
  </r>
  <r>
    <x v="1"/>
    <x v="1"/>
    <x v="1"/>
    <x v="5"/>
    <n v="12"/>
    <x v="1"/>
    <x v="5"/>
    <x v="8"/>
    <x v="0"/>
    <n v="432516.83808086219"/>
  </r>
  <r>
    <x v="1"/>
    <x v="1"/>
    <x v="1"/>
    <x v="6"/>
    <n v="1"/>
    <x v="1"/>
    <x v="5"/>
    <x v="8"/>
    <x v="0"/>
    <n v="409538.75919692736"/>
  </r>
  <r>
    <x v="1"/>
    <x v="1"/>
    <x v="1"/>
    <x v="7"/>
    <n v="2"/>
    <x v="1"/>
    <x v="5"/>
    <x v="8"/>
    <x v="0"/>
    <n v="489965.80230679538"/>
  </r>
  <r>
    <x v="1"/>
    <x v="1"/>
    <x v="1"/>
    <x v="8"/>
    <n v="3"/>
    <x v="1"/>
    <x v="5"/>
    <x v="8"/>
    <x v="0"/>
    <n v="444871.43123762979"/>
  </r>
  <r>
    <x v="1"/>
    <x v="1"/>
    <x v="1"/>
    <x v="9"/>
    <n v="4"/>
    <x v="1"/>
    <x v="5"/>
    <x v="8"/>
    <x v="0"/>
    <n v="472382.50156978617"/>
  </r>
  <r>
    <x v="1"/>
    <x v="1"/>
    <x v="1"/>
    <x v="10"/>
    <n v="5"/>
    <x v="1"/>
    <x v="5"/>
    <x v="8"/>
    <x v="0"/>
    <n v="608634.95143913291"/>
  </r>
  <r>
    <x v="1"/>
    <x v="1"/>
    <x v="1"/>
    <x v="11"/>
    <n v="6"/>
    <x v="1"/>
    <x v="5"/>
    <x v="8"/>
    <x v="0"/>
    <n v="272324.41448756552"/>
  </r>
  <r>
    <x v="1"/>
    <x v="1"/>
    <x v="1"/>
    <x v="0"/>
    <n v="7"/>
    <x v="1"/>
    <x v="6"/>
    <x v="9"/>
    <x v="0"/>
    <n v="3105845.72687844"/>
  </r>
  <r>
    <x v="1"/>
    <x v="1"/>
    <x v="1"/>
    <x v="1"/>
    <n v="8"/>
    <x v="1"/>
    <x v="6"/>
    <x v="9"/>
    <x v="0"/>
    <n v="4010585.2851120001"/>
  </r>
  <r>
    <x v="1"/>
    <x v="1"/>
    <x v="1"/>
    <x v="2"/>
    <n v="9"/>
    <x v="1"/>
    <x v="6"/>
    <x v="9"/>
    <x v="0"/>
    <n v="3923012.4475718406"/>
  </r>
  <r>
    <x v="1"/>
    <x v="1"/>
    <x v="1"/>
    <x v="3"/>
    <n v="10"/>
    <x v="1"/>
    <x v="6"/>
    <x v="9"/>
    <x v="0"/>
    <n v="5304755.0634176014"/>
  </r>
  <r>
    <x v="1"/>
    <x v="1"/>
    <x v="1"/>
    <x v="4"/>
    <n v="11"/>
    <x v="1"/>
    <x v="6"/>
    <x v="9"/>
    <x v="0"/>
    <n v="5796055.2061697599"/>
  </r>
  <r>
    <x v="1"/>
    <x v="1"/>
    <x v="1"/>
    <x v="5"/>
    <n v="12"/>
    <x v="1"/>
    <x v="6"/>
    <x v="9"/>
    <x v="0"/>
    <n v="2778318.7637284808"/>
  </r>
  <r>
    <x v="1"/>
    <x v="1"/>
    <x v="1"/>
    <x v="6"/>
    <n v="1"/>
    <x v="1"/>
    <x v="6"/>
    <x v="9"/>
    <x v="0"/>
    <n v="2890095.0972502003"/>
  </r>
  <r>
    <x v="1"/>
    <x v="1"/>
    <x v="1"/>
    <x v="7"/>
    <n v="2"/>
    <x v="1"/>
    <x v="6"/>
    <x v="9"/>
    <x v="0"/>
    <n v="3360449.90644272"/>
  </r>
  <r>
    <x v="1"/>
    <x v="1"/>
    <x v="1"/>
    <x v="8"/>
    <n v="3"/>
    <x v="1"/>
    <x v="6"/>
    <x v="9"/>
    <x v="0"/>
    <n v="2808562.4972675201"/>
  </r>
  <r>
    <x v="1"/>
    <x v="1"/>
    <x v="1"/>
    <x v="9"/>
    <n v="4"/>
    <x v="1"/>
    <x v="6"/>
    <x v="9"/>
    <x v="0"/>
    <n v="3278176.1271341606"/>
  </r>
  <r>
    <x v="1"/>
    <x v="1"/>
    <x v="1"/>
    <x v="10"/>
    <n v="5"/>
    <x v="1"/>
    <x v="6"/>
    <x v="9"/>
    <x v="0"/>
    <n v="3653895.7708680006"/>
  </r>
  <r>
    <x v="1"/>
    <x v="1"/>
    <x v="1"/>
    <x v="11"/>
    <n v="6"/>
    <x v="1"/>
    <x v="6"/>
    <x v="9"/>
    <x v="0"/>
    <n v="1788228.1705142399"/>
  </r>
  <r>
    <x v="1"/>
    <x v="1"/>
    <x v="2"/>
    <x v="0"/>
    <n v="7"/>
    <x v="1"/>
    <x v="3"/>
    <x v="2"/>
    <x v="0"/>
    <n v="2433222.1515178396"/>
  </r>
  <r>
    <x v="1"/>
    <x v="1"/>
    <x v="2"/>
    <x v="1"/>
    <n v="8"/>
    <x v="1"/>
    <x v="3"/>
    <x v="2"/>
    <x v="0"/>
    <n v="2086825.2357197695"/>
  </r>
  <r>
    <x v="1"/>
    <x v="1"/>
    <x v="2"/>
    <x v="2"/>
    <n v="9"/>
    <x v="1"/>
    <x v="3"/>
    <x v="2"/>
    <x v="0"/>
    <n v="2578988.7463329984"/>
  </r>
  <r>
    <x v="1"/>
    <x v="1"/>
    <x v="2"/>
    <x v="3"/>
    <n v="10"/>
    <x v="1"/>
    <x v="3"/>
    <x v="2"/>
    <x v="0"/>
    <n v="2227535.3634992633"/>
  </r>
  <r>
    <x v="1"/>
    <x v="1"/>
    <x v="2"/>
    <x v="4"/>
    <n v="11"/>
    <x v="1"/>
    <x v="3"/>
    <x v="2"/>
    <x v="0"/>
    <n v="1957986.2244688198"/>
  </r>
  <r>
    <x v="1"/>
    <x v="1"/>
    <x v="2"/>
    <x v="5"/>
    <n v="12"/>
    <x v="1"/>
    <x v="3"/>
    <x v="2"/>
    <x v="0"/>
    <n v="1319140.1133043088"/>
  </r>
  <r>
    <x v="1"/>
    <x v="1"/>
    <x v="2"/>
    <x v="6"/>
    <n v="1"/>
    <x v="1"/>
    <x v="3"/>
    <x v="2"/>
    <x v="0"/>
    <n v="1419201.629526681"/>
  </r>
  <r>
    <x v="1"/>
    <x v="1"/>
    <x v="2"/>
    <x v="7"/>
    <n v="2"/>
    <x v="1"/>
    <x v="3"/>
    <x v="2"/>
    <x v="0"/>
    <n v="1260368.462282202"/>
  </r>
  <r>
    <x v="1"/>
    <x v="1"/>
    <x v="2"/>
    <x v="8"/>
    <n v="3"/>
    <x v="1"/>
    <x v="3"/>
    <x v="2"/>
    <x v="0"/>
    <n v="1788457.9462718377"/>
  </r>
  <r>
    <x v="1"/>
    <x v="1"/>
    <x v="2"/>
    <x v="9"/>
    <n v="4"/>
    <x v="1"/>
    <x v="3"/>
    <x v="2"/>
    <x v="0"/>
    <n v="1016783.8012342919"/>
  </r>
  <r>
    <x v="1"/>
    <x v="1"/>
    <x v="2"/>
    <x v="10"/>
    <n v="5"/>
    <x v="1"/>
    <x v="3"/>
    <x v="2"/>
    <x v="0"/>
    <n v="1240420.7591332828"/>
  </r>
  <r>
    <x v="1"/>
    <x v="1"/>
    <x v="2"/>
    <x v="11"/>
    <n v="6"/>
    <x v="1"/>
    <x v="3"/>
    <x v="2"/>
    <x v="0"/>
    <n v="2103059.7980945962"/>
  </r>
  <r>
    <x v="1"/>
    <x v="1"/>
    <x v="2"/>
    <x v="0"/>
    <n v="7"/>
    <x v="1"/>
    <x v="4"/>
    <x v="3"/>
    <x v="0"/>
    <n v="1332883.4370402915"/>
  </r>
  <r>
    <x v="1"/>
    <x v="1"/>
    <x v="2"/>
    <x v="1"/>
    <n v="8"/>
    <x v="1"/>
    <x v="4"/>
    <x v="3"/>
    <x v="0"/>
    <n v="1151288.886269808"/>
  </r>
  <r>
    <x v="1"/>
    <x v="1"/>
    <x v="2"/>
    <x v="2"/>
    <n v="9"/>
    <x v="1"/>
    <x v="4"/>
    <x v="3"/>
    <x v="0"/>
    <n v="1434960.2579417818"/>
  </r>
  <r>
    <x v="1"/>
    <x v="1"/>
    <x v="2"/>
    <x v="3"/>
    <n v="10"/>
    <x v="1"/>
    <x v="4"/>
    <x v="3"/>
    <x v="0"/>
    <n v="1261225.5178525469"/>
  </r>
  <r>
    <x v="1"/>
    <x v="1"/>
    <x v="2"/>
    <x v="4"/>
    <n v="11"/>
    <x v="1"/>
    <x v="4"/>
    <x v="3"/>
    <x v="0"/>
    <n v="1020345.9299794802"/>
  </r>
  <r>
    <x v="1"/>
    <x v="1"/>
    <x v="2"/>
    <x v="5"/>
    <n v="12"/>
    <x v="1"/>
    <x v="4"/>
    <x v="3"/>
    <x v="0"/>
    <n v="756329.43025765126"/>
  </r>
  <r>
    <x v="1"/>
    <x v="1"/>
    <x v="2"/>
    <x v="6"/>
    <n v="1"/>
    <x v="1"/>
    <x v="4"/>
    <x v="3"/>
    <x v="0"/>
    <n v="835307.17053299106"/>
  </r>
  <r>
    <x v="1"/>
    <x v="1"/>
    <x v="2"/>
    <x v="7"/>
    <n v="2"/>
    <x v="1"/>
    <x v="4"/>
    <x v="3"/>
    <x v="0"/>
    <n v="708560.45670208498"/>
  </r>
  <r>
    <x v="1"/>
    <x v="1"/>
    <x v="2"/>
    <x v="8"/>
    <n v="3"/>
    <x v="1"/>
    <x v="4"/>
    <x v="3"/>
    <x v="0"/>
    <n v="961197.10847725498"/>
  </r>
  <r>
    <x v="1"/>
    <x v="1"/>
    <x v="2"/>
    <x v="9"/>
    <n v="4"/>
    <x v="1"/>
    <x v="4"/>
    <x v="3"/>
    <x v="0"/>
    <n v="570279.25121684396"/>
  </r>
  <r>
    <x v="1"/>
    <x v="1"/>
    <x v="2"/>
    <x v="10"/>
    <n v="5"/>
    <x v="1"/>
    <x v="4"/>
    <x v="3"/>
    <x v="0"/>
    <n v="712090.36311285582"/>
  </r>
  <r>
    <x v="1"/>
    <x v="1"/>
    <x v="2"/>
    <x v="11"/>
    <n v="6"/>
    <x v="1"/>
    <x v="4"/>
    <x v="3"/>
    <x v="0"/>
    <n v="1333561.9610866704"/>
  </r>
  <r>
    <x v="1"/>
    <x v="1"/>
    <x v="2"/>
    <x v="0"/>
    <n v="7"/>
    <x v="1"/>
    <x v="4"/>
    <x v="4"/>
    <x v="0"/>
    <n v="1205625.4827113249"/>
  </r>
  <r>
    <x v="1"/>
    <x v="1"/>
    <x v="2"/>
    <x v="1"/>
    <n v="8"/>
    <x v="1"/>
    <x v="4"/>
    <x v="4"/>
    <x v="0"/>
    <n v="1061002.5545301"/>
  </r>
  <r>
    <x v="1"/>
    <x v="1"/>
    <x v="2"/>
    <x v="2"/>
    <n v="9"/>
    <x v="1"/>
    <x v="4"/>
    <x v="4"/>
    <x v="0"/>
    <n v="1277106.2932592249"/>
  </r>
  <r>
    <x v="1"/>
    <x v="1"/>
    <x v="2"/>
    <x v="3"/>
    <n v="10"/>
    <x v="1"/>
    <x v="4"/>
    <x v="4"/>
    <x v="0"/>
    <n v="1116349.389116325"/>
  </r>
  <r>
    <x v="1"/>
    <x v="1"/>
    <x v="2"/>
    <x v="4"/>
    <n v="11"/>
    <x v="1"/>
    <x v="4"/>
    <x v="4"/>
    <x v="0"/>
    <n v="932858.39093923138"/>
  </r>
  <r>
    <x v="1"/>
    <x v="1"/>
    <x v="2"/>
    <x v="5"/>
    <n v="12"/>
    <x v="1"/>
    <x v="4"/>
    <x v="4"/>
    <x v="0"/>
    <n v="739422.19930556254"/>
  </r>
  <r>
    <x v="1"/>
    <x v="1"/>
    <x v="2"/>
    <x v="6"/>
    <n v="1"/>
    <x v="1"/>
    <x v="4"/>
    <x v="4"/>
    <x v="0"/>
    <n v="739944.9965933999"/>
  </r>
  <r>
    <x v="1"/>
    <x v="1"/>
    <x v="2"/>
    <x v="7"/>
    <n v="2"/>
    <x v="1"/>
    <x v="4"/>
    <x v="4"/>
    <x v="0"/>
    <n v="666405.86063951231"/>
  </r>
  <r>
    <x v="1"/>
    <x v="1"/>
    <x v="2"/>
    <x v="8"/>
    <n v="3"/>
    <x v="1"/>
    <x v="4"/>
    <x v="4"/>
    <x v="0"/>
    <n v="964934.72717118752"/>
  </r>
  <r>
    <x v="1"/>
    <x v="1"/>
    <x v="2"/>
    <x v="9"/>
    <n v="4"/>
    <x v="1"/>
    <x v="4"/>
    <x v="4"/>
    <x v="0"/>
    <n v="541033.23140099994"/>
  </r>
  <r>
    <x v="1"/>
    <x v="1"/>
    <x v="2"/>
    <x v="10"/>
    <n v="5"/>
    <x v="1"/>
    <x v="4"/>
    <x v="4"/>
    <x v="0"/>
    <n v="654984.60439717479"/>
  </r>
  <r>
    <x v="1"/>
    <x v="1"/>
    <x v="2"/>
    <x v="11"/>
    <n v="6"/>
    <x v="1"/>
    <x v="4"/>
    <x v="4"/>
    <x v="0"/>
    <n v="1109316.9805072877"/>
  </r>
  <r>
    <x v="1"/>
    <x v="1"/>
    <x v="2"/>
    <x v="0"/>
    <n v="7"/>
    <x v="1"/>
    <x v="5"/>
    <x v="5"/>
    <x v="0"/>
    <n v="1134491.3172698508"/>
  </r>
  <r>
    <x v="1"/>
    <x v="1"/>
    <x v="2"/>
    <x v="1"/>
    <n v="8"/>
    <x v="1"/>
    <x v="5"/>
    <x v="5"/>
    <x v="0"/>
    <n v="806940.19684530701"/>
  </r>
  <r>
    <x v="1"/>
    <x v="1"/>
    <x v="2"/>
    <x v="2"/>
    <n v="9"/>
    <x v="1"/>
    <x v="5"/>
    <x v="5"/>
    <x v="0"/>
    <n v="1151592.8767951606"/>
  </r>
  <r>
    <x v="1"/>
    <x v="1"/>
    <x v="2"/>
    <x v="3"/>
    <n v="10"/>
    <x v="1"/>
    <x v="5"/>
    <x v="5"/>
    <x v="0"/>
    <n v="953018.83364781574"/>
  </r>
  <r>
    <x v="1"/>
    <x v="1"/>
    <x v="2"/>
    <x v="4"/>
    <n v="11"/>
    <x v="1"/>
    <x v="5"/>
    <x v="5"/>
    <x v="0"/>
    <n v="850734.32784846472"/>
  </r>
  <r>
    <x v="1"/>
    <x v="1"/>
    <x v="2"/>
    <x v="5"/>
    <n v="12"/>
    <x v="1"/>
    <x v="5"/>
    <x v="5"/>
    <x v="0"/>
    <n v="590304.384267507"/>
  </r>
  <r>
    <x v="1"/>
    <x v="1"/>
    <x v="2"/>
    <x v="6"/>
    <n v="1"/>
    <x v="1"/>
    <x v="5"/>
    <x v="5"/>
    <x v="0"/>
    <n v="639047.64173065918"/>
  </r>
  <r>
    <x v="1"/>
    <x v="1"/>
    <x v="2"/>
    <x v="7"/>
    <n v="2"/>
    <x v="1"/>
    <x v="5"/>
    <x v="5"/>
    <x v="0"/>
    <n v="600791.0408000747"/>
  </r>
  <r>
    <x v="1"/>
    <x v="1"/>
    <x v="2"/>
    <x v="8"/>
    <n v="3"/>
    <x v="1"/>
    <x v="5"/>
    <x v="5"/>
    <x v="0"/>
    <n v="765760.35752283596"/>
  </r>
  <r>
    <x v="1"/>
    <x v="1"/>
    <x v="2"/>
    <x v="9"/>
    <n v="4"/>
    <x v="1"/>
    <x v="5"/>
    <x v="5"/>
    <x v="0"/>
    <n v="429847.5775628736"/>
  </r>
  <r>
    <x v="1"/>
    <x v="1"/>
    <x v="2"/>
    <x v="10"/>
    <n v="5"/>
    <x v="1"/>
    <x v="5"/>
    <x v="5"/>
    <x v="0"/>
    <n v="575910.80906214949"/>
  </r>
  <r>
    <x v="1"/>
    <x v="1"/>
    <x v="2"/>
    <x v="11"/>
    <n v="6"/>
    <x v="1"/>
    <x v="5"/>
    <x v="5"/>
    <x v="0"/>
    <n v="978906.42835815961"/>
  </r>
  <r>
    <x v="1"/>
    <x v="1"/>
    <x v="2"/>
    <x v="0"/>
    <n v="7"/>
    <x v="1"/>
    <x v="5"/>
    <x v="6"/>
    <x v="0"/>
    <n v="255350.32112459998"/>
  </r>
  <r>
    <x v="1"/>
    <x v="1"/>
    <x v="2"/>
    <x v="1"/>
    <n v="8"/>
    <x v="1"/>
    <x v="5"/>
    <x v="6"/>
    <x v="0"/>
    <n v="189875.20710716999"/>
  </r>
  <r>
    <x v="1"/>
    <x v="1"/>
    <x v="2"/>
    <x v="2"/>
    <n v="9"/>
    <x v="1"/>
    <x v="5"/>
    <x v="6"/>
    <x v="0"/>
    <n v="252931.19233882497"/>
  </r>
  <r>
    <x v="1"/>
    <x v="1"/>
    <x v="2"/>
    <x v="3"/>
    <n v="10"/>
    <x v="1"/>
    <x v="5"/>
    <x v="6"/>
    <x v="0"/>
    <n v="214527.58832758496"/>
  </r>
  <r>
    <x v="1"/>
    <x v="1"/>
    <x v="2"/>
    <x v="4"/>
    <n v="11"/>
    <x v="1"/>
    <x v="5"/>
    <x v="6"/>
    <x v="0"/>
    <n v="192844.29660985127"/>
  </r>
  <r>
    <x v="1"/>
    <x v="1"/>
    <x v="2"/>
    <x v="5"/>
    <n v="12"/>
    <x v="1"/>
    <x v="5"/>
    <x v="6"/>
    <x v="0"/>
    <n v="142400.85841800002"/>
  </r>
  <r>
    <x v="1"/>
    <x v="1"/>
    <x v="2"/>
    <x v="6"/>
    <n v="1"/>
    <x v="1"/>
    <x v="5"/>
    <x v="6"/>
    <x v="0"/>
    <n v="142333.66162723501"/>
  </r>
  <r>
    <x v="1"/>
    <x v="1"/>
    <x v="2"/>
    <x v="7"/>
    <n v="2"/>
    <x v="1"/>
    <x v="5"/>
    <x v="6"/>
    <x v="0"/>
    <n v="133057.43558932497"/>
  </r>
  <r>
    <x v="1"/>
    <x v="1"/>
    <x v="2"/>
    <x v="8"/>
    <n v="3"/>
    <x v="1"/>
    <x v="5"/>
    <x v="6"/>
    <x v="0"/>
    <n v="182458.70267756627"/>
  </r>
  <r>
    <x v="1"/>
    <x v="1"/>
    <x v="2"/>
    <x v="9"/>
    <n v="4"/>
    <x v="1"/>
    <x v="5"/>
    <x v="6"/>
    <x v="0"/>
    <n v="104660.20871123999"/>
  </r>
  <r>
    <x v="1"/>
    <x v="1"/>
    <x v="2"/>
    <x v="10"/>
    <n v="5"/>
    <x v="1"/>
    <x v="5"/>
    <x v="6"/>
    <x v="0"/>
    <n v="126430.43769056996"/>
  </r>
  <r>
    <x v="1"/>
    <x v="1"/>
    <x v="2"/>
    <x v="11"/>
    <n v="6"/>
    <x v="1"/>
    <x v="5"/>
    <x v="6"/>
    <x v="0"/>
    <n v="230359.10681218505"/>
  </r>
  <r>
    <x v="1"/>
    <x v="1"/>
    <x v="2"/>
    <x v="0"/>
    <n v="7"/>
    <x v="1"/>
    <x v="5"/>
    <x v="7"/>
    <x v="0"/>
    <n v="660756.15261022374"/>
  </r>
  <r>
    <x v="1"/>
    <x v="1"/>
    <x v="2"/>
    <x v="1"/>
    <n v="8"/>
    <x v="1"/>
    <x v="5"/>
    <x v="7"/>
    <x v="0"/>
    <n v="529683.55044249841"/>
  </r>
  <r>
    <x v="1"/>
    <x v="1"/>
    <x v="2"/>
    <x v="2"/>
    <n v="9"/>
    <x v="1"/>
    <x v="5"/>
    <x v="7"/>
    <x v="0"/>
    <n v="672443.49046857841"/>
  </r>
  <r>
    <x v="1"/>
    <x v="1"/>
    <x v="2"/>
    <x v="3"/>
    <n v="10"/>
    <x v="1"/>
    <x v="5"/>
    <x v="7"/>
    <x v="0"/>
    <n v="585948.31082732871"/>
  </r>
  <r>
    <x v="1"/>
    <x v="1"/>
    <x v="2"/>
    <x v="4"/>
    <n v="11"/>
    <x v="1"/>
    <x v="5"/>
    <x v="7"/>
    <x v="0"/>
    <n v="504468.75421239575"/>
  </r>
  <r>
    <x v="1"/>
    <x v="1"/>
    <x v="2"/>
    <x v="5"/>
    <n v="12"/>
    <x v="1"/>
    <x v="5"/>
    <x v="7"/>
    <x v="0"/>
    <n v="378359.08081662602"/>
  </r>
  <r>
    <x v="1"/>
    <x v="1"/>
    <x v="2"/>
    <x v="6"/>
    <n v="1"/>
    <x v="1"/>
    <x v="5"/>
    <x v="7"/>
    <x v="0"/>
    <n v="395823.36873278162"/>
  </r>
  <r>
    <x v="1"/>
    <x v="1"/>
    <x v="2"/>
    <x v="7"/>
    <n v="2"/>
    <x v="1"/>
    <x v="5"/>
    <x v="7"/>
    <x v="0"/>
    <n v="329884.52262346615"/>
  </r>
  <r>
    <x v="1"/>
    <x v="1"/>
    <x v="2"/>
    <x v="8"/>
    <n v="3"/>
    <x v="1"/>
    <x v="5"/>
    <x v="7"/>
    <x v="0"/>
    <n v="446578.08277619159"/>
  </r>
  <r>
    <x v="1"/>
    <x v="1"/>
    <x v="2"/>
    <x v="9"/>
    <n v="4"/>
    <x v="1"/>
    <x v="5"/>
    <x v="7"/>
    <x v="0"/>
    <n v="255084.77622429357"/>
  </r>
  <r>
    <x v="1"/>
    <x v="1"/>
    <x v="2"/>
    <x v="10"/>
    <n v="5"/>
    <x v="1"/>
    <x v="5"/>
    <x v="7"/>
    <x v="0"/>
    <n v="307417.20946522552"/>
  </r>
  <r>
    <x v="1"/>
    <x v="1"/>
    <x v="2"/>
    <x v="11"/>
    <n v="6"/>
    <x v="1"/>
    <x v="5"/>
    <x v="7"/>
    <x v="0"/>
    <n v="612277.97873185331"/>
  </r>
  <r>
    <x v="1"/>
    <x v="1"/>
    <x v="2"/>
    <x v="0"/>
    <n v="7"/>
    <x v="1"/>
    <x v="5"/>
    <x v="8"/>
    <x v="0"/>
    <n v="204001.78430538269"/>
  </r>
  <r>
    <x v="1"/>
    <x v="1"/>
    <x v="2"/>
    <x v="1"/>
    <n v="8"/>
    <x v="1"/>
    <x v="5"/>
    <x v="8"/>
    <x v="0"/>
    <n v="156736.8476459604"/>
  </r>
  <r>
    <x v="1"/>
    <x v="1"/>
    <x v="2"/>
    <x v="2"/>
    <n v="9"/>
    <x v="1"/>
    <x v="5"/>
    <x v="8"/>
    <x v="0"/>
    <n v="244769.18801975637"/>
  </r>
  <r>
    <x v="1"/>
    <x v="1"/>
    <x v="2"/>
    <x v="3"/>
    <n v="10"/>
    <x v="1"/>
    <x v="5"/>
    <x v="8"/>
    <x v="0"/>
    <n v="198504.61086128399"/>
  </r>
  <r>
    <x v="1"/>
    <x v="1"/>
    <x v="2"/>
    <x v="4"/>
    <n v="11"/>
    <x v="1"/>
    <x v="5"/>
    <x v="8"/>
    <x v="0"/>
    <n v="174673.83751677407"/>
  </r>
  <r>
    <x v="1"/>
    <x v="1"/>
    <x v="2"/>
    <x v="5"/>
    <n v="12"/>
    <x v="1"/>
    <x v="5"/>
    <x v="8"/>
    <x v="0"/>
    <n v="117398.02382544601"/>
  </r>
  <r>
    <x v="1"/>
    <x v="1"/>
    <x v="2"/>
    <x v="6"/>
    <n v="1"/>
    <x v="1"/>
    <x v="5"/>
    <x v="8"/>
    <x v="0"/>
    <n v="122856.00426868859"/>
  </r>
  <r>
    <x v="1"/>
    <x v="1"/>
    <x v="2"/>
    <x v="7"/>
    <n v="2"/>
    <x v="1"/>
    <x v="5"/>
    <x v="8"/>
    <x v="0"/>
    <n v="115969.228431147"/>
  </r>
  <r>
    <x v="1"/>
    <x v="1"/>
    <x v="2"/>
    <x v="8"/>
    <n v="3"/>
    <x v="1"/>
    <x v="5"/>
    <x v="8"/>
    <x v="0"/>
    <n v="156435.99509763226"/>
  </r>
  <r>
    <x v="1"/>
    <x v="1"/>
    <x v="2"/>
    <x v="9"/>
    <n v="4"/>
    <x v="1"/>
    <x v="5"/>
    <x v="8"/>
    <x v="0"/>
    <n v="85299.480614602799"/>
  </r>
  <r>
    <x v="1"/>
    <x v="1"/>
    <x v="2"/>
    <x v="10"/>
    <n v="5"/>
    <x v="1"/>
    <x v="5"/>
    <x v="8"/>
    <x v="0"/>
    <n v="115184.65971776398"/>
  </r>
  <r>
    <x v="1"/>
    <x v="1"/>
    <x v="2"/>
    <x v="11"/>
    <n v="6"/>
    <x v="1"/>
    <x v="5"/>
    <x v="8"/>
    <x v="0"/>
    <n v="191142.34907568261"/>
  </r>
  <r>
    <x v="1"/>
    <x v="1"/>
    <x v="2"/>
    <x v="0"/>
    <n v="7"/>
    <x v="1"/>
    <x v="6"/>
    <x v="9"/>
    <x v="0"/>
    <n v="3067822.9919048399"/>
  </r>
  <r>
    <x v="1"/>
    <x v="1"/>
    <x v="2"/>
    <x v="1"/>
    <n v="8"/>
    <x v="1"/>
    <x v="6"/>
    <x v="9"/>
    <x v="0"/>
    <n v="2455342.9186057192"/>
  </r>
  <r>
    <x v="1"/>
    <x v="1"/>
    <x v="2"/>
    <x v="2"/>
    <n v="9"/>
    <x v="1"/>
    <x v="6"/>
    <x v="9"/>
    <x v="0"/>
    <n v="3390820.7358167996"/>
  </r>
  <r>
    <x v="1"/>
    <x v="1"/>
    <x v="2"/>
    <x v="3"/>
    <n v="10"/>
    <x v="1"/>
    <x v="6"/>
    <x v="9"/>
    <x v="0"/>
    <n v="2725135.5537314997"/>
  </r>
  <r>
    <x v="1"/>
    <x v="1"/>
    <x v="2"/>
    <x v="4"/>
    <n v="11"/>
    <x v="1"/>
    <x v="6"/>
    <x v="9"/>
    <x v="0"/>
    <n v="2517178.5408305251"/>
  </r>
  <r>
    <x v="1"/>
    <x v="1"/>
    <x v="2"/>
    <x v="5"/>
    <n v="12"/>
    <x v="1"/>
    <x v="6"/>
    <x v="9"/>
    <x v="0"/>
    <n v="1767206.136907575"/>
  </r>
  <r>
    <x v="1"/>
    <x v="1"/>
    <x v="2"/>
    <x v="6"/>
    <n v="1"/>
    <x v="1"/>
    <x v="6"/>
    <x v="9"/>
    <x v="0"/>
    <n v="1961436.6334718997"/>
  </r>
  <r>
    <x v="1"/>
    <x v="1"/>
    <x v="2"/>
    <x v="7"/>
    <n v="2"/>
    <x v="1"/>
    <x v="6"/>
    <x v="9"/>
    <x v="0"/>
    <n v="1593530.5935860998"/>
  </r>
  <r>
    <x v="1"/>
    <x v="1"/>
    <x v="2"/>
    <x v="8"/>
    <n v="3"/>
    <x v="1"/>
    <x v="6"/>
    <x v="9"/>
    <x v="0"/>
    <n v="2258113.7891461495"/>
  </r>
  <r>
    <x v="1"/>
    <x v="1"/>
    <x v="2"/>
    <x v="9"/>
    <n v="4"/>
    <x v="1"/>
    <x v="6"/>
    <x v="9"/>
    <x v="0"/>
    <n v="1190031.30652068"/>
  </r>
  <r>
    <x v="1"/>
    <x v="1"/>
    <x v="2"/>
    <x v="10"/>
    <n v="5"/>
    <x v="1"/>
    <x v="6"/>
    <x v="9"/>
    <x v="0"/>
    <n v="1572119.1696365993"/>
  </r>
  <r>
    <x v="1"/>
    <x v="1"/>
    <x v="2"/>
    <x v="11"/>
    <n v="6"/>
    <x v="1"/>
    <x v="6"/>
    <x v="9"/>
    <x v="0"/>
    <n v="2829210.9406183348"/>
  </r>
  <r>
    <x v="2"/>
    <x v="2"/>
    <x v="0"/>
    <x v="0"/>
    <n v="7"/>
    <x v="2"/>
    <x v="7"/>
    <x v="10"/>
    <x v="1"/>
    <n v="181.933291"/>
  </r>
  <r>
    <x v="2"/>
    <x v="2"/>
    <x v="0"/>
    <x v="1"/>
    <n v="8"/>
    <x v="2"/>
    <x v="7"/>
    <x v="10"/>
    <x v="1"/>
    <n v="187.44394299999999"/>
  </r>
  <r>
    <x v="2"/>
    <x v="2"/>
    <x v="0"/>
    <x v="2"/>
    <n v="9"/>
    <x v="2"/>
    <x v="7"/>
    <x v="10"/>
    <x v="1"/>
    <n v="184.77365699999999"/>
  </r>
  <r>
    <x v="2"/>
    <x v="2"/>
    <x v="0"/>
    <x v="3"/>
    <n v="10"/>
    <x v="2"/>
    <x v="7"/>
    <x v="10"/>
    <x v="1"/>
    <n v="191.54109299999999"/>
  </r>
  <r>
    <x v="2"/>
    <x v="2"/>
    <x v="0"/>
    <x v="4"/>
    <n v="11"/>
    <x v="2"/>
    <x v="7"/>
    <x v="10"/>
    <x v="1"/>
    <n v="98.096062000000003"/>
  </r>
  <r>
    <x v="2"/>
    <x v="2"/>
    <x v="0"/>
    <x v="5"/>
    <n v="12"/>
    <x v="2"/>
    <x v="7"/>
    <x v="10"/>
    <x v="1"/>
    <n v="185.30685299999999"/>
  </r>
  <r>
    <x v="2"/>
    <x v="2"/>
    <x v="0"/>
    <x v="6"/>
    <n v="1"/>
    <x v="2"/>
    <x v="7"/>
    <x v="10"/>
    <x v="1"/>
    <n v="186.90143900000001"/>
  </r>
  <r>
    <x v="2"/>
    <x v="2"/>
    <x v="0"/>
    <x v="7"/>
    <n v="2"/>
    <x v="2"/>
    <x v="7"/>
    <x v="10"/>
    <x v="1"/>
    <n v="158.58676500000001"/>
  </r>
  <r>
    <x v="2"/>
    <x v="2"/>
    <x v="0"/>
    <x v="8"/>
    <n v="3"/>
    <x v="2"/>
    <x v="7"/>
    <x v="10"/>
    <x v="1"/>
    <n v="191.40367599999999"/>
  </r>
  <r>
    <x v="2"/>
    <x v="2"/>
    <x v="0"/>
    <x v="9"/>
    <n v="4"/>
    <x v="2"/>
    <x v="7"/>
    <x v="10"/>
    <x v="1"/>
    <n v="171.057864"/>
  </r>
  <r>
    <x v="2"/>
    <x v="2"/>
    <x v="0"/>
    <x v="10"/>
    <n v="5"/>
    <x v="2"/>
    <x v="7"/>
    <x v="10"/>
    <x v="1"/>
    <n v="169.28699900000001"/>
  </r>
  <r>
    <x v="2"/>
    <x v="2"/>
    <x v="0"/>
    <x v="11"/>
    <n v="6"/>
    <x v="2"/>
    <x v="7"/>
    <x v="10"/>
    <x v="1"/>
    <n v="142.50871699999999"/>
  </r>
  <r>
    <x v="2"/>
    <x v="2"/>
    <x v="1"/>
    <x v="0"/>
    <n v="7"/>
    <x v="2"/>
    <x v="7"/>
    <x v="10"/>
    <x v="1"/>
    <n v="214.968999"/>
  </r>
  <r>
    <x v="2"/>
    <x v="2"/>
    <x v="1"/>
    <x v="1"/>
    <n v="8"/>
    <x v="2"/>
    <x v="7"/>
    <x v="10"/>
    <x v="1"/>
    <n v="228.199051"/>
  </r>
  <r>
    <x v="2"/>
    <x v="2"/>
    <x v="1"/>
    <x v="2"/>
    <n v="9"/>
    <x v="2"/>
    <x v="7"/>
    <x v="10"/>
    <x v="1"/>
    <n v="216.53646700000002"/>
  </r>
  <r>
    <x v="2"/>
    <x v="2"/>
    <x v="1"/>
    <x v="3"/>
    <n v="10"/>
    <x v="2"/>
    <x v="7"/>
    <x v="10"/>
    <x v="1"/>
    <n v="236.760276"/>
  </r>
  <r>
    <x v="2"/>
    <x v="2"/>
    <x v="1"/>
    <x v="4"/>
    <n v="11"/>
    <x v="2"/>
    <x v="7"/>
    <x v="10"/>
    <x v="1"/>
    <n v="232.052864"/>
  </r>
  <r>
    <x v="2"/>
    <x v="2"/>
    <x v="1"/>
    <x v="5"/>
    <n v="12"/>
    <x v="2"/>
    <x v="7"/>
    <x v="10"/>
    <x v="1"/>
    <n v="240.21016"/>
  </r>
  <r>
    <x v="2"/>
    <x v="2"/>
    <x v="1"/>
    <x v="6"/>
    <n v="1"/>
    <x v="2"/>
    <x v="7"/>
    <x v="10"/>
    <x v="1"/>
    <n v="288.160549"/>
  </r>
  <r>
    <x v="2"/>
    <x v="2"/>
    <x v="1"/>
    <x v="7"/>
    <n v="2"/>
    <x v="2"/>
    <x v="7"/>
    <x v="10"/>
    <x v="1"/>
    <n v="306.884524"/>
  </r>
  <r>
    <x v="2"/>
    <x v="2"/>
    <x v="1"/>
    <x v="8"/>
    <n v="3"/>
    <x v="2"/>
    <x v="7"/>
    <x v="10"/>
    <x v="1"/>
    <n v="367.65100600000005"/>
  </r>
  <r>
    <x v="2"/>
    <x v="2"/>
    <x v="1"/>
    <x v="9"/>
    <n v="4"/>
    <x v="2"/>
    <x v="7"/>
    <x v="10"/>
    <x v="1"/>
    <n v="351.99016599999999"/>
  </r>
  <r>
    <x v="2"/>
    <x v="2"/>
    <x v="1"/>
    <x v="10"/>
    <n v="5"/>
    <x v="2"/>
    <x v="7"/>
    <x v="10"/>
    <x v="1"/>
    <n v="362.822"/>
  </r>
  <r>
    <x v="2"/>
    <x v="2"/>
    <x v="1"/>
    <x v="11"/>
    <n v="6"/>
    <x v="2"/>
    <x v="7"/>
    <x v="10"/>
    <x v="1"/>
    <n v="260.31229999999999"/>
  </r>
  <r>
    <x v="2"/>
    <x v="2"/>
    <x v="2"/>
    <x v="0"/>
    <n v="7"/>
    <x v="2"/>
    <x v="7"/>
    <x v="10"/>
    <x v="1"/>
    <n v="250.24199099999998"/>
  </r>
  <r>
    <x v="2"/>
    <x v="2"/>
    <x v="2"/>
    <x v="1"/>
    <n v="8"/>
    <x v="2"/>
    <x v="7"/>
    <x v="10"/>
    <x v="1"/>
    <n v="206.740703"/>
  </r>
  <r>
    <x v="2"/>
    <x v="2"/>
    <x v="2"/>
    <x v="2"/>
    <n v="9"/>
    <x v="2"/>
    <x v="7"/>
    <x v="10"/>
    <x v="1"/>
    <n v="201.23546099999996"/>
  </r>
  <r>
    <x v="2"/>
    <x v="2"/>
    <x v="2"/>
    <x v="3"/>
    <n v="10"/>
    <x v="2"/>
    <x v="7"/>
    <x v="10"/>
    <x v="1"/>
    <n v="174.36956599999999"/>
  </r>
  <r>
    <x v="2"/>
    <x v="2"/>
    <x v="2"/>
    <x v="4"/>
    <n v="11"/>
    <x v="2"/>
    <x v="7"/>
    <x v="10"/>
    <x v="1"/>
    <n v="204.09105"/>
  </r>
  <r>
    <x v="2"/>
    <x v="2"/>
    <x v="2"/>
    <x v="5"/>
    <n v="12"/>
    <x v="2"/>
    <x v="7"/>
    <x v="10"/>
    <x v="1"/>
    <n v="146.35666599999999"/>
  </r>
  <r>
    <x v="2"/>
    <x v="2"/>
    <x v="2"/>
    <x v="6"/>
    <n v="1"/>
    <x v="2"/>
    <x v="7"/>
    <x v="10"/>
    <x v="1"/>
    <n v="204.20249700000002"/>
  </r>
  <r>
    <x v="2"/>
    <x v="2"/>
    <x v="2"/>
    <x v="7"/>
    <n v="2"/>
    <x v="2"/>
    <x v="7"/>
    <x v="10"/>
    <x v="1"/>
    <n v="217.43019900000002"/>
  </r>
  <r>
    <x v="2"/>
    <x v="2"/>
    <x v="2"/>
    <x v="8"/>
    <n v="3"/>
    <x v="2"/>
    <x v="7"/>
    <x v="10"/>
    <x v="1"/>
    <n v="230.98220000000001"/>
  </r>
  <r>
    <x v="2"/>
    <x v="2"/>
    <x v="2"/>
    <x v="9"/>
    <n v="4"/>
    <x v="2"/>
    <x v="7"/>
    <x v="10"/>
    <x v="1"/>
    <n v="236.441136"/>
  </r>
  <r>
    <x v="2"/>
    <x v="2"/>
    <x v="2"/>
    <x v="10"/>
    <n v="5"/>
    <x v="2"/>
    <x v="7"/>
    <x v="10"/>
    <x v="1"/>
    <n v="241.40736899999999"/>
  </r>
  <r>
    <x v="2"/>
    <x v="2"/>
    <x v="2"/>
    <x v="11"/>
    <n v="6"/>
    <x v="2"/>
    <x v="7"/>
    <x v="10"/>
    <x v="1"/>
    <n v="220.380334"/>
  </r>
  <r>
    <x v="3"/>
    <x v="2"/>
    <x v="0"/>
    <x v="0"/>
    <n v="7"/>
    <x v="2"/>
    <x v="7"/>
    <x v="10"/>
    <x v="1"/>
    <n v="171.933291"/>
  </r>
  <r>
    <x v="3"/>
    <x v="2"/>
    <x v="0"/>
    <x v="1"/>
    <n v="8"/>
    <x v="2"/>
    <x v="7"/>
    <x v="10"/>
    <x v="1"/>
    <n v="185.44394299999999"/>
  </r>
  <r>
    <x v="3"/>
    <x v="2"/>
    <x v="0"/>
    <x v="2"/>
    <n v="9"/>
    <x v="2"/>
    <x v="7"/>
    <x v="10"/>
    <x v="1"/>
    <n v="186.77365699999999"/>
  </r>
  <r>
    <x v="3"/>
    <x v="2"/>
    <x v="0"/>
    <x v="3"/>
    <n v="10"/>
    <x v="2"/>
    <x v="7"/>
    <x v="10"/>
    <x v="1"/>
    <n v="190.54109299999999"/>
  </r>
  <r>
    <x v="3"/>
    <x v="2"/>
    <x v="0"/>
    <x v="4"/>
    <n v="11"/>
    <x v="2"/>
    <x v="7"/>
    <x v="10"/>
    <x v="1"/>
    <n v="95.096062000000003"/>
  </r>
  <r>
    <x v="3"/>
    <x v="2"/>
    <x v="0"/>
    <x v="5"/>
    <n v="12"/>
    <x v="2"/>
    <x v="7"/>
    <x v="10"/>
    <x v="1"/>
    <n v="184.30685299999999"/>
  </r>
  <r>
    <x v="3"/>
    <x v="2"/>
    <x v="0"/>
    <x v="6"/>
    <n v="1"/>
    <x v="2"/>
    <x v="7"/>
    <x v="10"/>
    <x v="1"/>
    <n v="181.90143900000001"/>
  </r>
  <r>
    <x v="3"/>
    <x v="2"/>
    <x v="0"/>
    <x v="7"/>
    <n v="2"/>
    <x v="2"/>
    <x v="7"/>
    <x v="10"/>
    <x v="1"/>
    <n v="149.58676500000001"/>
  </r>
  <r>
    <x v="3"/>
    <x v="2"/>
    <x v="0"/>
    <x v="8"/>
    <n v="3"/>
    <x v="2"/>
    <x v="7"/>
    <x v="10"/>
    <x v="1"/>
    <n v="181.40367599999999"/>
  </r>
  <r>
    <x v="3"/>
    <x v="2"/>
    <x v="0"/>
    <x v="9"/>
    <n v="4"/>
    <x v="2"/>
    <x v="7"/>
    <x v="10"/>
    <x v="1"/>
    <n v="171.057864"/>
  </r>
  <r>
    <x v="3"/>
    <x v="2"/>
    <x v="0"/>
    <x v="10"/>
    <n v="5"/>
    <x v="2"/>
    <x v="7"/>
    <x v="10"/>
    <x v="1"/>
    <n v="165.28699900000001"/>
  </r>
  <r>
    <x v="3"/>
    <x v="2"/>
    <x v="0"/>
    <x v="11"/>
    <n v="6"/>
    <x v="2"/>
    <x v="7"/>
    <x v="10"/>
    <x v="1"/>
    <n v="149.50871699999999"/>
  </r>
  <r>
    <x v="3"/>
    <x v="2"/>
    <x v="1"/>
    <x v="0"/>
    <n v="7"/>
    <x v="2"/>
    <x v="7"/>
    <x v="10"/>
    <x v="1"/>
    <n v="211.968999"/>
  </r>
  <r>
    <x v="3"/>
    <x v="2"/>
    <x v="1"/>
    <x v="1"/>
    <n v="8"/>
    <x v="2"/>
    <x v="7"/>
    <x v="10"/>
    <x v="1"/>
    <n v="224.199051"/>
  </r>
  <r>
    <x v="3"/>
    <x v="2"/>
    <x v="1"/>
    <x v="2"/>
    <n v="9"/>
    <x v="2"/>
    <x v="7"/>
    <x v="10"/>
    <x v="1"/>
    <n v="220.53646699999999"/>
  </r>
  <r>
    <x v="3"/>
    <x v="2"/>
    <x v="1"/>
    <x v="3"/>
    <n v="10"/>
    <x v="2"/>
    <x v="7"/>
    <x v="10"/>
    <x v="1"/>
    <n v="306.76027599999998"/>
  </r>
  <r>
    <x v="3"/>
    <x v="2"/>
    <x v="1"/>
    <x v="4"/>
    <n v="11"/>
    <x v="2"/>
    <x v="7"/>
    <x v="10"/>
    <x v="1"/>
    <n v="260.052864"/>
  </r>
  <r>
    <x v="3"/>
    <x v="2"/>
    <x v="1"/>
    <x v="5"/>
    <n v="12"/>
    <x v="2"/>
    <x v="7"/>
    <x v="10"/>
    <x v="1"/>
    <n v="240.21016"/>
  </r>
  <r>
    <x v="3"/>
    <x v="2"/>
    <x v="1"/>
    <x v="6"/>
    <n v="1"/>
    <x v="2"/>
    <x v="7"/>
    <x v="10"/>
    <x v="1"/>
    <n v="258.160549"/>
  </r>
  <r>
    <x v="3"/>
    <x v="2"/>
    <x v="1"/>
    <x v="7"/>
    <n v="2"/>
    <x v="2"/>
    <x v="7"/>
    <x v="10"/>
    <x v="1"/>
    <n v="310.884524"/>
  </r>
  <r>
    <x v="3"/>
    <x v="2"/>
    <x v="1"/>
    <x v="8"/>
    <n v="3"/>
    <x v="2"/>
    <x v="7"/>
    <x v="10"/>
    <x v="1"/>
    <n v="347.651006"/>
  </r>
  <r>
    <x v="3"/>
    <x v="2"/>
    <x v="1"/>
    <x v="9"/>
    <n v="4"/>
    <x v="2"/>
    <x v="7"/>
    <x v="10"/>
    <x v="1"/>
    <n v="341.99016599999999"/>
  </r>
  <r>
    <x v="3"/>
    <x v="2"/>
    <x v="1"/>
    <x v="10"/>
    <n v="5"/>
    <x v="2"/>
    <x v="7"/>
    <x v="10"/>
    <x v="1"/>
    <n v="301.18512999999996"/>
  </r>
  <r>
    <x v="3"/>
    <x v="2"/>
    <x v="1"/>
    <x v="11"/>
    <n v="6"/>
    <x v="2"/>
    <x v="7"/>
    <x v="10"/>
    <x v="1"/>
    <n v="260.92"/>
  </r>
  <r>
    <x v="3"/>
    <x v="2"/>
    <x v="2"/>
    <x v="0"/>
    <n v="7"/>
    <x v="2"/>
    <x v="7"/>
    <x v="10"/>
    <x v="1"/>
    <n v="234.24199100000001"/>
  </r>
  <r>
    <x v="3"/>
    <x v="2"/>
    <x v="2"/>
    <x v="1"/>
    <n v="8"/>
    <x v="2"/>
    <x v="7"/>
    <x v="10"/>
    <x v="1"/>
    <n v="203.740703"/>
  </r>
  <r>
    <x v="3"/>
    <x v="2"/>
    <x v="2"/>
    <x v="2"/>
    <n v="9"/>
    <x v="2"/>
    <x v="7"/>
    <x v="10"/>
    <x v="1"/>
    <n v="192.23546099999999"/>
  </r>
  <r>
    <x v="3"/>
    <x v="2"/>
    <x v="2"/>
    <x v="3"/>
    <n v="10"/>
    <x v="2"/>
    <x v="7"/>
    <x v="10"/>
    <x v="1"/>
    <n v="176.36956599999999"/>
  </r>
  <r>
    <x v="3"/>
    <x v="2"/>
    <x v="2"/>
    <x v="4"/>
    <n v="11"/>
    <x v="2"/>
    <x v="7"/>
    <x v="10"/>
    <x v="1"/>
    <n v="206.09105"/>
  </r>
  <r>
    <x v="3"/>
    <x v="2"/>
    <x v="2"/>
    <x v="5"/>
    <n v="12"/>
    <x v="2"/>
    <x v="7"/>
    <x v="10"/>
    <x v="1"/>
    <n v="141.32156660000001"/>
  </r>
  <r>
    <x v="3"/>
    <x v="2"/>
    <x v="2"/>
    <x v="6"/>
    <n v="1"/>
    <x v="2"/>
    <x v="7"/>
    <x v="10"/>
    <x v="1"/>
    <n v="214.20249699999999"/>
  </r>
  <r>
    <x v="3"/>
    <x v="2"/>
    <x v="2"/>
    <x v="7"/>
    <n v="2"/>
    <x v="2"/>
    <x v="7"/>
    <x v="10"/>
    <x v="1"/>
    <n v="211.43019899999999"/>
  </r>
  <r>
    <x v="3"/>
    <x v="2"/>
    <x v="2"/>
    <x v="8"/>
    <n v="3"/>
    <x v="2"/>
    <x v="7"/>
    <x v="10"/>
    <x v="1"/>
    <n v="141.81421700000001"/>
  </r>
  <r>
    <x v="3"/>
    <x v="2"/>
    <x v="2"/>
    <x v="9"/>
    <n v="4"/>
    <x v="2"/>
    <x v="7"/>
    <x v="10"/>
    <x v="1"/>
    <n v="118.441136"/>
  </r>
  <r>
    <x v="3"/>
    <x v="2"/>
    <x v="2"/>
    <x v="10"/>
    <n v="5"/>
    <x v="2"/>
    <x v="7"/>
    <x v="10"/>
    <x v="1"/>
    <n v="116.407369"/>
  </r>
  <r>
    <x v="3"/>
    <x v="2"/>
    <x v="2"/>
    <x v="11"/>
    <n v="6"/>
    <x v="2"/>
    <x v="7"/>
    <x v="10"/>
    <x v="1"/>
    <n v="140.3803339999999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0">
  <r>
    <x v="0"/>
    <n v="2674.4304999999999"/>
    <n v="89.334249999999997"/>
    <x v="0"/>
    <s v="Soft"/>
  </r>
  <r>
    <x v="1"/>
    <n v="2576.1278333333298"/>
    <n v="61.945999999999998"/>
    <x v="0"/>
    <s v="Soft"/>
  </r>
  <r>
    <x v="2"/>
    <n v="2131.9819583333301"/>
    <n v="45.9017499999999"/>
    <x v="0"/>
    <s v="Soft"/>
  </r>
  <r>
    <x v="3"/>
    <n v="2772.0559583333302"/>
    <n v="80.858249999999998"/>
    <x v="0"/>
    <s v="Soft"/>
  </r>
  <r>
    <x v="4"/>
    <n v="2143.486625"/>
    <n v="55.961833333333303"/>
    <x v="0"/>
    <s v="Soft"/>
  </r>
  <r>
    <x v="5"/>
    <n v="2682.031125"/>
    <n v="101.094833333333"/>
    <x v="0"/>
    <s v="Soft"/>
  </r>
  <r>
    <x v="6"/>
    <n v="1788.07475"/>
    <n v="26.664999999999999"/>
    <x v="0"/>
    <s v="Soft"/>
  </r>
  <r>
    <x v="7"/>
    <n v="2082.8450909090898"/>
    <n v="38.894545454545401"/>
    <x v="0"/>
    <s v="Soft"/>
  </r>
  <r>
    <x v="8"/>
    <n v="1815.8505"/>
    <n v="46.715000000000003"/>
    <x v="0"/>
    <s v="Soft"/>
  </r>
  <r>
    <x v="9"/>
    <n v="2219.27536363636"/>
    <n v="46.208636363636302"/>
    <x v="0"/>
    <s v="Soft"/>
  </r>
  <r>
    <x v="10"/>
    <n v="2142.3453"/>
    <n v="41.856000000000002"/>
    <x v="0"/>
    <s v="Soft"/>
  </r>
  <r>
    <x v="11"/>
    <n v="2169.7437083333298"/>
    <n v="46.013749999999902"/>
    <x v="0"/>
    <s v="Soft"/>
  </r>
  <r>
    <x v="12"/>
    <n v="2228.9214999999999"/>
    <n v="34.894374999999997"/>
    <x v="0"/>
    <s v="Soft"/>
  </r>
  <r>
    <x v="13"/>
    <n v="2289.4490000000001"/>
    <n v="53.312916666666602"/>
    <x v="0"/>
    <s v="Soft"/>
  </r>
  <r>
    <x v="14"/>
    <n v="1966.19391666666"/>
    <n v="70.307083333333296"/>
    <x v="0"/>
    <s v="Soft"/>
  </r>
  <r>
    <x v="15"/>
    <n v="2222.9840416666598"/>
    <n v="64.552916666666604"/>
    <x v="0"/>
    <s v="Soft"/>
  </r>
  <r>
    <x v="16"/>
    <n v="1651.58858333333"/>
    <n v="49.776249999999997"/>
    <x v="0"/>
    <s v="Soft"/>
  </r>
  <r>
    <x v="17"/>
    <n v="1957.57495833333"/>
    <n v="61.483333333333299"/>
    <x v="0"/>
    <s v="Soft"/>
  </r>
  <r>
    <x v="18"/>
    <n v="1865.0249999999901"/>
    <n v="56.407083333333297"/>
    <x v="0"/>
    <s v="Soft"/>
  </r>
  <r>
    <x v="19"/>
    <n v="2157.2933333333299"/>
    <n v="69.813749999999999"/>
    <x v="0"/>
    <s v="Soft"/>
  </r>
  <r>
    <x v="20"/>
    <n v="1933.9007916666601"/>
    <n v="53.609583333333298"/>
    <x v="0"/>
    <s v="Soft"/>
  </r>
  <r>
    <x v="21"/>
    <n v="2161.194375"/>
    <n v="53.2916666666666"/>
    <x v="0"/>
    <s v="Soft"/>
  </r>
  <r>
    <x v="22"/>
    <n v="1672.51316666666"/>
    <n v="53.844583333333297"/>
    <x v="0"/>
    <s v="Soft"/>
  </r>
  <r>
    <x v="23"/>
    <n v="1928.0590416666601"/>
    <n v="53.347916666666599"/>
    <x v="0"/>
    <s v="Soft"/>
  </r>
  <r>
    <x v="24"/>
    <n v="1863.6369999999899"/>
    <n v="55.712166666666597"/>
    <x v="0"/>
    <s v="Soft"/>
  </r>
  <r>
    <x v="25"/>
    <n v="2185.68658333333"/>
    <n v="66.450833333333307"/>
    <x v="0"/>
    <s v="Soft"/>
  </r>
  <r>
    <x v="26"/>
    <n v="2185.5760416666599"/>
    <n v="78.998583333333301"/>
    <x v="0"/>
    <s v="Soft"/>
  </r>
  <r>
    <x v="27"/>
    <n v="3175.2769166666599"/>
    <n v="159.797333333333"/>
    <x v="0"/>
    <s v="Soft"/>
  </r>
  <r>
    <x v="28"/>
    <n v="2648.79408333333"/>
    <n v="108.42100000000001"/>
    <x v="0"/>
    <s v="Soft"/>
  </r>
  <r>
    <x v="29"/>
    <n v="3164.5167499999998"/>
    <n v="132.91399999999999"/>
    <x v="0"/>
    <s v="Soft"/>
  </r>
  <r>
    <x v="30"/>
    <n v="2308.0395416666602"/>
    <n v="68.866583333333296"/>
    <x v="0"/>
    <s v="Soft"/>
  </r>
  <r>
    <x v="31"/>
    <n v="2417.7790416666599"/>
    <n v="50.487499999999997"/>
    <x v="0"/>
    <s v="Soft"/>
  </r>
  <r>
    <x v="32"/>
    <n v="1961.419625"/>
    <n v="47.181833333333302"/>
    <x v="0"/>
    <s v="Soft"/>
  </r>
  <r>
    <x v="33"/>
    <n v="2127.0714583333302"/>
    <n v="43.937833333333302"/>
    <x v="0"/>
    <s v="Soft"/>
  </r>
  <r>
    <x v="34"/>
    <n v="2004.6923124999901"/>
    <n v="50.634124999999997"/>
    <x v="0"/>
    <s v="Soft"/>
  </r>
  <r>
    <x v="35"/>
    <n v="2200.4989999999998"/>
    <n v="50.1071666666666"/>
    <x v="0"/>
    <s v="Soft"/>
  </r>
  <r>
    <x v="36"/>
    <n v="1839.5621428571401"/>
    <n v="43.767999999999901"/>
    <x v="0"/>
    <s v="Soft"/>
  </r>
  <r>
    <x v="37"/>
    <n v="2184.156125"/>
    <n v="72.031833333333296"/>
    <x v="0"/>
    <s v="Soft"/>
  </r>
  <r>
    <x v="38"/>
    <n v="1748.4124999999999"/>
    <n v="44.526333333333298"/>
    <x v="0"/>
    <s v="Soft"/>
  </r>
  <r>
    <x v="39"/>
    <n v="2417.6507083333299"/>
    <n v="65.881833333333304"/>
    <x v="0"/>
    <s v="Soft"/>
  </r>
  <r>
    <x v="40"/>
    <n v="2067.5482916666601"/>
    <n v="47.251666666666601"/>
    <x v="0"/>
    <s v="Soft"/>
  </r>
  <r>
    <x v="41"/>
    <n v="2572.71675"/>
    <n v="63.338166666666602"/>
    <x v="0"/>
    <s v="Soft"/>
  </r>
  <r>
    <x v="42"/>
    <n v="2070.56383333333"/>
    <n v="49.39425"/>
    <x v="0"/>
    <s v="Soft"/>
  </r>
  <r>
    <x v="43"/>
    <n v="2702.1071666666599"/>
    <n v="77.915249999999901"/>
    <x v="0"/>
    <s v="Soft"/>
  </r>
  <r>
    <x v="44"/>
    <n v="2155.5055416666601"/>
    <n v="48.651249999999997"/>
    <x v="0"/>
    <s v="Soft"/>
  </r>
  <r>
    <x v="45"/>
    <n v="2449.9735416666599"/>
    <n v="59.662916666666597"/>
    <x v="0"/>
    <s v="Soft"/>
  </r>
  <r>
    <x v="46"/>
    <n v="1994.9894545454499"/>
    <n v="44.107909090908997"/>
    <x v="0"/>
    <s v="Soft"/>
  </r>
  <r>
    <x v="47"/>
    <n v="2281.8349166666599"/>
    <n v="45.838749999999997"/>
    <x v="0"/>
    <s v="Soft"/>
  </r>
  <r>
    <x v="48"/>
    <n v="1951.5263333333301"/>
    <n v="51.144583333333301"/>
    <x v="0"/>
    <s v="Soft"/>
  </r>
  <r>
    <x v="49"/>
    <n v="2341.0592916666601"/>
    <n v="73.990499999999997"/>
    <x v="0"/>
    <s v="Soft"/>
  </r>
  <r>
    <x v="50"/>
    <n v="1823.6909166666601"/>
    <n v="49.5535833333333"/>
    <x v="0"/>
    <s v="Soft"/>
  </r>
  <r>
    <x v="51"/>
    <n v="2288.3790416666602"/>
    <n v="69.318416666666593"/>
    <x v="0"/>
    <s v="Soft"/>
  </r>
  <r>
    <x v="52"/>
    <n v="1833.969625"/>
    <n v="59.5356666666666"/>
    <x v="0"/>
    <s v="Soft"/>
  </r>
  <r>
    <x v="53"/>
    <n v="2465.6632500000001"/>
    <n v="87.515000000000001"/>
    <x v="0"/>
    <s v="Soft"/>
  </r>
  <r>
    <x v="54"/>
    <n v="1844.722"/>
    <n v="47.820250000000001"/>
    <x v="0"/>
    <s v="Soft"/>
  </r>
  <r>
    <x v="55"/>
    <n v="2259.0371666666601"/>
    <n v="70.217833333333303"/>
    <x v="0"/>
    <s v="Soft"/>
  </r>
  <r>
    <x v="56"/>
    <n v="1988.9660833333301"/>
    <n v="63.731333333333303"/>
    <x v="0"/>
    <s v="Soft"/>
  </r>
  <r>
    <x v="57"/>
    <n v="2498.4301666666602"/>
    <n v="81.990916666666607"/>
    <x v="0"/>
    <s v="Soft"/>
  </r>
  <r>
    <x v="58"/>
    <n v="2064.4832499999902"/>
    <n v="60.905833333333298"/>
    <x v="0"/>
    <s v="Soft"/>
  </r>
  <r>
    <x v="59"/>
    <n v="2629.6935416666602"/>
    <n v="73.409333333333294"/>
    <x v="0"/>
    <s v="Soft"/>
  </r>
  <r>
    <x v="60"/>
    <n v="2088.8087500000001"/>
    <n v="48.490666666666598"/>
    <x v="0"/>
    <s v="Soft"/>
  </r>
  <r>
    <x v="61"/>
    <n v="2670.88983333333"/>
    <n v="92.988999999999905"/>
    <x v="0"/>
    <s v="Soft"/>
  </r>
  <r>
    <x v="62"/>
    <n v="2061.80587499999"/>
    <n v="56.500749999999996"/>
    <x v="1"/>
    <s v="Soft"/>
  </r>
  <r>
    <x v="63"/>
    <n v="2388.2006249999999"/>
    <n v="66.637916666666598"/>
    <x v="1"/>
    <s v="Soft"/>
  </r>
  <r>
    <x v="64"/>
    <n v="2012.0826666666601"/>
    <n v="41.845666666666602"/>
    <x v="1"/>
    <s v="Soft"/>
  </r>
  <r>
    <x v="65"/>
    <n v="2765.58395833333"/>
    <n v="86.525333333333293"/>
    <x v="1"/>
    <s v="Soft"/>
  </r>
  <r>
    <x v="66"/>
    <n v="1877.6705833333299"/>
    <n v="58.5831666666666"/>
    <x v="1"/>
    <s v="Soft"/>
  </r>
  <r>
    <x v="67"/>
    <n v="2193.5964166666599"/>
    <n v="60.772916666666603"/>
    <x v="1"/>
    <s v="Soft"/>
  </r>
  <r>
    <x v="68"/>
    <n v="2175.5892142857101"/>
    <n v="42.946428571428498"/>
    <x v="1"/>
    <s v="Soft"/>
  </r>
  <r>
    <x v="69"/>
    <n v="2378.2999583333299"/>
    <n v="55.469166666666602"/>
    <x v="1"/>
    <s v="Soft"/>
  </r>
  <r>
    <x v="70"/>
    <n v="2051.6291428571399"/>
    <n v="48.9171428571428"/>
    <x v="1"/>
    <s v="Soft"/>
  </r>
  <r>
    <x v="71"/>
    <n v="2120.0478750000002"/>
    <n v="45.340416666666599"/>
    <x v="1"/>
    <s v="Soft"/>
  </r>
  <r>
    <x v="72"/>
    <n v="1760.261375"/>
    <n v="39.444583333333298"/>
    <x v="1"/>
    <s v="Soft"/>
  </r>
  <r>
    <x v="73"/>
    <n v="2111.6414583333299"/>
    <n v="43.482500000000002"/>
    <x v="1"/>
    <s v="Soft"/>
  </r>
  <r>
    <x v="74"/>
    <n v="2026.5122916666601"/>
    <n v="42.508749999999999"/>
    <x v="1"/>
    <s v="Soft"/>
  </r>
  <r>
    <x v="75"/>
    <n v="2289.0562083333298"/>
    <n v="53.663749999999901"/>
    <x v="1"/>
    <s v="Soft"/>
  </r>
  <r>
    <x v="76"/>
    <n v="1996.34679166666"/>
    <n v="66.761250000000004"/>
    <x v="1"/>
    <s v="Soft"/>
  </r>
  <r>
    <x v="77"/>
    <n v="2194.7312916666601"/>
    <n v="61.345416666666601"/>
    <x v="1"/>
    <s v="Soft"/>
  </r>
  <r>
    <x v="78"/>
    <n v="1922.08879166666"/>
    <n v="67.138750000000002"/>
    <x v="1"/>
    <s v="Soft"/>
  </r>
  <r>
    <x v="79"/>
    <n v="2188.2592916666599"/>
    <n v="76.004583333333301"/>
    <x v="1"/>
    <s v="Soft"/>
  </r>
  <r>
    <x v="80"/>
    <n v="1805.3314583333299"/>
    <n v="43.415833333333303"/>
    <x v="1"/>
    <s v="Soft"/>
  </r>
  <r>
    <x v="81"/>
    <n v="1953.63308333333"/>
    <n v="49.037500000000001"/>
    <x v="1"/>
    <s v="Soft"/>
  </r>
  <r>
    <x v="82"/>
    <n v="1709.93233333333"/>
    <n v="37.9716666666666"/>
    <x v="1"/>
    <s v="Soft"/>
  </r>
  <r>
    <x v="83"/>
    <n v="2004.21187499999"/>
    <n v="50.853749999999998"/>
    <x v="1"/>
    <s v="Soft"/>
  </r>
  <r>
    <x v="84"/>
    <n v="1882.4137083333301"/>
    <n v="45.630416666666598"/>
    <x v="1"/>
    <s v="Soft"/>
  </r>
  <r>
    <x v="85"/>
    <n v="2126.41379166666"/>
    <n v="44.034999999999997"/>
    <x v="1"/>
    <s v="Soft"/>
  </r>
  <r>
    <x v="86"/>
    <n v="2547.8222500000002"/>
    <n v="174.000916666666"/>
    <x v="1"/>
    <s v="Soft"/>
  </r>
  <r>
    <x v="87"/>
    <n v="3266.0770833333299"/>
    <n v="187.01124999999999"/>
    <x v="1"/>
    <s v="Soft"/>
  </r>
  <r>
    <x v="88"/>
    <n v="2419.2827499999999"/>
    <n v="62.771833333333298"/>
    <x v="1"/>
    <s v="Soft"/>
  </r>
  <r>
    <x v="89"/>
    <n v="2691.4539999999902"/>
    <n v="63.741250000000001"/>
    <x v="1"/>
    <s v="Soft"/>
  </r>
  <r>
    <x v="90"/>
    <n v="2256.8607499999998"/>
    <n v="53.0446666666666"/>
    <x v="1"/>
    <s v="Soft"/>
  </r>
  <r>
    <x v="91"/>
    <n v="2775.1006666666599"/>
    <n v="68.599166666666605"/>
    <x v="1"/>
    <s v="Soft"/>
  </r>
  <r>
    <x v="92"/>
    <n v="2142.8525833333301"/>
    <n v="49.878666666666597"/>
    <x v="1"/>
    <s v="Soft"/>
  </r>
  <r>
    <x v="93"/>
    <n v="2670.6450833333301"/>
    <n v="83.341833333333298"/>
    <x v="1"/>
    <s v="Soft"/>
  </r>
  <r>
    <x v="94"/>
    <n v="1874.96795833333"/>
    <n v="48.240416666666597"/>
    <x v="1"/>
    <s v="Soft"/>
  </r>
  <r>
    <x v="95"/>
    <n v="2058.6119166666599"/>
    <n v="40.656666666666602"/>
    <x v="1"/>
    <s v="Soft"/>
  </r>
  <r>
    <x v="96"/>
    <n v="1985.4231"/>
    <n v="34.2363"/>
    <x v="1"/>
    <s v="Soft"/>
  </r>
  <r>
    <x v="97"/>
    <n v="2291.04"/>
    <n v="41.783000000000001"/>
    <x v="1"/>
    <s v="Soft"/>
  </r>
  <r>
    <x v="98"/>
    <n v="2199.879625"/>
    <n v="38.522624999999998"/>
    <x v="1"/>
    <s v="Soft"/>
  </r>
  <r>
    <x v="99"/>
    <n v="2610.51429166666"/>
    <n v="66.541749999999993"/>
    <x v="1"/>
    <s v="Soft"/>
  </r>
  <r>
    <x v="100"/>
    <n v="2211.9007083333299"/>
    <n v="46.525416666666601"/>
    <x v="1"/>
    <s v="Soft"/>
  </r>
  <r>
    <x v="101"/>
    <n v="3203.9935833333302"/>
    <n v="153.26474999999999"/>
    <x v="1"/>
    <s v="Soft"/>
  </r>
  <r>
    <x v="102"/>
    <n v="2531.7787499999999"/>
    <n v="58.492249999999899"/>
    <x v="1"/>
    <s v="Soft"/>
  </r>
  <r>
    <x v="103"/>
    <n v="3296.54145833333"/>
    <n v="102.680583333333"/>
    <x v="1"/>
    <s v="Soft"/>
  </r>
  <r>
    <x v="104"/>
    <n v="2438.7048749999999"/>
    <n v="60.428666666666601"/>
    <x v="1"/>
    <s v="Soft"/>
  </r>
  <r>
    <x v="105"/>
    <n v="2403.74920833333"/>
    <n v="44.075749999999999"/>
    <x v="1"/>
    <s v="Soft"/>
  </r>
  <r>
    <x v="106"/>
    <n v="1741.94345833333"/>
    <n v="41.518250000000002"/>
    <x v="1"/>
    <s v="Soft"/>
  </r>
  <r>
    <x v="107"/>
    <n v="1985.7389583333299"/>
    <n v="53.703000000000003"/>
    <x v="1"/>
    <s v="Soft"/>
  </r>
  <r>
    <x v="108"/>
    <n v="1658.6374166666601"/>
    <n v="48.485166666666601"/>
    <x v="1"/>
    <s v="Soft"/>
  </r>
  <r>
    <x v="109"/>
    <n v="2032.0067083333299"/>
    <n v="51.238500000000002"/>
    <x v="1"/>
    <s v="Soft"/>
  </r>
  <r>
    <x v="110"/>
    <n v="2014.1435833333301"/>
    <n v="45.216000000000001"/>
    <x v="1"/>
    <s v="Soft"/>
  </r>
  <r>
    <x v="111"/>
    <n v="2763.3914999999902"/>
    <n v="80.2231666666666"/>
    <x v="1"/>
    <s v="Soft"/>
  </r>
  <r>
    <x v="112"/>
    <n v="2260.07733333333"/>
    <n v="59.268833333333298"/>
    <x v="1"/>
    <s v="Soft"/>
  </r>
  <r>
    <x v="113"/>
    <n v="3089.39804166666"/>
    <n v="122.02416666666601"/>
    <x v="1"/>
    <s v="Soft"/>
  </r>
  <r>
    <x v="114"/>
    <n v="2268.41604166666"/>
    <n v="52.375166666666601"/>
    <x v="1"/>
    <s v="Soft"/>
  </r>
  <r>
    <x v="115"/>
    <n v="2928.5041249999999"/>
    <n v="86.003166666666601"/>
    <x v="1"/>
    <s v="Soft"/>
  </r>
  <r>
    <x v="116"/>
    <n v="2219.0850833333302"/>
    <n v="46.148416666666598"/>
    <x v="1"/>
    <s v="Soft"/>
  </r>
  <r>
    <x v="117"/>
    <n v="2785.3510000000001"/>
    <n v="80.905249999999995"/>
    <x v="1"/>
    <s v="Soft"/>
  </r>
  <r>
    <x v="118"/>
    <n v="2022.3139166666599"/>
    <n v="69.394666666666595"/>
    <x v="2"/>
    <s v="Soft"/>
  </r>
  <r>
    <x v="119"/>
    <n v="2246.1746250000001"/>
    <n v="52.200499999999998"/>
    <x v="2"/>
    <s v="Soft"/>
  </r>
  <r>
    <x v="120"/>
    <n v="1955.92941666666"/>
    <n v="51.469666666666598"/>
    <x v="2"/>
    <s v="Soft"/>
  </r>
  <r>
    <x v="121"/>
    <n v="2746.7552083333298"/>
    <n v="80.457083333333301"/>
    <x v="2"/>
    <s v="Soft"/>
  </r>
  <r>
    <x v="122"/>
    <n v="1767.7171249999999"/>
    <n v="63.776000000000003"/>
    <x v="2"/>
    <s v="Soft"/>
  </r>
  <r>
    <x v="123"/>
    <n v="2275.6261666666601"/>
    <n v="79.9641666666666"/>
    <x v="2"/>
    <s v="Soft"/>
  </r>
  <r>
    <x v="124"/>
    <n v="2016.70516666666"/>
    <n v="48.149166666666602"/>
    <x v="2"/>
    <s v="Soft"/>
  </r>
  <r>
    <x v="125"/>
    <n v="2550.7890000000002"/>
    <n v="72.476249999999993"/>
    <x v="2"/>
    <s v="Soft"/>
  </r>
  <r>
    <x v="126"/>
    <n v="1815.8290833333299"/>
    <n v="50.1383333333333"/>
    <x v="2"/>
    <s v="Soft"/>
  </r>
  <r>
    <x v="127"/>
    <n v="2059.78404166666"/>
    <n v="43.467083333333299"/>
    <x v="2"/>
    <s v="Soft"/>
  </r>
  <r>
    <x v="128"/>
    <n v="1758.11533333333"/>
    <n v="35.828333333333298"/>
    <x v="2"/>
    <s v="Soft"/>
  </r>
  <r>
    <x v="129"/>
    <n v="2062.8898749999998"/>
    <n v="44.240833333333299"/>
    <x v="2"/>
    <s v="Soft"/>
  </r>
  <r>
    <x v="130"/>
    <n v="2008.6056249999999"/>
    <n v="48.47625"/>
    <x v="2"/>
    <s v="Soft"/>
  </r>
  <r>
    <x v="131"/>
    <n v="2403.17054166666"/>
    <n v="64.392083333333304"/>
    <x v="2"/>
    <s v="Soft"/>
  </r>
  <r>
    <x v="132"/>
    <n v="1802.7807499999999"/>
    <n v="57.506666666666597"/>
    <x v="2"/>
    <s v="Soft"/>
  </r>
  <r>
    <x v="133"/>
    <n v="2012.3384166666599"/>
    <n v="60.60125"/>
    <x v="2"/>
    <s v="Soft"/>
  </r>
  <r>
    <x v="134"/>
    <n v="1925.6469583333301"/>
    <n v="59.695416666666603"/>
    <x v="2"/>
    <s v="Soft"/>
  </r>
  <r>
    <x v="135"/>
    <n v="2278.7637083333302"/>
    <n v="63.4149999999999"/>
    <x v="2"/>
    <s v="Soft"/>
  </r>
  <r>
    <x v="136"/>
    <n v="2003.20657142857"/>
    <n v="40.586428571428499"/>
    <x v="2"/>
    <s v="Soft"/>
  </r>
  <r>
    <x v="137"/>
    <n v="2089.9385833333299"/>
    <n v="51.212499999999999"/>
    <x v="2"/>
    <s v="Soft"/>
  </r>
  <r>
    <x v="138"/>
    <n v="1675.94927272727"/>
    <n v="32.070454545454503"/>
    <x v="2"/>
    <s v="Soft"/>
  </r>
  <r>
    <x v="139"/>
    <n v="2098.6694583333301"/>
    <n v="57.2349999999999"/>
    <x v="2"/>
    <s v="Soft"/>
  </r>
  <r>
    <x v="140"/>
    <n v="1905.87735"/>
    <n v="40.739999999999903"/>
    <x v="2"/>
    <s v="Soft"/>
  </r>
  <r>
    <x v="141"/>
    <n v="2054.7722916666598"/>
    <n v="46.875833333333297"/>
    <x v="2"/>
    <s v="Soft"/>
  </r>
  <r>
    <x v="142"/>
    <n v="1897.8969090909"/>
    <n v="35.6323636363636"/>
    <x v="2"/>
    <s v="Soft"/>
  </r>
  <r>
    <x v="143"/>
    <n v="2157.9027500000002"/>
    <n v="49.200416666666598"/>
    <x v="2"/>
    <s v="Soft"/>
  </r>
  <r>
    <x v="144"/>
    <n v="2109.0095000000001"/>
    <n v="50.580750000000002"/>
    <x v="2"/>
    <s v="Soft"/>
  </r>
  <r>
    <x v="145"/>
    <n v="2259.53731818181"/>
    <n v="47.971090909090897"/>
    <x v="2"/>
    <s v="Soft"/>
  </r>
  <r>
    <x v="146"/>
    <n v="2036.0522000000001"/>
    <n v="56.944499999999998"/>
    <x v="2"/>
    <s v="Soft"/>
  </r>
  <r>
    <x v="147"/>
    <n v="2303.133875"/>
    <n v="55.517916666666601"/>
    <x v="2"/>
    <s v="Soft"/>
  </r>
  <r>
    <x v="148"/>
    <n v="1791.6844999999901"/>
    <n v="42.779142857142801"/>
    <x v="2"/>
    <s v="Soft"/>
  </r>
  <r>
    <x v="149"/>
    <n v="2076.2275"/>
    <n v="50.096333333333298"/>
    <x v="2"/>
    <s v="Soft"/>
  </r>
  <r>
    <x v="150"/>
    <n v="1771.01158333333"/>
    <n v="56.752999999999901"/>
    <x v="2"/>
    <s v="Soft"/>
  </r>
  <r>
    <x v="151"/>
    <n v="2304.1829583333301"/>
    <n v="62.233666666666601"/>
    <x v="2"/>
    <s v="Soft"/>
  </r>
  <r>
    <x v="152"/>
    <n v="2108.3857083333301"/>
    <n v="58.376583333333301"/>
    <x v="2"/>
    <s v="Soft"/>
  </r>
  <r>
    <x v="153"/>
    <n v="2577.1646249999999"/>
    <n v="76.446166666666599"/>
    <x v="2"/>
    <s v="Soft"/>
  </r>
  <r>
    <x v="154"/>
    <n v="2107.1595833333299"/>
    <n v="59.417250000000003"/>
    <x v="2"/>
    <s v="Soft"/>
  </r>
  <r>
    <x v="155"/>
    <n v="2527.9144166666601"/>
    <n v="77.689083333333301"/>
    <x v="2"/>
    <s v="Soft"/>
  </r>
  <r>
    <x v="156"/>
    <n v="2046.2037499999999"/>
    <n v="60.7068333333333"/>
    <x v="2"/>
    <s v="Soft"/>
  </r>
  <r>
    <x v="157"/>
    <n v="2268.3677916666602"/>
    <n v="54.075499999999998"/>
    <x v="2"/>
    <s v="Soft"/>
  </r>
  <r>
    <x v="158"/>
    <n v="1968.2440909090899"/>
    <n v="58.074090909090899"/>
    <x v="2"/>
    <s v="Soft"/>
  </r>
  <r>
    <x v="159"/>
    <n v="2173.0286249999999"/>
    <n v="58.947666666666599"/>
    <x v="2"/>
    <s v="Soft"/>
  </r>
  <r>
    <x v="160"/>
    <n v="2010.4895555555499"/>
    <n v="50.550444444444402"/>
    <x v="2"/>
    <s v="Soft"/>
  </r>
  <r>
    <x v="161"/>
    <n v="2118.1903750000001"/>
    <n v="54.709249999999997"/>
    <x v="2"/>
    <s v="Soft"/>
  </r>
  <r>
    <x v="162"/>
    <n v="1785.1503749999899"/>
    <n v="44.055250000000001"/>
    <x v="2"/>
    <s v="Soft"/>
  </r>
  <r>
    <x v="163"/>
    <n v="1962.36544999999"/>
    <n v="52.375399999999999"/>
    <x v="2"/>
    <s v="Soft"/>
  </r>
  <r>
    <x v="164"/>
    <n v="1752.3128999999999"/>
    <n v="56.051000000000002"/>
    <x v="2"/>
    <s v="Soft"/>
  </r>
  <r>
    <x v="165"/>
    <n v="1970.0640454545401"/>
    <n v="49.247363636363602"/>
    <x v="2"/>
    <s v="Soft"/>
  </r>
  <r>
    <x v="166"/>
    <n v="2105.8021250000002"/>
    <n v="51.720125000000003"/>
    <x v="2"/>
    <s v="Soft"/>
  </r>
  <r>
    <x v="167"/>
    <n v="2244.6122083333298"/>
    <n v="58.361166666666598"/>
    <x v="2"/>
    <s v="Soft"/>
  </r>
  <r>
    <x v="168"/>
    <n v="2130.4705714285701"/>
    <n v="39.493714285714198"/>
    <x v="2"/>
    <s v="Soft"/>
  </r>
  <r>
    <x v="169"/>
    <n v="2107.2345416666599"/>
    <n v="49.298749999999998"/>
    <x v="2"/>
    <s v="Soft"/>
  </r>
  <r>
    <x v="170"/>
    <n v="1890.0461250000001"/>
    <n v="56.920916666666599"/>
    <x v="2"/>
    <s v="Soft"/>
  </r>
  <r>
    <x v="171"/>
    <n v="2064.86241666666"/>
    <n v="47.455500000000001"/>
    <x v="2"/>
    <s v="Soft"/>
  </r>
  <r>
    <x v="172"/>
    <n v="1992.3972777777699"/>
    <n v="35.969888888888804"/>
    <x v="2"/>
    <s v="Soft"/>
  </r>
  <r>
    <x v="173"/>
    <n v="2193.5958333333301"/>
    <n v="42.944777777777702"/>
    <x v="2"/>
    <s v="Soft"/>
  </r>
  <r>
    <x v="174"/>
    <n v="1713.057875"/>
    <n v="36.922249999999998"/>
    <x v="2"/>
    <s v="Soft"/>
  </r>
  <r>
    <x v="175"/>
    <n v="1844.6421111111099"/>
    <n v="36.546333333333301"/>
    <x v="2"/>
    <s v="Soft"/>
  </r>
  <r>
    <x v="176"/>
    <n v="1794.3062"/>
    <n v="37.124400000000001"/>
    <x v="2"/>
    <s v="Soft"/>
  </r>
  <r>
    <x v="177"/>
    <n v="1879.9822222222199"/>
    <n v="42.941666666666599"/>
    <x v="2"/>
    <s v="Soft"/>
  </r>
  <r>
    <x v="178"/>
    <n v="1726.2678333333299"/>
    <n v="31.945999999999898"/>
    <x v="2"/>
    <s v="Soft"/>
  </r>
  <r>
    <x v="179"/>
    <n v="1909.5529166666599"/>
    <n v="50.933333333333302"/>
    <x v="2"/>
    <s v="Soft"/>
  </r>
  <r>
    <x v="180"/>
    <n v="1895.5373499999901"/>
    <n v="53.714300000000001"/>
    <x v="3"/>
    <s v="Soft"/>
  </r>
  <r>
    <x v="181"/>
    <n v="2075.2814583333302"/>
    <n v="50.493333333333297"/>
    <x v="3"/>
    <s v="Soft"/>
  </r>
  <r>
    <x v="182"/>
    <n v="2204.4625000000001"/>
    <n v="63.067083333333301"/>
    <x v="3"/>
    <s v="Soft"/>
  </r>
  <r>
    <x v="183"/>
    <n v="2647.4805833333298"/>
    <n v="78.320583333333303"/>
    <x v="3"/>
    <s v="Soft"/>
  </r>
  <r>
    <x v="184"/>
    <n v="1895.28920833333"/>
    <n v="62.180583333333303"/>
    <x v="3"/>
    <s v="Soft"/>
  </r>
  <r>
    <x v="185"/>
    <n v="2096.7167083333302"/>
    <n v="60.060250000000003"/>
    <x v="3"/>
    <s v="Soft"/>
  </r>
  <r>
    <x v="186"/>
    <n v="2094.1008333333298"/>
    <n v="45.017499999999998"/>
    <x v="3"/>
    <s v="Soft"/>
  </r>
  <r>
    <x v="187"/>
    <n v="2630.4309166666599"/>
    <n v="79.766666666666595"/>
    <x v="3"/>
    <s v="Soft"/>
  </r>
  <r>
    <x v="188"/>
    <n v="1754.1857499999901"/>
    <n v="40.561666666666603"/>
    <x v="3"/>
    <s v="Soft"/>
  </r>
  <r>
    <x v="189"/>
    <n v="1884.8855454545401"/>
    <n v="47.821818181818102"/>
    <x v="3"/>
    <s v="Soft"/>
  </r>
  <r>
    <x v="190"/>
    <n v="1949.35475"/>
    <n v="43.174583333333302"/>
    <x v="3"/>
    <s v="Soft"/>
  </r>
  <r>
    <x v="191"/>
    <n v="2305.1105416666601"/>
    <n v="54.176666666666598"/>
    <x v="3"/>
    <s v="Soft"/>
  </r>
  <r>
    <x v="192"/>
    <n v="2093.9851249999901"/>
    <n v="49.405416666666603"/>
    <x v="3"/>
    <s v="Soft"/>
  </r>
  <r>
    <x v="193"/>
    <n v="2421.5386249999901"/>
    <n v="73.729583333333295"/>
    <x v="3"/>
    <s v="Soft"/>
  </r>
  <r>
    <x v="194"/>
    <n v="1716.26629166666"/>
    <n v="44.014999999999901"/>
    <x v="3"/>
    <s v="Soft"/>
  </r>
  <r>
    <x v="195"/>
    <n v="1981.6607083333299"/>
    <n v="51.409583333333302"/>
    <x v="3"/>
    <s v="Soft"/>
  </r>
  <r>
    <x v="196"/>
    <n v="1874.97291666666"/>
    <n v="47.154583333333299"/>
    <x v="3"/>
    <s v="Soft"/>
  </r>
  <r>
    <x v="197"/>
    <n v="2096.9939999999901"/>
    <n v="65.525416666666601"/>
    <x v="3"/>
    <s v="Soft"/>
  </r>
  <r>
    <x v="198"/>
    <n v="1859.7716666666599"/>
    <n v="61.518333333333302"/>
    <x v="3"/>
    <s v="Soft"/>
  </r>
  <r>
    <x v="199"/>
    <n v="2115.2125000000001"/>
    <n v="79.883750000000006"/>
    <x v="3"/>
    <s v="Soft"/>
  </r>
  <r>
    <x v="200"/>
    <n v="2080.5575833333301"/>
    <n v="53.233749999999901"/>
    <x v="3"/>
    <s v="Soft"/>
  </r>
  <r>
    <x v="201"/>
    <n v="2572.0059999999999"/>
    <n v="88.894999999999996"/>
    <x v="3"/>
    <s v="Soft"/>
  </r>
  <r>
    <x v="202"/>
    <n v="1915.4982"/>
    <n v="28.648499999999999"/>
    <x v="3"/>
    <s v="Soft"/>
  </r>
  <r>
    <x v="203"/>
    <n v="2139.759"/>
    <n v="44.792916666666599"/>
    <x v="3"/>
    <s v="Soft"/>
  </r>
  <r>
    <x v="204"/>
    <n v="1821.2655833333299"/>
    <n v="47.22625"/>
    <x v="3"/>
    <s v="Soft"/>
  </r>
  <r>
    <x v="205"/>
    <n v="2098.1899166666599"/>
    <n v="49.3720833333333"/>
    <x v="3"/>
    <s v="Soft"/>
  </r>
  <r>
    <x v="206"/>
    <n v="1740.50766666666"/>
    <n v="51.491666666666603"/>
    <x v="3"/>
    <s v="Soft"/>
  </r>
  <r>
    <x v="207"/>
    <n v="2164.19929166666"/>
    <n v="53.55"/>
    <x v="3"/>
    <s v="Soft"/>
  </r>
  <r>
    <x v="208"/>
    <n v="2045.9454166666601"/>
    <n v="52.564166666666601"/>
    <x v="3"/>
    <s v="Soft"/>
  </r>
  <r>
    <x v="209"/>
    <n v="2398.56170833333"/>
    <n v="56.3049999999999"/>
    <x v="3"/>
    <s v="Soft"/>
  </r>
  <r>
    <x v="210"/>
    <n v="2048.9234999999999"/>
    <n v="50.992916666666602"/>
    <x v="3"/>
    <s v="Soft"/>
  </r>
  <r>
    <x v="211"/>
    <n v="2373.5059999999999"/>
    <n v="54.992916666666602"/>
    <x v="3"/>
    <s v="Soft"/>
  </r>
  <r>
    <x v="212"/>
    <n v="1995.30845833333"/>
    <n v="50.9091666666666"/>
    <x v="3"/>
    <s v="Soft"/>
  </r>
  <r>
    <x v="213"/>
    <n v="2278.0785833333298"/>
    <n v="50.233333333333299"/>
    <x v="3"/>
    <s v="Soft"/>
  </r>
  <r>
    <x v="214"/>
    <n v="1923.8526666666601"/>
    <n v="45.06"/>
    <x v="3"/>
    <s v="Soft"/>
  </r>
  <r>
    <x v="215"/>
    <n v="2298.48358333333"/>
    <n v="48.699583333333301"/>
    <x v="3"/>
    <s v="Soft"/>
  </r>
  <r>
    <x v="216"/>
    <n v="1924.03687499999"/>
    <n v="48.758333333333297"/>
    <x v="3"/>
    <s v="Soft"/>
  </r>
  <r>
    <x v="217"/>
    <n v="2205.9349166666598"/>
    <n v="48.168333333333301"/>
    <x v="3"/>
    <s v="Soft"/>
  </r>
  <r>
    <x v="218"/>
    <n v="1731.95370833333"/>
    <n v="50.261666666666599"/>
    <x v="3"/>
    <s v="Soft"/>
  </r>
  <r>
    <x v="219"/>
    <n v="1932.3406666666599"/>
    <n v="47.798333333333296"/>
    <x v="3"/>
    <s v="Soft"/>
  </r>
  <r>
    <x v="220"/>
    <n v="1618.6572916666601"/>
    <n v="49.244166666666601"/>
    <x v="3"/>
    <s v="Soft"/>
  </r>
  <r>
    <x v="221"/>
    <n v="1923.4404583333301"/>
    <n v="50.734583333333298"/>
    <x v="3"/>
    <s v="Soft"/>
  </r>
  <r>
    <x v="222"/>
    <n v="1879.78416666666"/>
    <n v="53.69"/>
    <x v="3"/>
    <s v="Soft"/>
  </r>
  <r>
    <x v="223"/>
    <n v="2109.7046666666602"/>
    <n v="53.271666666666597"/>
    <x v="3"/>
    <s v="Soft"/>
  </r>
  <r>
    <x v="224"/>
    <n v="1805.62670833333"/>
    <n v="49.4508333333333"/>
    <x v="3"/>
    <s v="Soft"/>
  </r>
  <r>
    <x v="225"/>
    <n v="2094.1961249999999"/>
    <n v="52.059166666666599"/>
    <x v="3"/>
    <s v="Soft"/>
  </r>
  <r>
    <x v="226"/>
    <n v="1835.2183333333301"/>
    <n v="37.89"/>
    <x v="3"/>
    <s v="Soft"/>
  </r>
  <r>
    <x v="227"/>
    <n v="2135.9254999999998"/>
    <n v="45.816666666666599"/>
    <x v="3"/>
    <s v="Soft"/>
  </r>
  <r>
    <x v="228"/>
    <n v="1650.9535000000001"/>
    <n v="36.757083333333298"/>
    <x v="3"/>
    <s v="Soft"/>
  </r>
  <r>
    <x v="229"/>
    <n v="1909.9368750000001"/>
    <n v="44.214583333333302"/>
    <x v="3"/>
    <s v="Soft"/>
  </r>
  <r>
    <x v="230"/>
    <n v="1819.76733333333"/>
    <n v="49.384583333333303"/>
    <x v="3"/>
    <s v="Soft"/>
  </r>
  <r>
    <x v="231"/>
    <n v="2076.1788333333302"/>
    <n v="48.080416666666601"/>
    <x v="3"/>
    <s v="Soft"/>
  </r>
  <r>
    <x v="232"/>
    <n v="1647.1206666666601"/>
    <n v="52.469583333333297"/>
    <x v="3"/>
    <s v="Soft"/>
  </r>
  <r>
    <x v="233"/>
    <n v="1907.8098749999999"/>
    <n v="53.402916666666599"/>
    <x v="3"/>
    <s v="Soft"/>
  </r>
  <r>
    <x v="234"/>
    <n v="1546.12645833333"/>
    <n v="39.446249999999999"/>
    <x v="3"/>
    <s v="Soft"/>
  </r>
  <r>
    <x v="235"/>
    <n v="1858.03879166666"/>
    <n v="47.963333333333303"/>
    <x v="3"/>
    <s v="Soft"/>
  </r>
  <r>
    <x v="236"/>
    <n v="1922.3710000000001"/>
    <n v="42.502222222222201"/>
    <x v="3"/>
    <s v="Soft"/>
  </r>
  <r>
    <x v="237"/>
    <n v="2112.4864583333301"/>
    <n v="44.941666666666599"/>
    <x v="3"/>
    <s v="Soft"/>
  </r>
  <r>
    <x v="238"/>
    <n v="2040.2557142857099"/>
    <n v="45.204285714285703"/>
    <x v="3"/>
    <s v="Soft"/>
  </r>
  <r>
    <x v="239"/>
    <n v="2149.3773333333302"/>
    <n v="48.322083333333303"/>
    <x v="3"/>
    <s v="Soft"/>
  </r>
  <r>
    <x v="240"/>
    <n v="1816.9179999999999"/>
    <n v="44.181666666666601"/>
    <x v="4"/>
    <s v="Soft"/>
  </r>
  <r>
    <x v="241"/>
    <n v="2432.2733181818098"/>
    <n v="79.288727272727201"/>
    <x v="4"/>
    <s v="Soft"/>
  </r>
  <r>
    <x v="242"/>
    <n v="2029.36579166666"/>
    <n v="51.941249999999997"/>
    <x v="4"/>
    <s v="Soft"/>
  </r>
  <r>
    <x v="243"/>
    <n v="2417.7076666666599"/>
    <n v="49.0996666666666"/>
    <x v="4"/>
    <s v="Soft"/>
  </r>
  <r>
    <x v="244"/>
    <n v="1971.1330416666599"/>
    <n v="66.743333333333297"/>
    <x v="4"/>
    <s v="Soft"/>
  </r>
  <r>
    <x v="245"/>
    <n v="2307.2817083333298"/>
    <n v="59.953249999999997"/>
    <x v="4"/>
    <s v="Soft"/>
  </r>
  <r>
    <x v="246"/>
    <n v="2072.0460416666601"/>
    <n v="48.052500000000002"/>
    <x v="4"/>
    <s v="Soft"/>
  </r>
  <r>
    <x v="247"/>
    <n v="2325.5537083333302"/>
    <n v="43.413333333333298"/>
    <x v="4"/>
    <s v="Soft"/>
  </r>
  <r>
    <x v="248"/>
    <n v="1682.53033333333"/>
    <n v="41.137499999999903"/>
    <x v="4"/>
    <s v="Soft"/>
  </r>
  <r>
    <x v="249"/>
    <n v="1845.6923750000001"/>
    <n v="54.3541666666666"/>
    <x v="4"/>
    <s v="Soft"/>
  </r>
  <r>
    <x v="250"/>
    <n v="1947.2274583333301"/>
    <n v="50.5133333333333"/>
    <x v="4"/>
    <s v="Soft"/>
  </r>
  <r>
    <x v="251"/>
    <n v="2272.6708333333299"/>
    <n v="59.321666666666601"/>
    <x v="4"/>
    <s v="Soft"/>
  </r>
  <r>
    <x v="252"/>
    <n v="2162.9690416666599"/>
    <n v="70.624166666666596"/>
    <x v="4"/>
    <s v="Soft"/>
  </r>
  <r>
    <x v="253"/>
    <n v="2396.8091666666601"/>
    <n v="75.650833333333296"/>
    <x v="4"/>
    <s v="Soft"/>
  </r>
  <r>
    <x v="254"/>
    <n v="1959.90287499999"/>
    <n v="48.5474999999999"/>
    <x v="4"/>
    <s v="Soft"/>
  </r>
  <r>
    <x v="255"/>
    <n v="2223.83566666666"/>
    <n v="45.350833333333298"/>
    <x v="4"/>
    <s v="Soft"/>
  </r>
  <r>
    <x v="256"/>
    <n v="1947.63870833333"/>
    <n v="47.290833333333303"/>
    <x v="4"/>
    <s v="Soft"/>
  </r>
  <r>
    <x v="257"/>
    <n v="2195.3652916666601"/>
    <n v="60.935416666666598"/>
    <x v="4"/>
    <s v="Soft"/>
  </r>
  <r>
    <x v="258"/>
    <n v="1752.35545833333"/>
    <n v="60.887916666666598"/>
    <x v="4"/>
    <s v="Soft"/>
  </r>
  <r>
    <x v="259"/>
    <n v="1953.0465833333301"/>
    <n v="73.694583333333298"/>
    <x v="4"/>
    <s v="Soft"/>
  </r>
  <r>
    <x v="260"/>
    <n v="2006.93199999999"/>
    <n v="57.995833333333302"/>
    <x v="4"/>
    <s v="Soft"/>
  </r>
  <r>
    <x v="261"/>
    <n v="2167.6819583333299"/>
    <n v="49.681249999999999"/>
    <x v="4"/>
    <s v="Soft"/>
  </r>
  <r>
    <x v="262"/>
    <n v="2025.9698333333299"/>
    <n v="28.802777777777699"/>
    <x v="4"/>
    <s v="Soft"/>
  </r>
  <r>
    <x v="263"/>
    <n v="2364.0405416666599"/>
    <n v="57.887916666666598"/>
    <x v="4"/>
    <s v="Soft"/>
  </r>
  <r>
    <x v="264"/>
    <n v="1953.5266875"/>
    <n v="34.658124999999998"/>
    <x v="4"/>
    <s v="Soft"/>
  </r>
  <r>
    <x v="265"/>
    <n v="2081.5011666666601"/>
    <n v="42.6458333333333"/>
    <x v="4"/>
    <s v="Soft"/>
  </r>
  <r>
    <x v="266"/>
    <n v="1833.8292916666601"/>
    <n v="38.750833333333297"/>
    <x v="4"/>
    <s v="Soft"/>
  </r>
  <r>
    <x v="267"/>
    <n v="2114.1895"/>
    <n v="44.832083333333301"/>
    <x v="4"/>
    <s v="Soft"/>
  </r>
  <r>
    <x v="268"/>
    <n v="1983.90711111111"/>
    <n v="37.403888888888801"/>
    <x v="4"/>
    <s v="Soft"/>
  </r>
  <r>
    <x v="269"/>
    <n v="2093.3930833333302"/>
    <n v="46.276249999999997"/>
    <x v="4"/>
    <s v="Soft"/>
  </r>
  <r>
    <x v="270"/>
    <n v="1989.1543750000001"/>
    <n v="37.748750000000001"/>
    <x v="4"/>
    <s v="Soft"/>
  </r>
  <r>
    <x v="271"/>
    <n v="2151.98383333333"/>
    <n v="46.262083333333301"/>
    <x v="4"/>
    <s v="Soft"/>
  </r>
  <r>
    <x v="272"/>
    <n v="1885.0945454545399"/>
    <n v="39.879090909090898"/>
    <x v="4"/>
    <s v="Soft"/>
  </r>
  <r>
    <x v="273"/>
    <n v="2100.1242499999998"/>
    <n v="47.372916666666598"/>
    <x v="4"/>
    <s v="Soft"/>
  </r>
  <r>
    <x v="274"/>
    <n v="1702.1761818181801"/>
    <n v="40.558181818181801"/>
    <x v="4"/>
    <s v="Soft"/>
  </r>
  <r>
    <x v="275"/>
    <n v="1951.5956249999999"/>
    <n v="53.550416666666599"/>
    <x v="4"/>
    <s v="Soft"/>
  </r>
  <r>
    <x v="276"/>
    <n v="1599.57408333333"/>
    <n v="47.153750000000002"/>
    <x v="4"/>
    <s v="Soft"/>
  </r>
  <r>
    <x v="277"/>
    <n v="1928.0886666666599"/>
    <n v="54.608333333333299"/>
    <x v="4"/>
    <s v="Soft"/>
  </r>
  <r>
    <x v="278"/>
    <n v="1874.05004166666"/>
    <n v="50.127083333333303"/>
    <x v="4"/>
    <s v="Soft"/>
  </r>
  <r>
    <x v="279"/>
    <n v="2228.79675"/>
    <n v="49.530833333333298"/>
    <x v="4"/>
    <s v="Soft"/>
  </r>
  <r>
    <x v="280"/>
    <n v="1865.50854166666"/>
    <n v="38.462499999999999"/>
    <x v="4"/>
    <s v="Soft"/>
  </r>
  <r>
    <x v="281"/>
    <n v="2147.9385416666601"/>
    <n v="47.275416666666601"/>
    <x v="4"/>
    <s v="Soft"/>
  </r>
  <r>
    <x v="282"/>
    <n v="1896.82779166666"/>
    <n v="45.832500000000003"/>
    <x v="4"/>
    <s v="Soft"/>
  </r>
  <r>
    <x v="283"/>
    <n v="2179.9699166666601"/>
    <n v="50.742916666666602"/>
    <x v="4"/>
    <s v="Soft"/>
  </r>
  <r>
    <x v="284"/>
    <n v="1908.9708333333299"/>
    <n v="46.262499999999903"/>
    <x v="4"/>
    <s v="Soft"/>
  </r>
  <r>
    <x v="285"/>
    <n v="2201.0394166666601"/>
    <n v="49.195"/>
    <x v="4"/>
    <s v="Soft"/>
  </r>
  <r>
    <x v="286"/>
    <n v="1941.4735416666599"/>
    <n v="37.257083333333298"/>
    <x v="4"/>
    <s v="Soft"/>
  </r>
  <r>
    <x v="287"/>
    <n v="2156.9471250000001"/>
    <n v="43.033333333333303"/>
    <x v="4"/>
    <s v="Soft"/>
  </r>
  <r>
    <x v="288"/>
    <n v="1900.7242857142801"/>
    <n v="39.896428571428501"/>
    <x v="4"/>
    <s v="Soft"/>
  </r>
  <r>
    <x v="289"/>
    <n v="1990.6963333333299"/>
    <n v="53.087499999999999"/>
    <x v="4"/>
    <s v="Soft"/>
  </r>
  <r>
    <x v="290"/>
    <n v="1641.170875"/>
    <n v="44.002499999999998"/>
    <x v="4"/>
    <s v="Soft"/>
  </r>
  <r>
    <x v="291"/>
    <n v="1928.3489999999999"/>
    <n v="50.586666666666602"/>
    <x v="4"/>
    <s v="Soft"/>
  </r>
  <r>
    <x v="292"/>
    <n v="1902.70066666666"/>
    <n v="46.027083333333302"/>
    <x v="4"/>
    <s v="Soft"/>
  </r>
  <r>
    <x v="293"/>
    <n v="2189.06766666666"/>
    <n v="51.392916666666601"/>
    <x v="4"/>
    <s v="Soft"/>
  </r>
  <r>
    <x v="294"/>
    <n v="1932.2342083333299"/>
    <n v="46.5908333333333"/>
    <x v="4"/>
    <s v="Soft"/>
  </r>
  <r>
    <x v="295"/>
    <n v="2221.4512083333302"/>
    <n v="54.303750000000001"/>
    <x v="4"/>
    <s v="Soft"/>
  </r>
  <r>
    <x v="296"/>
    <n v="1911.44145833333"/>
    <n v="45.068750000000001"/>
    <x v="4"/>
    <s v="Soft"/>
  </r>
  <r>
    <x v="297"/>
    <n v="2154.5671666666599"/>
    <n v="42.706249999999997"/>
    <x v="4"/>
    <s v="Soft"/>
  </r>
  <r>
    <x v="298"/>
    <n v="2086.4557222222202"/>
    <n v="35.205555555555499"/>
    <x v="4"/>
    <s v="Soft"/>
  </r>
  <r>
    <x v="299"/>
    <n v="2375.8916249999902"/>
    <n v="49.220833333333303"/>
    <x v="4"/>
    <s v="Soft"/>
  </r>
  <r>
    <x v="300"/>
    <n v="2278.90968749999"/>
    <n v="42.534374999999997"/>
    <x v="4"/>
    <s v="Soft"/>
  </r>
  <r>
    <x v="301"/>
    <n v="2414.6731818181802"/>
    <n v="49.414090909090902"/>
    <x v="4"/>
    <s v="Soft"/>
  </r>
  <r>
    <x v="302"/>
    <n v="1976.13129999999"/>
    <n v="53.580699999999901"/>
    <x v="5"/>
    <s v="Soft"/>
  </r>
  <r>
    <x v="303"/>
    <n v="2665.5086249999999"/>
    <n v="84.922083333333305"/>
    <x v="5"/>
    <s v="Soft"/>
  </r>
  <r>
    <x v="304"/>
    <n v="2063.6120000000001"/>
    <n v="39.346999999999902"/>
    <x v="5"/>
    <s v="Soft"/>
  </r>
  <r>
    <x v="305"/>
    <n v="2220.75304166666"/>
    <n v="43.315916666666602"/>
    <x v="5"/>
    <s v="Soft"/>
  </r>
  <r>
    <x v="306"/>
    <n v="2043.6455000000001"/>
    <n v="47.9022222222222"/>
    <x v="5"/>
    <s v="Soft"/>
  </r>
  <r>
    <x v="307"/>
    <n v="2350.2772916666599"/>
    <n v="54.980166666666598"/>
    <x v="5"/>
    <s v="Soft"/>
  </r>
  <r>
    <x v="308"/>
    <n v="1895.89842857142"/>
    <n v="35.089999999999897"/>
    <x v="5"/>
    <s v="Soft"/>
  </r>
  <r>
    <x v="309"/>
    <n v="2092.5697499999901"/>
    <n v="41.228333333333303"/>
    <x v="5"/>
    <s v="Soft"/>
  </r>
  <r>
    <x v="310"/>
    <n v="1798.14591666666"/>
    <n v="48.412916666666597"/>
    <x v="5"/>
    <s v="Soft"/>
  </r>
  <r>
    <x v="311"/>
    <n v="2105.5673333333302"/>
    <n v="49.219999999999899"/>
    <x v="5"/>
    <s v="Soft"/>
  </r>
  <r>
    <x v="312"/>
    <n v="1923.17379166666"/>
    <n v="51.047083333333298"/>
    <x v="5"/>
    <s v="Soft"/>
  </r>
  <r>
    <x v="313"/>
    <n v="2208.3795416666599"/>
    <n v="53.327916666666603"/>
    <x v="5"/>
    <s v="Soft"/>
  </r>
  <r>
    <x v="314"/>
    <n v="1958.0631249999999"/>
    <n v="46.842500000000001"/>
    <x v="5"/>
    <s v="Soft"/>
  </r>
  <r>
    <x v="315"/>
    <n v="2245.5582083333302"/>
    <n v="56.6724999999999"/>
    <x v="5"/>
    <s v="Soft"/>
  </r>
  <r>
    <x v="316"/>
    <n v="1918.86162499999"/>
    <n v="42.86"/>
    <x v="5"/>
    <s v="Soft"/>
  </r>
  <r>
    <x v="317"/>
    <n v="2000.08429166666"/>
    <n v="53.180833333333297"/>
    <x v="5"/>
    <s v="Soft"/>
  </r>
  <r>
    <x v="318"/>
    <n v="1909.68320833333"/>
    <n v="40.827083333333299"/>
    <x v="5"/>
    <s v="Soft"/>
  </r>
  <r>
    <x v="319"/>
    <n v="2065.2884583333298"/>
    <n v="51.916249999999998"/>
    <x v="5"/>
    <s v="Soft"/>
  </r>
  <r>
    <x v="320"/>
    <n v="1660.33879166666"/>
    <n v="58.307499999999997"/>
    <x v="5"/>
    <s v="Soft"/>
  </r>
  <r>
    <x v="321"/>
    <n v="1883.58904166666"/>
    <n v="79.133749999999907"/>
    <x v="5"/>
    <s v="Soft"/>
  </r>
  <r>
    <x v="322"/>
    <n v="1905.7972916666599"/>
    <n v="52.497499999999903"/>
    <x v="5"/>
    <s v="Soft"/>
  </r>
  <r>
    <x v="323"/>
    <n v="2126.8541249999998"/>
    <n v="47.962916666666601"/>
    <x v="5"/>
    <s v="Soft"/>
  </r>
  <r>
    <x v="324"/>
    <n v="2100.2164583333301"/>
    <n v="62.541249999999899"/>
    <x v="5"/>
    <s v="Soft"/>
  </r>
  <r>
    <x v="325"/>
    <n v="2545.1474166666599"/>
    <n v="79.1875"/>
    <x v="5"/>
    <s v="Soft"/>
  </r>
  <r>
    <x v="326"/>
    <n v="2023.9495833333301"/>
    <n v="38.7470833333333"/>
    <x v="5"/>
    <s v="Soft"/>
  </r>
  <r>
    <x v="327"/>
    <n v="2276.0501250000002"/>
    <n v="49.417083333333302"/>
    <x v="5"/>
    <s v="Soft"/>
  </r>
  <r>
    <x v="328"/>
    <n v="1991.1601250000001"/>
    <n v="41.010833333333302"/>
    <x v="5"/>
    <s v="Soft"/>
  </r>
  <r>
    <x v="329"/>
    <n v="2287.9387083333299"/>
    <n v="48.966249999999903"/>
    <x v="5"/>
    <s v="Soft"/>
  </r>
  <r>
    <x v="330"/>
    <n v="1849.9232916666599"/>
    <n v="46.856666666666598"/>
    <x v="5"/>
    <s v="Soft"/>
  </r>
  <r>
    <x v="331"/>
    <n v="2194.1292083333301"/>
    <n v="60.067499999999903"/>
    <x v="5"/>
    <s v="Soft"/>
  </r>
  <r>
    <x v="332"/>
    <n v="1790.3879583333301"/>
    <n v="46.485833333333296"/>
    <x v="5"/>
    <s v="Soft"/>
  </r>
  <r>
    <x v="333"/>
    <n v="2141.3363749999999"/>
    <n v="63.379999999999903"/>
    <x v="5"/>
    <s v="Soft"/>
  </r>
  <r>
    <x v="334"/>
    <n v="2057.9334999999901"/>
    <n v="56.775833333333303"/>
    <x v="5"/>
    <s v="Soft"/>
  </r>
  <r>
    <x v="335"/>
    <n v="2406.0681666666601"/>
    <n v="71.761666666666599"/>
    <x v="5"/>
    <s v="Soft"/>
  </r>
  <r>
    <x v="336"/>
    <n v="2095.8654166666602"/>
    <n v="57.215416666666599"/>
    <x v="5"/>
    <s v="Soft"/>
  </r>
  <r>
    <x v="337"/>
    <n v="2445.3009999999999"/>
    <n v="72.071666666666601"/>
    <x v="5"/>
    <s v="Soft"/>
  </r>
  <r>
    <x v="338"/>
    <n v="2086.9225833333298"/>
    <n v="55.789166666666603"/>
    <x v="5"/>
    <s v="Soft"/>
  </r>
  <r>
    <x v="339"/>
    <n v="2370.00979166666"/>
    <n v="57.0787499999999"/>
    <x v="5"/>
    <s v="Soft"/>
  </r>
  <r>
    <x v="340"/>
    <n v="2085.0864166666602"/>
    <n v="52.03875"/>
    <x v="5"/>
    <s v="Soft"/>
  </r>
  <r>
    <x v="341"/>
    <n v="2395.16129166666"/>
    <n v="57.935000000000002"/>
    <x v="5"/>
    <s v="Soft"/>
  </r>
  <r>
    <x v="342"/>
    <n v="2235.5886666666602"/>
    <n v="38.531111111111102"/>
    <x v="5"/>
    <s v="Soft"/>
  </r>
  <r>
    <x v="343"/>
    <n v="2318.01045833333"/>
    <n v="51.300416666666599"/>
    <x v="5"/>
    <s v="Soft"/>
  </r>
  <r>
    <x v="344"/>
    <n v="2014.8761875"/>
    <n v="35.748125000000002"/>
    <x v="5"/>
    <s v="Soft"/>
  </r>
  <r>
    <x v="345"/>
    <n v="2078.2272499999999"/>
    <n v="43.7841666666666"/>
    <x v="5"/>
    <s v="Soft"/>
  </r>
  <r>
    <x v="346"/>
    <n v="1914.3522"/>
    <n v="32.951000000000001"/>
    <x v="5"/>
    <s v="Soft"/>
  </r>
  <r>
    <x v="347"/>
    <n v="2149.4061666666598"/>
    <n v="45.659583333333302"/>
    <x v="5"/>
    <s v="Soft"/>
  </r>
  <r>
    <x v="348"/>
    <n v="1990.1363181818101"/>
    <n v="42.175909090909002"/>
    <x v="5"/>
    <s v="Soft"/>
  </r>
  <r>
    <x v="349"/>
    <n v="2258.9283333333301"/>
    <n v="45.818750000000001"/>
    <x v="5"/>
    <s v="Soft"/>
  </r>
  <r>
    <x v="350"/>
    <n v="1961.3875"/>
    <n v="45.181249999999999"/>
    <x v="5"/>
    <s v="Soft"/>
  </r>
  <r>
    <x v="351"/>
    <n v="2335.6261249999998"/>
    <n v="59.650833333333303"/>
    <x v="5"/>
    <s v="Soft"/>
  </r>
  <r>
    <x v="352"/>
    <n v="2000.8362916666599"/>
    <n v="53.089999999999897"/>
    <x v="5"/>
    <s v="Soft"/>
  </r>
  <r>
    <x v="353"/>
    <n v="2338.0388749999902"/>
    <n v="59.624166666666603"/>
    <x v="5"/>
    <s v="Soft"/>
  </r>
  <r>
    <x v="354"/>
    <n v="2019.33712499999"/>
    <n v="52.540833333333303"/>
    <x v="5"/>
    <s v="Soft"/>
  </r>
  <r>
    <x v="355"/>
    <n v="2289.0407083333298"/>
    <n v="52.706666666666599"/>
    <x v="5"/>
    <s v="Soft"/>
  </r>
  <r>
    <x v="356"/>
    <n v="1994.4352083333299"/>
    <n v="50.466250000000002"/>
    <x v="5"/>
    <s v="Soft"/>
  </r>
  <r>
    <x v="357"/>
    <n v="2222.3777083333298"/>
    <n v="57.713333333333303"/>
    <x v="5"/>
    <s v="Soft"/>
  </r>
  <r>
    <x v="358"/>
    <n v="1792.535625"/>
    <n v="33.4791666666666"/>
    <x v="5"/>
    <s v="Soft"/>
  </r>
  <r>
    <x v="359"/>
    <n v="2035.47041666666"/>
    <n v="48.625"/>
    <x v="5"/>
    <s v="Soft"/>
  </r>
  <r>
    <x v="360"/>
    <n v="1825.59381249999"/>
    <n v="34.729374999999997"/>
    <x v="5"/>
    <s v="Soft"/>
  </r>
  <r>
    <x v="361"/>
    <n v="2076.4887916666598"/>
    <n v="54.031249999999901"/>
    <x v="5"/>
    <s v="Soft"/>
  </r>
  <r>
    <x v="362"/>
    <n v="2384.7628749999999"/>
    <n v="80.355500000000006"/>
    <x v="6"/>
    <s v="Soft"/>
  </r>
  <r>
    <x v="363"/>
    <n v="3175.5055000000002"/>
    <n v="197.62691666666601"/>
    <x v="6"/>
    <s v="Soft"/>
  </r>
  <r>
    <x v="364"/>
    <n v="1879.307"/>
    <n v="38.401499999999999"/>
    <x v="6"/>
    <s v="Soft"/>
  </r>
  <r>
    <x v="365"/>
    <n v="2233.8377500000001"/>
    <n v="43.864916666666602"/>
    <x v="6"/>
    <s v="Soft"/>
  </r>
  <r>
    <x v="366"/>
    <n v="2098.0626499999998"/>
    <n v="44.829500000000003"/>
    <x v="6"/>
    <s v="Soft"/>
  </r>
  <r>
    <x v="367"/>
    <n v="2477.5514583333302"/>
    <n v="61.380749999999999"/>
    <x v="6"/>
    <s v="Soft"/>
  </r>
  <r>
    <x v="368"/>
    <n v="1810.3757499999999"/>
    <n v="26.107499999999899"/>
    <x v="6"/>
    <s v="Soft"/>
  </r>
  <r>
    <x v="369"/>
    <n v="2138.3887916666599"/>
    <n v="45.783333333333303"/>
    <x v="6"/>
    <s v="Soft"/>
  </r>
  <r>
    <x v="370"/>
    <n v="1767.7639999999999"/>
    <n v="51.353749999999998"/>
    <x v="6"/>
    <s v="Soft"/>
  </r>
  <r>
    <x v="371"/>
    <n v="2166.1871000000001"/>
    <n v="42.387"/>
    <x v="6"/>
    <s v="Soft"/>
  </r>
  <r>
    <x v="372"/>
    <n v="1971.0527499999901"/>
    <n v="52.655000000000001"/>
    <x v="6"/>
    <s v="Soft"/>
  </r>
  <r>
    <x v="373"/>
    <n v="2203.1564166666599"/>
    <n v="53.036666666666598"/>
    <x v="6"/>
    <s v="Soft"/>
  </r>
  <r>
    <x v="374"/>
    <n v="1859.2815416666599"/>
    <n v="36.664583333333297"/>
    <x v="6"/>
    <s v="Soft"/>
  </r>
  <r>
    <x v="375"/>
    <n v="2249.0152916666598"/>
    <n v="70.017499999999998"/>
    <x v="6"/>
    <s v="Soft"/>
  </r>
  <r>
    <x v="376"/>
    <n v="1922.1611249999901"/>
    <n v="45.737083333333302"/>
    <x v="6"/>
    <s v="Soft"/>
  </r>
  <r>
    <x v="377"/>
    <n v="2221.432875"/>
    <n v="47.952916666666603"/>
    <x v="6"/>
    <s v="Soft"/>
  </r>
  <r>
    <x v="378"/>
    <n v="1745.8321249999999"/>
    <n v="48.643333333333302"/>
    <x v="6"/>
    <s v="Soft"/>
  </r>
  <r>
    <x v="379"/>
    <n v="2018.5865833333301"/>
    <n v="53.9433333333333"/>
    <x v="6"/>
    <s v="Soft"/>
  </r>
  <r>
    <x v="380"/>
    <n v="1857.62129166666"/>
    <n v="78.154166666666598"/>
    <x v="6"/>
    <s v="Soft"/>
  </r>
  <r>
    <x v="381"/>
    <n v="2091.5625416666599"/>
    <n v="72.477916666666601"/>
    <x v="6"/>
    <s v="Soft"/>
  </r>
  <r>
    <x v="382"/>
    <n v="1880.002375"/>
    <n v="43.243333333333297"/>
    <x v="6"/>
    <s v="Soft"/>
  </r>
  <r>
    <x v="383"/>
    <n v="2144.029"/>
    <n v="67.462083333333297"/>
    <x v="6"/>
    <s v="Soft"/>
  </r>
  <r>
    <x v="384"/>
    <n v="1942.2773749999999"/>
    <n v="50.933333333333302"/>
    <x v="6"/>
    <s v="Soft"/>
  </r>
  <r>
    <x v="385"/>
    <n v="2156.9050833333299"/>
    <n v="50.860833333333296"/>
    <x v="6"/>
    <s v="Soft"/>
  </r>
  <r>
    <x v="386"/>
    <n v="1863.51966666666"/>
    <n v="46.814583333333303"/>
    <x v="6"/>
    <s v="Soft"/>
  </r>
  <r>
    <x v="387"/>
    <n v="2113.2942083333301"/>
    <n v="65.967083333333306"/>
    <x v="6"/>
    <s v="Soft"/>
  </r>
  <r>
    <x v="388"/>
    <n v="1727.4197916666601"/>
    <n v="52.462499999999999"/>
    <x v="6"/>
    <s v="Soft"/>
  </r>
  <r>
    <x v="389"/>
    <n v="2095.5535"/>
    <n v="67.153750000000002"/>
    <x v="6"/>
    <s v="Soft"/>
  </r>
  <r>
    <x v="390"/>
    <n v="1967.7181249999901"/>
    <n v="57.936250000000001"/>
    <x v="6"/>
    <s v="Soft"/>
  </r>
  <r>
    <x v="391"/>
    <n v="2343.9105"/>
    <n v="59.931666666666601"/>
    <x v="6"/>
    <s v="Soft"/>
  </r>
  <r>
    <x v="392"/>
    <n v="2027.19783333333"/>
    <n v="60.722499999999997"/>
    <x v="6"/>
    <s v="Soft"/>
  </r>
  <r>
    <x v="393"/>
    <n v="2471.7156249999998"/>
    <n v="59.856250000000003"/>
    <x v="6"/>
    <s v="Soft"/>
  </r>
  <r>
    <x v="394"/>
    <n v="2030.9194583333301"/>
    <n v="51.819999999999901"/>
    <x v="6"/>
    <s v="Soft"/>
  </r>
  <r>
    <x v="395"/>
    <n v="2445.4532083333302"/>
    <n v="76.141666666666595"/>
    <x v="6"/>
    <s v="Soft"/>
  </r>
  <r>
    <x v="396"/>
    <n v="2128.7746666666599"/>
    <n v="66.974999999999994"/>
    <x v="6"/>
    <s v="Soft"/>
  </r>
  <r>
    <x v="397"/>
    <n v="2486.29025"/>
    <n v="82.171666666666596"/>
    <x v="6"/>
    <s v="Soft"/>
  </r>
  <r>
    <x v="398"/>
    <n v="2153.5862499999998"/>
    <n v="50.0162499999999"/>
    <x v="6"/>
    <s v="Soft"/>
  </r>
  <r>
    <x v="399"/>
    <n v="2445.9498749999998"/>
    <n v="64.713333333333296"/>
    <x v="6"/>
    <s v="Soft"/>
  </r>
  <r>
    <x v="400"/>
    <n v="1976.4664166666601"/>
    <n v="44.022500000000001"/>
    <x v="6"/>
    <s v="Soft"/>
  </r>
  <r>
    <x v="401"/>
    <n v="2273.79779166666"/>
    <n v="54.5445833333333"/>
    <x v="6"/>
    <s v="Soft"/>
  </r>
  <r>
    <x v="402"/>
    <n v="1887.0905416666601"/>
    <n v="44.419166666666598"/>
    <x v="6"/>
    <s v="Soft"/>
  </r>
  <r>
    <x v="403"/>
    <n v="2286.2764583333301"/>
    <n v="74.711666666666602"/>
    <x v="6"/>
    <s v="Soft"/>
  </r>
  <r>
    <x v="404"/>
    <n v="2117.26695833333"/>
    <n v="43.5283333333333"/>
    <x v="6"/>
    <s v="Soft"/>
  </r>
  <r>
    <x v="405"/>
    <n v="2382.9783333333298"/>
    <n v="58.199583333333301"/>
    <x v="6"/>
    <s v="Soft"/>
  </r>
  <r>
    <x v="406"/>
    <n v="2141.53866666666"/>
    <n v="38.403888888888801"/>
    <x v="6"/>
    <s v="Soft"/>
  </r>
  <r>
    <x v="407"/>
    <n v="2240.2341666666598"/>
    <n v="48.528750000000002"/>
    <x v="6"/>
    <s v="Soft"/>
  </r>
  <r>
    <x v="408"/>
    <n v="1878.19175"/>
    <n v="45.454583333333296"/>
    <x v="6"/>
    <s v="Soft"/>
  </r>
  <r>
    <x v="409"/>
    <n v="2191.5256250000002"/>
    <n v="65.091249999999903"/>
    <x v="6"/>
    <s v="Soft"/>
  </r>
  <r>
    <x v="410"/>
    <n v="1887.7463749999899"/>
    <n v="53.253749999999997"/>
    <x v="6"/>
    <s v="Soft"/>
  </r>
  <r>
    <x v="411"/>
    <n v="2213.9628333333299"/>
    <n v="62.634999999999899"/>
    <x v="6"/>
    <s v="Soft"/>
  </r>
  <r>
    <x v="412"/>
    <n v="1996.06308333333"/>
    <n v="43.797916666666602"/>
    <x v="6"/>
    <s v="Soft"/>
  </r>
  <r>
    <x v="413"/>
    <n v="2482.7692499999998"/>
    <n v="74.790416666666601"/>
    <x v="6"/>
    <s v="Soft"/>
  </r>
  <r>
    <x v="414"/>
    <n v="1897.66616666666"/>
    <n v="54.195"/>
    <x v="6"/>
    <s v="Soft"/>
  </r>
  <r>
    <x v="415"/>
    <n v="2206.1185"/>
    <n v="81.428749999999994"/>
    <x v="6"/>
    <s v="Soft"/>
  </r>
  <r>
    <x v="416"/>
    <n v="1751.1030416666599"/>
    <n v="61.591666666666598"/>
    <x v="6"/>
    <s v="Soft"/>
  </r>
  <r>
    <x v="417"/>
    <n v="2099.3076249999999"/>
    <n v="84.004999999999995"/>
    <x v="6"/>
    <s v="Soft"/>
  </r>
  <r>
    <x v="418"/>
    <n v="2000.35366666666"/>
    <n v="73.071250000000006"/>
    <x v="6"/>
    <s v="Soft"/>
  </r>
  <r>
    <x v="419"/>
    <n v="2385.5984999999901"/>
    <n v="89.251666666666594"/>
    <x v="6"/>
    <s v="Soft"/>
  </r>
  <r>
    <x v="420"/>
    <n v="2051.9919583333299"/>
    <n v="70.024583333333297"/>
    <x v="6"/>
    <s v="Soft"/>
  </r>
  <r>
    <x v="421"/>
    <n v="2307.1601249999999"/>
    <n v="72.64"/>
    <x v="6"/>
    <s v="Soft"/>
  </r>
  <r>
    <x v="422"/>
    <n v="1992.06812499999"/>
    <n v="63.719166666666602"/>
    <x v="6"/>
    <s v="Soft"/>
  </r>
  <r>
    <x v="423"/>
    <n v="2272.55004166666"/>
    <n v="76.680416666666602"/>
    <x v="6"/>
    <s v="Soft"/>
  </r>
  <r>
    <x v="424"/>
    <n v="2619.6127499999998"/>
    <n v="97.3719999999999"/>
    <x v="7"/>
    <s v="Soft"/>
  </r>
  <r>
    <x v="425"/>
    <n v="3135.2914166666601"/>
    <n v="87.475083333333302"/>
    <x v="7"/>
    <s v="Soft"/>
  </r>
  <r>
    <x v="426"/>
    <n v="2020.72577777777"/>
    <n v="42.447888888888798"/>
    <x v="7"/>
    <s v="Soft"/>
  </r>
  <r>
    <x v="427"/>
    <n v="2479.9036666666598"/>
    <n v="54.379166666666599"/>
    <x v="7"/>
    <s v="Soft"/>
  </r>
  <r>
    <x v="428"/>
    <n v="2173.7058333333298"/>
    <n v="47.226333333333301"/>
    <x v="7"/>
    <s v="Soft"/>
  </r>
  <r>
    <x v="429"/>
    <n v="2584.7835833333302"/>
    <n v="65.741166666666601"/>
    <x v="7"/>
    <s v="Soft"/>
  </r>
  <r>
    <x v="430"/>
    <n v="2057.4659999999999"/>
    <n v="43.6204166666666"/>
    <x v="7"/>
    <s v="Soft"/>
  </r>
  <r>
    <x v="431"/>
    <n v="2659.6397499999998"/>
    <n v="75.9479166666666"/>
    <x v="7"/>
    <s v="Soft"/>
  </r>
  <r>
    <x v="432"/>
    <n v="1999.15021428571"/>
    <n v="45.174999999999997"/>
    <x v="7"/>
    <s v="Soft"/>
  </r>
  <r>
    <x v="433"/>
    <n v="2072.13229166666"/>
    <n v="49.103333333333303"/>
    <x v="7"/>
    <s v="Soft"/>
  </r>
  <r>
    <x v="434"/>
    <n v="1795.002125"/>
    <n v="48.378749999999997"/>
    <x v="7"/>
    <s v="Soft"/>
  </r>
  <r>
    <x v="435"/>
    <n v="2046.49437499999"/>
    <n v="49.6458333333333"/>
    <x v="7"/>
    <s v="Soft"/>
  </r>
  <r>
    <x v="436"/>
    <n v="2152.0723750000002"/>
    <n v="52.8779166666666"/>
    <x v="7"/>
    <s v="Soft"/>
  </r>
  <r>
    <x v="437"/>
    <n v="2471.3907916666599"/>
    <n v="98.386250000000004"/>
    <x v="7"/>
    <s v="Soft"/>
  </r>
  <r>
    <x v="438"/>
    <n v="1920.2779583333299"/>
    <n v="59.590416666666599"/>
    <x v="7"/>
    <s v="Soft"/>
  </r>
  <r>
    <x v="439"/>
    <n v="2274.8648333333299"/>
    <n v="72.096666666666593"/>
    <x v="7"/>
    <s v="Soft"/>
  </r>
  <r>
    <x v="440"/>
    <n v="1595.4885833333301"/>
    <n v="47.9270833333333"/>
    <x v="7"/>
    <s v="Soft"/>
  </r>
  <r>
    <x v="441"/>
    <n v="1906.04541666666"/>
    <n v="57.243333333333297"/>
    <x v="7"/>
    <s v="Soft"/>
  </r>
  <r>
    <x v="442"/>
    <n v="1899.76866666666"/>
    <n v="63.758333333333297"/>
    <x v="7"/>
    <s v="Soft"/>
  </r>
  <r>
    <x v="443"/>
    <n v="2168.54474999999"/>
    <n v="69.530833333333305"/>
    <x v="7"/>
    <s v="Soft"/>
  </r>
  <r>
    <x v="444"/>
    <n v="1893.92883333333"/>
    <n v="55.008749999999999"/>
    <x v="7"/>
    <s v="Soft"/>
  </r>
  <r>
    <x v="445"/>
    <n v="2163.90545833333"/>
    <n v="67.959583333333299"/>
    <x v="7"/>
    <s v="Soft"/>
  </r>
  <r>
    <x v="446"/>
    <n v="1709.3747499999999"/>
    <n v="58.454999999999899"/>
    <x v="7"/>
    <s v="Soft"/>
  </r>
  <r>
    <x v="447"/>
    <n v="1969.1160833333299"/>
    <n v="59.5133333333333"/>
    <x v="7"/>
    <s v="Soft"/>
  </r>
  <r>
    <x v="448"/>
    <n v="1981.62925"/>
    <n v="62.106250000000003"/>
    <x v="7"/>
    <s v="Soft"/>
  </r>
  <r>
    <x v="449"/>
    <n v="2265.6325000000002"/>
    <n v="75.083749999999995"/>
    <x v="7"/>
    <s v="Soft"/>
  </r>
  <r>
    <x v="450"/>
    <n v="2017.8668333333301"/>
    <n v="72.067499999999995"/>
    <x v="7"/>
    <s v="Soft"/>
  </r>
  <r>
    <x v="451"/>
    <n v="2272.4112083333298"/>
    <n v="69.167083333333295"/>
    <x v="7"/>
    <s v="Soft"/>
  </r>
  <r>
    <x v="452"/>
    <n v="1957.98008333333"/>
    <n v="47.772083333333299"/>
    <x v="7"/>
    <s v="Soft"/>
  </r>
  <r>
    <x v="453"/>
    <n v="2410.05508333333"/>
    <n v="57.986249999999899"/>
    <x v="7"/>
    <s v="Soft"/>
  </r>
  <r>
    <x v="454"/>
    <n v="2061.5842499999899"/>
    <n v="53.971249999999998"/>
    <x v="7"/>
    <s v="Soft"/>
  </r>
  <r>
    <x v="455"/>
    <n v="2334.3259166666599"/>
    <n v="66.100833333333298"/>
    <x v="7"/>
    <s v="Soft"/>
  </r>
  <r>
    <x v="456"/>
    <n v="1791.68908333333"/>
    <n v="48.206249999999997"/>
    <x v="7"/>
    <s v="Soft"/>
  </r>
  <r>
    <x v="457"/>
    <n v="2115.05070833333"/>
    <n v="63.657499999999999"/>
    <x v="7"/>
    <s v="Soft"/>
  </r>
  <r>
    <x v="458"/>
    <n v="1725.1356249999999"/>
    <n v="46.99"/>
    <x v="7"/>
    <s v="Soft"/>
  </r>
  <r>
    <x v="459"/>
    <n v="2079.96133333333"/>
    <n v="61.338333333333303"/>
    <x v="7"/>
    <s v="Soft"/>
  </r>
  <r>
    <x v="460"/>
    <n v="1869.9213749999999"/>
    <n v="40.4195833333333"/>
    <x v="7"/>
    <s v="Soft"/>
  </r>
  <r>
    <x v="461"/>
    <n v="2151.5065416666598"/>
    <n v="54.921666666666603"/>
    <x v="7"/>
    <s v="Soft"/>
  </r>
  <r>
    <x v="462"/>
    <n v="2009.3411249999999"/>
    <n v="55.743749999999899"/>
    <x v="7"/>
    <s v="Soft"/>
  </r>
  <r>
    <x v="463"/>
    <n v="2258.4755416666599"/>
    <n v="64.784166666666593"/>
    <x v="7"/>
    <s v="Soft"/>
  </r>
  <r>
    <x v="464"/>
    <n v="1953.2787083333301"/>
    <n v="39.407916666666601"/>
    <x v="7"/>
    <s v="Soft"/>
  </r>
  <r>
    <x v="465"/>
    <n v="2179.1737083333301"/>
    <n v="45.298333333333296"/>
    <x v="7"/>
    <s v="Soft"/>
  </r>
  <r>
    <x v="466"/>
    <n v="2002.07149999999"/>
    <n v="42.202727272727202"/>
    <x v="7"/>
    <s v="Soft"/>
  </r>
  <r>
    <x v="467"/>
    <n v="2190.5812083333299"/>
    <n v="56.2558333333333"/>
    <x v="7"/>
    <s v="Soft"/>
  </r>
  <r>
    <x v="468"/>
    <n v="2238.6494166666598"/>
    <n v="44.347499999999997"/>
    <x v="7"/>
    <s v="Soft"/>
  </r>
  <r>
    <x v="469"/>
    <n v="2101.758875"/>
    <n v="60.957083333333301"/>
    <x v="7"/>
    <s v="Soft"/>
  </r>
  <r>
    <x v="470"/>
    <n v="1744.8411249999899"/>
    <n v="46.731666666666598"/>
    <x v="7"/>
    <s v="Soft"/>
  </r>
  <r>
    <x v="471"/>
    <n v="1955.6636249999999"/>
    <n v="56.807083333333303"/>
    <x v="7"/>
    <s v="Soft"/>
  </r>
  <r>
    <x v="472"/>
    <n v="1709.34116666666"/>
    <n v="41.453333333333298"/>
    <x v="7"/>
    <s v="Soft"/>
  </r>
  <r>
    <x v="473"/>
    <n v="2090.6051666666599"/>
    <n v="56.362916666666599"/>
    <x v="7"/>
    <s v="Soft"/>
  </r>
  <r>
    <x v="474"/>
    <n v="1930.23291666666"/>
    <n v="44.294999999999902"/>
    <x v="7"/>
    <s v="Soft"/>
  </r>
  <r>
    <x v="475"/>
    <n v="2252.1495416666598"/>
    <n v="56.652083333333302"/>
    <x v="7"/>
    <s v="Soft"/>
  </r>
  <r>
    <x v="476"/>
    <n v="2025.5564999999999"/>
    <n v="54.389583333333299"/>
    <x v="7"/>
    <s v="Soft"/>
  </r>
  <r>
    <x v="477"/>
    <n v="2431.169875"/>
    <n v="79.165416666666601"/>
    <x v="7"/>
    <s v="Soft"/>
  </r>
  <r>
    <x v="478"/>
    <n v="1985.1439583333299"/>
    <n v="54.53875"/>
    <x v="7"/>
    <s v="Soft"/>
  </r>
  <r>
    <x v="479"/>
    <n v="2232.0480416666601"/>
    <n v="56.990833333333299"/>
    <x v="7"/>
    <s v="Soft"/>
  </r>
  <r>
    <x v="480"/>
    <n v="2000.4889166666601"/>
    <n v="46.333750000000002"/>
    <x v="7"/>
    <s v="Soft"/>
  </r>
  <r>
    <x v="481"/>
    <n v="2244.6094583333302"/>
    <n v="59.141666666666602"/>
    <x v="7"/>
    <s v="Soft"/>
  </r>
  <r>
    <x v="482"/>
    <n v="1956.4982499999901"/>
    <n v="39.871666666666599"/>
    <x v="7"/>
    <s v="Soft"/>
  </r>
  <r>
    <x v="483"/>
    <n v="2234.6941666666598"/>
    <n v="42.424166666666601"/>
    <x v="7"/>
    <s v="Soft"/>
  </r>
  <r>
    <x v="484"/>
    <n v="1764.0211666666601"/>
    <n v="31.869166666666601"/>
    <x v="7"/>
    <s v="Soft"/>
  </r>
  <r>
    <x v="485"/>
    <n v="1984.9037083333301"/>
    <n v="51.942083333333301"/>
    <x v="7"/>
    <s v="Soft"/>
  </r>
  <r>
    <x v="486"/>
    <n v="2259.3434166666598"/>
    <n v="71.976583333333295"/>
    <x v="8"/>
    <s v="Soft"/>
  </r>
  <r>
    <x v="487"/>
    <n v="2360.6292916666598"/>
    <n v="55.570500000000003"/>
    <x v="8"/>
    <s v="Soft"/>
  </r>
  <r>
    <x v="488"/>
    <n v="1846.40777272727"/>
    <n v="35.178818181818102"/>
    <x v="8"/>
    <s v="Soft"/>
  </r>
  <r>
    <x v="489"/>
    <n v="2621.3647499999902"/>
    <n v="82.808583333333303"/>
    <x v="8"/>
    <s v="Soft"/>
  </r>
  <r>
    <x v="490"/>
    <n v="1922.99563636363"/>
    <n v="44.022727272727202"/>
    <x v="8"/>
    <s v="Soft"/>
  </r>
  <r>
    <x v="491"/>
    <n v="2474.1590833333298"/>
    <n v="80.227000000000004"/>
    <x v="8"/>
    <s v="Soft"/>
  </r>
  <r>
    <x v="492"/>
    <n v="2056.328"/>
    <n v="55.7558333333333"/>
    <x v="8"/>
    <s v="Soft"/>
  </r>
  <r>
    <x v="493"/>
    <n v="2567.8376250000001"/>
    <n v="62.750833333333297"/>
    <x v="8"/>
    <s v="Soft"/>
  </r>
  <r>
    <x v="494"/>
    <n v="2030.3805833333299"/>
    <n v="33.043333333333301"/>
    <x v="8"/>
    <s v="Soft"/>
  </r>
  <r>
    <x v="495"/>
    <n v="2019.70716666666"/>
    <n v="37.844583333333297"/>
    <x v="8"/>
    <s v="Soft"/>
  </r>
  <r>
    <x v="496"/>
    <n v="1680.81474999999"/>
    <n v="47.879999999999903"/>
    <x v="8"/>
    <s v="Soft"/>
  </r>
  <r>
    <x v="497"/>
    <n v="2067.74695833333"/>
    <n v="50.42"/>
    <x v="8"/>
    <s v="Soft"/>
  </r>
  <r>
    <x v="498"/>
    <n v="2076.187375"/>
    <n v="47.507083333333298"/>
    <x v="8"/>
    <s v="Soft"/>
  </r>
  <r>
    <x v="499"/>
    <n v="2497.8737916666601"/>
    <n v="74.433333333333294"/>
    <x v="8"/>
    <s v="Soft"/>
  </r>
  <r>
    <x v="500"/>
    <n v="1934.8973333333299"/>
    <n v="72.467083333333306"/>
    <x v="8"/>
    <s v="Soft"/>
  </r>
  <r>
    <x v="501"/>
    <n v="2169.9367916666602"/>
    <n v="77.196250000000006"/>
    <x v="8"/>
    <s v="Soft"/>
  </r>
  <r>
    <x v="502"/>
    <n v="1909.34512499999"/>
    <n v="52.41"/>
    <x v="8"/>
    <s v="Soft"/>
  </r>
  <r>
    <x v="503"/>
    <n v="2149.7494166666602"/>
    <n v="73.879999999999896"/>
    <x v="8"/>
    <s v="Soft"/>
  </r>
  <r>
    <x v="504"/>
    <n v="1873.6608333333299"/>
    <n v="62.469166666666602"/>
    <x v="8"/>
    <s v="Soft"/>
  </r>
  <r>
    <x v="505"/>
    <n v="2116.88016666666"/>
    <n v="70.363333333333301"/>
    <x v="8"/>
    <s v="Soft"/>
  </r>
  <r>
    <x v="506"/>
    <n v="1699.7154166666601"/>
    <n v="48.371249999999897"/>
    <x v="8"/>
    <s v="Soft"/>
  </r>
  <r>
    <x v="507"/>
    <n v="2109.2648749999998"/>
    <n v="88.029583333333306"/>
    <x v="8"/>
    <s v="Soft"/>
  </r>
  <r>
    <x v="508"/>
    <n v="1848.3395416666599"/>
    <n v="51.335833333333298"/>
    <x v="8"/>
    <s v="Soft"/>
  </r>
  <r>
    <x v="509"/>
    <n v="2107.09733333333"/>
    <n v="65.329583333333304"/>
    <x v="8"/>
    <s v="Soft"/>
  </r>
  <r>
    <x v="510"/>
    <n v="2006.9661249999999"/>
    <n v="53.769999999999897"/>
    <x v="8"/>
    <s v="Soft"/>
  </r>
  <r>
    <x v="511"/>
    <n v="2248.7629999999999"/>
    <n v="63.956999999999901"/>
    <x v="8"/>
    <s v="Soft"/>
  </r>
  <r>
    <x v="512"/>
    <n v="1784.0219999999999"/>
    <n v="51.338749999999997"/>
    <x v="8"/>
    <s v="Soft"/>
  </r>
  <r>
    <x v="513"/>
    <n v="2240.7224999999999"/>
    <n v="54.9345833333333"/>
    <x v="8"/>
    <s v="Soft"/>
  </r>
  <r>
    <x v="514"/>
    <n v="1836.4853333333299"/>
    <n v="34.522500000000001"/>
    <x v="8"/>
    <s v="Soft"/>
  </r>
  <r>
    <x v="515"/>
    <n v="2042.4563333333299"/>
    <n v="54.936250000000001"/>
    <x v="8"/>
    <s v="Soft"/>
  </r>
  <r>
    <x v="516"/>
    <n v="2023.1317916666601"/>
    <n v="51.0729166666666"/>
    <x v="8"/>
    <s v="Soft"/>
  </r>
  <r>
    <x v="517"/>
    <n v="2365.6989999999901"/>
    <n v="52.2945833333333"/>
    <x v="8"/>
    <s v="Soft"/>
  </r>
  <r>
    <x v="518"/>
    <n v="2014.6587499999901"/>
    <n v="44.726666666666603"/>
    <x v="8"/>
    <s v="Soft"/>
  </r>
  <r>
    <x v="519"/>
    <n v="2307.1498749999901"/>
    <n v="77.517499999999998"/>
    <x v="8"/>
    <s v="Soft"/>
  </r>
  <r>
    <x v="520"/>
    <n v="2004.1671249999999"/>
    <n v="49.554583333333298"/>
    <x v="8"/>
    <s v="Soft"/>
  </r>
  <r>
    <x v="521"/>
    <n v="2271.43324999999"/>
    <n v="52.442916666666598"/>
    <x v="8"/>
    <s v="Soft"/>
  </r>
  <r>
    <x v="522"/>
    <n v="1920.9021250000001"/>
    <n v="49.8287499999999"/>
    <x v="8"/>
    <s v="Soft"/>
  </r>
  <r>
    <x v="523"/>
    <n v="2218.1039999999998"/>
    <n v="67.549583333333302"/>
    <x v="8"/>
    <s v="Soft"/>
  </r>
  <r>
    <x v="524"/>
    <n v="1970.1035833333301"/>
    <n v="48.207500000000003"/>
    <x v="8"/>
    <s v="Soft"/>
  </r>
  <r>
    <x v="525"/>
    <n v="2213.6470416666598"/>
    <n v="46.808749999999897"/>
    <x v="8"/>
    <s v="Soft"/>
  </r>
  <r>
    <x v="526"/>
    <n v="1732.7019583333299"/>
    <n v="45.873750000000001"/>
    <x v="8"/>
    <s v="Soft"/>
  </r>
  <r>
    <x v="527"/>
    <n v="1933.2025000000001"/>
    <n v="47.7245833333333"/>
    <x v="8"/>
    <s v="Soft"/>
  </r>
  <r>
    <x v="528"/>
    <n v="1784.0386999999901"/>
    <n v="28.845999999999901"/>
    <x v="8"/>
    <s v="Soft"/>
  </r>
  <r>
    <x v="529"/>
    <n v="2104.9902499999998"/>
    <n v="60.244583333333303"/>
    <x v="8"/>
    <s v="Soft"/>
  </r>
  <r>
    <x v="530"/>
    <n v="1969.7938125000001"/>
    <n v="36.316249999999997"/>
    <x v="8"/>
    <s v="Soft"/>
  </r>
  <r>
    <x v="531"/>
    <n v="2124.48358333333"/>
    <n v="44.537499999999902"/>
    <x v="8"/>
    <s v="Soft"/>
  </r>
  <r>
    <x v="532"/>
    <n v="1837.43941666666"/>
    <n v="34.553333333333299"/>
    <x v="8"/>
    <s v="Soft"/>
  </r>
  <r>
    <x v="533"/>
    <n v="2198.0576249999999"/>
    <n v="53.402499999999897"/>
    <x v="8"/>
    <s v="Soft"/>
  </r>
  <r>
    <x v="534"/>
    <n v="1935.0042083333301"/>
    <n v="50.355833333333301"/>
    <x v="8"/>
    <s v="Soft"/>
  </r>
  <r>
    <x v="535"/>
    <n v="2156.9343749999998"/>
    <n v="59.463749999999997"/>
    <x v="8"/>
    <s v="Soft"/>
  </r>
  <r>
    <x v="536"/>
    <n v="1926.1875"/>
    <n v="50.248333333333299"/>
    <x v="8"/>
    <s v="Soft"/>
  </r>
  <r>
    <x v="537"/>
    <n v="2214.9516250000001"/>
    <n v="52.935416666666598"/>
    <x v="8"/>
    <s v="Soft"/>
  </r>
  <r>
    <x v="538"/>
    <n v="1951.0851250000001"/>
    <n v="61.705833333333302"/>
    <x v="8"/>
    <s v="Soft"/>
  </r>
  <r>
    <x v="539"/>
    <n v="2127.3627916666601"/>
    <n v="63.655416666666603"/>
    <x v="8"/>
    <s v="Soft"/>
  </r>
  <r>
    <x v="540"/>
    <n v="1725.21108333333"/>
    <n v="55.837083333333297"/>
    <x v="8"/>
    <s v="Soft"/>
  </r>
  <r>
    <x v="541"/>
    <n v="1899.99741666666"/>
    <n v="51.783333333333303"/>
    <x v="8"/>
    <s v="Soft"/>
  </r>
  <r>
    <x v="542"/>
    <n v="1602.6900416666599"/>
    <n v="51.994999999999997"/>
    <x v="8"/>
    <s v="Soft"/>
  </r>
  <r>
    <x v="543"/>
    <n v="1989.90491666666"/>
    <n v="60.637499999999903"/>
    <x v="8"/>
    <s v="Soft"/>
  </r>
  <r>
    <x v="544"/>
    <n v="1684.1917083333301"/>
    <n v="44.738750000000003"/>
    <x v="8"/>
    <s v="Soft"/>
  </r>
  <r>
    <x v="545"/>
    <n v="1953.3324583333299"/>
    <n v="59.0162499999999"/>
    <x v="8"/>
    <s v="Soft"/>
  </r>
  <r>
    <x v="546"/>
    <n v="2007.6444999999901"/>
    <n v="41.709600000000002"/>
    <x v="9"/>
    <s v="Soft"/>
  </r>
  <r>
    <x v="547"/>
    <n v="2220.78666666666"/>
    <n v="56.280833333333298"/>
    <x v="9"/>
    <s v="Soft"/>
  </r>
  <r>
    <x v="548"/>
    <n v="1886.12816666666"/>
    <n v="35.242249999999999"/>
    <x v="9"/>
    <s v="Soft"/>
  </r>
  <r>
    <x v="549"/>
    <n v="2790.45141666666"/>
    <n v="73.400666666666595"/>
    <x v="9"/>
    <s v="Soft"/>
  </r>
  <r>
    <x v="550"/>
    <n v="1962.5399583333301"/>
    <n v="64.428083333333305"/>
    <x v="9"/>
    <s v="Soft"/>
  </r>
  <r>
    <x v="551"/>
    <n v="2332.38454166666"/>
    <n v="75.952249999999907"/>
    <x v="9"/>
    <s v="Soft"/>
  </r>
  <r>
    <x v="552"/>
    <n v="2132.88175"/>
    <n v="53.532083333333297"/>
    <x v="9"/>
    <s v="Soft"/>
  </r>
  <r>
    <x v="553"/>
    <n v="2626.2460416666599"/>
    <n v="70.233333333333306"/>
    <x v="9"/>
    <s v="Soft"/>
  </r>
  <r>
    <x v="554"/>
    <n v="2052.8806666666601"/>
    <n v="43.792499999999997"/>
    <x v="9"/>
    <s v="Soft"/>
  </r>
  <r>
    <x v="555"/>
    <n v="1989.07779166666"/>
    <n v="43.967916666666603"/>
    <x v="9"/>
    <s v="Soft"/>
  </r>
  <r>
    <x v="556"/>
    <n v="1942.3025416666601"/>
    <n v="51.145000000000003"/>
    <x v="9"/>
    <s v="Soft"/>
  </r>
  <r>
    <x v="557"/>
    <n v="2247.8567916666598"/>
    <n v="44.225833333333298"/>
    <x v="9"/>
    <s v="Soft"/>
  </r>
  <r>
    <x v="558"/>
    <n v="2029.9478749999901"/>
    <n v="62.532499999999999"/>
    <x v="9"/>
    <s v="Soft"/>
  </r>
  <r>
    <x v="559"/>
    <n v="2304.0392916666601"/>
    <n v="83.460833333333298"/>
    <x v="9"/>
    <s v="Soft"/>
  </r>
  <r>
    <x v="560"/>
    <n v="1755.5350416666599"/>
    <n v="58.622916666666598"/>
    <x v="9"/>
    <s v="Soft"/>
  </r>
  <r>
    <x v="561"/>
    <n v="2048.3871666666601"/>
    <n v="66.830833333333302"/>
    <x v="9"/>
    <s v="Soft"/>
  </r>
  <r>
    <x v="562"/>
    <n v="1943.12725"/>
    <n v="53.835833333333298"/>
    <x v="9"/>
    <s v="Soft"/>
  </r>
  <r>
    <x v="563"/>
    <n v="2243.9492500000001"/>
    <n v="68.947500000000005"/>
    <x v="9"/>
    <s v="Soft"/>
  </r>
  <r>
    <x v="564"/>
    <n v="1881.1257083333301"/>
    <n v="60.918333333333301"/>
    <x v="9"/>
    <s v="Soft"/>
  </r>
  <r>
    <x v="565"/>
    <n v="2096.1401249999999"/>
    <n v="65.825000000000003"/>
    <x v="9"/>
    <s v="Soft"/>
  </r>
  <r>
    <x v="566"/>
    <n v="1722.9338333333301"/>
    <n v="45.246666666666599"/>
    <x v="9"/>
    <s v="Soft"/>
  </r>
  <r>
    <x v="567"/>
    <n v="2293.70854166666"/>
    <n v="93.789166666666603"/>
    <x v="9"/>
    <s v="Soft"/>
  </r>
  <r>
    <x v="568"/>
    <n v="1850.04408333333"/>
    <n v="45.956666666666599"/>
    <x v="9"/>
    <s v="Soft"/>
  </r>
  <r>
    <x v="569"/>
    <n v="2374.0641666666602"/>
    <n v="71.999166666666596"/>
    <x v="9"/>
    <s v="Soft"/>
  </r>
  <r>
    <x v="570"/>
    <n v="1611.22"/>
    <n v="37.198749999999997"/>
    <x v="9"/>
    <s v="Soft"/>
  </r>
  <r>
    <x v="571"/>
    <n v="1846.55791666666"/>
    <n v="52.446666666666601"/>
    <x v="9"/>
    <s v="Soft"/>
  </r>
  <r>
    <x v="572"/>
    <n v="1799.310375"/>
    <n v="42.499166666666603"/>
    <x v="9"/>
    <s v="Soft"/>
  </r>
  <r>
    <x v="573"/>
    <n v="2070.2994583333302"/>
    <n v="63.807499999999997"/>
    <x v="9"/>
    <s v="Soft"/>
  </r>
  <r>
    <x v="574"/>
    <n v="1832.39116666666"/>
    <n v="54.576666666666597"/>
    <x v="9"/>
    <s v="Soft"/>
  </r>
  <r>
    <x v="575"/>
    <n v="2099.4979583333302"/>
    <n v="55.982500000000002"/>
    <x v="9"/>
    <s v="Soft"/>
  </r>
  <r>
    <x v="576"/>
    <n v="1845.81924999999"/>
    <n v="44.299166666666601"/>
    <x v="9"/>
    <s v="Soft"/>
  </r>
  <r>
    <x v="577"/>
    <n v="2042.6991666666599"/>
    <n v="59.989166666666598"/>
    <x v="9"/>
    <s v="Soft"/>
  </r>
  <r>
    <x v="578"/>
    <n v="1838.79779166666"/>
    <n v="51.032916666666601"/>
    <x v="9"/>
    <s v="Soft"/>
  </r>
  <r>
    <x v="579"/>
    <n v="2088.8355833333299"/>
    <n v="64.219166666666595"/>
    <x v="9"/>
    <s v="Soft"/>
  </r>
  <r>
    <x v="580"/>
    <n v="1883.367125"/>
    <n v="71.835833333333298"/>
    <x v="9"/>
    <s v="Soft"/>
  </r>
  <r>
    <x v="581"/>
    <n v="2092.3713333333299"/>
    <n v="76.037499999999994"/>
    <x v="9"/>
    <s v="Soft"/>
  </r>
  <r>
    <x v="582"/>
    <n v="1741.1714999999999"/>
    <n v="53.73"/>
    <x v="9"/>
    <s v="Soft"/>
  </r>
  <r>
    <x v="583"/>
    <n v="2051.60645833333"/>
    <n v="76.707916666666605"/>
    <x v="9"/>
    <s v="Soft"/>
  </r>
  <r>
    <x v="584"/>
    <n v="1642.1816249999999"/>
    <n v="49.93"/>
    <x v="9"/>
    <s v="Soft"/>
  </r>
  <r>
    <x v="585"/>
    <n v="1924.9824166666599"/>
    <n v="56.155833333333298"/>
    <x v="9"/>
    <s v="Soft"/>
  </r>
  <r>
    <x v="586"/>
    <n v="1831.9275833333299"/>
    <n v="49.869166666666601"/>
    <x v="9"/>
    <s v="Soft"/>
  </r>
  <r>
    <x v="587"/>
    <n v="2062.1536249999999"/>
    <n v="57.069166666666597"/>
    <x v="9"/>
    <s v="Soft"/>
  </r>
  <r>
    <x v="588"/>
    <n v="1844.1833750000001"/>
    <n v="42.998750000000001"/>
    <x v="9"/>
    <s v="Soft"/>
  </r>
  <r>
    <x v="589"/>
    <n v="2069.80945833333"/>
    <n v="50.1279166666666"/>
    <x v="9"/>
    <s v="Soft"/>
  </r>
  <r>
    <x v="590"/>
    <n v="1826.20020833333"/>
    <n v="37.558749999999897"/>
    <x v="9"/>
    <s v="Soft"/>
  </r>
  <r>
    <x v="591"/>
    <n v="2041.8861666666601"/>
    <n v="42.296249999999901"/>
    <x v="9"/>
    <s v="Soft"/>
  </r>
  <r>
    <x v="592"/>
    <n v="1819.0770833333299"/>
    <n v="47.533333333333303"/>
    <x v="9"/>
    <s v="Soft"/>
  </r>
  <r>
    <x v="593"/>
    <n v="2089.3340416666601"/>
    <n v="58.02375"/>
    <x v="9"/>
    <s v="Soft"/>
  </r>
  <r>
    <x v="594"/>
    <n v="1807.22899999999"/>
    <n v="57.103749999999998"/>
    <x v="9"/>
    <s v="Soft"/>
  </r>
  <r>
    <x v="595"/>
    <n v="2062.937625"/>
    <n v="68.652083333333294"/>
    <x v="9"/>
    <s v="Soft"/>
  </r>
  <r>
    <x v="596"/>
    <n v="1688.17129166666"/>
    <n v="60.049166666666601"/>
    <x v="9"/>
    <s v="Soft"/>
  </r>
  <r>
    <x v="597"/>
    <n v="1882.3611249999999"/>
    <n v="60.7708333333333"/>
    <x v="9"/>
    <s v="Soft"/>
  </r>
  <r>
    <x v="598"/>
    <n v="1591.99795833333"/>
    <n v="52.8570833333333"/>
    <x v="9"/>
    <s v="Soft"/>
  </r>
  <r>
    <x v="599"/>
    <n v="1926.1012499999999"/>
    <n v="55.778750000000002"/>
    <x v="9"/>
    <s v="Soft"/>
  </r>
  <r>
    <x v="600"/>
    <n v="1874.9264166666601"/>
    <n v="45.507916666666603"/>
    <x v="9"/>
    <s v="Soft"/>
  </r>
  <r>
    <x v="601"/>
    <n v="2207.3483333333302"/>
    <n v="57.362083333333302"/>
    <x v="9"/>
    <s v="Soft"/>
  </r>
  <r>
    <x v="602"/>
    <n v="1911.4361249999999"/>
    <n v="65.629166666666606"/>
    <x v="9"/>
    <s v="Soft"/>
  </r>
  <r>
    <x v="603"/>
    <n v="2309.9924166666601"/>
    <n v="67.625833333333304"/>
    <x v="9"/>
    <s v="Soft"/>
  </r>
  <r>
    <x v="604"/>
    <n v="1934.6754166666601"/>
    <n v="51.223750000000003"/>
    <x v="9"/>
    <s v="Soft"/>
  </r>
  <r>
    <x v="605"/>
    <n v="2446.9752916666598"/>
    <n v="69.586666666666602"/>
    <x v="9"/>
    <s v="Soft"/>
  </r>
  <r>
    <x v="606"/>
    <n v="1950.0437916666599"/>
    <n v="61.611666666666601"/>
    <x v="9"/>
    <s v="Soft"/>
  </r>
  <r>
    <x v="607"/>
    <n v="2245.5435833333299"/>
    <n v="54.928333333333299"/>
    <x v="9"/>
    <s v="Soft"/>
  </r>
  <r>
    <x v="608"/>
    <n v="2055.8892500000002"/>
    <n v="54.774374999999999"/>
    <x v="10"/>
    <s v="Soft"/>
  </r>
  <r>
    <x v="609"/>
    <n v="2244.6372500000002"/>
    <n v="57.5251666666666"/>
    <x v="10"/>
    <s v="Soft"/>
  </r>
  <r>
    <x v="610"/>
    <n v="2363.6295416666599"/>
    <n v="55.525916666666603"/>
    <x v="10"/>
    <s v="Soft"/>
  </r>
  <r>
    <x v="611"/>
    <n v="3211.5232499999902"/>
    <n v="93.176249999999996"/>
    <x v="10"/>
    <s v="Soft"/>
  </r>
  <r>
    <x v="612"/>
    <n v="2147.2688333333299"/>
    <n v="73.739249999999998"/>
    <x v="10"/>
    <s v="Soft"/>
  </r>
  <r>
    <x v="613"/>
    <n v="2340.14141666666"/>
    <n v="67.371416666666605"/>
    <x v="10"/>
    <s v="Soft"/>
  </r>
  <r>
    <x v="614"/>
    <n v="2180.6801249999999"/>
    <n v="54.024583333333297"/>
    <x v="10"/>
    <s v="Soft"/>
  </r>
  <r>
    <x v="615"/>
    <n v="2606.2606666666602"/>
    <n v="56.475000000000001"/>
    <x v="10"/>
    <s v="Soft"/>
  </r>
  <r>
    <x v="616"/>
    <n v="1593.28204166666"/>
    <n v="50.376666666666601"/>
    <x v="10"/>
    <s v="Soft"/>
  </r>
  <r>
    <x v="617"/>
    <n v="1816.4230833333299"/>
    <n v="41.915833333333303"/>
    <x v="10"/>
    <s v="Soft"/>
  </r>
  <r>
    <x v="618"/>
    <n v="2012.89008333333"/>
    <n v="42.007083333333298"/>
    <x v="10"/>
    <s v="Soft"/>
  </r>
  <r>
    <x v="619"/>
    <n v="2323.33687499999"/>
    <n v="48.264583333333299"/>
    <x v="10"/>
    <s v="Soft"/>
  </r>
  <r>
    <x v="620"/>
    <n v="2038.519125"/>
    <n v="57.581666666666599"/>
    <x v="10"/>
    <s v="Soft"/>
  </r>
  <r>
    <x v="621"/>
    <n v="2540.8084583333298"/>
    <n v="81.2558333333333"/>
    <x v="10"/>
    <s v="Soft"/>
  </r>
  <r>
    <x v="622"/>
    <n v="1708.6217083333299"/>
    <n v="50.509583333333303"/>
    <x v="10"/>
    <s v="Soft"/>
  </r>
  <r>
    <x v="623"/>
    <n v="2016.7689583333299"/>
    <n v="61.915833333333303"/>
    <x v="10"/>
    <s v="Soft"/>
  </r>
  <r>
    <x v="624"/>
    <n v="1949.9066250000001"/>
    <n v="44.452083333333299"/>
    <x v="10"/>
    <s v="Soft"/>
  </r>
  <r>
    <x v="625"/>
    <n v="2290.6012500000002"/>
    <n v="66.273333333333298"/>
    <x v="10"/>
    <s v="Soft"/>
  </r>
  <r>
    <x v="626"/>
    <n v="1880.72729166666"/>
    <n v="56.90625"/>
    <x v="10"/>
    <s v="Soft"/>
  </r>
  <r>
    <x v="627"/>
    <n v="2154.9060416666598"/>
    <n v="65.317499999999995"/>
    <x v="10"/>
    <s v="Soft"/>
  </r>
  <r>
    <x v="628"/>
    <n v="1956.88375"/>
    <n v="63.1516666666666"/>
    <x v="10"/>
    <s v="Soft"/>
  </r>
  <r>
    <x v="629"/>
    <n v="2342.821625"/>
    <n v="78.025416666666601"/>
    <x v="10"/>
    <s v="Soft"/>
  </r>
  <r>
    <x v="630"/>
    <n v="2046.5167083333299"/>
    <n v="50.135833333333302"/>
    <x v="10"/>
    <s v="Soft"/>
  </r>
  <r>
    <x v="631"/>
    <n v="2574.9333750000001"/>
    <n v="74.454583333333304"/>
    <x v="10"/>
    <s v="Soft"/>
  </r>
  <r>
    <x v="632"/>
    <n v="1838.4179166666599"/>
    <n v="47.600416666666597"/>
    <x v="10"/>
    <s v="Soft"/>
  </r>
  <r>
    <x v="633"/>
    <n v="2156.3199583333299"/>
    <n v="54.03875"/>
    <x v="10"/>
    <s v="Soft"/>
  </r>
  <r>
    <x v="634"/>
    <n v="1879.3218749999901"/>
    <n v="53.240416666666597"/>
    <x v="10"/>
    <s v="Soft"/>
  </r>
  <r>
    <x v="635"/>
    <n v="2407.2310416666601"/>
    <n v="79.754583333333301"/>
    <x v="10"/>
    <s v="Soft"/>
  </r>
  <r>
    <x v="636"/>
    <n v="1984.76958333333"/>
    <n v="46.871249999999897"/>
    <x v="10"/>
    <s v="Soft"/>
  </r>
  <r>
    <x v="637"/>
    <n v="2474.5342083333298"/>
    <n v="73.267499999999998"/>
    <x v="10"/>
    <s v="Soft"/>
  </r>
  <r>
    <x v="638"/>
    <n v="1896.93095833333"/>
    <n v="49.975000000000001"/>
    <x v="10"/>
    <s v="Soft"/>
  </r>
  <r>
    <x v="639"/>
    <n v="2473.4072916666601"/>
    <n v="77.7662499999999"/>
    <x v="10"/>
    <s v="Soft"/>
  </r>
  <r>
    <x v="640"/>
    <n v="1830.4516249999999"/>
    <n v="56.203749999999999"/>
    <x v="10"/>
    <s v="Soft"/>
  </r>
  <r>
    <x v="641"/>
    <n v="2146.0133333333301"/>
    <n v="74.744583333333296"/>
    <x v="10"/>
    <s v="Soft"/>
  </r>
  <r>
    <x v="642"/>
    <n v="1967.22974999999"/>
    <n v="55.783749999999998"/>
    <x v="10"/>
    <s v="Soft"/>
  </r>
  <r>
    <x v="643"/>
    <n v="2182.4940000000001"/>
    <n v="48.494583333333303"/>
    <x v="10"/>
    <s v="Soft"/>
  </r>
  <r>
    <x v="644"/>
    <n v="1929.8937777777701"/>
    <n v="33.299444444444397"/>
    <x v="10"/>
    <s v="Soft"/>
  </r>
  <r>
    <x v="645"/>
    <n v="2045.6363636363601"/>
    <n v="40.534999999999997"/>
    <x v="10"/>
    <s v="Soft"/>
  </r>
  <r>
    <x v="646"/>
    <n v="1880.0908571428499"/>
    <n v="33.344999999999999"/>
    <x v="10"/>
    <s v="Soft"/>
  </r>
  <r>
    <x v="647"/>
    <n v="2085.9897500000002"/>
    <n v="44.9583333333333"/>
    <x v="10"/>
    <s v="Soft"/>
  </r>
  <r>
    <x v="648"/>
    <n v="2014.6393125"/>
    <n v="38.847499999999997"/>
    <x v="10"/>
    <s v="Soft"/>
  </r>
  <r>
    <x v="649"/>
    <n v="2325.59958333333"/>
    <n v="56.487916666666599"/>
    <x v="10"/>
    <s v="Soft"/>
  </r>
  <r>
    <x v="650"/>
    <n v="1960.05679166666"/>
    <n v="44.548749999999998"/>
    <x v="10"/>
    <s v="Soft"/>
  </r>
  <r>
    <x v="651"/>
    <n v="2341.8746666666598"/>
    <n v="54.977916666666601"/>
    <x v="10"/>
    <s v="Soft"/>
  </r>
  <r>
    <x v="652"/>
    <n v="1722.6105"/>
    <n v="36.4375"/>
    <x v="10"/>
    <s v="Soft"/>
  </r>
  <r>
    <x v="653"/>
    <n v="2026.1913750000001"/>
    <n v="56.418749999999903"/>
    <x v="10"/>
    <s v="Soft"/>
  </r>
  <r>
    <x v="654"/>
    <n v="1621.5212916666601"/>
    <n v="54.088333333333303"/>
    <x v="10"/>
    <s v="Soft"/>
  </r>
  <r>
    <x v="655"/>
    <n v="1833.5901249999999"/>
    <n v="46.512499999999903"/>
    <x v="10"/>
    <s v="Soft"/>
  </r>
  <r>
    <x v="656"/>
    <n v="1763.4928749999999"/>
    <n v="45.996666666666599"/>
    <x v="10"/>
    <s v="Soft"/>
  </r>
  <r>
    <x v="657"/>
    <n v="2059.60249999999"/>
    <n v="48.314090909090901"/>
    <x v="10"/>
    <s v="Soft"/>
  </r>
  <r>
    <x v="658"/>
    <n v="1995.29342857142"/>
    <n v="44.322857142857103"/>
    <x v="10"/>
    <s v="Soft"/>
  </r>
  <r>
    <x v="659"/>
    <n v="2089.6785416666598"/>
    <n v="39.004999999999903"/>
    <x v="10"/>
    <s v="Soft"/>
  </r>
  <r>
    <x v="660"/>
    <n v="1968.56105555555"/>
    <n v="32.433888888888802"/>
    <x v="10"/>
    <s v="Soft"/>
  </r>
  <r>
    <x v="661"/>
    <n v="2332.91908333333"/>
    <n v="54.317083333333301"/>
    <x v="10"/>
    <s v="Soft"/>
  </r>
  <r>
    <x v="662"/>
    <n v="2027.29349999999"/>
    <n v="54.115416666666597"/>
    <x v="10"/>
    <s v="Soft"/>
  </r>
  <r>
    <x v="663"/>
    <n v="2408.9666666666599"/>
    <n v="55.441666666666599"/>
    <x v="10"/>
    <s v="Soft"/>
  </r>
  <r>
    <x v="664"/>
    <n v="2020.8008749999999"/>
    <n v="55.433749999999897"/>
    <x v="10"/>
    <s v="Soft"/>
  </r>
  <r>
    <x v="665"/>
    <n v="2143.7741666666602"/>
    <n v="42.220833333333303"/>
    <x v="10"/>
    <s v="Soft"/>
  </r>
  <r>
    <x v="666"/>
    <n v="1733.66625"/>
    <n v="39.741249999999901"/>
    <x v="10"/>
    <s v="Soft"/>
  </r>
  <r>
    <x v="667"/>
    <n v="1938.42895833333"/>
    <n v="47.627499999999998"/>
    <x v="10"/>
    <s v="Soft"/>
  </r>
  <r>
    <x v="668"/>
    <n v="1811.3492083333299"/>
    <n v="51.697249999999997"/>
    <x v="11"/>
    <s v="Soft"/>
  </r>
  <r>
    <x v="669"/>
    <n v="2407.5522083333299"/>
    <n v="91.086749999999995"/>
    <x v="11"/>
    <s v="Soft"/>
  </r>
  <r>
    <x v="670"/>
    <n v="2557.52991666666"/>
    <n v="108.491333333333"/>
    <x v="11"/>
    <s v="Soft"/>
  </r>
  <r>
    <x v="671"/>
    <n v="3343.2067916666601"/>
    <n v="103.15049999999999"/>
    <x v="11"/>
    <s v="Soft"/>
  </r>
  <r>
    <x v="672"/>
    <n v="1855.5550416666599"/>
    <n v="44.554499999999997"/>
    <x v="11"/>
    <s v="Soft"/>
  </r>
  <r>
    <x v="673"/>
    <n v="2107.1355416666602"/>
    <n v="56.459166666666597"/>
    <x v="11"/>
    <s v="Soft"/>
  </r>
  <r>
    <x v="674"/>
    <n v="2148.7616249999901"/>
    <n v="45.986249999999998"/>
    <x v="11"/>
    <s v="Soft"/>
  </r>
  <r>
    <x v="675"/>
    <n v="2362.4044583333298"/>
    <n v="45.425833333333301"/>
    <x v="11"/>
    <s v="Soft"/>
  </r>
  <r>
    <x v="676"/>
    <n v="1645.9032999999999"/>
    <n v="39.856999999999999"/>
    <x v="11"/>
    <s v="Soft"/>
  </r>
  <r>
    <x v="677"/>
    <n v="1852.95022727272"/>
    <n v="42.868636363636298"/>
    <x v="11"/>
    <s v="Soft"/>
  </r>
  <r>
    <x v="678"/>
    <n v="2100.8144499999999"/>
    <n v="37.848499999999902"/>
    <x v="11"/>
    <s v="Soft"/>
  </r>
  <r>
    <x v="679"/>
    <n v="2257.8534999999902"/>
    <n v="47.806249999999999"/>
    <x v="11"/>
    <s v="Soft"/>
  </r>
  <r>
    <x v="680"/>
    <n v="2056.5866249999999"/>
    <n v="60.922083333333298"/>
    <x v="11"/>
    <s v="Soft"/>
  </r>
  <r>
    <x v="681"/>
    <n v="2275.6061666666601"/>
    <n v="62.5266666666666"/>
    <x v="11"/>
    <s v="Soft"/>
  </r>
  <r>
    <x v="682"/>
    <n v="1961.3328750000001"/>
    <n v="80.026249999999905"/>
    <x v="11"/>
    <s v="Soft"/>
  </r>
  <r>
    <x v="683"/>
    <n v="2277.7167083333302"/>
    <n v="93.381249999999994"/>
    <x v="11"/>
    <s v="Soft"/>
  </r>
  <r>
    <x v="684"/>
    <n v="1943.82499999999"/>
    <n v="52.632916666666603"/>
    <x v="11"/>
    <s v="Soft"/>
  </r>
  <r>
    <x v="685"/>
    <n v="2235.0515416666599"/>
    <n v="66.297916666666595"/>
    <x v="11"/>
    <s v="Soft"/>
  </r>
  <r>
    <x v="686"/>
    <n v="1723.949625"/>
    <n v="41.935833333333299"/>
    <x v="11"/>
    <s v="Soft"/>
  </r>
  <r>
    <x v="687"/>
    <n v="1901.2469166666599"/>
    <n v="47.556666666666601"/>
    <x v="11"/>
    <s v="Soft"/>
  </r>
  <r>
    <x v="688"/>
    <n v="1893.2130833333299"/>
    <n v="51.536249999999903"/>
    <x v="11"/>
    <s v="Soft"/>
  </r>
  <r>
    <x v="689"/>
    <n v="2235.2352083333299"/>
    <n v="58.006666666666597"/>
    <x v="11"/>
    <s v="Soft"/>
  </r>
  <r>
    <x v="690"/>
    <n v="2172.7842083333298"/>
    <n v="55.424583333333302"/>
    <x v="11"/>
    <s v="Soft"/>
  </r>
  <r>
    <x v="691"/>
    <n v="2876.3842499999901"/>
    <n v="69.689583333333303"/>
    <x v="11"/>
    <s v="Soft"/>
  </r>
  <r>
    <x v="692"/>
    <n v="2270.6802499999999"/>
    <n v="56.573333333333302"/>
    <x v="11"/>
    <s v="Soft"/>
  </r>
  <r>
    <x v="693"/>
    <n v="3024.1334583333301"/>
    <n v="89.414583333333297"/>
    <x v="11"/>
    <s v="Soft"/>
  </r>
  <r>
    <x v="694"/>
    <n v="2140.97379166666"/>
    <n v="65.425416666666607"/>
    <x v="11"/>
    <s v="Soft"/>
  </r>
  <r>
    <x v="695"/>
    <n v="2883.3863333333302"/>
    <n v="79.218333333333305"/>
    <x v="11"/>
    <s v="Soft"/>
  </r>
  <r>
    <x v="696"/>
    <n v="2117.8012916666598"/>
    <n v="61.090416666666599"/>
    <x v="11"/>
    <s v="Soft"/>
  </r>
  <r>
    <x v="697"/>
    <n v="2926.3967916666602"/>
    <n v="82.684583333333293"/>
    <x v="11"/>
    <s v="Soft"/>
  </r>
  <r>
    <x v="698"/>
    <n v="2367.2226249999999"/>
    <n v="58.484583333333298"/>
    <x v="11"/>
    <s v="Soft"/>
  </r>
  <r>
    <x v="699"/>
    <n v="3195.3001250000002"/>
    <n v="88.352916666666601"/>
    <x v="11"/>
    <s v="Soft"/>
  </r>
  <r>
    <x v="700"/>
    <n v="2338.9344166666601"/>
    <n v="68.344166666666595"/>
    <x v="11"/>
    <s v="Soft"/>
  </r>
  <r>
    <x v="701"/>
    <n v="2643.5017916666602"/>
    <n v="54.754999999999903"/>
    <x v="11"/>
    <s v="Soft"/>
  </r>
  <r>
    <x v="702"/>
    <n v="2096.2074166666598"/>
    <n v="57.566249999999897"/>
    <x v="11"/>
    <s v="Soft"/>
  </r>
  <r>
    <x v="703"/>
    <n v="2410.1449583333301"/>
    <n v="53.733750000000001"/>
    <x v="11"/>
    <s v="Soft"/>
  </r>
  <r>
    <x v="704"/>
    <n v="2059.38004166666"/>
    <n v="59.697083333333303"/>
    <x v="11"/>
    <s v="Soft"/>
  </r>
  <r>
    <x v="705"/>
    <n v="2394.1077500000001"/>
    <n v="51.734583333333298"/>
    <x v="11"/>
    <s v="Soft"/>
  </r>
  <r>
    <x v="706"/>
    <n v="1972.1649583333301"/>
    <n v="38.423333333333296"/>
    <x v="11"/>
    <s v="Soft"/>
  </r>
  <r>
    <x v="707"/>
    <n v="2230.0864999999999"/>
    <n v="44.949583333333301"/>
    <x v="11"/>
    <s v="Soft"/>
  </r>
  <r>
    <x v="708"/>
    <n v="1787.87870833333"/>
    <n v="44.59"/>
    <x v="11"/>
    <s v="Soft"/>
  </r>
  <r>
    <x v="709"/>
    <n v="1997.3041250000001"/>
    <n v="48.774999999999999"/>
    <x v="11"/>
    <s v="Soft"/>
  </r>
  <r>
    <x v="710"/>
    <n v="1729.9509166666601"/>
    <n v="46.790833333333303"/>
    <x v="11"/>
    <s v="Soft"/>
  </r>
  <r>
    <x v="711"/>
    <n v="2047.0395000000001"/>
    <n v="56.972916666666599"/>
    <x v="11"/>
    <s v="Soft"/>
  </r>
  <r>
    <x v="712"/>
    <n v="1953.6437083333301"/>
    <n v="46.969583333333297"/>
    <x v="11"/>
    <s v="Soft"/>
  </r>
  <r>
    <x v="713"/>
    <n v="2451.7428749999999"/>
    <n v="48.4270833333333"/>
    <x v="11"/>
    <s v="Soft"/>
  </r>
  <r>
    <x v="714"/>
    <n v="1992.5728749999901"/>
    <n v="42.350833333333298"/>
    <x v="11"/>
    <s v="Soft"/>
  </r>
  <r>
    <x v="715"/>
    <n v="2288.7292499999999"/>
    <n v="40.680833333333297"/>
    <x v="11"/>
    <s v="Soft"/>
  </r>
  <r>
    <x v="716"/>
    <n v="1741.06274999999"/>
    <n v="37.1666666666666"/>
    <x v="11"/>
    <s v="Soft"/>
  </r>
  <r>
    <x v="717"/>
    <n v="1948.48549999999"/>
    <n v="38.960833333333298"/>
    <x v="11"/>
    <s v="Soft"/>
  </r>
  <r>
    <x v="718"/>
    <n v="1686.002375"/>
    <n v="40.265416666666603"/>
    <x v="11"/>
    <s v="Soft"/>
  </r>
  <r>
    <x v="719"/>
    <n v="2049.07045833333"/>
    <n v="42.8674999999999"/>
    <x v="11"/>
    <s v="Soft"/>
  </r>
  <r>
    <x v="720"/>
    <n v="1898.9733333333299"/>
    <n v="49.396249999999903"/>
    <x v="11"/>
    <s v="Soft"/>
  </r>
  <r>
    <x v="721"/>
    <n v="2160.0101249999998"/>
    <n v="41.455833333333302"/>
    <x v="11"/>
    <s v="Soft"/>
  </r>
  <r>
    <x v="722"/>
    <n v="1749.8718636363601"/>
    <n v="33.367727272727201"/>
    <x v="11"/>
    <s v="Soft"/>
  </r>
  <r>
    <x v="723"/>
    <n v="2125.4543749999998"/>
    <n v="43.60125"/>
    <x v="11"/>
    <s v="Soft"/>
  </r>
  <r>
    <x v="724"/>
    <n v="1779.80779166666"/>
    <n v="45.102083333333297"/>
    <x v="11"/>
    <s v="Soft"/>
  </r>
  <r>
    <x v="725"/>
    <n v="2286.2164166666598"/>
    <n v="48.505416666666598"/>
    <x v="11"/>
    <s v="Soft"/>
  </r>
  <r>
    <x v="726"/>
    <n v="1982.47729166666"/>
    <n v="40.7454166666666"/>
    <x v="11"/>
    <s v="Soft"/>
  </r>
  <r>
    <x v="727"/>
    <n v="2385.11704166666"/>
    <n v="52.2662499999999"/>
    <x v="11"/>
    <s v="Soft"/>
  </r>
  <r>
    <x v="728"/>
    <n v="1959.6472916666601"/>
    <n v="44.889583333333299"/>
    <x v="11"/>
    <s v="Soft"/>
  </r>
  <r>
    <x v="729"/>
    <n v="2134.0819999999999"/>
    <n v="42.499583333333298"/>
    <x v="11"/>
    <s v="Soft"/>
  </r>
  <r>
    <x v="0"/>
    <n v="2814.7105606124901"/>
    <n v="108.18749999999901"/>
    <x v="0"/>
    <s v="Hard"/>
  </r>
  <r>
    <x v="1"/>
    <n v="2820.15931286666"/>
    <n v="111.245"/>
    <x v="0"/>
    <s v="Hard"/>
  </r>
  <r>
    <x v="2"/>
    <n v="2147.3532233291598"/>
    <n v="110.51333333333299"/>
    <x v="0"/>
    <s v="Hard"/>
  </r>
  <r>
    <x v="3"/>
    <n v="2545.3108069374898"/>
    <n v="109.41500000000001"/>
    <x v="0"/>
    <s v="Hard"/>
  </r>
  <r>
    <x v="4"/>
    <n v="2222.4136193208301"/>
    <n v="109.898333333333"/>
    <x v="0"/>
    <s v="Hard"/>
  </r>
  <r>
    <x v="5"/>
    <n v="2257.3158007708298"/>
    <n v="111.870833333333"/>
    <x v="0"/>
    <s v="Hard"/>
  </r>
  <r>
    <x v="6"/>
    <n v="2032.198344465"/>
    <n v="108.64100000000001"/>
    <x v="0"/>
    <s v="Hard"/>
  </r>
  <r>
    <x v="7"/>
    <n v="2117.8163037374902"/>
    <n v="112.47499999999999"/>
    <x v="0"/>
    <s v="Hard"/>
  </r>
  <r>
    <x v="8"/>
    <n v="1881.9500175666601"/>
    <n v="111.09333333333301"/>
    <x v="0"/>
    <s v="Hard"/>
  </r>
  <r>
    <x v="9"/>
    <n v="2576.3438875909001"/>
    <n v="111.433636363636"/>
    <x v="0"/>
    <s v="Hard"/>
  </r>
  <r>
    <x v="10"/>
    <n v="2044.66478628499"/>
    <n v="110.70699999999999"/>
    <x v="0"/>
    <s v="Hard"/>
  </r>
  <r>
    <x v="11"/>
    <n v="2868.9563182708298"/>
    <n v="108.410833333333"/>
    <x v="0"/>
    <s v="Hard"/>
  </r>
  <r>
    <x v="12"/>
    <n v="2472.6334011958302"/>
    <n v="110.37583333333301"/>
    <x v="0"/>
    <s v="Hard"/>
  </r>
  <r>
    <x v="13"/>
    <n v="3299.9393580708202"/>
    <n v="110.207499999999"/>
    <x v="0"/>
    <s v="Hard"/>
  </r>
  <r>
    <x v="14"/>
    <n v="2786.5475998083298"/>
    <n v="111.74"/>
    <x v="0"/>
    <s v="Hard"/>
  </r>
  <r>
    <x v="15"/>
    <n v="3225.7517746541598"/>
    <n v="111.213333333333"/>
    <x v="0"/>
    <s v="Hard"/>
  </r>
  <r>
    <x v="16"/>
    <n v="2425.1360756541599"/>
    <n v="108.96833333333301"/>
    <x v="0"/>
    <s v="Hard"/>
  </r>
  <r>
    <x v="17"/>
    <n v="2401.8058121333302"/>
    <n v="109.2625"/>
    <x v="0"/>
    <s v="Hard"/>
  </r>
  <r>
    <x v="18"/>
    <n v="2113.5125400799898"/>
    <n v="110.199"/>
    <x v="0"/>
    <s v="Hard"/>
  </r>
  <r>
    <x v="19"/>
    <n v="2433.3480168166602"/>
    <n v="111.273333333333"/>
    <x v="0"/>
    <s v="Hard"/>
  </r>
  <r>
    <x v="20"/>
    <n v="2189.0438997312399"/>
    <n v="109.4875"/>
    <x v="0"/>
    <s v="Hard"/>
  </r>
  <r>
    <x v="21"/>
    <n v="2483.5657340083299"/>
    <n v="110.505"/>
    <x v="0"/>
    <s v="Hard"/>
  </r>
  <r>
    <x v="22"/>
    <n v="1896.0243473666601"/>
    <n v="109.098333333333"/>
    <x v="0"/>
    <s v="Hard"/>
  </r>
  <r>
    <x v="23"/>
    <n v="2615.8735382874902"/>
    <n v="110.826666666666"/>
    <x v="0"/>
    <s v="Hard"/>
  </r>
  <r>
    <x v="24"/>
    <n v="1992.70477325416"/>
    <n v="111.049166666666"/>
    <x v="0"/>
    <s v="Hard"/>
  </r>
  <r>
    <x v="25"/>
    <n v="2387.7880464916602"/>
    <n v="109.829166666666"/>
    <x v="0"/>
    <s v="Hard"/>
  </r>
  <r>
    <x v="26"/>
    <n v="2358.34048073333"/>
    <n v="110.7"/>
    <x v="0"/>
    <s v="Hard"/>
  </r>
  <r>
    <x v="27"/>
    <n v="3340.70503213333"/>
    <n v="109.087499999999"/>
    <x v="0"/>
    <s v="Hard"/>
  </r>
  <r>
    <x v="28"/>
    <n v="2842.3093060374899"/>
    <n v="109.721666666666"/>
    <x v="0"/>
    <s v="Hard"/>
  </r>
  <r>
    <x v="29"/>
    <n v="3250.4874035166599"/>
    <n v="111.22666666666601"/>
    <x v="0"/>
    <s v="Hard"/>
  </r>
  <r>
    <x v="30"/>
    <n v="2453.1961141708298"/>
    <n v="112.73"/>
    <x v="0"/>
    <s v="Hard"/>
  </r>
  <r>
    <x v="31"/>
    <n v="2536.4750736916599"/>
    <n v="111.52500000000001"/>
    <x v="0"/>
    <s v="Hard"/>
  </r>
  <r>
    <x v="32"/>
    <n v="1958.7403593583299"/>
    <n v="110.448333333333"/>
    <x v="0"/>
    <s v="Hard"/>
  </r>
  <r>
    <x v="33"/>
    <n v="2217.7377323208302"/>
    <n v="109.19416666666601"/>
    <x v="0"/>
    <s v="Hard"/>
  </r>
  <r>
    <x v="34"/>
    <n v="2035.5217133875001"/>
    <n v="112.33750000000001"/>
    <x v="0"/>
    <s v="Hard"/>
  </r>
  <r>
    <x v="35"/>
    <n v="2450.3480851874901"/>
    <n v="109.47499999999999"/>
    <x v="0"/>
    <s v="Hard"/>
  </r>
  <r>
    <x v="36"/>
    <n v="1864.6022638714201"/>
    <n v="109.98857142857101"/>
    <x v="0"/>
    <s v="Hard"/>
  </r>
  <r>
    <x v="37"/>
    <n v="2278.1295495916602"/>
    <n v="110.447499999999"/>
    <x v="0"/>
    <s v="Hard"/>
  </r>
  <r>
    <x v="38"/>
    <n v="1924.9605551166601"/>
    <n v="109.126666666666"/>
    <x v="0"/>
    <s v="Hard"/>
  </r>
  <r>
    <x v="39"/>
    <n v="2560.8750446249901"/>
    <n v="111.745833333333"/>
    <x v="0"/>
    <s v="Hard"/>
  </r>
  <r>
    <x v="40"/>
    <n v="2127.80860193749"/>
    <n v="110.930833333333"/>
    <x v="0"/>
    <s v="Hard"/>
  </r>
  <r>
    <x v="41"/>
    <n v="2746.1296072416599"/>
    <n v="110.345833333333"/>
    <x v="0"/>
    <s v="Hard"/>
  </r>
  <r>
    <x v="42"/>
    <n v="2140.0864342166601"/>
    <n v="110.689999999999"/>
    <x v="0"/>
    <s v="Hard"/>
  </r>
  <r>
    <x v="43"/>
    <n v="2651.1279091166598"/>
    <n v="111.839166666666"/>
    <x v="0"/>
    <s v="Hard"/>
  </r>
  <r>
    <x v="44"/>
    <n v="2198.8909038583301"/>
    <n v="111.34083333333299"/>
    <x v="0"/>
    <s v="Hard"/>
  </r>
  <r>
    <x v="45"/>
    <n v="2598.18044052499"/>
    <n v="111.143333333333"/>
    <x v="0"/>
    <s v="Hard"/>
  </r>
  <r>
    <x v="46"/>
    <n v="2166.8205700090898"/>
    <n v="110.728181818181"/>
    <x v="0"/>
    <s v="Hard"/>
  </r>
  <r>
    <x v="47"/>
    <n v="2420.47367987499"/>
    <n v="110.1"/>
    <x v="0"/>
    <s v="Hard"/>
  </r>
  <r>
    <x v="48"/>
    <n v="2104.8423878291601"/>
    <n v="111.549166666666"/>
    <x v="0"/>
    <s v="Hard"/>
  </r>
  <r>
    <x v="49"/>
    <n v="2301.0493781833302"/>
    <n v="110.77"/>
    <x v="0"/>
    <s v="Hard"/>
  </r>
  <r>
    <x v="50"/>
    <n v="2010.89693983749"/>
    <n v="109.4325"/>
    <x v="0"/>
    <s v="Hard"/>
  </r>
  <r>
    <x v="51"/>
    <n v="2440.1286881583301"/>
    <n v="110.096666666666"/>
    <x v="0"/>
    <s v="Hard"/>
  </r>
  <r>
    <x v="52"/>
    <n v="1872.7888722083301"/>
    <n v="110.041666666666"/>
    <x v="0"/>
    <s v="Hard"/>
  </r>
  <r>
    <x v="53"/>
    <n v="2702.8843677749901"/>
    <n v="111.23916666666599"/>
    <x v="0"/>
    <s v="Hard"/>
  </r>
  <r>
    <x v="54"/>
    <n v="1862.09098722916"/>
    <n v="110.66"/>
    <x v="0"/>
    <s v="Hard"/>
  </r>
  <r>
    <x v="55"/>
    <n v="2301.8307151874901"/>
    <n v="110.686666666666"/>
    <x v="0"/>
    <s v="Hard"/>
  </r>
  <r>
    <x v="56"/>
    <n v="2141.2100704499899"/>
    <n v="110.626666666666"/>
    <x v="0"/>
    <s v="Hard"/>
  </r>
  <r>
    <x v="57"/>
    <n v="2542.9754542625001"/>
    <n v="111.21833333333301"/>
    <x v="0"/>
    <s v="Hard"/>
  </r>
  <r>
    <x v="58"/>
    <n v="2141.6758152541602"/>
    <n v="110.458333333333"/>
    <x v="0"/>
    <s v="Hard"/>
  </r>
  <r>
    <x v="59"/>
    <n v="2821.5852816249899"/>
    <n v="109.5825"/>
    <x v="0"/>
    <s v="Hard"/>
  </r>
  <r>
    <x v="60"/>
    <n v="2121.2677979249902"/>
    <n v="110.05416666666601"/>
    <x v="0"/>
    <s v="Hard"/>
  </r>
  <r>
    <x v="61"/>
    <n v="2725.2631981750001"/>
    <n v="110.781666666666"/>
    <x v="0"/>
    <s v="Hard"/>
  </r>
  <r>
    <x v="62"/>
    <n v="2168.7831825916601"/>
    <n v="112.41"/>
    <x v="1"/>
    <s v="Hard"/>
  </r>
  <r>
    <x v="63"/>
    <n v="2961.5898729458299"/>
    <n v="110.198333333333"/>
    <x v="1"/>
    <s v="Hard"/>
  </r>
  <r>
    <x v="64"/>
    <n v="2059.6434400374901"/>
    <n v="110.21749999999901"/>
    <x v="1"/>
    <s v="Hard"/>
  </r>
  <r>
    <x v="65"/>
    <n v="2915.94190402499"/>
    <n v="110.13"/>
    <x v="1"/>
    <s v="Hard"/>
  </r>
  <r>
    <x v="66"/>
    <n v="2074.9507374291602"/>
    <n v="109.869999999999"/>
    <x v="1"/>
    <s v="Hard"/>
  </r>
  <r>
    <x v="67"/>
    <n v="2840.1388558458302"/>
    <n v="110.466666666666"/>
    <x v="1"/>
    <s v="Hard"/>
  </r>
  <r>
    <x v="68"/>
    <n v="2336.1864341833302"/>
    <n v="110.5425"/>
    <x v="1"/>
    <s v="Hard"/>
  </r>
  <r>
    <x v="69"/>
    <n v="2795.9823378666601"/>
    <n v="110.20083333333299"/>
    <x v="1"/>
    <s v="Hard"/>
  </r>
  <r>
    <x v="70"/>
    <n v="2203.7443846374899"/>
    <n v="111.087499999999"/>
    <x v="1"/>
    <s v="Hard"/>
  </r>
  <r>
    <x v="71"/>
    <n v="2514.4400851124901"/>
    <n v="111.925833333333"/>
    <x v="1"/>
    <s v="Hard"/>
  </r>
  <r>
    <x v="72"/>
    <n v="2254.8362323375"/>
    <n v="112.255"/>
    <x v="1"/>
    <s v="Hard"/>
  </r>
  <r>
    <x v="73"/>
    <n v="2369.5948363374901"/>
    <n v="109.486666666666"/>
    <x v="1"/>
    <s v="Hard"/>
  </r>
  <r>
    <x v="74"/>
    <n v="1974.18200617916"/>
    <n v="109.698333333333"/>
    <x v="1"/>
    <s v="Hard"/>
  </r>
  <r>
    <x v="75"/>
    <n v="2271.7791866166599"/>
    <n v="111.64666666666599"/>
    <x v="1"/>
    <s v="Hard"/>
  </r>
  <r>
    <x v="76"/>
    <n v="2014.2160829833299"/>
    <n v="111.567777777777"/>
    <x v="1"/>
    <s v="Hard"/>
  </r>
  <r>
    <x v="77"/>
    <n v="2596.5701936458299"/>
    <n v="109.755833333333"/>
    <x v="1"/>
    <s v="Hard"/>
  </r>
  <r>
    <x v="78"/>
    <n v="1867.4815676363601"/>
    <n v="109.17090909090901"/>
    <x v="1"/>
    <s v="Hard"/>
  </r>
  <r>
    <x v="79"/>
    <n v="2828.9775346166598"/>
    <n v="111.13249999999999"/>
    <x v="1"/>
    <s v="Hard"/>
  </r>
  <r>
    <x v="80"/>
    <n v="1994.4438366499901"/>
    <n v="109.654166666666"/>
    <x v="1"/>
    <s v="Hard"/>
  </r>
  <r>
    <x v="81"/>
    <n v="2926.1708955250001"/>
    <n v="109.68"/>
    <x v="1"/>
    <s v="Hard"/>
  </r>
  <r>
    <x v="82"/>
    <n v="2554.6178627291602"/>
    <n v="110.40583333333301"/>
    <x v="1"/>
    <s v="Hard"/>
  </r>
  <r>
    <x v="83"/>
    <n v="3236.4869237541602"/>
    <n v="112.82250000000001"/>
    <x v="1"/>
    <s v="Hard"/>
  </r>
  <r>
    <x v="84"/>
    <n v="2762.5157089416598"/>
    <n v="110.1425"/>
    <x v="1"/>
    <s v="Hard"/>
  </r>
  <r>
    <x v="85"/>
    <n v="3531.5317287999901"/>
    <n v="109.690833333333"/>
    <x v="1"/>
    <s v="Hard"/>
  </r>
  <r>
    <x v="86"/>
    <n v="2745.1802333625001"/>
    <n v="109.82583333333299"/>
    <x v="1"/>
    <s v="Hard"/>
  </r>
  <r>
    <x v="87"/>
    <n v="3355.4509319083299"/>
    <n v="111.9975"/>
    <x v="1"/>
    <s v="Hard"/>
  </r>
  <r>
    <x v="88"/>
    <n v="2603.7976719583298"/>
    <n v="111.880833333333"/>
    <x v="1"/>
    <s v="Hard"/>
  </r>
  <r>
    <x v="89"/>
    <n v="2861.9960459624899"/>
    <n v="112.26333333333299"/>
    <x v="1"/>
    <s v="Hard"/>
  </r>
  <r>
    <x v="90"/>
    <n v="2363.6217625333302"/>
    <n v="110.1575"/>
    <x v="1"/>
    <s v="Hard"/>
  </r>
  <r>
    <x v="91"/>
    <n v="2935.9480111624898"/>
    <n v="111.238333333333"/>
    <x v="1"/>
    <s v="Hard"/>
  </r>
  <r>
    <x v="92"/>
    <n v="2179.3191565458301"/>
    <n v="110.713333333333"/>
    <x v="1"/>
    <s v="Hard"/>
  </r>
  <r>
    <x v="93"/>
    <n v="2726.05105495833"/>
    <n v="109.839166666666"/>
    <x v="1"/>
    <s v="Hard"/>
  </r>
  <r>
    <x v="94"/>
    <n v="1942.2621511416601"/>
    <n v="111.431666666666"/>
    <x v="1"/>
    <s v="Hard"/>
  </r>
  <r>
    <x v="95"/>
    <n v="2233.6403290041599"/>
    <n v="111.12583333333301"/>
    <x v="1"/>
    <s v="Hard"/>
  </r>
  <r>
    <x v="96"/>
    <n v="2017.2257905399899"/>
    <n v="111.320999999999"/>
    <x v="1"/>
    <s v="Hard"/>
  </r>
  <r>
    <x v="97"/>
    <n v="2359.1199209874899"/>
    <n v="111.66500000000001"/>
    <x v="1"/>
    <s v="Hard"/>
  </r>
  <r>
    <x v="98"/>
    <n v="2334.5526278249999"/>
    <n v="111.086249999999"/>
    <x v="1"/>
    <s v="Hard"/>
  </r>
  <r>
    <x v="99"/>
    <n v="2805.6281315333299"/>
    <n v="110.28916666666601"/>
    <x v="1"/>
    <s v="Hard"/>
  </r>
  <r>
    <x v="100"/>
    <n v="2303.4694622749898"/>
    <n v="111.447499999999"/>
    <x v="1"/>
    <s v="Hard"/>
  </r>
  <r>
    <x v="101"/>
    <n v="3590.6828627166601"/>
    <n v="111.65249999999899"/>
    <x v="1"/>
    <s v="Hard"/>
  </r>
  <r>
    <x v="102"/>
    <n v="2704.1649466458298"/>
    <n v="110.511666666666"/>
    <x v="1"/>
    <s v="Hard"/>
  </r>
  <r>
    <x v="103"/>
    <n v="3365.87835465833"/>
    <n v="111.26"/>
    <x v="1"/>
    <s v="Hard"/>
  </r>
  <r>
    <x v="104"/>
    <n v="2625.0986705750001"/>
    <n v="108.296666666666"/>
    <x v="1"/>
    <s v="Hard"/>
  </r>
  <r>
    <x v="105"/>
    <n v="2556.60953337916"/>
    <n v="110.400833333333"/>
    <x v="1"/>
    <s v="Hard"/>
  </r>
  <r>
    <x v="106"/>
    <n v="1823.0696327749899"/>
    <n v="109.86499999999999"/>
    <x v="1"/>
    <s v="Hard"/>
  </r>
  <r>
    <x v="107"/>
    <n v="2037.7230165041599"/>
    <n v="110.74250000000001"/>
    <x v="1"/>
    <s v="Hard"/>
  </r>
  <r>
    <x v="108"/>
    <n v="1722.8896464541599"/>
    <n v="110.730833333333"/>
    <x v="1"/>
    <s v="Hard"/>
  </r>
  <r>
    <x v="109"/>
    <n v="2063.51221467083"/>
    <n v="108.71583333333299"/>
    <x v="1"/>
    <s v="Hard"/>
  </r>
  <r>
    <x v="110"/>
    <n v="2069.9034216374898"/>
    <n v="109.44750000000001"/>
    <x v="1"/>
    <s v="Hard"/>
  </r>
  <r>
    <x v="111"/>
    <n v="2923.37536639583"/>
    <n v="111.644999999999"/>
    <x v="1"/>
    <s v="Hard"/>
  </r>
  <r>
    <x v="112"/>
    <n v="2277.0611217166602"/>
    <n v="111.01499999999901"/>
    <x v="1"/>
    <s v="Hard"/>
  </r>
  <r>
    <x v="113"/>
    <n v="3388.0708861041599"/>
    <n v="110.439166666666"/>
    <x v="1"/>
    <s v="Hard"/>
  </r>
  <r>
    <x v="114"/>
    <n v="2553.06626393333"/>
    <n v="109.7925"/>
    <x v="1"/>
    <s v="Hard"/>
  </r>
  <r>
    <x v="115"/>
    <n v="3123.8353176083301"/>
    <n v="110.529166666666"/>
    <x v="1"/>
    <s v="Hard"/>
  </r>
  <r>
    <x v="116"/>
    <n v="2302.3936510291601"/>
    <n v="110.634166666666"/>
    <x v="1"/>
    <s v="Hard"/>
  </r>
  <r>
    <x v="117"/>
    <n v="2913.6543985708299"/>
    <n v="109.00416666666599"/>
    <x v="1"/>
    <s v="Hard"/>
  </r>
  <r>
    <x v="118"/>
    <n v="2279.9175524666598"/>
    <n v="110.425"/>
    <x v="2"/>
    <s v="Hard"/>
  </r>
  <r>
    <x v="119"/>
    <n v="2813.4237973208301"/>
    <n v="110.660833333333"/>
    <x v="2"/>
    <s v="Hard"/>
  </r>
  <r>
    <x v="120"/>
    <n v="1968.99549426666"/>
    <n v="110.2175"/>
    <x v="2"/>
    <s v="Hard"/>
  </r>
  <r>
    <x v="121"/>
    <n v="2389.08068954583"/>
    <n v="109.52249999999999"/>
    <x v="2"/>
    <s v="Hard"/>
  </r>
  <r>
    <x v="122"/>
    <n v="1789.86981436666"/>
    <n v="111.56"/>
    <x v="2"/>
    <s v="Hard"/>
  </r>
  <r>
    <x v="123"/>
    <n v="2359.7180916666598"/>
    <n v="108.58"/>
    <x v="2"/>
    <s v="Hard"/>
  </r>
  <r>
    <x v="124"/>
    <n v="2029.4388739291601"/>
    <n v="110.815833333333"/>
    <x v="2"/>
    <s v="Hard"/>
  </r>
  <r>
    <x v="125"/>
    <n v="2184.9103650041602"/>
    <n v="110.408333333333"/>
    <x v="2"/>
    <s v="Hard"/>
  </r>
  <r>
    <x v="126"/>
    <n v="2196.38929249999"/>
    <n v="111.223333333333"/>
    <x v="2"/>
    <s v="Hard"/>
  </r>
  <r>
    <x v="127"/>
    <n v="2432.6821969624998"/>
    <n v="109.50083333333301"/>
    <x v="2"/>
    <s v="Hard"/>
  </r>
  <r>
    <x v="128"/>
    <n v="2011.3950495611"/>
    <n v="111.568888888888"/>
    <x v="2"/>
    <s v="Hard"/>
  </r>
  <r>
    <x v="129"/>
    <n v="2633.6015288999902"/>
    <n v="109.425"/>
    <x v="2"/>
    <s v="Hard"/>
  </r>
  <r>
    <x v="130"/>
    <n v="2200.4233423099899"/>
    <n v="110.59399999999999"/>
    <x v="2"/>
    <s v="Hard"/>
  </r>
  <r>
    <x v="131"/>
    <n v="2618.3027622916602"/>
    <n v="111.001666666666"/>
    <x v="2"/>
    <s v="Hard"/>
  </r>
  <r>
    <x v="132"/>
    <n v="2180.1996981277698"/>
    <n v="110.672222222222"/>
    <x v="2"/>
    <s v="Hard"/>
  </r>
  <r>
    <x v="133"/>
    <n v="2672.35888205833"/>
    <n v="110.75083333333301"/>
    <x v="2"/>
    <s v="Hard"/>
  </r>
  <r>
    <x v="134"/>
    <n v="2004.5064299727201"/>
    <n v="109.534545454545"/>
    <x v="2"/>
    <s v="Hard"/>
  </r>
  <r>
    <x v="135"/>
    <n v="2614.9927077249899"/>
    <n v="111.82583333333299"/>
    <x v="2"/>
    <s v="Hard"/>
  </r>
  <r>
    <x v="136"/>
    <n v="2097.69024651666"/>
    <n v="109.93749999999901"/>
    <x v="2"/>
    <s v="Hard"/>
  </r>
  <r>
    <x v="137"/>
    <n v="2409.2647808500001"/>
    <n v="110.033333333333"/>
    <x v="2"/>
    <s v="Hard"/>
  </r>
  <r>
    <x v="138"/>
    <n v="2208.2178144750001"/>
    <n v="110.322499999999"/>
    <x v="2"/>
    <s v="Hard"/>
  </r>
  <r>
    <x v="139"/>
    <n v="2481.62320262916"/>
    <n v="112.010833333333"/>
    <x v="2"/>
    <s v="Hard"/>
  </r>
  <r>
    <x v="140"/>
    <n v="1865.7514559624899"/>
    <n v="111.680833333333"/>
    <x v="2"/>
    <s v="Hard"/>
  </r>
  <r>
    <x v="141"/>
    <n v="2161.9760966541598"/>
    <n v="110.705833333333"/>
    <x v="2"/>
    <s v="Hard"/>
  </r>
  <r>
    <x v="142"/>
    <n v="2059.1577108863598"/>
    <n v="109.649999999999"/>
    <x v="2"/>
    <s v="Hard"/>
  </r>
  <r>
    <x v="143"/>
    <n v="2244.5299330875"/>
    <n v="110.38"/>
    <x v="2"/>
    <s v="Hard"/>
  </r>
  <r>
    <x v="144"/>
    <n v="2290.24188112499"/>
    <n v="112.07250000000001"/>
    <x v="2"/>
    <s v="Hard"/>
  </r>
  <r>
    <x v="145"/>
    <n v="2529.3986842363602"/>
    <n v="110.425454545454"/>
    <x v="2"/>
    <s v="Hard"/>
  </r>
  <r>
    <x v="146"/>
    <n v="2028.51025856499"/>
    <n v="107.849"/>
    <x v="2"/>
    <s v="Hard"/>
  </r>
  <r>
    <x v="147"/>
    <n v="2377.9403508958299"/>
    <n v="109.603333333333"/>
    <x v="2"/>
    <s v="Hard"/>
  </r>
  <r>
    <x v="148"/>
    <n v="1952.47576309285"/>
    <n v="110.65714285714201"/>
    <x v="2"/>
    <s v="Hard"/>
  </r>
  <r>
    <x v="149"/>
    <n v="2220.3295659833302"/>
    <n v="110.18583333333299"/>
    <x v="2"/>
    <s v="Hard"/>
  </r>
  <r>
    <x v="150"/>
    <n v="1874.4952763250001"/>
    <n v="108.954999999999"/>
    <x v="2"/>
    <s v="Hard"/>
  </r>
  <r>
    <x v="151"/>
    <n v="2408.1716978958302"/>
    <n v="111.346666666666"/>
    <x v="2"/>
    <s v="Hard"/>
  </r>
  <r>
    <x v="152"/>
    <n v="2348.2187846291599"/>
    <n v="109.24166666666601"/>
    <x v="2"/>
    <s v="Hard"/>
  </r>
  <r>
    <x v="153"/>
    <n v="2781.20463690833"/>
    <n v="110.784166666666"/>
    <x v="2"/>
    <s v="Hard"/>
  </r>
  <r>
    <x v="154"/>
    <n v="2134.7472275291602"/>
    <n v="110.38166666666601"/>
    <x v="2"/>
    <s v="Hard"/>
  </r>
  <r>
    <x v="155"/>
    <n v="2486.2344025124899"/>
    <n v="110.847499999999"/>
    <x v="2"/>
    <s v="Hard"/>
  </r>
  <r>
    <x v="156"/>
    <n v="2081.8465858208301"/>
    <n v="110.451666666666"/>
    <x v="2"/>
    <s v="Hard"/>
  </r>
  <r>
    <x v="157"/>
    <n v="2492.7292517333299"/>
    <n v="110.620833333333"/>
    <x v="2"/>
    <s v="Hard"/>
  </r>
  <r>
    <x v="158"/>
    <n v="2041.2911814045401"/>
    <n v="110.66181818181801"/>
    <x v="2"/>
    <s v="Hard"/>
  </r>
  <r>
    <x v="159"/>
    <n v="2261.4539451958299"/>
    <n v="109.99166666666601"/>
    <x v="2"/>
    <s v="Hard"/>
  </r>
  <r>
    <x v="160"/>
    <n v="2236.3815262166599"/>
    <n v="111.17444444444401"/>
    <x v="2"/>
    <s v="Hard"/>
  </r>
  <r>
    <x v="161"/>
    <n v="2294.4026380458299"/>
    <n v="111.35250000000001"/>
    <x v="2"/>
    <s v="Hard"/>
  </r>
  <r>
    <x v="162"/>
    <n v="1918.97782055624"/>
    <n v="111.416249999999"/>
    <x v="2"/>
    <s v="Hard"/>
  </r>
  <r>
    <x v="163"/>
    <n v="2049.31759405499"/>
    <n v="112.17400000000001"/>
    <x v="2"/>
    <s v="Hard"/>
  </r>
  <r>
    <x v="164"/>
    <n v="1942.2035167500001"/>
    <n v="109.81"/>
    <x v="2"/>
    <s v="Hard"/>
  </r>
  <r>
    <x v="165"/>
    <n v="2079.3220612045402"/>
    <n v="108.751818181818"/>
    <x v="2"/>
    <s v="Hard"/>
  </r>
  <r>
    <x v="166"/>
    <n v="2228.21130526874"/>
    <n v="112.31874999999999"/>
    <x v="2"/>
    <s v="Hard"/>
  </r>
  <r>
    <x v="167"/>
    <n v="2356.6979502374902"/>
    <n v="110.475833333333"/>
    <x v="2"/>
    <s v="Hard"/>
  </r>
  <r>
    <x v="168"/>
    <n v="2131.2112628357099"/>
    <n v="110.97571428571401"/>
    <x v="2"/>
    <s v="Hard"/>
  </r>
  <r>
    <x v="169"/>
    <n v="2234.2020854749899"/>
    <n v="109.71583333333299"/>
    <x v="2"/>
    <s v="Hard"/>
  </r>
  <r>
    <x v="170"/>
    <n v="1989.2252733749899"/>
    <n v="111.19416666666601"/>
    <x v="2"/>
    <s v="Hard"/>
  </r>
  <r>
    <x v="171"/>
    <n v="2125.4146722874898"/>
    <n v="111.43833333333301"/>
    <x v="2"/>
    <s v="Hard"/>
  </r>
  <r>
    <x v="172"/>
    <n v="2170.7718819333199"/>
    <n v="111.075555555555"/>
    <x v="2"/>
    <s v="Hard"/>
  </r>
  <r>
    <x v="173"/>
    <n v="2196.29722014444"/>
    <n v="111.92333333333301"/>
    <x v="2"/>
    <s v="Hard"/>
  </r>
  <r>
    <x v="174"/>
    <n v="1865.2321135875"/>
    <n v="109.86"/>
    <x v="2"/>
    <s v="Hard"/>
  </r>
  <r>
    <x v="175"/>
    <n v="1895.44555601666"/>
    <n v="111.73111111111101"/>
    <x v="2"/>
    <s v="Hard"/>
  </r>
  <r>
    <x v="176"/>
    <n v="1872.2638883899899"/>
    <n v="109.65"/>
    <x v="2"/>
    <s v="Hard"/>
  </r>
  <r>
    <x v="177"/>
    <n v="2022.95829487777"/>
    <n v="109.64444444444401"/>
    <x v="2"/>
    <s v="Hard"/>
  </r>
  <r>
    <x v="178"/>
    <n v="1790.18647413333"/>
    <n v="113.766666666666"/>
    <x v="2"/>
    <s v="Hard"/>
  </r>
  <r>
    <x v="179"/>
    <n v="2015.71379709999"/>
    <n v="109.075"/>
    <x v="2"/>
    <s v="Hard"/>
  </r>
  <r>
    <x v="180"/>
    <n v="2113.80004124999"/>
    <n v="94.158333333333303"/>
    <x v="3"/>
    <s v="Hard"/>
  </r>
  <r>
    <x v="181"/>
    <n v="2426.57113838636"/>
    <n v="95.01"/>
    <x v="3"/>
    <s v="Hard"/>
  </r>
  <r>
    <x v="182"/>
    <n v="2448.2077285999999"/>
    <n v="97.0042857142857"/>
    <x v="3"/>
    <s v="Hard"/>
  </r>
  <r>
    <x v="183"/>
    <n v="2647.5638321749898"/>
    <n v="91.094999999999999"/>
    <x v="3"/>
    <s v="Hard"/>
  </r>
  <r>
    <x v="184"/>
    <n v="2236.15374529583"/>
    <n v="93.653333333333293"/>
    <x v="3"/>
    <s v="Hard"/>
  </r>
  <r>
    <x v="185"/>
    <n v="2960.3368238749899"/>
    <n v="93.149999999999906"/>
    <x v="3"/>
    <s v="Hard"/>
  </r>
  <r>
    <x v="186"/>
    <n v="2407.5297075374901"/>
    <n v="91.319166666666604"/>
    <x v="3"/>
    <s v="Hard"/>
  </r>
  <r>
    <x v="187"/>
    <n v="3090.4349697999901"/>
    <n v="92.242499999999893"/>
    <x v="3"/>
    <s v="Hard"/>
  </r>
  <r>
    <x v="188"/>
    <n v="2288.5196504999899"/>
    <n v="94.639999999999901"/>
    <x v="3"/>
    <s v="Hard"/>
  </r>
  <r>
    <x v="189"/>
    <n v="2693.8758898999899"/>
    <n v="93.194166666666604"/>
    <x v="3"/>
    <s v="Hard"/>
  </r>
  <r>
    <x v="190"/>
    <n v="2206.7949992642798"/>
    <n v="93.35"/>
    <x v="3"/>
    <s v="Hard"/>
  </r>
  <r>
    <x v="191"/>
    <n v="2365.86784169166"/>
    <n v="90.462500000000006"/>
    <x v="3"/>
    <s v="Hard"/>
  </r>
  <r>
    <x v="192"/>
    <n v="2131.5617423333301"/>
    <n v="98.07"/>
    <x v="3"/>
    <s v="Hard"/>
  </r>
  <r>
    <x v="193"/>
    <n v="2359.2976642333301"/>
    <n v="92.285833333333301"/>
    <x v="3"/>
    <s v="Hard"/>
  </r>
  <r>
    <x v="194"/>
    <n v="2337.9500703833301"/>
    <n v="95.527499999999904"/>
    <x v="3"/>
    <s v="Hard"/>
  </r>
  <r>
    <x v="195"/>
    <n v="2912.4833422541601"/>
    <n v="94.653333333333293"/>
    <x v="3"/>
    <s v="Hard"/>
  </r>
  <r>
    <x v="196"/>
    <n v="2295.36409883333"/>
    <n v="90.486666666666594"/>
    <x v="3"/>
    <s v="Hard"/>
  </r>
  <r>
    <x v="197"/>
    <n v="2958.7262230958299"/>
    <n v="93.8391666666666"/>
    <x v="3"/>
    <s v="Hard"/>
  </r>
  <r>
    <x v="198"/>
    <n v="2372.2789152708301"/>
    <n v="94.469166666666595"/>
    <x v="3"/>
    <s v="Hard"/>
  </r>
  <r>
    <x v="199"/>
    <n v="2944.1665049916601"/>
    <n v="93.632499999999993"/>
    <x v="3"/>
    <s v="Hard"/>
  </r>
  <r>
    <x v="200"/>
    <n v="2434.2545983291602"/>
    <n v="95.8958333333333"/>
    <x v="3"/>
    <s v="Hard"/>
  </r>
  <r>
    <x v="201"/>
    <n v="2856.5136013041601"/>
    <n v="91.8391666666666"/>
    <x v="3"/>
    <s v="Hard"/>
  </r>
  <r>
    <x v="202"/>
    <n v="2476.64930895833"/>
    <n v="93.137499999999903"/>
    <x v="3"/>
    <s v="Hard"/>
  </r>
  <r>
    <x v="203"/>
    <n v="2751.0332943083299"/>
    <n v="94.092500000000001"/>
    <x v="3"/>
    <s v="Hard"/>
  </r>
  <r>
    <x v="204"/>
    <n v="2073.3610607041601"/>
    <n v="92.850833333333298"/>
    <x v="3"/>
    <s v="Hard"/>
  </r>
  <r>
    <x v="205"/>
    <n v="2334.1648400416602"/>
    <n v="95.744166666666601"/>
    <x v="3"/>
    <s v="Hard"/>
  </r>
  <r>
    <x v="206"/>
    <n v="2055.7750104791598"/>
    <n v="92.740833333333299"/>
    <x v="3"/>
    <s v="Hard"/>
  </r>
  <r>
    <x v="207"/>
    <n v="2477.5667578541602"/>
    <n v="90.087500000000006"/>
    <x v="3"/>
    <s v="Hard"/>
  </r>
  <r>
    <x v="208"/>
    <n v="2201.8428448958298"/>
    <n v="92.152499999999904"/>
    <x v="3"/>
    <s v="Hard"/>
  </r>
  <r>
    <x v="209"/>
    <n v="2783.7458944458299"/>
    <n v="95.6875"/>
    <x v="3"/>
    <s v="Hard"/>
  </r>
  <r>
    <x v="210"/>
    <n v="2191.43477437916"/>
    <n v="91.192499999999995"/>
    <x v="3"/>
    <s v="Hard"/>
  </r>
  <r>
    <x v="211"/>
    <n v="2736.8444697791601"/>
    <n v="93.9166666666666"/>
    <x v="3"/>
    <s v="Hard"/>
  </r>
  <r>
    <x v="212"/>
    <n v="2292.4584675374999"/>
    <n v="90.254166666666606"/>
    <x v="3"/>
    <s v="Hard"/>
  </r>
  <r>
    <x v="213"/>
    <n v="2600.28185396249"/>
    <n v="93.100833333333298"/>
    <x v="3"/>
    <s v="Hard"/>
  </r>
  <r>
    <x v="214"/>
    <n v="2238.1594617291598"/>
    <n v="96.163333333333298"/>
    <x v="3"/>
    <s v="Hard"/>
  </r>
  <r>
    <x v="215"/>
    <n v="2570.20604453333"/>
    <n v="92.972499999999997"/>
    <x v="3"/>
    <s v="Hard"/>
  </r>
  <r>
    <x v="216"/>
    <n v="2178.1450835374999"/>
    <n v="88.909999999999897"/>
    <x v="3"/>
    <s v="Hard"/>
  </r>
  <r>
    <x v="217"/>
    <n v="2458.4068403333299"/>
    <n v="93.142499999999899"/>
    <x v="3"/>
    <s v="Hard"/>
  </r>
  <r>
    <x v="218"/>
    <n v="1947.3650472541599"/>
    <n v="93.240833333333299"/>
    <x v="3"/>
    <s v="Hard"/>
  </r>
  <r>
    <x v="219"/>
    <n v="2177.5841689416602"/>
    <n v="91.870833333333294"/>
    <x v="3"/>
    <s v="Hard"/>
  </r>
  <r>
    <x v="220"/>
    <n v="1923.60790184999"/>
    <n v="92.873333333333306"/>
    <x v="3"/>
    <s v="Hard"/>
  </r>
  <r>
    <x v="221"/>
    <n v="2084.3268327874898"/>
    <n v="88.707499999999996"/>
    <x v="3"/>
    <s v="Hard"/>
  </r>
  <r>
    <x v="222"/>
    <n v="2178.3010684624901"/>
    <n v="92.928333333333299"/>
    <x v="3"/>
    <s v="Hard"/>
  </r>
  <r>
    <x v="223"/>
    <n v="2342.1035759041602"/>
    <n v="94.216666666666598"/>
    <x v="3"/>
    <s v="Hard"/>
  </r>
  <r>
    <x v="224"/>
    <n v="1986.8119818208299"/>
    <n v="90.968333333333305"/>
    <x v="3"/>
    <s v="Hard"/>
  </r>
  <r>
    <x v="225"/>
    <n v="2492.27483820416"/>
    <n v="93.7708333333333"/>
    <x v="3"/>
    <s v="Hard"/>
  </r>
  <r>
    <x v="226"/>
    <n v="2011.5389245375"/>
    <n v="97.500833333333304"/>
    <x v="3"/>
    <s v="Hard"/>
  </r>
  <r>
    <x v="227"/>
    <n v="2541.34914761666"/>
    <n v="95.994166666666601"/>
    <x v="3"/>
    <s v="Hard"/>
  </r>
  <r>
    <x v="228"/>
    <n v="1869.39257215833"/>
    <n v="92.954166666666595"/>
    <x v="3"/>
    <s v="Hard"/>
  </r>
  <r>
    <x v="229"/>
    <n v="2113.9166695624899"/>
    <n v="93.922499999999999"/>
    <x v="3"/>
    <s v="Hard"/>
  </r>
  <r>
    <x v="230"/>
    <n v="2041.3888132874899"/>
    <n v="94.066666666666606"/>
    <x v="3"/>
    <s v="Hard"/>
  </r>
  <r>
    <x v="231"/>
    <n v="2392.579391925"/>
    <n v="91.638333333333307"/>
    <x v="3"/>
    <s v="Hard"/>
  </r>
  <r>
    <x v="232"/>
    <n v="1847.6206024749899"/>
    <n v="92.293333333333294"/>
    <x v="3"/>
    <s v="Hard"/>
  </r>
  <r>
    <x v="233"/>
    <n v="2103.7799291791598"/>
    <n v="90.272499999999994"/>
    <x v="3"/>
    <s v="Hard"/>
  </r>
  <r>
    <x v="234"/>
    <n v="1684.3235995374901"/>
    <n v="96.438333333333304"/>
    <x v="3"/>
    <s v="Hard"/>
  </r>
  <r>
    <x v="235"/>
    <n v="2057.4672101124902"/>
    <n v="93.667500000000004"/>
    <x v="3"/>
    <s v="Hard"/>
  </r>
  <r>
    <x v="236"/>
    <n v="2173.1531144277701"/>
    <n v="90.662222222222198"/>
    <x v="3"/>
    <s v="Hard"/>
  </r>
  <r>
    <x v="237"/>
    <n v="2380.5147788583299"/>
    <n v="93.676666666666605"/>
    <x v="3"/>
    <s v="Hard"/>
  </r>
  <r>
    <x v="238"/>
    <n v="2278.7772955714199"/>
    <n v="89.397142857142796"/>
    <x v="3"/>
    <s v="Hard"/>
  </r>
  <r>
    <x v="239"/>
    <n v="2434.3405128333302"/>
    <n v="93.325833333333307"/>
    <x v="3"/>
    <s v="Hard"/>
  </r>
  <r>
    <x v="240"/>
    <n v="2006.54166748749"/>
    <n v="95.897499999999994"/>
    <x v="4"/>
    <s v="Hard"/>
  </r>
  <r>
    <x v="241"/>
    <n v="2714.09375346363"/>
    <n v="91.956363636363605"/>
    <x v="4"/>
    <s v="Hard"/>
  </r>
  <r>
    <x v="242"/>
    <n v="2391.99487152856"/>
    <n v="92.462857142857104"/>
    <x v="4"/>
    <s v="Hard"/>
  </r>
  <r>
    <x v="243"/>
    <n v="2329.3039084624902"/>
    <n v="95.384999999999906"/>
    <x v="4"/>
    <s v="Hard"/>
  </r>
  <r>
    <x v="244"/>
    <n v="2077.1218812541601"/>
    <n v="90.847499999999997"/>
    <x v="4"/>
    <s v="Hard"/>
  </r>
  <r>
    <x v="245"/>
    <n v="2290.5947934124902"/>
    <n v="93.663333333333298"/>
    <x v="4"/>
    <s v="Hard"/>
  </r>
  <r>
    <x v="246"/>
    <n v="1952.5976356333299"/>
    <n v="90.486666666666594"/>
    <x v="4"/>
    <s v="Hard"/>
  </r>
  <r>
    <x v="247"/>
    <n v="2205.2421286318099"/>
    <n v="97.206363636363605"/>
    <x v="4"/>
    <s v="Hard"/>
  </r>
  <r>
    <x v="248"/>
    <n v="1820.63976945833"/>
    <n v="95.418333333333294"/>
    <x v="4"/>
    <s v="Hard"/>
  </r>
  <r>
    <x v="249"/>
    <n v="1949.2376995124901"/>
    <n v="96.343333333333305"/>
    <x v="4"/>
    <s v="Hard"/>
  </r>
  <r>
    <x v="250"/>
    <n v="2011.5588322041599"/>
    <n v="91.496666666666599"/>
    <x v="4"/>
    <s v="Hard"/>
  </r>
  <r>
    <x v="251"/>
    <n v="2407.8819831791602"/>
    <n v="93.445833333333297"/>
    <x v="4"/>
    <s v="Hard"/>
  </r>
  <r>
    <x v="252"/>
    <n v="2108.0878239458302"/>
    <n v="98.274999999999906"/>
    <x v="4"/>
    <s v="Hard"/>
  </r>
  <r>
    <x v="253"/>
    <n v="2425.3941229549901"/>
    <n v="94.355999999999995"/>
    <x v="4"/>
    <s v="Hard"/>
  </r>
  <r>
    <x v="254"/>
    <n v="2276.4651883285601"/>
    <n v="93.0085714285714"/>
    <x v="4"/>
    <s v="Hard"/>
  </r>
  <r>
    <x v="255"/>
    <n v="2385.3081387208299"/>
    <n v="94.266666666666595"/>
    <x v="4"/>
    <s v="Hard"/>
  </r>
  <r>
    <x v="256"/>
    <n v="2207.3602180749999"/>
    <n v="94.058333333333294"/>
    <x v="4"/>
    <s v="Hard"/>
  </r>
  <r>
    <x v="257"/>
    <n v="2288.4663373499902"/>
    <n v="94.706666666666607"/>
    <x v="4"/>
    <s v="Hard"/>
  </r>
  <r>
    <x v="258"/>
    <n v="2266.71607263332"/>
    <n v="92.304999999999893"/>
    <x v="4"/>
    <s v="Hard"/>
  </r>
  <r>
    <x v="259"/>
    <n v="2149.3511236791601"/>
    <n v="91.306666666666601"/>
    <x v="4"/>
    <s v="Hard"/>
  </r>
  <r>
    <x v="260"/>
    <n v="1762.31032626666"/>
    <n v="90.8958333333333"/>
    <x v="4"/>
    <s v="Hard"/>
  </r>
  <r>
    <x v="261"/>
    <n v="2091.57613969166"/>
    <n v="92.348333333333301"/>
    <x v="4"/>
    <s v="Hard"/>
  </r>
  <r>
    <x v="262"/>
    <n v="1767.7216455299899"/>
    <n v="95.63"/>
    <x v="4"/>
    <s v="Hard"/>
  </r>
  <r>
    <x v="263"/>
    <n v="2194.2849347363599"/>
    <n v="93.398181818181797"/>
    <x v="4"/>
    <s v="Hard"/>
  </r>
  <r>
    <x v="264"/>
    <n v="2256.8843618562501"/>
    <n v="96.203749999999999"/>
    <x v="4"/>
    <s v="Hard"/>
  </r>
  <r>
    <x v="265"/>
    <n v="2440.1407365749901"/>
    <n v="94.444166666666604"/>
    <x v="4"/>
    <s v="Hard"/>
  </r>
  <r>
    <x v="266"/>
    <n v="2054.2260679208298"/>
    <n v="92.017499999999998"/>
    <x v="4"/>
    <s v="Hard"/>
  </r>
  <r>
    <x v="267"/>
    <n v="2363.7651461291598"/>
    <n v="95.212499999999906"/>
    <x v="4"/>
    <s v="Hard"/>
  </r>
  <r>
    <x v="268"/>
    <n v="2197.8695865333302"/>
    <n v="95.262222222222206"/>
    <x v="4"/>
    <s v="Hard"/>
  </r>
  <r>
    <x v="269"/>
    <n v="2418.2252856916598"/>
    <n v="92.738333333333301"/>
    <x v="4"/>
    <s v="Hard"/>
  </r>
  <r>
    <x v="270"/>
    <n v="2219.37749874375"/>
    <n v="96.783749999999998"/>
    <x v="4"/>
    <s v="Hard"/>
  </r>
  <r>
    <x v="271"/>
    <n v="2426.06493250416"/>
    <n v="94.048333333333304"/>
    <x v="4"/>
    <s v="Hard"/>
  </r>
  <r>
    <x v="272"/>
    <n v="2061.1680646954501"/>
    <n v="91.727272727272705"/>
    <x v="4"/>
    <s v="Hard"/>
  </r>
  <r>
    <x v="273"/>
    <n v="2398.4183871208202"/>
    <n v="92.79"/>
    <x v="4"/>
    <s v="Hard"/>
  </r>
  <r>
    <x v="274"/>
    <n v="1932.5191484818099"/>
    <n v="91.99"/>
    <x v="4"/>
    <s v="Hard"/>
  </r>
  <r>
    <x v="275"/>
    <n v="2209.34832387499"/>
    <n v="90.05"/>
    <x v="4"/>
    <s v="Hard"/>
  </r>
  <r>
    <x v="276"/>
    <n v="1804.0047631083301"/>
    <n v="93.491666666666603"/>
    <x v="4"/>
    <s v="Hard"/>
  </r>
  <r>
    <x v="277"/>
    <n v="2239.4996949791598"/>
    <n v="90.999166666666596"/>
    <x v="4"/>
    <s v="Hard"/>
  </r>
  <r>
    <x v="278"/>
    <n v="2215.2909385708299"/>
    <n v="93.266666666666595"/>
    <x v="4"/>
    <s v="Hard"/>
  </r>
  <r>
    <x v="279"/>
    <n v="2526.5955351749899"/>
    <n v="91.999166666666596"/>
    <x v="4"/>
    <s v="Hard"/>
  </r>
  <r>
    <x v="280"/>
    <n v="2102.5246024374901"/>
    <n v="90.307500000000005"/>
    <x v="4"/>
    <s v="Hard"/>
  </r>
  <r>
    <x v="281"/>
    <n v="2350.89282996666"/>
    <n v="91.424166666666594"/>
    <x v="4"/>
    <s v="Hard"/>
  </r>
  <r>
    <x v="282"/>
    <n v="2121.1059986833302"/>
    <n v="92.987499999999997"/>
    <x v="4"/>
    <s v="Hard"/>
  </r>
  <r>
    <x v="283"/>
    <n v="2473.74528315416"/>
    <n v="96.709166666666604"/>
    <x v="4"/>
    <s v="Hard"/>
  </r>
  <r>
    <x v="284"/>
    <n v="2153.7002823791599"/>
    <n v="94.152500000000003"/>
    <x v="4"/>
    <s v="Hard"/>
  </r>
  <r>
    <x v="285"/>
    <n v="2502.3010268374901"/>
    <n v="94.873333333333306"/>
    <x v="4"/>
    <s v="Hard"/>
  </r>
  <r>
    <x v="286"/>
    <n v="2305.6693803666599"/>
    <n v="95.133333333333297"/>
    <x v="4"/>
    <s v="Hard"/>
  </r>
  <r>
    <x v="287"/>
    <n v="2412.1884145583299"/>
    <n v="93.0208333333333"/>
    <x v="4"/>
    <s v="Hard"/>
  </r>
  <r>
    <x v="288"/>
    <n v="2151.8897925285601"/>
    <n v="96.294285714285706"/>
    <x v="4"/>
    <s v="Hard"/>
  </r>
  <r>
    <x v="289"/>
    <n v="2256.65196733333"/>
    <n v="94.922499999999999"/>
    <x v="4"/>
    <s v="Hard"/>
  </r>
  <r>
    <x v="290"/>
    <n v="1836.86610517083"/>
    <n v="92.642499999999998"/>
    <x v="4"/>
    <s v="Hard"/>
  </r>
  <r>
    <x v="291"/>
    <n v="2239.7297245291602"/>
    <n v="93.298333333333304"/>
    <x v="4"/>
    <s v="Hard"/>
  </r>
  <r>
    <x v="292"/>
    <n v="2140.23545285416"/>
    <n v="90.047499999999999"/>
    <x v="4"/>
    <s v="Hard"/>
  </r>
  <r>
    <x v="293"/>
    <n v="2506.3152242749902"/>
    <n v="93.348333333333301"/>
    <x v="4"/>
    <s v="Hard"/>
  </r>
  <r>
    <x v="294"/>
    <n v="2137.7923270874899"/>
    <n v="91.872500000000002"/>
    <x v="4"/>
    <s v="Hard"/>
  </r>
  <r>
    <x v="295"/>
    <n v="2460.35066638749"/>
    <n v="89.765833333333305"/>
    <x v="4"/>
    <s v="Hard"/>
  </r>
  <r>
    <x v="296"/>
    <n v="2122.5202968374902"/>
    <n v="93.4583333333333"/>
    <x v="4"/>
    <s v="Hard"/>
  </r>
  <r>
    <x v="297"/>
    <n v="2413.4504149291602"/>
    <n v="91.805833333333297"/>
    <x v="4"/>
    <s v="Hard"/>
  </r>
  <r>
    <x v="298"/>
    <n v="2454.0782498888798"/>
    <n v="94.952222222222204"/>
    <x v="4"/>
    <s v="Hard"/>
  </r>
  <r>
    <x v="299"/>
    <n v="2702.1822030666599"/>
    <n v="95.894166666666607"/>
    <x v="4"/>
    <s v="Hard"/>
  </r>
  <r>
    <x v="300"/>
    <n v="2678.7584678062399"/>
    <n v="90.924999999999997"/>
    <x v="4"/>
    <s v="Hard"/>
  </r>
  <r>
    <x v="301"/>
    <n v="2736.0415722318098"/>
    <n v="91.3272727272727"/>
    <x v="4"/>
    <s v="Hard"/>
  </r>
  <r>
    <x v="302"/>
    <n v="2425.2262150699898"/>
    <n v="89.527999999999906"/>
    <x v="5"/>
    <s v="Hard"/>
  </r>
  <r>
    <x v="303"/>
    <n v="2471.2303256999899"/>
    <n v="95.992499999999893"/>
    <x v="5"/>
    <s v="Hard"/>
  </r>
  <r>
    <x v="304"/>
    <n v="2015.5064658958299"/>
    <n v="95.757499999999993"/>
    <x v="5"/>
    <s v="Hard"/>
  </r>
  <r>
    <x v="305"/>
    <n v="2465.7789927958302"/>
    <n v="88.090833333333293"/>
    <x v="5"/>
    <s v="Hard"/>
  </r>
  <r>
    <x v="306"/>
    <n v="1971.19641015555"/>
    <n v="91.118888888888804"/>
    <x v="5"/>
    <s v="Hard"/>
  </r>
  <r>
    <x v="307"/>
    <n v="2330.57700935"/>
    <n v="88.774166666666602"/>
    <x v="5"/>
    <s v="Hard"/>
  </r>
  <r>
    <x v="308"/>
    <n v="2225.8439881541599"/>
    <n v="91.893333333333302"/>
    <x v="5"/>
    <s v="Hard"/>
  </r>
  <r>
    <x v="309"/>
    <n v="2563.3973150874899"/>
    <n v="91.952500000000001"/>
    <x v="5"/>
    <s v="Hard"/>
  </r>
  <r>
    <x v="310"/>
    <n v="2178.5005601166599"/>
    <n v="94.504999999999995"/>
    <x v="5"/>
    <s v="Hard"/>
  </r>
  <r>
    <x v="311"/>
    <n v="2503.8253872708201"/>
    <n v="91.514999999999901"/>
    <x v="5"/>
    <s v="Hard"/>
  </r>
  <r>
    <x v="312"/>
    <n v="2083.68529156666"/>
    <n v="92.745000000000005"/>
    <x v="5"/>
    <s v="Hard"/>
  </r>
  <r>
    <x v="313"/>
    <n v="2555.2738623083301"/>
    <n v="89.092499999999902"/>
    <x v="5"/>
    <s v="Hard"/>
  </r>
  <r>
    <x v="314"/>
    <n v="2183.7037006874998"/>
    <n v="98.242499999999893"/>
    <x v="5"/>
    <s v="Hard"/>
  </r>
  <r>
    <x v="315"/>
    <n v="2578.8708050083301"/>
    <n v="93.010833333333295"/>
    <x v="5"/>
    <s v="Hard"/>
  </r>
  <r>
    <x v="316"/>
    <n v="2021.06139560833"/>
    <n v="92.356666666666598"/>
    <x v="5"/>
    <s v="Hard"/>
  </r>
  <r>
    <x v="317"/>
    <n v="2307.6349154958298"/>
    <n v="93.078333333333305"/>
    <x v="5"/>
    <s v="Hard"/>
  </r>
  <r>
    <x v="318"/>
    <n v="1877.57732694583"/>
    <n v="92.907499999999899"/>
    <x v="5"/>
    <s v="Hard"/>
  </r>
  <r>
    <x v="319"/>
    <n v="2290.7028185624899"/>
    <n v="92.074999999999903"/>
    <x v="5"/>
    <s v="Hard"/>
  </r>
  <r>
    <x v="320"/>
    <n v="2201.9893836583301"/>
    <n v="90.574166666666599"/>
    <x v="5"/>
    <s v="Hard"/>
  </r>
  <r>
    <x v="321"/>
    <n v="2536.5788713624902"/>
    <n v="91.566666666666606"/>
    <x v="5"/>
    <s v="Hard"/>
  </r>
  <r>
    <x v="322"/>
    <n v="2227.0405394958302"/>
    <n v="90.649999999999906"/>
    <x v="5"/>
    <s v="Hard"/>
  </r>
  <r>
    <x v="323"/>
    <n v="2665.6304535374902"/>
    <n v="93.179999999999893"/>
    <x v="5"/>
    <s v="Hard"/>
  </r>
  <r>
    <x v="324"/>
    <n v="2358.7919673049901"/>
    <n v="92.728999999999999"/>
    <x v="5"/>
    <s v="Hard"/>
  </r>
  <r>
    <x v="325"/>
    <n v="2582.399825"/>
    <n v="91.346666666666593"/>
    <x v="5"/>
    <s v="Hard"/>
  </r>
  <r>
    <x v="326"/>
    <n v="2205.4939439708301"/>
    <n v="97.366666666666603"/>
    <x v="5"/>
    <s v="Hard"/>
  </r>
  <r>
    <x v="327"/>
    <n v="2531.0467592124901"/>
    <n v="90.375833333333304"/>
    <x v="5"/>
    <s v="Hard"/>
  </r>
  <r>
    <x v="328"/>
    <n v="2264.1822469833301"/>
    <n v="87.474999999999994"/>
    <x v="5"/>
    <s v="Hard"/>
  </r>
  <r>
    <x v="329"/>
    <n v="2578.9773850833299"/>
    <n v="94.589999999999904"/>
    <x v="5"/>
    <s v="Hard"/>
  </r>
  <r>
    <x v="330"/>
    <n v="2073.3362390083298"/>
    <n v="92.352500000000006"/>
    <x v="5"/>
    <s v="Hard"/>
  </r>
  <r>
    <x v="331"/>
    <n v="2549.9073886291599"/>
    <n v="93.919166666666598"/>
    <x v="5"/>
    <s v="Hard"/>
  </r>
  <r>
    <x v="332"/>
    <n v="2066.1066521041598"/>
    <n v="92.703333333333305"/>
    <x v="5"/>
    <s v="Hard"/>
  </r>
  <r>
    <x v="333"/>
    <n v="2391.6909986791602"/>
    <n v="89.927499999999995"/>
    <x v="5"/>
    <s v="Hard"/>
  </r>
  <r>
    <x v="334"/>
    <n v="2231.3980455291598"/>
    <n v="92.654999999999902"/>
    <x v="5"/>
    <s v="Hard"/>
  </r>
  <r>
    <x v="335"/>
    <n v="2742.09098012499"/>
    <n v="93.805833333333297"/>
    <x v="5"/>
    <s v="Hard"/>
  </r>
  <r>
    <x v="336"/>
    <n v="2318.3316843083298"/>
    <n v="91.402500000000003"/>
    <x v="5"/>
    <s v="Hard"/>
  </r>
  <r>
    <x v="337"/>
    <n v="2765.9187628833301"/>
    <n v="92.496666666666599"/>
    <x v="5"/>
    <s v="Hard"/>
  </r>
  <r>
    <x v="338"/>
    <n v="2283.41872064166"/>
    <n v="90.926666666666605"/>
    <x v="5"/>
    <s v="Hard"/>
  </r>
  <r>
    <x v="339"/>
    <n v="2579.1935956208299"/>
    <n v="95.913333333333298"/>
    <x v="5"/>
    <s v="Hard"/>
  </r>
  <r>
    <x v="340"/>
    <n v="2345.47395315833"/>
    <n v="92.822500000000005"/>
    <x v="5"/>
    <s v="Hard"/>
  </r>
  <r>
    <x v="341"/>
    <n v="2774.09424652499"/>
    <n v="93.805833333333297"/>
    <x v="5"/>
    <s v="Hard"/>
  </r>
  <r>
    <x v="342"/>
    <n v="2511.9457208888798"/>
    <n v="96.0555555555555"/>
    <x v="5"/>
    <s v="Hard"/>
  </r>
  <r>
    <x v="343"/>
    <n v="2589.7789234666602"/>
    <n v="91.576666666666597"/>
    <x v="5"/>
    <s v="Hard"/>
  </r>
  <r>
    <x v="344"/>
    <n v="2260.8152649937501"/>
    <n v="90.302499999999995"/>
    <x v="5"/>
    <s v="Hard"/>
  </r>
  <r>
    <x v="345"/>
    <n v="2314.3122076"/>
    <n v="93.009166666666601"/>
    <x v="5"/>
    <s v="Hard"/>
  </r>
  <r>
    <x v="346"/>
    <n v="2167.0786755899899"/>
    <n v="95.102000000000004"/>
    <x v="5"/>
    <s v="Hard"/>
  </r>
  <r>
    <x v="347"/>
    <n v="2499.29126914166"/>
    <n v="93.831666666666607"/>
    <x v="5"/>
    <s v="Hard"/>
  </r>
  <r>
    <x v="348"/>
    <n v="2245.5092780908999"/>
    <n v="92.270909090909001"/>
    <x v="5"/>
    <s v="Hard"/>
  </r>
  <r>
    <x v="349"/>
    <n v="2493.59503287083"/>
    <n v="95.849166666666605"/>
    <x v="5"/>
    <s v="Hard"/>
  </r>
  <r>
    <x v="350"/>
    <n v="2274.4805100541598"/>
    <n v="92.894999999999897"/>
    <x v="5"/>
    <s v="Hard"/>
  </r>
  <r>
    <x v="351"/>
    <n v="2519.4081521583298"/>
    <n v="97.459166666666604"/>
    <x v="5"/>
    <s v="Hard"/>
  </r>
  <r>
    <x v="352"/>
    <n v="2344.2071731041601"/>
    <n v="90.898333333333298"/>
    <x v="5"/>
    <s v="Hard"/>
  </r>
  <r>
    <x v="353"/>
    <n v="2672.66476106666"/>
    <n v="92.4224999999999"/>
    <x v="5"/>
    <s v="Hard"/>
  </r>
  <r>
    <x v="354"/>
    <n v="2233.1198583833302"/>
    <n v="96.047499999999999"/>
    <x v="5"/>
    <s v="Hard"/>
  </r>
  <r>
    <x v="355"/>
    <n v="2668.0619382708301"/>
    <n v="92.858333333333306"/>
    <x v="5"/>
    <s v="Hard"/>
  </r>
  <r>
    <x v="356"/>
    <n v="2219.4378834791601"/>
    <n v="96.7766666666666"/>
    <x v="5"/>
    <s v="Hard"/>
  </r>
  <r>
    <x v="357"/>
    <n v="2484.5921682708299"/>
    <n v="93.782499999999999"/>
    <x v="5"/>
    <s v="Hard"/>
  </r>
  <r>
    <x v="358"/>
    <n v="1975.0117345541601"/>
    <n v="91.845833333333303"/>
    <x v="5"/>
    <s v="Hard"/>
  </r>
  <r>
    <x v="359"/>
    <n v="2351.1718993333302"/>
    <n v="94.476666666666603"/>
    <x v="5"/>
    <s v="Hard"/>
  </r>
  <r>
    <x v="360"/>
    <n v="2140.66846049374"/>
    <n v="95.429999999999893"/>
    <x v="5"/>
    <s v="Hard"/>
  </r>
  <r>
    <x v="361"/>
    <n v="2271.0611251458299"/>
    <n v="92.961666666666602"/>
    <x v="5"/>
    <s v="Hard"/>
  </r>
  <r>
    <x v="362"/>
    <n v="2574.4839794437498"/>
    <n v="94.661249999999995"/>
    <x v="6"/>
    <s v="Hard"/>
  </r>
  <r>
    <x v="363"/>
    <n v="2609.5576928791602"/>
    <n v="91.629166666666606"/>
    <x v="6"/>
    <s v="Hard"/>
  </r>
  <r>
    <x v="364"/>
    <n v="2346.5856706916602"/>
    <n v="93.872500000000002"/>
    <x v="6"/>
    <s v="Hard"/>
  </r>
  <r>
    <x v="365"/>
    <n v="2516.7227591958299"/>
    <n v="94.749166666666596"/>
    <x v="6"/>
    <s v="Hard"/>
  </r>
  <r>
    <x v="366"/>
    <n v="2310.1774498208301"/>
    <n v="94.245000000000005"/>
    <x v="6"/>
    <s v="Hard"/>
  </r>
  <r>
    <x v="367"/>
    <n v="2751.0745728249999"/>
    <n v="90.465000000000003"/>
    <x v="6"/>
    <s v="Hard"/>
  </r>
  <r>
    <x v="368"/>
    <n v="2400.1643356333302"/>
    <n v="94.051666666666605"/>
    <x v="6"/>
    <s v="Hard"/>
  </r>
  <r>
    <x v="369"/>
    <n v="2722.1102453374901"/>
    <n v="94.584166666666604"/>
    <x v="6"/>
    <s v="Hard"/>
  </r>
  <r>
    <x v="370"/>
    <n v="2495.8680823333302"/>
    <n v="90.363333333333301"/>
    <x v="6"/>
    <s v="Hard"/>
  </r>
  <r>
    <x v="371"/>
    <n v="2687.2987756124899"/>
    <n v="94.014166666666597"/>
    <x v="6"/>
    <s v="Hard"/>
  </r>
  <r>
    <x v="372"/>
    <n v="2199.4620709124902"/>
    <n v="91.417500000000004"/>
    <x v="6"/>
    <s v="Hard"/>
  </r>
  <r>
    <x v="373"/>
    <n v="2519.9222484124898"/>
    <n v="94.453333333333305"/>
    <x v="6"/>
    <s v="Hard"/>
  </r>
  <r>
    <x v="374"/>
    <n v="2144.8894027624901"/>
    <n v="94.170833333333306"/>
    <x v="6"/>
    <s v="Hard"/>
  </r>
  <r>
    <x v="375"/>
    <n v="2539.6737235833298"/>
    <n v="93.12"/>
    <x v="6"/>
    <s v="Hard"/>
  </r>
  <r>
    <x v="376"/>
    <n v="2440.8228677041602"/>
    <n v="96.348333333333301"/>
    <x v="6"/>
    <s v="Hard"/>
  </r>
  <r>
    <x v="377"/>
    <n v="2736.0700492958299"/>
    <n v="92.232500000000002"/>
    <x v="6"/>
    <s v="Hard"/>
  </r>
  <r>
    <x v="378"/>
    <n v="2403.47110140416"/>
    <n v="95.015833333333305"/>
    <x v="6"/>
    <s v="Hard"/>
  </r>
  <r>
    <x v="379"/>
    <n v="2780.5965677541599"/>
    <n v="93.649166666666602"/>
    <x v="6"/>
    <s v="Hard"/>
  </r>
  <r>
    <x v="380"/>
    <n v="2162.8221352833302"/>
    <n v="93.278333333333293"/>
    <x v="6"/>
    <s v="Hard"/>
  </r>
  <r>
    <x v="381"/>
    <n v="2573.8093451916602"/>
    <n v="92.955833333333302"/>
    <x v="6"/>
    <s v="Hard"/>
  </r>
  <r>
    <x v="382"/>
    <n v="2343.7493510458198"/>
    <n v="90.924166666666594"/>
    <x v="6"/>
    <s v="Hard"/>
  </r>
  <r>
    <x v="383"/>
    <n v="2857.1240147541598"/>
    <n v="92.703333333333305"/>
    <x v="6"/>
    <s v="Hard"/>
  </r>
  <r>
    <x v="384"/>
    <n v="2318.55609405416"/>
    <n v="93.4016666666666"/>
    <x v="6"/>
    <s v="Hard"/>
  </r>
  <r>
    <x v="385"/>
    <n v="2505.1996293375"/>
    <n v="90.633333333333297"/>
    <x v="6"/>
    <s v="Hard"/>
  </r>
  <r>
    <x v="386"/>
    <n v="2020.46666515416"/>
    <n v="92.266666666666595"/>
    <x v="6"/>
    <s v="Hard"/>
  </r>
  <r>
    <x v="387"/>
    <n v="2413.80579378333"/>
    <n v="91.115833333333299"/>
    <x v="6"/>
    <s v="Hard"/>
  </r>
  <r>
    <x v="388"/>
    <n v="1996.57660631249"/>
    <n v="92.415833333333296"/>
    <x v="6"/>
    <s v="Hard"/>
  </r>
  <r>
    <x v="389"/>
    <n v="2352.0824248041599"/>
    <n v="94.924166666666594"/>
    <x v="6"/>
    <s v="Hard"/>
  </r>
  <r>
    <x v="390"/>
    <n v="2143.90196194583"/>
    <n v="86.441666666666606"/>
    <x v="6"/>
    <s v="Hard"/>
  </r>
  <r>
    <x v="391"/>
    <n v="2606.9075596708299"/>
    <n v="93.585833333333298"/>
    <x v="6"/>
    <s v="Hard"/>
  </r>
  <r>
    <x v="392"/>
    <n v="2324.38466607499"/>
    <n v="91.088333333333296"/>
    <x v="6"/>
    <s v="Hard"/>
  </r>
  <r>
    <x v="393"/>
    <n v="2648.5148793624899"/>
    <n v="89.025833333333296"/>
    <x v="6"/>
    <s v="Hard"/>
  </r>
  <r>
    <x v="394"/>
    <n v="2291.0671482749899"/>
    <n v="92.524166666666602"/>
    <x v="6"/>
    <s v="Hard"/>
  </r>
  <r>
    <x v="395"/>
    <n v="2642.4324848708302"/>
    <n v="90.219166666666595"/>
    <x v="6"/>
    <s v="Hard"/>
  </r>
  <r>
    <x v="396"/>
    <n v="2486.63121728749"/>
    <n v="93.884166666666601"/>
    <x v="6"/>
    <s v="Hard"/>
  </r>
  <r>
    <x v="397"/>
    <n v="2778.6083636916601"/>
    <n v="93.745833333333294"/>
    <x v="6"/>
    <s v="Hard"/>
  </r>
  <r>
    <x v="398"/>
    <n v="2422.4372520291599"/>
    <n v="95.747499999999903"/>
    <x v="6"/>
    <s v="Hard"/>
  </r>
  <r>
    <x v="399"/>
    <n v="2721.7999010458302"/>
    <n v="90.974166666666605"/>
    <x v="6"/>
    <s v="Hard"/>
  </r>
  <r>
    <x v="400"/>
    <n v="2212.9776560874898"/>
    <n v="94.1666666666666"/>
    <x v="6"/>
    <s v="Hard"/>
  </r>
  <r>
    <x v="401"/>
    <n v="2501.9361610916599"/>
    <n v="96.384166666666601"/>
    <x v="6"/>
    <s v="Hard"/>
  </r>
  <r>
    <x v="402"/>
    <n v="2111.5541722166599"/>
    <n v="94.815833333333302"/>
    <x v="6"/>
    <s v="Hard"/>
  </r>
  <r>
    <x v="403"/>
    <n v="2530.7492368666599"/>
    <n v="95.547499999999999"/>
    <x v="6"/>
    <s v="Hard"/>
  </r>
  <r>
    <x v="404"/>
    <n v="2497.3223774458202"/>
    <n v="90.974999999999895"/>
    <x v="6"/>
    <s v="Hard"/>
  </r>
  <r>
    <x v="405"/>
    <n v="2732.7460427999999"/>
    <n v="92.144166666666607"/>
    <x v="6"/>
    <s v="Hard"/>
  </r>
  <r>
    <x v="406"/>
    <n v="2439.8128192833301"/>
    <n v="91.504444444444403"/>
    <x v="6"/>
    <s v="Hard"/>
  </r>
  <r>
    <x v="407"/>
    <n v="2564.54435559999"/>
    <n v="94.920833333333306"/>
    <x v="6"/>
    <s v="Hard"/>
  </r>
  <r>
    <x v="408"/>
    <n v="2039.49136985833"/>
    <n v="95.2141666666666"/>
    <x v="6"/>
    <s v="Hard"/>
  </r>
  <r>
    <x v="409"/>
    <n v="2476.18546571249"/>
    <n v="94.086666666666602"/>
    <x v="6"/>
    <s v="Hard"/>
  </r>
  <r>
    <x v="410"/>
    <n v="2162.33460924166"/>
    <n v="92.909999999999897"/>
    <x v="6"/>
    <s v="Hard"/>
  </r>
  <r>
    <x v="411"/>
    <n v="2505.5693950791601"/>
    <n v="92.474166666666605"/>
    <x v="6"/>
    <s v="Hard"/>
  </r>
  <r>
    <x v="412"/>
    <n v="2241.4802592041601"/>
    <n v="89.757499999999993"/>
    <x v="6"/>
    <s v="Hard"/>
  </r>
  <r>
    <x v="413"/>
    <n v="2905.0637619208301"/>
    <n v="93.077499999999901"/>
    <x v="6"/>
    <s v="Hard"/>
  </r>
  <r>
    <x v="414"/>
    <n v="2179.3773501249898"/>
    <n v="90.888333333333307"/>
    <x v="6"/>
    <s v="Hard"/>
  </r>
  <r>
    <x v="415"/>
    <n v="2483.37733289166"/>
    <n v="93.18"/>
    <x v="6"/>
    <s v="Hard"/>
  </r>
  <r>
    <x v="416"/>
    <n v="1970.0525984583301"/>
    <n v="92.563333333333304"/>
    <x v="6"/>
    <s v="Hard"/>
  </r>
  <r>
    <x v="417"/>
    <n v="2421.4947473458301"/>
    <n v="94.260833333333295"/>
    <x v="6"/>
    <s v="Hard"/>
  </r>
  <r>
    <x v="418"/>
    <n v="2258.18339816249"/>
    <n v="88.240833333333299"/>
    <x v="6"/>
    <s v="Hard"/>
  </r>
  <r>
    <x v="419"/>
    <n v="2689.0604894916601"/>
    <n v="92.031666666666595"/>
    <x v="6"/>
    <s v="Hard"/>
  </r>
  <r>
    <x v="420"/>
    <n v="2404.6785901416602"/>
    <n v="92.867500000000007"/>
    <x v="6"/>
    <s v="Hard"/>
  </r>
  <r>
    <x v="421"/>
    <n v="2544.4278952458299"/>
    <n v="91.5416666666666"/>
    <x v="6"/>
    <s v="Hard"/>
  </r>
  <r>
    <x v="422"/>
    <n v="2210.3872715416601"/>
    <n v="94.8541666666666"/>
    <x v="6"/>
    <s v="Hard"/>
  </r>
  <r>
    <x v="423"/>
    <n v="2609.8060056208301"/>
    <n v="90.887500000000003"/>
    <x v="6"/>
    <s v="Hard"/>
  </r>
  <r>
    <x v="424"/>
    <n v="2268.1242514916598"/>
    <n v="92.579166666666595"/>
    <x v="7"/>
    <s v="Hard"/>
  </r>
  <r>
    <x v="425"/>
    <n v="2530.30713499166"/>
    <n v="95.422499999999999"/>
    <x v="7"/>
    <s v="Hard"/>
  </r>
  <r>
    <x v="426"/>
    <n v="2248.5141886624901"/>
    <n v="94.640833333333305"/>
    <x v="7"/>
    <s v="Hard"/>
  </r>
  <r>
    <x v="427"/>
    <n v="2468.9981134874902"/>
    <n v="94.069166666666604"/>
    <x v="7"/>
    <s v="Hard"/>
  </r>
  <r>
    <x v="428"/>
    <n v="2007.1091398083299"/>
    <n v="91.788333333333298"/>
    <x v="7"/>
    <s v="Hard"/>
  </r>
  <r>
    <x v="429"/>
    <n v="2283.2115860958302"/>
    <n v="88.107500000000002"/>
    <x v="7"/>
    <s v="Hard"/>
  </r>
  <r>
    <x v="430"/>
    <n v="1926.3508711791601"/>
    <n v="92.053333333333299"/>
    <x v="7"/>
    <s v="Hard"/>
  </r>
  <r>
    <x v="431"/>
    <n v="2254.4026167624902"/>
    <n v="94.427499999999995"/>
    <x v="7"/>
    <s v="Hard"/>
  </r>
  <r>
    <x v="432"/>
    <n v="2097.32178277499"/>
    <n v="94.785833333333301"/>
    <x v="7"/>
    <s v="Hard"/>
  </r>
  <r>
    <x v="433"/>
    <n v="2447.0156194791598"/>
    <n v="92.864999999999995"/>
    <x v="7"/>
    <s v="Hard"/>
  </r>
  <r>
    <x v="434"/>
    <n v="2058.4143178874901"/>
    <n v="91.605833333333294"/>
    <x v="7"/>
    <s v="Hard"/>
  </r>
  <r>
    <x v="435"/>
    <n v="2263.9383129583298"/>
    <n v="94.448333333333295"/>
    <x v="7"/>
    <s v="Hard"/>
  </r>
  <r>
    <x v="436"/>
    <n v="2234.9891930833301"/>
    <n v="89.094999999999899"/>
    <x v="7"/>
    <s v="Hard"/>
  </r>
  <r>
    <x v="437"/>
    <n v="2535.4648421291599"/>
    <n v="95.37"/>
    <x v="7"/>
    <s v="Hard"/>
  </r>
  <r>
    <x v="438"/>
    <n v="2119.8378024249901"/>
    <n v="92.759166666666601"/>
    <x v="7"/>
    <s v="Hard"/>
  </r>
  <r>
    <x v="439"/>
    <n v="2611.1508810291598"/>
    <n v="96.861666666666594"/>
    <x v="7"/>
    <s v="Hard"/>
  </r>
  <r>
    <x v="440"/>
    <n v="2252.2625322999902"/>
    <n v="92.893333333333302"/>
    <x v="7"/>
    <s v="Hard"/>
  </r>
  <r>
    <x v="441"/>
    <n v="2435.58375557916"/>
    <n v="91.62"/>
    <x v="7"/>
    <s v="Hard"/>
  </r>
  <r>
    <x v="442"/>
    <n v="2012.25450448333"/>
    <n v="95.988333333333301"/>
    <x v="7"/>
    <s v="Hard"/>
  </r>
  <r>
    <x v="443"/>
    <n v="2306.09973747083"/>
    <n v="94.588333333333296"/>
    <x v="7"/>
    <s v="Hard"/>
  </r>
  <r>
    <x v="444"/>
    <n v="1922.23204700416"/>
    <n v="94.031666666666595"/>
    <x v="7"/>
    <s v="Hard"/>
  </r>
  <r>
    <x v="445"/>
    <n v="2271.5186199166601"/>
    <n v="93.4166666666666"/>
    <x v="7"/>
    <s v="Hard"/>
  </r>
  <r>
    <x v="446"/>
    <n v="2173.2485973624898"/>
    <n v="91.315833333333302"/>
    <x v="7"/>
    <s v="Hard"/>
  </r>
  <r>
    <x v="447"/>
    <n v="2599.35337378333"/>
    <n v="93.227500000000006"/>
    <x v="7"/>
    <s v="Hard"/>
  </r>
  <r>
    <x v="448"/>
    <n v="2275.3774637166598"/>
    <n v="95.254999999999995"/>
    <x v="7"/>
    <s v="Hard"/>
  </r>
  <r>
    <x v="449"/>
    <n v="2572.1158187249898"/>
    <n v="95.577500000000001"/>
    <x v="7"/>
    <s v="Hard"/>
  </r>
  <r>
    <x v="450"/>
    <n v="2332.2469968083201"/>
    <n v="92.415000000000006"/>
    <x v="7"/>
    <s v="Hard"/>
  </r>
  <r>
    <x v="451"/>
    <n v="2522.0577934541602"/>
    <n v="95.493333333333297"/>
    <x v="7"/>
    <s v="Hard"/>
  </r>
  <r>
    <x v="452"/>
    <n v="2178.5971232791599"/>
    <n v="94.879166666666606"/>
    <x v="7"/>
    <s v="Hard"/>
  </r>
  <r>
    <x v="453"/>
    <n v="2640.2822745583298"/>
    <n v="91.33"/>
    <x v="7"/>
    <s v="Hard"/>
  </r>
  <r>
    <x v="454"/>
    <n v="2262.52688914583"/>
    <n v="92.034999999999997"/>
    <x v="7"/>
    <s v="Hard"/>
  </r>
  <r>
    <x v="455"/>
    <n v="2547.7255107166602"/>
    <n v="93.301666666666605"/>
    <x v="7"/>
    <s v="Hard"/>
  </r>
  <r>
    <x v="456"/>
    <n v="2002.28532935416"/>
    <n v="92.251666666666594"/>
    <x v="7"/>
    <s v="Hard"/>
  </r>
  <r>
    <x v="457"/>
    <n v="2471.14781382916"/>
    <n v="93.829166666666595"/>
    <x v="7"/>
    <s v="Hard"/>
  </r>
  <r>
    <x v="458"/>
    <n v="1884.5189767458301"/>
    <n v="96.950833333333307"/>
    <x v="7"/>
    <s v="Hard"/>
  </r>
  <r>
    <x v="459"/>
    <n v="2284.6860655041601"/>
    <n v="89.111666666666594"/>
    <x v="7"/>
    <s v="Hard"/>
  </r>
  <r>
    <x v="460"/>
    <n v="2074.9366848416598"/>
    <n v="93.700833333333307"/>
    <x v="7"/>
    <s v="Hard"/>
  </r>
  <r>
    <x v="461"/>
    <n v="2416.9764224291598"/>
    <n v="91.821666666666601"/>
    <x v="7"/>
    <s v="Hard"/>
  </r>
  <r>
    <x v="462"/>
    <n v="2351.8879272875001"/>
    <n v="91.176666666666605"/>
    <x v="7"/>
    <s v="Hard"/>
  </r>
  <r>
    <x v="463"/>
    <n v="2486.4495979416602"/>
    <n v="93.967499999999902"/>
    <x v="7"/>
    <s v="Hard"/>
  </r>
  <r>
    <x v="464"/>
    <n v="2205.80877638333"/>
    <n v="96.016666666666694"/>
    <x v="7"/>
    <s v="Hard"/>
  </r>
  <r>
    <x v="465"/>
    <n v="2463.8877806208302"/>
    <n v="93.3"/>
    <x v="7"/>
    <s v="Hard"/>
  </r>
  <r>
    <x v="466"/>
    <n v="2389.5416550772702"/>
    <n v="93.487272727272696"/>
    <x v="7"/>
    <s v="Hard"/>
  </r>
  <r>
    <x v="467"/>
    <n v="2462.3126748458299"/>
    <n v="92.534166666666593"/>
    <x v="7"/>
    <s v="Hard"/>
  </r>
  <r>
    <x v="468"/>
    <n v="2597.9697656916601"/>
    <n v="90.468333333333305"/>
    <x v="7"/>
    <s v="Hard"/>
  </r>
  <r>
    <x v="469"/>
    <n v="2343.0126144708302"/>
    <n v="94.832499999999996"/>
    <x v="7"/>
    <s v="Hard"/>
  </r>
  <r>
    <x v="470"/>
    <n v="1935.67293994999"/>
    <n v="95.144999999999996"/>
    <x v="7"/>
    <s v="Hard"/>
  </r>
  <r>
    <x v="471"/>
    <n v="2169.6442316708199"/>
    <n v="93.267499999999998"/>
    <x v="7"/>
    <s v="Hard"/>
  </r>
  <r>
    <x v="472"/>
    <n v="1945.7263270999899"/>
    <n v="94.013333333333307"/>
    <x v="7"/>
    <s v="Hard"/>
  </r>
  <r>
    <x v="473"/>
    <n v="2415.7238709749899"/>
    <n v="95.63"/>
    <x v="7"/>
    <s v="Hard"/>
  </r>
  <r>
    <x v="474"/>
    <n v="2155.8468403083298"/>
    <n v="92.195833333333297"/>
    <x v="7"/>
    <s v="Hard"/>
  </r>
  <r>
    <x v="475"/>
    <n v="2488.4190322208301"/>
    <n v="91.516666666666595"/>
    <x v="7"/>
    <s v="Hard"/>
  </r>
  <r>
    <x v="476"/>
    <n v="2225.5085196499999"/>
    <n v="94.718333333333305"/>
    <x v="7"/>
    <s v="Hard"/>
  </r>
  <r>
    <x v="477"/>
    <n v="2729.62043478749"/>
    <n v="93.7083333333333"/>
    <x v="7"/>
    <s v="Hard"/>
  </r>
  <r>
    <x v="478"/>
    <n v="2310.9775189749898"/>
    <n v="88.927499999999995"/>
    <x v="7"/>
    <s v="Hard"/>
  </r>
  <r>
    <x v="479"/>
    <n v="2549.6945594041599"/>
    <n v="92.028333333333293"/>
    <x v="7"/>
    <s v="Hard"/>
  </r>
  <r>
    <x v="480"/>
    <n v="2250.2431120541601"/>
    <n v="93.161666666666605"/>
    <x v="7"/>
    <s v="Hard"/>
  </r>
  <r>
    <x v="481"/>
    <n v="2474.0586088999898"/>
    <n v="94.2766666666666"/>
    <x v="7"/>
    <s v="Hard"/>
  </r>
  <r>
    <x v="482"/>
    <n v="2181.92416806249"/>
    <n v="89.2083333333333"/>
    <x v="7"/>
    <s v="Hard"/>
  </r>
  <r>
    <x v="483"/>
    <n v="2459.62038521249"/>
    <n v="94.743333333333297"/>
    <x v="7"/>
    <s v="Hard"/>
  </r>
  <r>
    <x v="484"/>
    <n v="2001.1209491583299"/>
    <n v="89.875833333333304"/>
    <x v="7"/>
    <s v="Hard"/>
  </r>
  <r>
    <x v="485"/>
    <n v="2264.75547124166"/>
    <n v="90.906666666666595"/>
    <x v="7"/>
    <s v="Hard"/>
  </r>
  <r>
    <x v="486"/>
    <n v="1921.8538409166599"/>
    <n v="94.0058333333333"/>
    <x v="8"/>
    <s v="Hard"/>
  </r>
  <r>
    <x v="487"/>
    <n v="2338.8713482916601"/>
    <n v="92.414166666666603"/>
    <x v="8"/>
    <s v="Hard"/>
  </r>
  <r>
    <x v="488"/>
    <n v="2248.2096055541601"/>
    <n v="92.831666666666607"/>
    <x v="8"/>
    <s v="Hard"/>
  </r>
  <r>
    <x v="489"/>
    <n v="2430.7613596208298"/>
    <n v="92.375"/>
    <x v="8"/>
    <s v="Hard"/>
  </r>
  <r>
    <x v="490"/>
    <n v="2143.8002868999902"/>
    <n v="89.369166666666601"/>
    <x v="8"/>
    <s v="Hard"/>
  </r>
  <r>
    <x v="491"/>
    <n v="2488.10847363333"/>
    <n v="93.370833333333294"/>
    <x v="8"/>
    <s v="Hard"/>
  </r>
  <r>
    <x v="492"/>
    <n v="2079.2519090791602"/>
    <n v="91.319166666666604"/>
    <x v="8"/>
    <s v="Hard"/>
  </r>
  <r>
    <x v="493"/>
    <n v="2292.28191523333"/>
    <n v="91.633333333333297"/>
    <x v="8"/>
    <s v="Hard"/>
  </r>
  <r>
    <x v="494"/>
    <n v="2187.0871952124999"/>
    <n v="93.654166666666598"/>
    <x v="8"/>
    <s v="Hard"/>
  </r>
  <r>
    <x v="495"/>
    <n v="2578.1538939624902"/>
    <n v="93.094999999999899"/>
    <x v="8"/>
    <s v="Hard"/>
  </r>
  <r>
    <x v="496"/>
    <n v="2073.3774350125"/>
    <n v="93.775000000000006"/>
    <x v="8"/>
    <s v="Hard"/>
  </r>
  <r>
    <x v="497"/>
    <n v="2368.6728615124898"/>
    <n v="88.952500000000001"/>
    <x v="8"/>
    <s v="Hard"/>
  </r>
  <r>
    <x v="498"/>
    <n v="2047.0225873166601"/>
    <n v="92.994166666666601"/>
    <x v="8"/>
    <s v="Hard"/>
  </r>
  <r>
    <x v="499"/>
    <n v="2192.4860586999898"/>
    <n v="97.970833333333303"/>
    <x v="8"/>
    <s v="Hard"/>
  </r>
  <r>
    <x v="500"/>
    <n v="1873.06487834583"/>
    <n v="92.363333333333301"/>
    <x v="8"/>
    <s v="Hard"/>
  </r>
  <r>
    <x v="501"/>
    <n v="2222.5540251458301"/>
    <n v="93.679166666666603"/>
    <x v="8"/>
    <s v="Hard"/>
  </r>
  <r>
    <x v="502"/>
    <n v="2121.8563898791599"/>
    <n v="92.120833333333294"/>
    <x v="8"/>
    <s v="Hard"/>
  </r>
  <r>
    <x v="503"/>
    <n v="2453.3169167750002"/>
    <n v="95.302499999999995"/>
    <x v="8"/>
    <s v="Hard"/>
  </r>
  <r>
    <x v="504"/>
    <n v="2205.2623963208298"/>
    <n v="90.0416666666666"/>
    <x v="8"/>
    <s v="Hard"/>
  </r>
  <r>
    <x v="505"/>
    <n v="2507.6118844083298"/>
    <n v="92.947499999999906"/>
    <x v="8"/>
    <s v="Hard"/>
  </r>
  <r>
    <x v="506"/>
    <n v="2188.4652711458298"/>
    <n v="94.227500000000006"/>
    <x v="8"/>
    <s v="Hard"/>
  </r>
  <r>
    <x v="507"/>
    <n v="2584.44164734999"/>
    <n v="94.241666666666603"/>
    <x v="8"/>
    <s v="Hard"/>
  </r>
  <r>
    <x v="508"/>
    <n v="2158.9195386124902"/>
    <n v="91.0266666666666"/>
    <x v="8"/>
    <s v="Hard"/>
  </r>
  <r>
    <x v="509"/>
    <n v="2390.7399585374901"/>
    <n v="92.328333333333305"/>
    <x v="8"/>
    <s v="Hard"/>
  </r>
  <r>
    <x v="510"/>
    <n v="2250.0891999208302"/>
    <n v="97.080833333333302"/>
    <x v="8"/>
    <s v="Hard"/>
  </r>
  <r>
    <x v="511"/>
    <n v="2573.5470409049899"/>
    <n v="93.259999999999906"/>
    <x v="8"/>
    <s v="Hard"/>
  </r>
  <r>
    <x v="512"/>
    <n v="1949.9912697541599"/>
    <n v="92.435833333333306"/>
    <x v="8"/>
    <s v="Hard"/>
  </r>
  <r>
    <x v="513"/>
    <n v="2521.4858069583302"/>
    <n v="91.976666666666603"/>
    <x v="8"/>
    <s v="Hard"/>
  </r>
  <r>
    <x v="514"/>
    <n v="2023.5993877916601"/>
    <n v="92.086666666666602"/>
    <x v="8"/>
    <s v="Hard"/>
  </r>
  <r>
    <x v="515"/>
    <n v="2372.4070769416599"/>
    <n v="92.968333333333305"/>
    <x v="8"/>
    <s v="Hard"/>
  </r>
  <r>
    <x v="516"/>
    <n v="2288.5283720166599"/>
    <n v="96.536666666666605"/>
    <x v="8"/>
    <s v="Hard"/>
  </r>
  <r>
    <x v="517"/>
    <n v="2750.9170458041599"/>
    <n v="94.171666666666596"/>
    <x v="8"/>
    <s v="Hard"/>
  </r>
  <r>
    <x v="518"/>
    <n v="2395.3668768041598"/>
    <n v="94.457499999999996"/>
    <x v="8"/>
    <s v="Hard"/>
  </r>
  <r>
    <x v="519"/>
    <n v="2506.8038927499902"/>
    <n v="93.327499999999901"/>
    <x v="8"/>
    <s v="Hard"/>
  </r>
  <r>
    <x v="520"/>
    <n v="2280.4726940291598"/>
    <n v="96.022499999999994"/>
    <x v="8"/>
    <s v="Hard"/>
  </r>
  <r>
    <x v="521"/>
    <n v="2566.9448365708299"/>
    <n v="94.177499999999995"/>
    <x v="8"/>
    <s v="Hard"/>
  </r>
  <r>
    <x v="522"/>
    <n v="2116.5523292124899"/>
    <n v="93.3125"/>
    <x v="8"/>
    <s v="Hard"/>
  </r>
  <r>
    <x v="523"/>
    <n v="2461.1738193708302"/>
    <n v="92.627499999999998"/>
    <x v="8"/>
    <s v="Hard"/>
  </r>
  <r>
    <x v="524"/>
    <n v="2288.29357438332"/>
    <n v="93.024166666666602"/>
    <x v="8"/>
    <s v="Hard"/>
  </r>
  <r>
    <x v="525"/>
    <n v="2493.1580491749901"/>
    <n v="92.092500000000001"/>
    <x v="8"/>
    <s v="Hard"/>
  </r>
  <r>
    <x v="526"/>
    <n v="1997.42899145416"/>
    <n v="92.263333333333307"/>
    <x v="8"/>
    <s v="Hard"/>
  </r>
  <r>
    <x v="527"/>
    <n v="2123.2153123916601"/>
    <n v="93.793333333333294"/>
    <x v="8"/>
    <s v="Hard"/>
  </r>
  <r>
    <x v="528"/>
    <n v="1959.9531131199999"/>
    <n v="92.381999999999906"/>
    <x v="8"/>
    <s v="Hard"/>
  </r>
  <r>
    <x v="529"/>
    <n v="2364.44915055416"/>
    <n v="92.907499999999999"/>
    <x v="8"/>
    <s v="Hard"/>
  </r>
  <r>
    <x v="530"/>
    <n v="2248.0190105124898"/>
    <n v="93.206249999999997"/>
    <x v="8"/>
    <s v="Hard"/>
  </r>
  <r>
    <x v="531"/>
    <n v="2449.8866331333302"/>
    <n v="97.012499999999903"/>
    <x v="8"/>
    <s v="Hard"/>
  </r>
  <r>
    <x v="532"/>
    <n v="2096.2388598541602"/>
    <n v="89.178333333333299"/>
    <x v="8"/>
    <s v="Hard"/>
  </r>
  <r>
    <x v="533"/>
    <n v="2440.3553028374899"/>
    <n v="90.419166666666598"/>
    <x v="8"/>
    <s v="Hard"/>
  </r>
  <r>
    <x v="534"/>
    <n v="2174.9172505541601"/>
    <n v="95.5891666666666"/>
    <x v="8"/>
    <s v="Hard"/>
  </r>
  <r>
    <x v="535"/>
    <n v="2413.5105322916602"/>
    <n v="97.796666666666596"/>
    <x v="8"/>
    <s v="Hard"/>
  </r>
  <r>
    <x v="536"/>
    <n v="2185.6362948291599"/>
    <n v="93.211666666666602"/>
    <x v="8"/>
    <s v="Hard"/>
  </r>
  <r>
    <x v="537"/>
    <n v="2488.2033734500001"/>
    <n v="92.63"/>
    <x v="8"/>
    <s v="Hard"/>
  </r>
  <r>
    <x v="538"/>
    <n v="2231.6066298124902"/>
    <n v="93.126666666666594"/>
    <x v="8"/>
    <s v="Hard"/>
  </r>
  <r>
    <x v="539"/>
    <n v="2409.3805057374898"/>
    <n v="94.182499999999905"/>
    <x v="8"/>
    <s v="Hard"/>
  </r>
  <r>
    <x v="540"/>
    <n v="1921.2692918958301"/>
    <n v="92.816666666666606"/>
    <x v="8"/>
    <s v="Hard"/>
  </r>
  <r>
    <x v="541"/>
    <n v="2087.1779811166598"/>
    <n v="89.649166666666602"/>
    <x v="8"/>
    <s v="Hard"/>
  </r>
  <r>
    <x v="542"/>
    <n v="1892.1575970958299"/>
    <n v="89.694999999999993"/>
    <x v="8"/>
    <s v="Hard"/>
  </r>
  <r>
    <x v="543"/>
    <n v="2173.0139887708301"/>
    <n v="90.165000000000006"/>
    <x v="8"/>
    <s v="Hard"/>
  </r>
  <r>
    <x v="544"/>
    <n v="1895.0546239416601"/>
    <n v="92.224999999999994"/>
    <x v="8"/>
    <s v="Hard"/>
  </r>
  <r>
    <x v="545"/>
    <n v="2193.5688543291599"/>
    <n v="91.504999999999995"/>
    <x v="8"/>
    <s v="Hard"/>
  </r>
  <r>
    <x v="546"/>
    <n v="2045.4487360916601"/>
    <n v="95.185833333333306"/>
    <x v="9"/>
    <s v="Hard"/>
  </r>
  <r>
    <x v="547"/>
    <n v="2551.9848045416602"/>
    <n v="92.634166666666601"/>
    <x v="9"/>
    <s v="Hard"/>
  </r>
  <r>
    <x v="548"/>
    <n v="2031.1868413249899"/>
    <n v="91.8541666666666"/>
    <x v="9"/>
    <s v="Hard"/>
  </r>
  <r>
    <x v="549"/>
    <n v="2302.8370136041599"/>
    <n v="88.734166666666596"/>
    <x v="9"/>
    <s v="Hard"/>
  </r>
  <r>
    <x v="550"/>
    <n v="2265.20051680714"/>
    <n v="97.854285714285695"/>
    <x v="9"/>
    <s v="Hard"/>
  </r>
  <r>
    <x v="551"/>
    <n v="2274.5985309624898"/>
    <n v="90.266666666666595"/>
    <x v="9"/>
    <s v="Hard"/>
  </r>
  <r>
    <x v="552"/>
    <n v="2135.9982475583301"/>
    <n v="93.316666666666606"/>
    <x v="9"/>
    <s v="Hard"/>
  </r>
  <r>
    <x v="553"/>
    <n v="2375.1063702249899"/>
    <n v="91.059166666666599"/>
    <x v="9"/>
    <s v="Hard"/>
  </r>
  <r>
    <x v="554"/>
    <n v="2001.9841070999901"/>
    <n v="96.3808333333333"/>
    <x v="9"/>
    <s v="Hard"/>
  </r>
  <r>
    <x v="555"/>
    <n v="2222.6508015458298"/>
    <n v="94.445833333333297"/>
    <x v="9"/>
    <s v="Hard"/>
  </r>
  <r>
    <x v="556"/>
    <n v="1869.44751362083"/>
    <n v="89.991666666666603"/>
    <x v="9"/>
    <s v="Hard"/>
  </r>
  <r>
    <x v="557"/>
    <n v="2031.8905010416599"/>
    <n v="93.043333333333294"/>
    <x v="9"/>
    <s v="Hard"/>
  </r>
  <r>
    <x v="558"/>
    <n v="2070.8754603000002"/>
    <n v="92.8"/>
    <x v="9"/>
    <s v="Hard"/>
  </r>
  <r>
    <x v="559"/>
    <n v="2413.41911486249"/>
    <n v="92.62"/>
    <x v="9"/>
    <s v="Hard"/>
  </r>
  <r>
    <x v="560"/>
    <n v="2139.0103975458301"/>
    <n v="89.626666666666594"/>
    <x v="9"/>
    <s v="Hard"/>
  </r>
  <r>
    <x v="561"/>
    <n v="2448.6224742749901"/>
    <n v="96.4433333333333"/>
    <x v="9"/>
    <s v="Hard"/>
  </r>
  <r>
    <x v="562"/>
    <n v="2178.94914845416"/>
    <n v="95.782499999999999"/>
    <x v="9"/>
    <s v="Hard"/>
  </r>
  <r>
    <x v="563"/>
    <n v="2403.7327108333302"/>
    <n v="91.242500000000007"/>
    <x v="9"/>
    <s v="Hard"/>
  </r>
  <r>
    <x v="564"/>
    <n v="2120.5494546333298"/>
    <n v="94.824999999999903"/>
    <x v="9"/>
    <s v="Hard"/>
  </r>
  <r>
    <x v="565"/>
    <n v="2471.67496623749"/>
    <n v="97.902499999999904"/>
    <x v="9"/>
    <s v="Hard"/>
  </r>
  <r>
    <x v="566"/>
    <n v="2086.25206199583"/>
    <n v="88.783333333333303"/>
    <x v="9"/>
    <s v="Hard"/>
  </r>
  <r>
    <x v="567"/>
    <n v="2442.8866810416598"/>
    <n v="93.279999999999902"/>
    <x v="9"/>
    <s v="Hard"/>
  </r>
  <r>
    <x v="568"/>
    <n v="1963.9878850208299"/>
    <n v="89.876666666666594"/>
    <x v="9"/>
    <s v="Hard"/>
  </r>
  <r>
    <x v="569"/>
    <n v="2139.9399515208302"/>
    <n v="93.448333333333295"/>
    <x v="9"/>
    <s v="Hard"/>
  </r>
  <r>
    <x v="570"/>
    <n v="1766.14336092083"/>
    <n v="89.710833333333298"/>
    <x v="9"/>
    <s v="Hard"/>
  </r>
  <r>
    <x v="571"/>
    <n v="2132.2404888999999"/>
    <n v="93.548333333333304"/>
    <x v="9"/>
    <s v="Hard"/>
  </r>
  <r>
    <x v="572"/>
    <n v="2083.7589468916599"/>
    <n v="97.102500000000006"/>
    <x v="9"/>
    <s v="Hard"/>
  </r>
  <r>
    <x v="573"/>
    <n v="2341.1671416499998"/>
    <n v="93.54"/>
    <x v="9"/>
    <s v="Hard"/>
  </r>
  <r>
    <x v="574"/>
    <n v="2093.52091827916"/>
    <n v="96.017499999999899"/>
    <x v="9"/>
    <s v="Hard"/>
  </r>
  <r>
    <x v="575"/>
    <n v="2386.4904451791599"/>
    <n v="95.88"/>
    <x v="9"/>
    <s v="Hard"/>
  </r>
  <r>
    <x v="576"/>
    <n v="2032.8935772208299"/>
    <n v="97.279166666666598"/>
    <x v="9"/>
    <s v="Hard"/>
  </r>
  <r>
    <x v="577"/>
    <n v="2301.3289821916601"/>
    <n v="92.186666666666596"/>
    <x v="9"/>
    <s v="Hard"/>
  </r>
  <r>
    <x v="578"/>
    <n v="2119.0852012249902"/>
    <n v="92.573333333333295"/>
    <x v="9"/>
    <s v="Hard"/>
  </r>
  <r>
    <x v="579"/>
    <n v="2325.9137709333299"/>
    <n v="92.292499999999905"/>
    <x v="9"/>
    <s v="Hard"/>
  </r>
  <r>
    <x v="580"/>
    <n v="2009.09985255833"/>
    <n v="89.856666666666598"/>
    <x v="9"/>
    <s v="Hard"/>
  </r>
  <r>
    <x v="581"/>
    <n v="2283.4003024624899"/>
    <n v="95.3958333333333"/>
    <x v="9"/>
    <s v="Hard"/>
  </r>
  <r>
    <x v="582"/>
    <n v="1919.3676576749899"/>
    <n v="90.515833333333305"/>
    <x v="9"/>
    <s v="Hard"/>
  </r>
  <r>
    <x v="583"/>
    <n v="2286.60910756249"/>
    <n v="91.726666666666603"/>
    <x v="9"/>
    <s v="Hard"/>
  </r>
  <r>
    <x v="584"/>
    <n v="1848.7247567541599"/>
    <n v="93.337499999999906"/>
    <x v="9"/>
    <s v="Hard"/>
  </r>
  <r>
    <x v="585"/>
    <n v="2055.5258291749901"/>
    <n v="94.040833333333296"/>
    <x v="9"/>
    <s v="Hard"/>
  </r>
  <r>
    <x v="586"/>
    <n v="2065.4158662874902"/>
    <n v="91.495833333333294"/>
    <x v="9"/>
    <s v="Hard"/>
  </r>
  <r>
    <x v="587"/>
    <n v="2347.5712044791599"/>
    <n v="91.925833333333301"/>
    <x v="9"/>
    <s v="Hard"/>
  </r>
  <r>
    <x v="588"/>
    <n v="1953.4718825083301"/>
    <n v="95.820833333333297"/>
    <x v="9"/>
    <s v="Hard"/>
  </r>
  <r>
    <x v="589"/>
    <n v="2347.2038133833298"/>
    <n v="96.074166666666599"/>
    <x v="9"/>
    <s v="Hard"/>
  </r>
  <r>
    <x v="590"/>
    <n v="2089.9674572541599"/>
    <n v="89.605000000000004"/>
    <x v="9"/>
    <s v="Hard"/>
  </r>
  <r>
    <x v="591"/>
    <n v="2308.8326177374902"/>
    <n v="94.202500000000001"/>
    <x v="9"/>
    <s v="Hard"/>
  </r>
  <r>
    <x v="592"/>
    <n v="2021.69496208333"/>
    <n v="94.43"/>
    <x v="9"/>
    <s v="Hard"/>
  </r>
  <r>
    <x v="593"/>
    <n v="2344.4569725874899"/>
    <n v="92.056666666666601"/>
    <x v="9"/>
    <s v="Hard"/>
  </r>
  <r>
    <x v="594"/>
    <n v="1995.2366470833299"/>
    <n v="93.225833333333298"/>
    <x v="9"/>
    <s v="Hard"/>
  </r>
  <r>
    <x v="595"/>
    <n v="2290.1569567916599"/>
    <n v="89.435000000000002"/>
    <x v="9"/>
    <s v="Hard"/>
  </r>
  <r>
    <x v="596"/>
    <n v="1905.2592441166601"/>
    <n v="89.132499999999993"/>
    <x v="9"/>
    <s v="Hard"/>
  </r>
  <r>
    <x v="597"/>
    <n v="2075.94736607916"/>
    <n v="92.077499999999901"/>
    <x v="9"/>
    <s v="Hard"/>
  </r>
  <r>
    <x v="598"/>
    <n v="1785.0475021541599"/>
    <n v="89.795833333333306"/>
    <x v="9"/>
    <s v="Hard"/>
  </r>
  <r>
    <x v="599"/>
    <n v="2224.8661248083299"/>
    <n v="91.334999999999994"/>
    <x v="9"/>
    <s v="Hard"/>
  </r>
  <r>
    <x v="600"/>
    <n v="2128.69922132499"/>
    <n v="91.149166666666602"/>
    <x v="9"/>
    <s v="Hard"/>
  </r>
  <r>
    <x v="601"/>
    <n v="2480.6346454208301"/>
    <n v="91.080833333333302"/>
    <x v="9"/>
    <s v="Hard"/>
  </r>
  <r>
    <x v="602"/>
    <n v="2124.5476204874999"/>
    <n v="93.509166666666601"/>
    <x v="9"/>
    <s v="Hard"/>
  </r>
  <r>
    <x v="603"/>
    <n v="2571.44064713749"/>
    <n v="92.410833333333301"/>
    <x v="9"/>
    <s v="Hard"/>
  </r>
  <r>
    <x v="604"/>
    <n v="2217.5268075249901"/>
    <n v="91.293333333333294"/>
    <x v="9"/>
    <s v="Hard"/>
  </r>
  <r>
    <x v="605"/>
    <n v="2683.7011060749901"/>
    <n v="90.894166666666607"/>
    <x v="9"/>
    <s v="Hard"/>
  </r>
  <r>
    <x v="606"/>
    <n v="2215.4528255416599"/>
    <n v="92.777499999999904"/>
    <x v="9"/>
    <s v="Hard"/>
  </r>
  <r>
    <x v="607"/>
    <n v="2554.6916965374899"/>
    <n v="94.932500000000005"/>
    <x v="9"/>
    <s v="Hard"/>
  </r>
  <r>
    <x v="608"/>
    <n v="2151.4010383208301"/>
    <n v="92.434166666666599"/>
    <x v="10"/>
    <s v="Hard"/>
  </r>
  <r>
    <x v="609"/>
    <n v="2318.9251723624898"/>
    <n v="93.046666666666596"/>
    <x v="10"/>
    <s v="Hard"/>
  </r>
  <r>
    <x v="610"/>
    <n v="1916.7523576624901"/>
    <n v="93.422499999999999"/>
    <x v="10"/>
    <s v="Hard"/>
  </r>
  <r>
    <x v="611"/>
    <n v="2233.5855653583299"/>
    <n v="97.349166666666605"/>
    <x v="10"/>
    <s v="Hard"/>
  </r>
  <r>
    <x v="612"/>
    <n v="1842.9941724181799"/>
    <n v="96.465454545454506"/>
    <x v="10"/>
    <s v="Hard"/>
  </r>
  <r>
    <x v="613"/>
    <n v="2396.8332543874999"/>
    <n v="92.75"/>
    <x v="10"/>
    <s v="Hard"/>
  </r>
  <r>
    <x v="614"/>
    <n v="2408.6852115666602"/>
    <n v="92.273333333333298"/>
    <x v="10"/>
    <s v="Hard"/>
  </r>
  <r>
    <x v="615"/>
    <n v="2942.7936255916602"/>
    <n v="88.793333333333294"/>
    <x v="10"/>
    <s v="Hard"/>
  </r>
  <r>
    <x v="616"/>
    <n v="2237.4565533958298"/>
    <n v="87.631666666666604"/>
    <x v="10"/>
    <s v="Hard"/>
  </r>
  <r>
    <x v="617"/>
    <n v="2495.2396494291602"/>
    <n v="90.684166666666599"/>
    <x v="10"/>
    <s v="Hard"/>
  </r>
  <r>
    <x v="618"/>
    <n v="2130.4837477833298"/>
    <n v="90.214999999999904"/>
    <x v="10"/>
    <s v="Hard"/>
  </r>
  <r>
    <x v="619"/>
    <n v="2358.7742951124901"/>
    <n v="93.018333333333302"/>
    <x v="10"/>
    <s v="Hard"/>
  </r>
  <r>
    <x v="620"/>
    <n v="2085.4095028833299"/>
    <n v="94.704999999999998"/>
    <x v="10"/>
    <s v="Hard"/>
  </r>
  <r>
    <x v="621"/>
    <n v="2406.06192685"/>
    <n v="94.664166666666603"/>
    <x v="10"/>
    <s v="Hard"/>
  </r>
  <r>
    <x v="622"/>
    <n v="2127.6195419083301"/>
    <n v="92.75"/>
    <x v="10"/>
    <s v="Hard"/>
  </r>
  <r>
    <x v="623"/>
    <n v="2560.4690787166601"/>
    <n v="91.389999999999901"/>
    <x v="10"/>
    <s v="Hard"/>
  </r>
  <r>
    <x v="624"/>
    <n v="1850.07687563749"/>
    <n v="93.83"/>
    <x v="10"/>
    <s v="Hard"/>
  </r>
  <r>
    <x v="625"/>
    <n v="2426.7125137999901"/>
    <n v="92.7083333333333"/>
    <x v="10"/>
    <s v="Hard"/>
  </r>
  <r>
    <x v="626"/>
    <n v="1944.93938328749"/>
    <n v="91.600833333333298"/>
    <x v="10"/>
    <s v="Hard"/>
  </r>
  <r>
    <x v="627"/>
    <n v="2505.62112916666"/>
    <n v="89.942499999999995"/>
    <x v="10"/>
    <s v="Hard"/>
  </r>
  <r>
    <x v="628"/>
    <n v="2269.7310178791599"/>
    <n v="96.827500000000001"/>
    <x v="10"/>
    <s v="Hard"/>
  </r>
  <r>
    <x v="629"/>
    <n v="2653.8419085916598"/>
    <n v="95.646666666666604"/>
    <x v="10"/>
    <s v="Hard"/>
  </r>
  <r>
    <x v="630"/>
    <n v="2142.6655492416598"/>
    <n v="91.236666666666594"/>
    <x v="10"/>
    <s v="Hard"/>
  </r>
  <r>
    <x v="631"/>
    <n v="2586.2336037499899"/>
    <n v="91.305833333333297"/>
    <x v="10"/>
    <s v="Hard"/>
  </r>
  <r>
    <x v="632"/>
    <n v="2057.5499015749901"/>
    <n v="90.596666666666593"/>
    <x v="10"/>
    <s v="Hard"/>
  </r>
  <r>
    <x v="633"/>
    <n v="2420.3933309416602"/>
    <n v="95.46"/>
    <x v="10"/>
    <s v="Hard"/>
  </r>
  <r>
    <x v="634"/>
    <n v="2060.3646132583299"/>
    <n v="95.662499999999895"/>
    <x v="10"/>
    <s v="Hard"/>
  </r>
  <r>
    <x v="635"/>
    <n v="2679.9089147124901"/>
    <n v="97.945833333333297"/>
    <x v="10"/>
    <s v="Hard"/>
  </r>
  <r>
    <x v="636"/>
    <n v="2216.1711631458302"/>
    <n v="92.997500000000002"/>
    <x v="10"/>
    <s v="Hard"/>
  </r>
  <r>
    <x v="637"/>
    <n v="2859.29657275416"/>
    <n v="95.619166666666601"/>
    <x v="10"/>
    <s v="Hard"/>
  </r>
  <r>
    <x v="638"/>
    <n v="2109.5862018166599"/>
    <n v="94.369166666666601"/>
    <x v="10"/>
    <s v="Hard"/>
  </r>
  <r>
    <x v="639"/>
    <n v="2827.9392348166598"/>
    <n v="88.018333333333302"/>
    <x v="10"/>
    <s v="Hard"/>
  </r>
  <r>
    <x v="640"/>
    <n v="2155.9553043333199"/>
    <n v="90.931666666666601"/>
    <x v="10"/>
    <s v="Hard"/>
  </r>
  <r>
    <x v="641"/>
    <n v="2406.6276335666598"/>
    <n v="94.170833333333306"/>
    <x v="10"/>
    <s v="Hard"/>
  </r>
  <r>
    <x v="642"/>
    <n v="2279.2814025999901"/>
    <n v="96.814166666666594"/>
    <x v="10"/>
    <s v="Hard"/>
  </r>
  <r>
    <x v="643"/>
    <n v="2478.70375900416"/>
    <n v="92.745000000000005"/>
    <x v="10"/>
    <s v="Hard"/>
  </r>
  <r>
    <x v="644"/>
    <n v="2198.4836424888799"/>
    <n v="89.886666666666599"/>
    <x v="10"/>
    <s v="Hard"/>
  </r>
  <r>
    <x v="645"/>
    <n v="2294.2215229999902"/>
    <n v="91.894545454545394"/>
    <x v="10"/>
    <s v="Hard"/>
  </r>
  <r>
    <x v="646"/>
    <n v="2159.42412805714"/>
    <n v="90.055714285714203"/>
    <x v="10"/>
    <s v="Hard"/>
  </r>
  <r>
    <x v="647"/>
    <n v="2379.47266078749"/>
    <n v="92.525833333333296"/>
    <x v="10"/>
    <s v="Hard"/>
  </r>
  <r>
    <x v="648"/>
    <n v="2352.6478747687402"/>
    <n v="93.71875"/>
    <x v="10"/>
    <s v="Hard"/>
  </r>
  <r>
    <x v="649"/>
    <n v="2646.2014103333299"/>
    <n v="94.435833333333306"/>
    <x v="10"/>
    <s v="Hard"/>
  </r>
  <r>
    <x v="650"/>
    <n v="2272.50585269166"/>
    <n v="95.419166666666598"/>
    <x v="10"/>
    <s v="Hard"/>
  </r>
  <r>
    <x v="651"/>
    <n v="2652.7158889541602"/>
    <n v="94.839999999999904"/>
    <x v="10"/>
    <s v="Hard"/>
  </r>
  <r>
    <x v="652"/>
    <n v="2005.0910042666601"/>
    <n v="90.721666666666593"/>
    <x v="10"/>
    <s v="Hard"/>
  </r>
  <r>
    <x v="653"/>
    <n v="2234.64248065416"/>
    <n v="97.636666666666599"/>
    <x v="10"/>
    <s v="Hard"/>
  </r>
  <r>
    <x v="654"/>
    <n v="1864.3924599833299"/>
    <n v="90.548333333333304"/>
    <x v="10"/>
    <s v="Hard"/>
  </r>
  <r>
    <x v="655"/>
    <n v="2024.61291038333"/>
    <n v="91.250833333333304"/>
    <x v="10"/>
    <s v="Hard"/>
  </r>
  <r>
    <x v="656"/>
    <n v="2005.26518903749"/>
    <n v="92.099166666666605"/>
    <x v="10"/>
    <s v="Hard"/>
  </r>
  <r>
    <x v="657"/>
    <n v="2374.9275914636301"/>
    <n v="92.097272727272696"/>
    <x v="10"/>
    <s v="Hard"/>
  </r>
  <r>
    <x v="658"/>
    <n v="2211.1820126428502"/>
    <n v="97.952857142857098"/>
    <x v="10"/>
    <s v="Hard"/>
  </r>
  <r>
    <x v="659"/>
    <n v="2294.1619328166598"/>
    <n v="92.206666666666607"/>
    <x v="10"/>
    <s v="Hard"/>
  </r>
  <r>
    <x v="660"/>
    <n v="2257.7592412888798"/>
    <n v="96.4433333333333"/>
    <x v="10"/>
    <s v="Hard"/>
  </r>
  <r>
    <x v="661"/>
    <n v="2585.15837254999"/>
    <n v="94.2766666666666"/>
    <x v="10"/>
    <s v="Hard"/>
  </r>
  <r>
    <x v="662"/>
    <n v="2375.3230907249999"/>
    <n v="90.676666666666605"/>
    <x v="10"/>
    <s v="Hard"/>
  </r>
  <r>
    <x v="663"/>
    <n v="2790.3557368124998"/>
    <n v="92.789166666666603"/>
    <x v="10"/>
    <s v="Hard"/>
  </r>
  <r>
    <x v="664"/>
    <n v="2180.8448973541599"/>
    <n v="87.263333333333307"/>
    <x v="10"/>
    <s v="Hard"/>
  </r>
  <r>
    <x v="665"/>
    <n v="2363.5114587958301"/>
    <n v="91.471666666666593"/>
    <x v="10"/>
    <s v="Hard"/>
  </r>
  <r>
    <x v="666"/>
    <n v="1955.8362672041601"/>
    <n v="96.064166666666594"/>
    <x v="10"/>
    <s v="Hard"/>
  </r>
  <r>
    <x v="667"/>
    <n v="2182.4259742499898"/>
    <n v="95.494166666666601"/>
    <x v="10"/>
    <s v="Hard"/>
  </r>
  <r>
    <x v="668"/>
    <n v="1895.8564256833299"/>
    <n v="94.431666666666601"/>
    <x v="11"/>
    <s v="Hard"/>
  </r>
  <r>
    <x v="669"/>
    <n v="2189.5764108874901"/>
    <n v="92.842499999999902"/>
    <x v="11"/>
    <s v="Hard"/>
  </r>
  <r>
    <x v="670"/>
    <n v="2183.9110040708301"/>
    <n v="97.060833333333306"/>
    <x v="11"/>
    <s v="Hard"/>
  </r>
  <r>
    <x v="671"/>
    <n v="2385.10862179999"/>
    <n v="92.796666666666596"/>
    <x v="11"/>
    <s v="Hard"/>
  </r>
  <r>
    <x v="672"/>
    <n v="2154.4983601099898"/>
    <n v="92.504999999999995"/>
    <x v="11"/>
    <s v="Hard"/>
  </r>
  <r>
    <x v="673"/>
    <n v="2305.9135916333298"/>
    <n v="92.484166666666596"/>
    <x v="11"/>
    <s v="Hard"/>
  </r>
  <r>
    <x v="674"/>
    <n v="2196.01977080999"/>
    <n v="91.757000000000005"/>
    <x v="11"/>
    <s v="Hard"/>
  </r>
  <r>
    <x v="675"/>
    <n v="2522.4646424208299"/>
    <n v="93.080833333333302"/>
    <x v="11"/>
    <s v="Hard"/>
  </r>
  <r>
    <x v="676"/>
    <n v="2208.3186528055498"/>
    <n v="92.68"/>
    <x v="11"/>
    <s v="Hard"/>
  </r>
  <r>
    <x v="677"/>
    <n v="2698.2957979499902"/>
    <n v="91.634166666666601"/>
    <x v="11"/>
    <s v="Hard"/>
  </r>
  <r>
    <x v="678"/>
    <n v="2409.15837637083"/>
    <n v="95.111666666666594"/>
    <x v="11"/>
    <s v="Hard"/>
  </r>
  <r>
    <x v="679"/>
    <n v="2971.8434390499901"/>
    <n v="93.984999999999999"/>
    <x v="11"/>
    <s v="Hard"/>
  </r>
  <r>
    <x v="680"/>
    <n v="2197.7155545416599"/>
    <n v="94.454999999999998"/>
    <x v="11"/>
    <s v="Hard"/>
  </r>
  <r>
    <x v="681"/>
    <n v="2426.7325211499901"/>
    <n v="92.797499999999999"/>
    <x v="11"/>
    <s v="Hard"/>
  </r>
  <r>
    <x v="682"/>
    <n v="1917.03239828749"/>
    <n v="93.024166666666602"/>
    <x v="11"/>
    <s v="Hard"/>
  </r>
  <r>
    <x v="683"/>
    <n v="2237.1392458958298"/>
    <n v="92.905000000000001"/>
    <x v="11"/>
    <s v="Hard"/>
  </r>
  <r>
    <x v="684"/>
    <n v="2091.6083745166602"/>
    <n v="92.018333333333302"/>
    <x v="11"/>
    <s v="Hard"/>
  </r>
  <r>
    <x v="685"/>
    <n v="2455.1946747249899"/>
    <n v="94.912499999999994"/>
    <x v="11"/>
    <s v="Hard"/>
  </r>
  <r>
    <x v="686"/>
    <n v="2079.37890237083"/>
    <n v="93.859166666666596"/>
    <x v="11"/>
    <s v="Hard"/>
  </r>
  <r>
    <x v="687"/>
    <n v="2727.84421164166"/>
    <n v="91.686666666666596"/>
    <x v="11"/>
    <s v="Hard"/>
  </r>
  <r>
    <x v="688"/>
    <n v="2275.3221316999902"/>
    <n v="93.885833333333295"/>
    <x v="11"/>
    <s v="Hard"/>
  </r>
  <r>
    <x v="689"/>
    <n v="2934.10397338333"/>
    <n v="93.326666666666597"/>
    <x v="11"/>
    <s v="Hard"/>
  </r>
  <r>
    <x v="690"/>
    <n v="2528.1358425708299"/>
    <n v="94.9375"/>
    <x v="11"/>
    <s v="Hard"/>
  </r>
  <r>
    <x v="691"/>
    <n v="3237.7991635416602"/>
    <n v="94.245833333333294"/>
    <x v="11"/>
    <s v="Hard"/>
  </r>
  <r>
    <x v="692"/>
    <n v="2579.88358816249"/>
    <n v="89.978333333333296"/>
    <x v="11"/>
    <s v="Hard"/>
  </r>
  <r>
    <x v="693"/>
    <n v="3354.06702878333"/>
    <n v="93.031666666666595"/>
    <x v="11"/>
    <s v="Hard"/>
  </r>
  <r>
    <x v="694"/>
    <n v="2559.6294510166599"/>
    <n v="92.2708333333333"/>
    <x v="11"/>
    <s v="Hard"/>
  </r>
  <r>
    <x v="695"/>
    <n v="3264.2371815874999"/>
    <n v="93.975833333333298"/>
    <x v="11"/>
    <s v="Hard"/>
  </r>
  <r>
    <x v="696"/>
    <n v="2490.9887963749902"/>
    <n v="91.39"/>
    <x v="11"/>
    <s v="Hard"/>
  </r>
  <r>
    <x v="697"/>
    <n v="3251.3771467833299"/>
    <n v="89.696666666666601"/>
    <x v="11"/>
    <s v="Hard"/>
  </r>
  <r>
    <x v="698"/>
    <n v="2665.4244438291598"/>
    <n v="94.949166666666599"/>
    <x v="11"/>
    <s v="Hard"/>
  </r>
  <r>
    <x v="699"/>
    <n v="3741.0290686124899"/>
    <n v="93.538333333333298"/>
    <x v="11"/>
    <s v="Hard"/>
  </r>
  <r>
    <x v="700"/>
    <n v="2649.4351034708302"/>
    <n v="93.586666666666602"/>
    <x v="11"/>
    <s v="Hard"/>
  </r>
  <r>
    <x v="701"/>
    <n v="2959.3260986374898"/>
    <n v="91.453333333333305"/>
    <x v="11"/>
    <s v="Hard"/>
  </r>
  <r>
    <x v="702"/>
    <n v="2373.5209118875"/>
    <n v="92.62"/>
    <x v="11"/>
    <s v="Hard"/>
  </r>
  <r>
    <x v="703"/>
    <n v="2643.75417673333"/>
    <n v="95.298333333333304"/>
    <x v="11"/>
    <s v="Hard"/>
  </r>
  <r>
    <x v="704"/>
    <n v="2349.5559309416599"/>
    <n v="92.412499999999994"/>
    <x v="11"/>
    <s v="Hard"/>
  </r>
  <r>
    <x v="705"/>
    <n v="2650.2210921333299"/>
    <n v="90.366666666666603"/>
    <x v="11"/>
    <s v="Hard"/>
  </r>
  <r>
    <x v="706"/>
    <n v="2229.1072341291601"/>
    <n v="92.250833333333304"/>
    <x v="11"/>
    <s v="Hard"/>
  </r>
  <r>
    <x v="707"/>
    <n v="2575.2386780583302"/>
    <n v="91.97"/>
    <x v="11"/>
    <s v="Hard"/>
  </r>
  <r>
    <x v="708"/>
    <n v="2011.6750117916599"/>
    <n v="93.757499999999993"/>
    <x v="11"/>
    <s v="Hard"/>
  </r>
  <r>
    <x v="709"/>
    <n v="2307.4126483291602"/>
    <n v="95.6458333333333"/>
    <x v="11"/>
    <s v="Hard"/>
  </r>
  <r>
    <x v="710"/>
    <n v="1953.2140380416599"/>
    <n v="92.878333333333302"/>
    <x v="11"/>
    <s v="Hard"/>
  </r>
  <r>
    <x v="711"/>
    <n v="2361.0739734083299"/>
    <n v="92.855833333333294"/>
    <x v="11"/>
    <s v="Hard"/>
  </r>
  <r>
    <x v="712"/>
    <n v="2209.59354426666"/>
    <n v="93.114999999999995"/>
    <x v="11"/>
    <s v="Hard"/>
  </r>
  <r>
    <x v="713"/>
    <n v="2695.2328788791601"/>
    <n v="92.212499999999906"/>
    <x v="11"/>
    <s v="Hard"/>
  </r>
  <r>
    <x v="714"/>
    <n v="2273.2429503499998"/>
    <n v="93.219166666666595"/>
    <x v="11"/>
    <s v="Hard"/>
  </r>
  <r>
    <x v="715"/>
    <n v="2567.2627502791602"/>
    <n v="93.787499999999895"/>
    <x v="11"/>
    <s v="Hard"/>
  </r>
  <r>
    <x v="716"/>
    <n v="2067.9224790958301"/>
    <n v="94.329999999999899"/>
    <x v="11"/>
    <s v="Hard"/>
  </r>
  <r>
    <x v="717"/>
    <n v="2223.43608991666"/>
    <n v="95.224166666666605"/>
    <x v="11"/>
    <s v="Hard"/>
  </r>
  <r>
    <x v="718"/>
    <n v="1903.0920479833301"/>
    <n v="92.940833333333302"/>
    <x v="11"/>
    <s v="Hard"/>
  </r>
  <r>
    <x v="719"/>
    <n v="2306.4151266624899"/>
    <n v="90.131666666666604"/>
    <x v="11"/>
    <s v="Hard"/>
  </r>
  <r>
    <x v="720"/>
    <n v="2159.7068845916601"/>
    <n v="90.2141666666666"/>
    <x v="11"/>
    <s v="Hard"/>
  </r>
  <r>
    <x v="721"/>
    <n v="2454.2576683458301"/>
    <n v="91.858333333333306"/>
    <x v="11"/>
    <s v="Hard"/>
  </r>
  <r>
    <x v="722"/>
    <n v="2020.5694791727201"/>
    <n v="96.48"/>
    <x v="11"/>
    <s v="Hard"/>
  </r>
  <r>
    <x v="723"/>
    <n v="2363.03645631666"/>
    <n v="96.315833333333302"/>
    <x v="11"/>
    <s v="Hard"/>
  </r>
  <r>
    <x v="724"/>
    <n v="1970.46141897499"/>
    <n v="95.259166666666601"/>
    <x v="11"/>
    <s v="Hard"/>
  </r>
  <r>
    <x v="725"/>
    <n v="2549.5566624166599"/>
    <n v="95.25"/>
    <x v="11"/>
    <s v="Hard"/>
  </r>
  <r>
    <x v="726"/>
    <n v="2301.8357706833299"/>
    <n v="94.122500000000002"/>
    <x v="11"/>
    <s v="Hard"/>
  </r>
  <r>
    <x v="727"/>
    <n v="2660.8662708624902"/>
    <n v="92.79"/>
    <x v="11"/>
    <s v="Hard"/>
  </r>
  <r>
    <x v="728"/>
    <n v="2197.6303354583301"/>
    <n v="90.688333333333304"/>
    <x v="11"/>
    <s v="Hard"/>
  </r>
  <r>
    <x v="729"/>
    <n v="2379.96887625416"/>
    <n v="96.152500000000003"/>
    <x v="11"/>
    <s v="Hard"/>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FC9FAC6-0ABA-45ED-BFC7-453C94A2D3B6}"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8" firstHeaderRow="0" firstDataRow="1" firstDataCol="1"/>
  <pivotFields count="7">
    <pivotField numFmtId="167" showAll="0">
      <items count="7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t="default"/>
      </items>
    </pivotField>
    <pivotField dataField="1" numFmtId="2" showAll="0"/>
    <pivotField dataField="1" numFmtId="168" showAll="0"/>
    <pivotField axis="axisRow" showAll="0">
      <items count="7">
        <item x="0"/>
        <item x="1"/>
        <item x="2"/>
        <item x="3"/>
        <item x="4"/>
        <item x="5"/>
        <item t="default"/>
      </items>
    </pivotField>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3"/>
  </rowFields>
  <rowItems count="5">
    <i>
      <x v="1"/>
    </i>
    <i>
      <x v="2"/>
    </i>
    <i>
      <x v="3"/>
    </i>
    <i>
      <x v="4"/>
    </i>
    <i t="grand">
      <x/>
    </i>
  </rowItems>
  <colFields count="1">
    <field x="-2"/>
  </colFields>
  <colItems count="2">
    <i>
      <x/>
    </i>
    <i i="1">
      <x v="1"/>
    </i>
  </colItems>
  <dataFields count="2">
    <dataField name="Sum of Water Balancing Price ($/ML)" fld="2" baseField="0" baseItem="0"/>
    <dataField name="Sum of Market Water Demand (Giga-Litres)"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545CB07-D480-4822-8397-198DF7E137ED}"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B21" firstHeaderRow="1" firstDataRow="1" firstDataCol="1" rowPageCount="6" colPageCount="1"/>
  <pivotFields count="13">
    <pivotField axis="axisPage" showAll="0">
      <items count="5">
        <item x="0"/>
        <item x="1"/>
        <item x="2"/>
        <item x="3"/>
        <item t="default"/>
      </items>
    </pivotField>
    <pivotField axis="axisPage" showAll="0">
      <items count="4">
        <item x="1"/>
        <item x="2"/>
        <item x="0"/>
        <item t="default"/>
      </items>
    </pivotField>
    <pivotField axis="axisPage" showAll="0">
      <items count="4">
        <item x="2"/>
        <item x="0"/>
        <item x="1"/>
        <item t="default"/>
      </items>
    </pivotField>
    <pivotField axis="axisRow" numFmtId="17" showAll="0">
      <items count="13">
        <item x="0"/>
        <item x="1"/>
        <item x="2"/>
        <item x="3"/>
        <item x="4"/>
        <item x="5"/>
        <item x="6"/>
        <item x="7"/>
        <item x="8"/>
        <item x="9"/>
        <item x="10"/>
        <item x="11"/>
        <item t="default"/>
      </items>
    </pivotField>
    <pivotField showAll="0"/>
    <pivotField showAll="0">
      <items count="4">
        <item x="1"/>
        <item x="2"/>
        <item x="0"/>
        <item t="default"/>
      </items>
    </pivotField>
    <pivotField axis="axisPage" showAll="0">
      <items count="9">
        <item x="0"/>
        <item x="1"/>
        <item x="2"/>
        <item x="3"/>
        <item x="4"/>
        <item x="6"/>
        <item x="7"/>
        <item x="5"/>
        <item t="default"/>
      </items>
    </pivotField>
    <pivotField axis="axisPage" showAll="0">
      <items count="12">
        <item x="2"/>
        <item x="9"/>
        <item x="10"/>
        <item x="8"/>
        <item x="5"/>
        <item x="7"/>
        <item x="6"/>
        <item x="4"/>
        <item x="3"/>
        <item x="0"/>
        <item x="1"/>
        <item t="default"/>
      </items>
    </pivotField>
    <pivotField axis="axisPage" showAll="0">
      <items count="3">
        <item x="0"/>
        <item x="1"/>
        <item t="default"/>
      </items>
    </pivotField>
    <pivotField dataField="1" numFmtId="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3"/>
  </rowFields>
  <rowItems count="13">
    <i>
      <x/>
    </i>
    <i>
      <x v="1"/>
    </i>
    <i>
      <x v="2"/>
    </i>
    <i>
      <x v="3"/>
    </i>
    <i>
      <x v="4"/>
    </i>
    <i>
      <x v="5"/>
    </i>
    <i>
      <x v="6"/>
    </i>
    <i>
      <x v="7"/>
    </i>
    <i>
      <x v="8"/>
    </i>
    <i>
      <x v="9"/>
    </i>
    <i>
      <x v="10"/>
    </i>
    <i>
      <x v="11"/>
    </i>
    <i t="grand">
      <x/>
    </i>
  </rowItems>
  <colItems count="1">
    <i/>
  </colItems>
  <pageFields count="6">
    <pageField fld="1" item="2" hier="-1"/>
    <pageField fld="2" item="2" hier="-1"/>
    <pageField fld="0" item="0" hier="-1"/>
    <pageField fld="8" hier="-1"/>
    <pageField fld="6" hier="-1"/>
    <pageField fld="7" hier="-1"/>
  </pageFields>
  <dataFields count="1">
    <dataField name="Sum of Row Data"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68846C-5436-415C-AE39-F82B91AFFC8B}">
  <sheetPr>
    <tabColor theme="3" tint="-0.499984740745262"/>
  </sheetPr>
  <dimension ref="A1:B1000"/>
  <sheetViews>
    <sheetView showGridLines="0" zoomScale="80" zoomScaleNormal="80" workbookViewId="0">
      <selection activeCell="A2" sqref="A2"/>
    </sheetView>
  </sheetViews>
  <sheetFormatPr defaultColWidth="14.42578125" defaultRowHeight="15" customHeight="1" x14ac:dyDescent="0.2"/>
  <cols>
    <col min="1" max="1" width="40.85546875" style="3" customWidth="1"/>
    <col min="2" max="26" width="8.7109375" style="3" customWidth="1"/>
    <col min="27" max="16384" width="14.42578125" style="3"/>
  </cols>
  <sheetData>
    <row r="1" spans="1:2" s="126" customFormat="1" ht="41.45" customHeight="1" x14ac:dyDescent="0.2">
      <c r="A1" s="125" t="s">
        <v>139</v>
      </c>
    </row>
    <row r="2" spans="1:2" s="126" customFormat="1" ht="17.25" customHeight="1" x14ac:dyDescent="0.2">
      <c r="A2" s="125"/>
    </row>
    <row r="3" spans="1:2" s="127" customFormat="1" ht="15" customHeight="1" x14ac:dyDescent="0.2">
      <c r="A3" s="125" t="s">
        <v>140</v>
      </c>
    </row>
    <row r="4" spans="1:2" s="129" customFormat="1" ht="17.25" customHeight="1" x14ac:dyDescent="0.2">
      <c r="A4" s="128" t="s">
        <v>8</v>
      </c>
      <c r="B4" s="129" t="s">
        <v>141</v>
      </c>
    </row>
    <row r="5" spans="1:2" s="129" customFormat="1" ht="17.25" customHeight="1" x14ac:dyDescent="0.2">
      <c r="A5" s="128" t="s">
        <v>72</v>
      </c>
      <c r="B5" s="129" t="s">
        <v>142</v>
      </c>
    </row>
    <row r="6" spans="1:2" s="129" customFormat="1" ht="17.25" customHeight="1" x14ac:dyDescent="0.2">
      <c r="A6" s="128" t="s">
        <v>9</v>
      </c>
      <c r="B6" s="129" t="s">
        <v>143</v>
      </c>
    </row>
    <row r="7" spans="1:2" s="129" customFormat="1" ht="17.25" customHeight="1" x14ac:dyDescent="0.2">
      <c r="A7" s="128" t="s">
        <v>68</v>
      </c>
      <c r="B7" s="129" t="s">
        <v>144</v>
      </c>
    </row>
    <row r="8" spans="1:2" s="129" customFormat="1" ht="17.25" customHeight="1" x14ac:dyDescent="0.2">
      <c r="A8" s="128" t="s">
        <v>73</v>
      </c>
      <c r="B8" s="129" t="s">
        <v>145</v>
      </c>
    </row>
    <row r="9" spans="1:2" s="129" customFormat="1" ht="17.25" customHeight="1" x14ac:dyDescent="0.2">
      <c r="A9" s="128" t="s">
        <v>74</v>
      </c>
      <c r="B9" s="129" t="s">
        <v>146</v>
      </c>
    </row>
    <row r="10" spans="1:2" s="129" customFormat="1" ht="17.25" customHeight="1" x14ac:dyDescent="0.2">
      <c r="A10" s="128" t="s">
        <v>75</v>
      </c>
      <c r="B10" s="129" t="s">
        <v>147</v>
      </c>
    </row>
    <row r="11" spans="1:2" s="129" customFormat="1" ht="17.25" customHeight="1" x14ac:dyDescent="0.2">
      <c r="A11" s="128" t="s">
        <v>76</v>
      </c>
      <c r="B11" s="129" t="s">
        <v>148</v>
      </c>
    </row>
    <row r="12" spans="1:2" s="129" customFormat="1" ht="17.25" customHeight="1" x14ac:dyDescent="0.2">
      <c r="A12" s="128" t="s">
        <v>77</v>
      </c>
      <c r="B12" s="129" t="s">
        <v>149</v>
      </c>
    </row>
    <row r="13" spans="1:2" s="129" customFormat="1" ht="17.25" customHeight="1" x14ac:dyDescent="0.2">
      <c r="A13" s="130" t="s">
        <v>78</v>
      </c>
      <c r="B13" s="129" t="s">
        <v>150</v>
      </c>
    </row>
    <row r="14" spans="1:2" ht="17.25" customHeight="1" x14ac:dyDescent="0.2">
      <c r="A14" s="128" t="s">
        <v>65</v>
      </c>
      <c r="B14" s="3" t="s">
        <v>151</v>
      </c>
    </row>
    <row r="15" spans="1:2" ht="17.25" customHeight="1" x14ac:dyDescent="0.2">
      <c r="A15" s="128" t="s">
        <v>66</v>
      </c>
      <c r="B15" s="3" t="s">
        <v>152</v>
      </c>
    </row>
    <row r="16" spans="1:2" ht="17.25" customHeight="1" x14ac:dyDescent="0.2">
      <c r="A16" s="128" t="s">
        <v>67</v>
      </c>
      <c r="B16" s="3" t="s">
        <v>153</v>
      </c>
    </row>
    <row r="17" spans="1:2" ht="17.25" customHeight="1" x14ac:dyDescent="0.2">
      <c r="A17" s="128" t="s">
        <v>68</v>
      </c>
      <c r="B17" s="3" t="s">
        <v>154</v>
      </c>
    </row>
    <row r="18" spans="1:2" ht="17.25" customHeight="1" x14ac:dyDescent="0.2">
      <c r="A18" s="128" t="s">
        <v>69</v>
      </c>
      <c r="B18" s="3" t="s">
        <v>155</v>
      </c>
    </row>
    <row r="19" spans="1:2" ht="17.25" customHeight="1" x14ac:dyDescent="0.2"/>
    <row r="20" spans="1:2" ht="17.25" customHeight="1" x14ac:dyDescent="0.2"/>
    <row r="21" spans="1:2" ht="17.25" customHeight="1" x14ac:dyDescent="0.2"/>
    <row r="22" spans="1:2" ht="17.25" customHeight="1" x14ac:dyDescent="0.2"/>
    <row r="23" spans="1:2" ht="17.25" customHeight="1" x14ac:dyDescent="0.2"/>
    <row r="24" spans="1:2" ht="17.25" customHeight="1" x14ac:dyDescent="0.2"/>
    <row r="25" spans="1:2" ht="17.25" customHeight="1" x14ac:dyDescent="0.2"/>
    <row r="26" spans="1:2" ht="17.25" customHeight="1" x14ac:dyDescent="0.2"/>
    <row r="27" spans="1:2" ht="17.25" customHeight="1" x14ac:dyDescent="0.2"/>
    <row r="28" spans="1:2" ht="17.25" customHeight="1" x14ac:dyDescent="0.2"/>
    <row r="29" spans="1:2" ht="17.25" customHeight="1" x14ac:dyDescent="0.2"/>
    <row r="30" spans="1:2" ht="17.25" customHeight="1" x14ac:dyDescent="0.2"/>
    <row r="31" spans="1:2" ht="17.25" customHeight="1" x14ac:dyDescent="0.2"/>
    <row r="32" spans="1:2" ht="17.25" customHeight="1" x14ac:dyDescent="0.2"/>
    <row r="33" ht="17.25" customHeight="1" x14ac:dyDescent="0.2"/>
    <row r="34" ht="17.25" customHeight="1" x14ac:dyDescent="0.2"/>
    <row r="35" ht="17.25" customHeight="1" x14ac:dyDescent="0.2"/>
    <row r="36" ht="17.25" customHeight="1" x14ac:dyDescent="0.2"/>
    <row r="37" ht="17.25" customHeight="1" x14ac:dyDescent="0.2"/>
    <row r="38" ht="17.25" customHeight="1" x14ac:dyDescent="0.2"/>
    <row r="39" ht="17.25" customHeight="1" x14ac:dyDescent="0.2"/>
    <row r="40" ht="17.25" customHeight="1" x14ac:dyDescent="0.2"/>
    <row r="41" ht="17.25" customHeight="1" x14ac:dyDescent="0.2"/>
    <row r="42" ht="17.25" customHeight="1" x14ac:dyDescent="0.2"/>
    <row r="43" ht="17.25" customHeight="1" x14ac:dyDescent="0.2"/>
    <row r="44" ht="17.25" customHeight="1" x14ac:dyDescent="0.2"/>
    <row r="45" ht="17.25" customHeight="1" x14ac:dyDescent="0.2"/>
    <row r="46" ht="17.25" customHeight="1" x14ac:dyDescent="0.2"/>
    <row r="47" ht="17.25" customHeight="1" x14ac:dyDescent="0.2"/>
    <row r="48" ht="17.25" customHeight="1" x14ac:dyDescent="0.2"/>
    <row r="49" ht="17.25" customHeight="1" x14ac:dyDescent="0.2"/>
    <row r="50" ht="17.25" customHeight="1" x14ac:dyDescent="0.2"/>
    <row r="51" ht="17.25" customHeight="1" x14ac:dyDescent="0.2"/>
    <row r="52" ht="17.25" customHeight="1" x14ac:dyDescent="0.2"/>
    <row r="53" ht="17.25" customHeight="1" x14ac:dyDescent="0.2"/>
    <row r="54" ht="17.25" customHeight="1" x14ac:dyDescent="0.2"/>
    <row r="55" ht="17.25" customHeight="1" x14ac:dyDescent="0.2"/>
    <row r="56" ht="17.25" customHeight="1" x14ac:dyDescent="0.2"/>
    <row r="57" ht="17.25" customHeight="1" x14ac:dyDescent="0.2"/>
    <row r="58" ht="17.25" customHeight="1" x14ac:dyDescent="0.2"/>
    <row r="59" ht="17.25" customHeight="1" x14ac:dyDescent="0.2"/>
    <row r="60" ht="17.25" customHeight="1" x14ac:dyDescent="0.2"/>
    <row r="61" ht="17.25" customHeight="1" x14ac:dyDescent="0.2"/>
    <row r="62" ht="17.25" customHeight="1" x14ac:dyDescent="0.2"/>
    <row r="63" ht="17.25" customHeight="1" x14ac:dyDescent="0.2"/>
    <row r="64" ht="17.25" customHeight="1" x14ac:dyDescent="0.2"/>
    <row r="65" ht="17.25" customHeight="1" x14ac:dyDescent="0.2"/>
    <row r="66" ht="17.25" customHeight="1" x14ac:dyDescent="0.2"/>
    <row r="67" ht="17.25" customHeight="1" x14ac:dyDescent="0.2"/>
    <row r="68" ht="17.25" customHeight="1" x14ac:dyDescent="0.2"/>
    <row r="69" ht="17.25" customHeight="1" x14ac:dyDescent="0.2"/>
    <row r="70" ht="17.25" customHeight="1" x14ac:dyDescent="0.2"/>
    <row r="71" ht="17.25" customHeight="1" x14ac:dyDescent="0.2"/>
    <row r="72" ht="17.25" customHeight="1" x14ac:dyDescent="0.2"/>
    <row r="73" ht="17.25" customHeight="1" x14ac:dyDescent="0.2"/>
    <row r="74" ht="17.25" customHeight="1" x14ac:dyDescent="0.2"/>
    <row r="75" ht="17.25" customHeight="1" x14ac:dyDescent="0.2"/>
    <row r="76" ht="17.25" customHeight="1" x14ac:dyDescent="0.2"/>
    <row r="77" ht="17.25" customHeight="1" x14ac:dyDescent="0.2"/>
    <row r="78" ht="17.25" customHeight="1" x14ac:dyDescent="0.2"/>
    <row r="79" ht="17.25" customHeight="1" x14ac:dyDescent="0.2"/>
    <row r="80" ht="17.25" customHeight="1" x14ac:dyDescent="0.2"/>
    <row r="81" ht="17.25" customHeight="1" x14ac:dyDescent="0.2"/>
    <row r="82" ht="17.25" customHeight="1" x14ac:dyDescent="0.2"/>
    <row r="83" ht="17.25" customHeight="1" x14ac:dyDescent="0.2"/>
    <row r="84" ht="17.25" customHeight="1" x14ac:dyDescent="0.2"/>
    <row r="85" ht="17.25" customHeight="1" x14ac:dyDescent="0.2"/>
    <row r="86" ht="17.25" customHeight="1" x14ac:dyDescent="0.2"/>
    <row r="87" ht="17.25" customHeight="1" x14ac:dyDescent="0.2"/>
    <row r="88" ht="17.25" customHeight="1" x14ac:dyDescent="0.2"/>
    <row r="89" ht="17.25" customHeight="1" x14ac:dyDescent="0.2"/>
    <row r="90" ht="17.25" customHeight="1" x14ac:dyDescent="0.2"/>
    <row r="91" ht="17.25" customHeight="1" x14ac:dyDescent="0.2"/>
    <row r="92" ht="17.25" customHeight="1" x14ac:dyDescent="0.2"/>
    <row r="93" ht="17.25" customHeight="1" x14ac:dyDescent="0.2"/>
    <row r="94" ht="17.25" customHeight="1" x14ac:dyDescent="0.2"/>
    <row r="95" ht="17.25" customHeight="1" x14ac:dyDescent="0.2"/>
    <row r="96" ht="17.25" customHeight="1" x14ac:dyDescent="0.2"/>
    <row r="97" ht="17.25" customHeight="1" x14ac:dyDescent="0.2"/>
    <row r="98" ht="17.25" customHeight="1" x14ac:dyDescent="0.2"/>
    <row r="99" ht="17.25" customHeight="1" x14ac:dyDescent="0.2"/>
    <row r="100" ht="17.25" customHeight="1" x14ac:dyDescent="0.2"/>
    <row r="101" ht="17.25" customHeight="1" x14ac:dyDescent="0.2"/>
    <row r="102" ht="17.25" customHeight="1" x14ac:dyDescent="0.2"/>
    <row r="103" ht="17.25" customHeight="1" x14ac:dyDescent="0.2"/>
    <row r="104" ht="17.25" customHeight="1" x14ac:dyDescent="0.2"/>
    <row r="105" ht="17.25" customHeight="1" x14ac:dyDescent="0.2"/>
    <row r="106" ht="17.25" customHeight="1" x14ac:dyDescent="0.2"/>
    <row r="107" ht="17.25" customHeight="1" x14ac:dyDescent="0.2"/>
    <row r="108" ht="17.25" customHeight="1" x14ac:dyDescent="0.2"/>
    <row r="109" ht="17.25" customHeight="1" x14ac:dyDescent="0.2"/>
    <row r="110" ht="17.25" customHeight="1" x14ac:dyDescent="0.2"/>
    <row r="111" ht="17.25" customHeight="1" x14ac:dyDescent="0.2"/>
    <row r="112" ht="17.25" customHeight="1" x14ac:dyDescent="0.2"/>
    <row r="113" ht="17.25" customHeight="1" x14ac:dyDescent="0.2"/>
    <row r="114" ht="17.25" customHeight="1" x14ac:dyDescent="0.2"/>
    <row r="115" ht="17.25" customHeight="1" x14ac:dyDescent="0.2"/>
    <row r="116" ht="17.25" customHeight="1" x14ac:dyDescent="0.2"/>
    <row r="117" ht="17.25" customHeight="1" x14ac:dyDescent="0.2"/>
    <row r="118" ht="17.25" customHeight="1" x14ac:dyDescent="0.2"/>
    <row r="119" ht="17.25" customHeight="1" x14ac:dyDescent="0.2"/>
    <row r="120" ht="17.25" customHeight="1" x14ac:dyDescent="0.2"/>
    <row r="121" ht="17.25" customHeight="1" x14ac:dyDescent="0.2"/>
    <row r="122" ht="17.25" customHeight="1" x14ac:dyDescent="0.2"/>
    <row r="123" ht="17.25" customHeight="1" x14ac:dyDescent="0.2"/>
    <row r="124" ht="17.25" customHeight="1" x14ac:dyDescent="0.2"/>
    <row r="125" ht="17.25" customHeight="1" x14ac:dyDescent="0.2"/>
    <row r="126" ht="17.25" customHeight="1" x14ac:dyDescent="0.2"/>
    <row r="127" ht="17.25" customHeight="1" x14ac:dyDescent="0.2"/>
    <row r="128" ht="17.25" customHeight="1" x14ac:dyDescent="0.2"/>
    <row r="129" ht="17.25" customHeight="1" x14ac:dyDescent="0.2"/>
    <row r="130" ht="17.25" customHeight="1" x14ac:dyDescent="0.2"/>
    <row r="131" ht="17.25" customHeight="1" x14ac:dyDescent="0.2"/>
    <row r="132" ht="17.25" customHeight="1" x14ac:dyDescent="0.2"/>
    <row r="133" ht="17.25" customHeight="1" x14ac:dyDescent="0.2"/>
    <row r="134" ht="17.25" customHeight="1" x14ac:dyDescent="0.2"/>
    <row r="135" ht="17.25" customHeight="1" x14ac:dyDescent="0.2"/>
    <row r="136" ht="17.25" customHeight="1" x14ac:dyDescent="0.2"/>
    <row r="137" ht="17.25" customHeight="1" x14ac:dyDescent="0.2"/>
    <row r="138" ht="17.25" customHeight="1" x14ac:dyDescent="0.2"/>
    <row r="139" ht="17.25" customHeight="1" x14ac:dyDescent="0.2"/>
    <row r="140" ht="17.25" customHeight="1" x14ac:dyDescent="0.2"/>
    <row r="141" ht="17.25" customHeight="1" x14ac:dyDescent="0.2"/>
    <row r="142" ht="17.25" customHeight="1" x14ac:dyDescent="0.2"/>
    <row r="143" ht="17.25" customHeight="1" x14ac:dyDescent="0.2"/>
    <row r="144" ht="17.25" customHeight="1" x14ac:dyDescent="0.2"/>
    <row r="145" ht="17.25" customHeight="1" x14ac:dyDescent="0.2"/>
    <row r="146" ht="17.25" customHeight="1" x14ac:dyDescent="0.2"/>
    <row r="147" ht="17.25" customHeight="1" x14ac:dyDescent="0.2"/>
    <row r="148" ht="17.25" customHeight="1" x14ac:dyDescent="0.2"/>
    <row r="149" ht="17.25" customHeight="1" x14ac:dyDescent="0.2"/>
    <row r="150" ht="17.25" customHeight="1" x14ac:dyDescent="0.2"/>
    <row r="151" ht="17.25" customHeight="1" x14ac:dyDescent="0.2"/>
    <row r="152" ht="17.25" customHeight="1" x14ac:dyDescent="0.2"/>
    <row r="153" ht="17.25" customHeight="1" x14ac:dyDescent="0.2"/>
    <row r="154" ht="17.25" customHeight="1" x14ac:dyDescent="0.2"/>
    <row r="155" ht="17.25" customHeight="1" x14ac:dyDescent="0.2"/>
    <row r="156" ht="17.25" customHeight="1" x14ac:dyDescent="0.2"/>
    <row r="157" ht="17.25" customHeight="1" x14ac:dyDescent="0.2"/>
    <row r="158" ht="17.25" customHeight="1" x14ac:dyDescent="0.2"/>
    <row r="159" ht="17.25" customHeight="1" x14ac:dyDescent="0.2"/>
    <row r="160" ht="17.25" customHeight="1" x14ac:dyDescent="0.2"/>
    <row r="161" ht="17.25" customHeight="1" x14ac:dyDescent="0.2"/>
    <row r="162" ht="17.25" customHeight="1" x14ac:dyDescent="0.2"/>
    <row r="163" ht="17.25" customHeight="1" x14ac:dyDescent="0.2"/>
    <row r="164" ht="17.25" customHeight="1" x14ac:dyDescent="0.2"/>
    <row r="165" ht="17.25" customHeight="1" x14ac:dyDescent="0.2"/>
    <row r="166" ht="17.25" customHeight="1" x14ac:dyDescent="0.2"/>
    <row r="167" ht="17.25" customHeight="1" x14ac:dyDescent="0.2"/>
    <row r="168" ht="17.25" customHeight="1" x14ac:dyDescent="0.2"/>
    <row r="169" ht="17.25" customHeight="1" x14ac:dyDescent="0.2"/>
    <row r="170" ht="17.25" customHeight="1" x14ac:dyDescent="0.2"/>
    <row r="171" ht="17.25" customHeight="1" x14ac:dyDescent="0.2"/>
    <row r="172" ht="17.25" customHeight="1" x14ac:dyDescent="0.2"/>
    <row r="173" ht="17.25" customHeight="1" x14ac:dyDescent="0.2"/>
    <row r="174" ht="17.25" customHeight="1" x14ac:dyDescent="0.2"/>
    <row r="175" ht="17.25" customHeight="1" x14ac:dyDescent="0.2"/>
    <row r="176" ht="17.25" customHeight="1" x14ac:dyDescent="0.2"/>
    <row r="177" ht="17.25" customHeight="1" x14ac:dyDescent="0.2"/>
    <row r="178" ht="17.25" customHeight="1" x14ac:dyDescent="0.2"/>
    <row r="179" ht="17.25" customHeight="1" x14ac:dyDescent="0.2"/>
    <row r="180" ht="17.25" customHeight="1" x14ac:dyDescent="0.2"/>
    <row r="181" ht="17.25" customHeight="1" x14ac:dyDescent="0.2"/>
    <row r="182" ht="17.25" customHeight="1" x14ac:dyDescent="0.2"/>
    <row r="183" ht="17.25" customHeight="1" x14ac:dyDescent="0.2"/>
    <row r="184" ht="17.25" customHeight="1" x14ac:dyDescent="0.2"/>
    <row r="185" ht="17.25" customHeight="1" x14ac:dyDescent="0.2"/>
    <row r="186" ht="17.25" customHeight="1" x14ac:dyDescent="0.2"/>
    <row r="187" ht="17.25" customHeight="1" x14ac:dyDescent="0.2"/>
    <row r="188" ht="17.25" customHeight="1" x14ac:dyDescent="0.2"/>
    <row r="189" ht="17.25" customHeight="1" x14ac:dyDescent="0.2"/>
    <row r="190" ht="17.25" customHeight="1" x14ac:dyDescent="0.2"/>
    <row r="191" ht="17.25" customHeight="1" x14ac:dyDescent="0.2"/>
    <row r="192" ht="17.25" customHeight="1" x14ac:dyDescent="0.2"/>
    <row r="193" ht="17.25" customHeight="1" x14ac:dyDescent="0.2"/>
    <row r="194" ht="17.25" customHeight="1" x14ac:dyDescent="0.2"/>
    <row r="195" ht="17.25" customHeight="1" x14ac:dyDescent="0.2"/>
    <row r="196" ht="17.25" customHeight="1" x14ac:dyDescent="0.2"/>
    <row r="197" ht="17.25" customHeight="1" x14ac:dyDescent="0.2"/>
    <row r="198" ht="17.25" customHeight="1" x14ac:dyDescent="0.2"/>
    <row r="199" ht="17.25" customHeight="1" x14ac:dyDescent="0.2"/>
    <row r="200" ht="17.25" customHeight="1" x14ac:dyDescent="0.2"/>
    <row r="201" ht="17.25" customHeight="1" x14ac:dyDescent="0.2"/>
    <row r="202" ht="17.25" customHeight="1" x14ac:dyDescent="0.2"/>
    <row r="203" ht="17.25" customHeight="1" x14ac:dyDescent="0.2"/>
    <row r="204" ht="17.25" customHeight="1" x14ac:dyDescent="0.2"/>
    <row r="205" ht="17.25" customHeight="1" x14ac:dyDescent="0.2"/>
    <row r="206" ht="17.25" customHeight="1" x14ac:dyDescent="0.2"/>
    <row r="207" ht="17.25" customHeight="1" x14ac:dyDescent="0.2"/>
    <row r="208" ht="17.25" customHeight="1" x14ac:dyDescent="0.2"/>
    <row r="209" ht="17.25" customHeight="1" x14ac:dyDescent="0.2"/>
    <row r="210" ht="17.25" customHeight="1" x14ac:dyDescent="0.2"/>
    <row r="211" ht="17.25" customHeight="1" x14ac:dyDescent="0.2"/>
    <row r="212" ht="17.25" customHeight="1" x14ac:dyDescent="0.2"/>
    <row r="213" ht="17.25" customHeight="1" x14ac:dyDescent="0.2"/>
    <row r="214" ht="17.25" customHeight="1" x14ac:dyDescent="0.2"/>
    <row r="215" ht="17.25" customHeight="1" x14ac:dyDescent="0.2"/>
    <row r="216" ht="17.25" customHeight="1" x14ac:dyDescent="0.2"/>
    <row r="217" ht="17.25" customHeight="1" x14ac:dyDescent="0.2"/>
    <row r="218" ht="17.25" customHeight="1" x14ac:dyDescent="0.2"/>
    <row r="219" ht="17.25" customHeight="1" x14ac:dyDescent="0.2"/>
    <row r="220" ht="17.25" customHeight="1" x14ac:dyDescent="0.2"/>
    <row r="221" ht="17.25" customHeight="1" x14ac:dyDescent="0.2"/>
    <row r="222" ht="17.25" customHeight="1" x14ac:dyDescent="0.2"/>
    <row r="223" ht="17.25" customHeight="1" x14ac:dyDescent="0.2"/>
    <row r="224" ht="17.25" customHeight="1" x14ac:dyDescent="0.2"/>
    <row r="225" ht="17.25" customHeight="1" x14ac:dyDescent="0.2"/>
    <row r="226" ht="17.25" customHeight="1" x14ac:dyDescent="0.2"/>
    <row r="227" ht="17.25" customHeight="1" x14ac:dyDescent="0.2"/>
    <row r="228" ht="17.25" customHeight="1" x14ac:dyDescent="0.2"/>
    <row r="229" ht="17.25" customHeight="1" x14ac:dyDescent="0.2"/>
    <row r="230" ht="17.25" customHeight="1" x14ac:dyDescent="0.2"/>
    <row r="231" ht="17.25" customHeight="1" x14ac:dyDescent="0.2"/>
    <row r="232" ht="17.25" customHeight="1" x14ac:dyDescent="0.2"/>
    <row r="233" ht="17.25" customHeight="1" x14ac:dyDescent="0.2"/>
    <row r="234" ht="17.25" customHeight="1" x14ac:dyDescent="0.2"/>
    <row r="235" ht="17.25" customHeight="1" x14ac:dyDescent="0.2"/>
    <row r="236" ht="17.25" customHeight="1" x14ac:dyDescent="0.2"/>
    <row r="237" ht="17.25" customHeight="1" x14ac:dyDescent="0.2"/>
    <row r="238" ht="17.25" customHeight="1" x14ac:dyDescent="0.2"/>
    <row r="239" ht="17.25" customHeight="1" x14ac:dyDescent="0.2"/>
    <row r="240" ht="17.25" customHeight="1" x14ac:dyDescent="0.2"/>
    <row r="241" ht="17.25" customHeight="1" x14ac:dyDescent="0.2"/>
    <row r="242" ht="17.25" customHeight="1" x14ac:dyDescent="0.2"/>
    <row r="243" ht="17.25" customHeight="1" x14ac:dyDescent="0.2"/>
    <row r="244" ht="17.25" customHeight="1" x14ac:dyDescent="0.2"/>
    <row r="245" ht="17.25" customHeight="1" x14ac:dyDescent="0.2"/>
    <row r="246" ht="17.25" customHeight="1" x14ac:dyDescent="0.2"/>
    <row r="247" ht="17.25" customHeight="1" x14ac:dyDescent="0.2"/>
    <row r="248" ht="17.25" customHeight="1" x14ac:dyDescent="0.2"/>
    <row r="249" ht="17.25" customHeight="1" x14ac:dyDescent="0.2"/>
    <row r="250" ht="17.25" customHeight="1" x14ac:dyDescent="0.2"/>
    <row r="251" ht="17.25" customHeight="1" x14ac:dyDescent="0.2"/>
    <row r="252" ht="17.25" customHeight="1" x14ac:dyDescent="0.2"/>
    <row r="253" ht="17.25" customHeight="1" x14ac:dyDescent="0.2"/>
    <row r="254" ht="17.25" customHeight="1" x14ac:dyDescent="0.2"/>
    <row r="255" ht="17.25" customHeight="1" x14ac:dyDescent="0.2"/>
    <row r="256" ht="17.25" customHeight="1" x14ac:dyDescent="0.2"/>
    <row r="257" ht="17.25" customHeight="1" x14ac:dyDescent="0.2"/>
    <row r="258" ht="17.25" customHeight="1" x14ac:dyDescent="0.2"/>
    <row r="259" ht="17.25" customHeight="1" x14ac:dyDescent="0.2"/>
    <row r="260" ht="17.25" customHeight="1" x14ac:dyDescent="0.2"/>
    <row r="261" ht="17.25" customHeight="1" x14ac:dyDescent="0.2"/>
    <row r="262" ht="17.25" customHeight="1" x14ac:dyDescent="0.2"/>
    <row r="263" ht="17.25" customHeight="1" x14ac:dyDescent="0.2"/>
    <row r="264" ht="17.25" customHeight="1" x14ac:dyDescent="0.2"/>
    <row r="265" ht="17.25" customHeight="1" x14ac:dyDescent="0.2"/>
    <row r="266" ht="17.25" customHeight="1" x14ac:dyDescent="0.2"/>
    <row r="267" ht="17.25" customHeight="1" x14ac:dyDescent="0.2"/>
    <row r="268" ht="17.25" customHeight="1" x14ac:dyDescent="0.2"/>
    <row r="269" ht="17.25" customHeight="1" x14ac:dyDescent="0.2"/>
    <row r="270" ht="17.25" customHeight="1" x14ac:dyDescent="0.2"/>
    <row r="271" ht="17.25" customHeight="1" x14ac:dyDescent="0.2"/>
    <row r="272" ht="17.25" customHeight="1" x14ac:dyDescent="0.2"/>
    <row r="273" ht="17.25" customHeight="1" x14ac:dyDescent="0.2"/>
    <row r="274" ht="17.25" customHeight="1" x14ac:dyDescent="0.2"/>
    <row r="275" ht="17.25" customHeight="1" x14ac:dyDescent="0.2"/>
    <row r="276" ht="17.25" customHeight="1" x14ac:dyDescent="0.2"/>
    <row r="277" ht="17.25" customHeight="1" x14ac:dyDescent="0.2"/>
    <row r="278" ht="17.25" customHeight="1" x14ac:dyDescent="0.2"/>
    <row r="279" ht="17.25" customHeight="1" x14ac:dyDescent="0.2"/>
    <row r="280" ht="17.25" customHeight="1" x14ac:dyDescent="0.2"/>
    <row r="281" ht="17.25" customHeight="1" x14ac:dyDescent="0.2"/>
    <row r="282" ht="17.25" customHeight="1" x14ac:dyDescent="0.2"/>
    <row r="283" ht="17.25" customHeight="1" x14ac:dyDescent="0.2"/>
    <row r="284" ht="17.25" customHeight="1" x14ac:dyDescent="0.2"/>
    <row r="285" ht="17.25" customHeight="1" x14ac:dyDescent="0.2"/>
    <row r="286" ht="17.25" customHeight="1" x14ac:dyDescent="0.2"/>
    <row r="287" ht="17.25" customHeight="1" x14ac:dyDescent="0.2"/>
    <row r="288" ht="17.25" customHeight="1" x14ac:dyDescent="0.2"/>
    <row r="289" ht="17.25" customHeight="1" x14ac:dyDescent="0.2"/>
    <row r="290" ht="17.25" customHeight="1" x14ac:dyDescent="0.2"/>
    <row r="291" ht="17.25" customHeight="1" x14ac:dyDescent="0.2"/>
    <row r="292" ht="17.25" customHeight="1" x14ac:dyDescent="0.2"/>
    <row r="293" ht="17.25" customHeight="1" x14ac:dyDescent="0.2"/>
    <row r="294" ht="17.25" customHeight="1" x14ac:dyDescent="0.2"/>
    <row r="295" ht="17.25" customHeight="1" x14ac:dyDescent="0.2"/>
    <row r="296" ht="17.25" customHeight="1" x14ac:dyDescent="0.2"/>
    <row r="297" ht="17.25" customHeight="1" x14ac:dyDescent="0.2"/>
    <row r="298" ht="17.25" customHeight="1" x14ac:dyDescent="0.2"/>
    <row r="299" ht="17.25" customHeight="1" x14ac:dyDescent="0.2"/>
    <row r="300" ht="17.25" customHeight="1" x14ac:dyDescent="0.2"/>
    <row r="301" ht="17.25" customHeight="1" x14ac:dyDescent="0.2"/>
    <row r="302" ht="17.25" customHeight="1" x14ac:dyDescent="0.2"/>
    <row r="303" ht="17.25" customHeight="1" x14ac:dyDescent="0.2"/>
    <row r="304" ht="17.25" customHeight="1" x14ac:dyDescent="0.2"/>
    <row r="305" ht="17.25" customHeight="1" x14ac:dyDescent="0.2"/>
    <row r="306" ht="17.25" customHeight="1" x14ac:dyDescent="0.2"/>
    <row r="307" ht="17.25" customHeight="1" x14ac:dyDescent="0.2"/>
    <row r="308" ht="17.25" customHeight="1" x14ac:dyDescent="0.2"/>
    <row r="309" ht="17.25" customHeight="1" x14ac:dyDescent="0.2"/>
    <row r="310" ht="17.25" customHeight="1" x14ac:dyDescent="0.2"/>
    <row r="311" ht="17.25" customHeight="1" x14ac:dyDescent="0.2"/>
    <row r="312" ht="17.25" customHeight="1" x14ac:dyDescent="0.2"/>
    <row r="313" ht="17.25" customHeight="1" x14ac:dyDescent="0.2"/>
    <row r="314" ht="17.25" customHeight="1" x14ac:dyDescent="0.2"/>
    <row r="315" ht="17.25" customHeight="1" x14ac:dyDescent="0.2"/>
    <row r="316" ht="17.25" customHeight="1" x14ac:dyDescent="0.2"/>
    <row r="317" ht="17.25" customHeight="1" x14ac:dyDescent="0.2"/>
    <row r="318" ht="17.25" customHeight="1" x14ac:dyDescent="0.2"/>
    <row r="319" ht="17.25" customHeight="1" x14ac:dyDescent="0.2"/>
    <row r="320" ht="17.25" customHeight="1" x14ac:dyDescent="0.2"/>
    <row r="321" ht="17.25" customHeight="1" x14ac:dyDescent="0.2"/>
    <row r="322" ht="17.25" customHeight="1" x14ac:dyDescent="0.2"/>
    <row r="323" ht="17.25" customHeight="1" x14ac:dyDescent="0.2"/>
    <row r="324" ht="17.25" customHeight="1" x14ac:dyDescent="0.2"/>
    <row r="325" ht="17.25" customHeight="1" x14ac:dyDescent="0.2"/>
    <row r="326" ht="17.25" customHeight="1" x14ac:dyDescent="0.2"/>
    <row r="327" ht="17.25" customHeight="1" x14ac:dyDescent="0.2"/>
    <row r="328" ht="17.25" customHeight="1" x14ac:dyDescent="0.2"/>
    <row r="329" ht="17.25" customHeight="1" x14ac:dyDescent="0.2"/>
    <row r="330" ht="17.25" customHeight="1" x14ac:dyDescent="0.2"/>
    <row r="331" ht="17.25" customHeight="1" x14ac:dyDescent="0.2"/>
    <row r="332" ht="17.25" customHeight="1" x14ac:dyDescent="0.2"/>
    <row r="333" ht="17.25" customHeight="1" x14ac:dyDescent="0.2"/>
    <row r="334" ht="17.25" customHeight="1" x14ac:dyDescent="0.2"/>
    <row r="335" ht="17.25" customHeight="1" x14ac:dyDescent="0.2"/>
    <row r="336" ht="17.25" customHeight="1" x14ac:dyDescent="0.2"/>
    <row r="337" ht="17.25" customHeight="1" x14ac:dyDescent="0.2"/>
    <row r="338" ht="17.25" customHeight="1" x14ac:dyDescent="0.2"/>
    <row r="339" ht="17.25" customHeight="1" x14ac:dyDescent="0.2"/>
    <row r="340" ht="17.25" customHeight="1" x14ac:dyDescent="0.2"/>
    <row r="341" ht="17.25" customHeight="1" x14ac:dyDescent="0.2"/>
    <row r="342" ht="17.25" customHeight="1" x14ac:dyDescent="0.2"/>
    <row r="343" ht="17.25" customHeight="1" x14ac:dyDescent="0.2"/>
    <row r="344" ht="17.25" customHeight="1" x14ac:dyDescent="0.2"/>
    <row r="345" ht="17.25" customHeight="1" x14ac:dyDescent="0.2"/>
    <row r="346" ht="17.25" customHeight="1" x14ac:dyDescent="0.2"/>
    <row r="347" ht="17.25" customHeight="1" x14ac:dyDescent="0.2"/>
    <row r="348" ht="17.25" customHeight="1" x14ac:dyDescent="0.2"/>
    <row r="349" ht="17.25" customHeight="1" x14ac:dyDescent="0.2"/>
    <row r="350" ht="17.25" customHeight="1" x14ac:dyDescent="0.2"/>
    <row r="351" ht="17.25" customHeight="1" x14ac:dyDescent="0.2"/>
    <row r="352" ht="17.25" customHeight="1" x14ac:dyDescent="0.2"/>
    <row r="353" ht="17.25" customHeight="1" x14ac:dyDescent="0.2"/>
    <row r="354" ht="17.25" customHeight="1" x14ac:dyDescent="0.2"/>
    <row r="355" ht="17.25" customHeight="1" x14ac:dyDescent="0.2"/>
    <row r="356" ht="17.25" customHeight="1" x14ac:dyDescent="0.2"/>
    <row r="357" ht="17.25" customHeight="1" x14ac:dyDescent="0.2"/>
    <row r="358" ht="17.25" customHeight="1" x14ac:dyDescent="0.2"/>
    <row r="359" ht="17.25" customHeight="1" x14ac:dyDescent="0.2"/>
    <row r="360" ht="17.25" customHeight="1" x14ac:dyDescent="0.2"/>
    <row r="361" ht="17.25" customHeight="1" x14ac:dyDescent="0.2"/>
    <row r="362" ht="17.25" customHeight="1" x14ac:dyDescent="0.2"/>
    <row r="363" ht="17.25" customHeight="1" x14ac:dyDescent="0.2"/>
    <row r="364" ht="17.25" customHeight="1" x14ac:dyDescent="0.2"/>
    <row r="365" ht="17.25" customHeight="1" x14ac:dyDescent="0.2"/>
    <row r="366" ht="17.25" customHeight="1" x14ac:dyDescent="0.2"/>
    <row r="367" ht="17.25" customHeight="1" x14ac:dyDescent="0.2"/>
    <row r="368" ht="17.25" customHeight="1" x14ac:dyDescent="0.2"/>
    <row r="369" ht="17.25" customHeight="1" x14ac:dyDescent="0.2"/>
    <row r="370" ht="17.25" customHeight="1" x14ac:dyDescent="0.2"/>
    <row r="371" ht="17.25" customHeight="1" x14ac:dyDescent="0.2"/>
    <row r="372" ht="17.25" customHeight="1" x14ac:dyDescent="0.2"/>
    <row r="373" ht="17.25" customHeight="1" x14ac:dyDescent="0.2"/>
    <row r="374" ht="17.25" customHeight="1" x14ac:dyDescent="0.2"/>
    <row r="375" ht="17.25" customHeight="1" x14ac:dyDescent="0.2"/>
    <row r="376" ht="17.25" customHeight="1" x14ac:dyDescent="0.2"/>
    <row r="377" ht="17.25" customHeight="1" x14ac:dyDescent="0.2"/>
    <row r="378" ht="17.25" customHeight="1" x14ac:dyDescent="0.2"/>
    <row r="379" ht="17.25" customHeight="1" x14ac:dyDescent="0.2"/>
    <row r="380" ht="17.25" customHeight="1" x14ac:dyDescent="0.2"/>
    <row r="381" ht="17.25" customHeight="1" x14ac:dyDescent="0.2"/>
    <row r="382" ht="17.25" customHeight="1" x14ac:dyDescent="0.2"/>
    <row r="383" ht="17.25" customHeight="1" x14ac:dyDescent="0.2"/>
    <row r="384" ht="17.25" customHeight="1" x14ac:dyDescent="0.2"/>
    <row r="385" ht="17.25" customHeight="1" x14ac:dyDescent="0.2"/>
    <row r="386" ht="17.25" customHeight="1" x14ac:dyDescent="0.2"/>
    <row r="387" ht="17.25" customHeight="1" x14ac:dyDescent="0.2"/>
    <row r="388" ht="17.25" customHeight="1" x14ac:dyDescent="0.2"/>
    <row r="389" ht="17.25" customHeight="1" x14ac:dyDescent="0.2"/>
    <row r="390" ht="17.25" customHeight="1" x14ac:dyDescent="0.2"/>
    <row r="391" ht="17.25" customHeight="1" x14ac:dyDescent="0.2"/>
    <row r="392" ht="17.25" customHeight="1" x14ac:dyDescent="0.2"/>
    <row r="393" ht="17.25" customHeight="1" x14ac:dyDescent="0.2"/>
    <row r="394" ht="17.25" customHeight="1" x14ac:dyDescent="0.2"/>
    <row r="395" ht="17.25" customHeight="1" x14ac:dyDescent="0.2"/>
    <row r="396" ht="17.25" customHeight="1" x14ac:dyDescent="0.2"/>
    <row r="397" ht="17.25" customHeight="1" x14ac:dyDescent="0.2"/>
    <row r="398" ht="17.25" customHeight="1" x14ac:dyDescent="0.2"/>
    <row r="399" ht="17.25" customHeight="1" x14ac:dyDescent="0.2"/>
    <row r="400" ht="17.25" customHeight="1" x14ac:dyDescent="0.2"/>
    <row r="401" ht="17.25" customHeight="1" x14ac:dyDescent="0.2"/>
    <row r="402" ht="17.25" customHeight="1" x14ac:dyDescent="0.2"/>
    <row r="403" ht="17.25" customHeight="1" x14ac:dyDescent="0.2"/>
    <row r="404" ht="17.25" customHeight="1" x14ac:dyDescent="0.2"/>
    <row r="405" ht="17.25" customHeight="1" x14ac:dyDescent="0.2"/>
    <row r="406" ht="17.25" customHeight="1" x14ac:dyDescent="0.2"/>
    <row r="407" ht="17.25" customHeight="1" x14ac:dyDescent="0.2"/>
    <row r="408" ht="17.25" customHeight="1" x14ac:dyDescent="0.2"/>
    <row r="409" ht="17.25" customHeight="1" x14ac:dyDescent="0.2"/>
    <row r="410" ht="17.25" customHeight="1" x14ac:dyDescent="0.2"/>
    <row r="411" ht="17.25" customHeight="1" x14ac:dyDescent="0.2"/>
    <row r="412" ht="17.25" customHeight="1" x14ac:dyDescent="0.2"/>
    <row r="413" ht="17.25" customHeight="1" x14ac:dyDescent="0.2"/>
    <row r="414" ht="17.25" customHeight="1" x14ac:dyDescent="0.2"/>
    <row r="415" ht="17.25" customHeight="1" x14ac:dyDescent="0.2"/>
    <row r="416" ht="17.25" customHeight="1" x14ac:dyDescent="0.2"/>
    <row r="417" ht="17.25" customHeight="1" x14ac:dyDescent="0.2"/>
    <row r="418" ht="17.25" customHeight="1" x14ac:dyDescent="0.2"/>
    <row r="419" ht="17.25" customHeight="1" x14ac:dyDescent="0.2"/>
    <row r="420" ht="17.25" customHeight="1" x14ac:dyDescent="0.2"/>
    <row r="421" ht="17.25" customHeight="1" x14ac:dyDescent="0.2"/>
    <row r="422" ht="17.25" customHeight="1" x14ac:dyDescent="0.2"/>
    <row r="423" ht="17.25" customHeight="1" x14ac:dyDescent="0.2"/>
    <row r="424" ht="17.25" customHeight="1" x14ac:dyDescent="0.2"/>
    <row r="425" ht="17.25" customHeight="1" x14ac:dyDescent="0.2"/>
    <row r="426" ht="17.25" customHeight="1" x14ac:dyDescent="0.2"/>
    <row r="427" ht="17.25" customHeight="1" x14ac:dyDescent="0.2"/>
    <row r="428" ht="17.25" customHeight="1" x14ac:dyDescent="0.2"/>
    <row r="429" ht="17.25" customHeight="1" x14ac:dyDescent="0.2"/>
    <row r="430" ht="17.25" customHeight="1" x14ac:dyDescent="0.2"/>
    <row r="431" ht="17.25" customHeight="1" x14ac:dyDescent="0.2"/>
    <row r="432" ht="17.25" customHeight="1" x14ac:dyDescent="0.2"/>
    <row r="433" ht="17.25" customHeight="1" x14ac:dyDescent="0.2"/>
    <row r="434" ht="17.25" customHeight="1" x14ac:dyDescent="0.2"/>
    <row r="435" ht="17.25" customHeight="1" x14ac:dyDescent="0.2"/>
    <row r="436" ht="17.25" customHeight="1" x14ac:dyDescent="0.2"/>
    <row r="437" ht="17.25" customHeight="1" x14ac:dyDescent="0.2"/>
    <row r="438" ht="17.25" customHeight="1" x14ac:dyDescent="0.2"/>
    <row r="439" ht="17.25" customHeight="1" x14ac:dyDescent="0.2"/>
    <row r="440" ht="17.25" customHeight="1" x14ac:dyDescent="0.2"/>
    <row r="441" ht="17.25" customHeight="1" x14ac:dyDescent="0.2"/>
    <row r="442" ht="17.25" customHeight="1" x14ac:dyDescent="0.2"/>
    <row r="443" ht="17.25" customHeight="1" x14ac:dyDescent="0.2"/>
    <row r="444" ht="17.25" customHeight="1" x14ac:dyDescent="0.2"/>
    <row r="445" ht="17.25" customHeight="1" x14ac:dyDescent="0.2"/>
    <row r="446" ht="17.25" customHeight="1" x14ac:dyDescent="0.2"/>
    <row r="447" ht="17.25" customHeight="1" x14ac:dyDescent="0.2"/>
    <row r="448" ht="17.25" customHeight="1" x14ac:dyDescent="0.2"/>
    <row r="449" ht="17.25" customHeight="1" x14ac:dyDescent="0.2"/>
    <row r="450" ht="17.25" customHeight="1" x14ac:dyDescent="0.2"/>
    <row r="451" ht="17.25" customHeight="1" x14ac:dyDescent="0.2"/>
    <row r="452" ht="17.25" customHeight="1" x14ac:dyDescent="0.2"/>
    <row r="453" ht="17.25" customHeight="1" x14ac:dyDescent="0.2"/>
    <row r="454" ht="17.25" customHeight="1" x14ac:dyDescent="0.2"/>
    <row r="455" ht="17.25" customHeight="1" x14ac:dyDescent="0.2"/>
    <row r="456" ht="17.25" customHeight="1" x14ac:dyDescent="0.2"/>
    <row r="457" ht="17.25" customHeight="1" x14ac:dyDescent="0.2"/>
    <row r="458" ht="17.25" customHeight="1" x14ac:dyDescent="0.2"/>
    <row r="459" ht="17.25" customHeight="1" x14ac:dyDescent="0.2"/>
    <row r="460" ht="17.25" customHeight="1" x14ac:dyDescent="0.2"/>
    <row r="461" ht="17.25" customHeight="1" x14ac:dyDescent="0.2"/>
    <row r="462" ht="17.25" customHeight="1" x14ac:dyDescent="0.2"/>
    <row r="463" ht="17.25" customHeight="1" x14ac:dyDescent="0.2"/>
    <row r="464" ht="17.25" customHeight="1" x14ac:dyDescent="0.2"/>
    <row r="465" ht="17.25" customHeight="1" x14ac:dyDescent="0.2"/>
    <row r="466" ht="17.25" customHeight="1" x14ac:dyDescent="0.2"/>
    <row r="467" ht="17.25" customHeight="1" x14ac:dyDescent="0.2"/>
    <row r="468" ht="17.25" customHeight="1" x14ac:dyDescent="0.2"/>
    <row r="469" ht="17.25" customHeight="1" x14ac:dyDescent="0.2"/>
    <row r="470" ht="17.25" customHeight="1" x14ac:dyDescent="0.2"/>
    <row r="471" ht="17.25" customHeight="1" x14ac:dyDescent="0.2"/>
    <row r="472" ht="17.25" customHeight="1" x14ac:dyDescent="0.2"/>
    <row r="473" ht="17.25" customHeight="1" x14ac:dyDescent="0.2"/>
    <row r="474" ht="17.25" customHeight="1" x14ac:dyDescent="0.2"/>
    <row r="475" ht="17.25" customHeight="1" x14ac:dyDescent="0.2"/>
    <row r="476" ht="17.25" customHeight="1" x14ac:dyDescent="0.2"/>
    <row r="477" ht="17.25" customHeight="1" x14ac:dyDescent="0.2"/>
    <row r="478" ht="17.25" customHeight="1" x14ac:dyDescent="0.2"/>
    <row r="479" ht="17.25" customHeight="1" x14ac:dyDescent="0.2"/>
    <row r="480" ht="17.25" customHeight="1" x14ac:dyDescent="0.2"/>
    <row r="481" ht="17.25" customHeight="1" x14ac:dyDescent="0.2"/>
    <row r="482" ht="17.25" customHeight="1" x14ac:dyDescent="0.2"/>
    <row r="483" ht="17.25" customHeight="1" x14ac:dyDescent="0.2"/>
    <row r="484" ht="17.25" customHeight="1" x14ac:dyDescent="0.2"/>
    <row r="485" ht="17.25" customHeight="1" x14ac:dyDescent="0.2"/>
    <row r="486" ht="17.25" customHeight="1" x14ac:dyDescent="0.2"/>
    <row r="487" ht="17.25" customHeight="1" x14ac:dyDescent="0.2"/>
    <row r="488" ht="17.25" customHeight="1" x14ac:dyDescent="0.2"/>
    <row r="489" ht="17.25" customHeight="1" x14ac:dyDescent="0.2"/>
    <row r="490" ht="17.25" customHeight="1" x14ac:dyDescent="0.2"/>
    <row r="491" ht="17.25" customHeight="1" x14ac:dyDescent="0.2"/>
    <row r="492" ht="17.25" customHeight="1" x14ac:dyDescent="0.2"/>
    <row r="493" ht="17.25" customHeight="1" x14ac:dyDescent="0.2"/>
    <row r="494" ht="17.25" customHeight="1" x14ac:dyDescent="0.2"/>
    <row r="495" ht="17.25" customHeight="1" x14ac:dyDescent="0.2"/>
    <row r="496" ht="17.25" customHeight="1" x14ac:dyDescent="0.2"/>
    <row r="497" ht="17.25" customHeight="1" x14ac:dyDescent="0.2"/>
    <row r="498" ht="17.25" customHeight="1" x14ac:dyDescent="0.2"/>
    <row r="499" ht="17.25" customHeight="1" x14ac:dyDescent="0.2"/>
    <row r="500" ht="17.25" customHeight="1" x14ac:dyDescent="0.2"/>
    <row r="501" ht="17.25" customHeight="1" x14ac:dyDescent="0.2"/>
    <row r="502" ht="17.25" customHeight="1" x14ac:dyDescent="0.2"/>
    <row r="503" ht="17.25" customHeight="1" x14ac:dyDescent="0.2"/>
    <row r="504" ht="17.25" customHeight="1" x14ac:dyDescent="0.2"/>
    <row r="505" ht="17.25" customHeight="1" x14ac:dyDescent="0.2"/>
    <row r="506" ht="17.25" customHeight="1" x14ac:dyDescent="0.2"/>
    <row r="507" ht="17.25" customHeight="1" x14ac:dyDescent="0.2"/>
    <row r="508" ht="17.25" customHeight="1" x14ac:dyDescent="0.2"/>
    <row r="509" ht="17.25" customHeight="1" x14ac:dyDescent="0.2"/>
    <row r="510" ht="17.25" customHeight="1" x14ac:dyDescent="0.2"/>
    <row r="511" ht="17.25" customHeight="1" x14ac:dyDescent="0.2"/>
    <row r="512" ht="17.25" customHeight="1" x14ac:dyDescent="0.2"/>
    <row r="513" ht="17.25" customHeight="1" x14ac:dyDescent="0.2"/>
    <row r="514" ht="17.25" customHeight="1" x14ac:dyDescent="0.2"/>
    <row r="515" ht="17.25" customHeight="1" x14ac:dyDescent="0.2"/>
    <row r="516" ht="17.25" customHeight="1" x14ac:dyDescent="0.2"/>
    <row r="517" ht="17.25" customHeight="1" x14ac:dyDescent="0.2"/>
    <row r="518" ht="17.25" customHeight="1" x14ac:dyDescent="0.2"/>
    <row r="519" ht="17.25" customHeight="1" x14ac:dyDescent="0.2"/>
    <row r="520" ht="17.25" customHeight="1" x14ac:dyDescent="0.2"/>
    <row r="521" ht="17.25" customHeight="1" x14ac:dyDescent="0.2"/>
    <row r="522" ht="17.25" customHeight="1" x14ac:dyDescent="0.2"/>
    <row r="523" ht="17.25" customHeight="1" x14ac:dyDescent="0.2"/>
    <row r="524" ht="17.25" customHeight="1" x14ac:dyDescent="0.2"/>
    <row r="525" ht="17.25" customHeight="1" x14ac:dyDescent="0.2"/>
    <row r="526" ht="17.25" customHeight="1" x14ac:dyDescent="0.2"/>
    <row r="527" ht="17.25" customHeight="1" x14ac:dyDescent="0.2"/>
    <row r="528" ht="17.25" customHeight="1" x14ac:dyDescent="0.2"/>
    <row r="529" ht="17.25" customHeight="1" x14ac:dyDescent="0.2"/>
    <row r="530" ht="17.25" customHeight="1" x14ac:dyDescent="0.2"/>
    <row r="531" ht="17.25" customHeight="1" x14ac:dyDescent="0.2"/>
    <row r="532" ht="17.25" customHeight="1" x14ac:dyDescent="0.2"/>
    <row r="533" ht="17.25" customHeight="1" x14ac:dyDescent="0.2"/>
    <row r="534" ht="17.25" customHeight="1" x14ac:dyDescent="0.2"/>
    <row r="535" ht="17.25" customHeight="1" x14ac:dyDescent="0.2"/>
    <row r="536" ht="17.25" customHeight="1" x14ac:dyDescent="0.2"/>
    <row r="537" ht="17.25" customHeight="1" x14ac:dyDescent="0.2"/>
    <row r="538" ht="17.25" customHeight="1" x14ac:dyDescent="0.2"/>
    <row r="539" ht="17.25" customHeight="1" x14ac:dyDescent="0.2"/>
    <row r="540" ht="17.25" customHeight="1" x14ac:dyDescent="0.2"/>
    <row r="541" ht="17.25" customHeight="1" x14ac:dyDescent="0.2"/>
    <row r="542" ht="17.25" customHeight="1" x14ac:dyDescent="0.2"/>
    <row r="543" ht="17.25" customHeight="1" x14ac:dyDescent="0.2"/>
    <row r="544" ht="17.25" customHeight="1" x14ac:dyDescent="0.2"/>
    <row r="545" ht="17.25" customHeight="1" x14ac:dyDescent="0.2"/>
    <row r="546" ht="17.25" customHeight="1" x14ac:dyDescent="0.2"/>
    <row r="547" ht="17.25" customHeight="1" x14ac:dyDescent="0.2"/>
    <row r="548" ht="17.25" customHeight="1" x14ac:dyDescent="0.2"/>
    <row r="549" ht="17.25" customHeight="1" x14ac:dyDescent="0.2"/>
    <row r="550" ht="17.25" customHeight="1" x14ac:dyDescent="0.2"/>
    <row r="551" ht="17.25" customHeight="1" x14ac:dyDescent="0.2"/>
    <row r="552" ht="17.25" customHeight="1" x14ac:dyDescent="0.2"/>
    <row r="553" ht="17.25" customHeight="1" x14ac:dyDescent="0.2"/>
    <row r="554" ht="17.25" customHeight="1" x14ac:dyDescent="0.2"/>
    <row r="555" ht="17.25" customHeight="1" x14ac:dyDescent="0.2"/>
    <row r="556" ht="17.25" customHeight="1" x14ac:dyDescent="0.2"/>
    <row r="557" ht="17.25" customHeight="1" x14ac:dyDescent="0.2"/>
    <row r="558" ht="17.25" customHeight="1" x14ac:dyDescent="0.2"/>
    <row r="559" ht="17.25" customHeight="1" x14ac:dyDescent="0.2"/>
    <row r="560" ht="17.25" customHeight="1" x14ac:dyDescent="0.2"/>
    <row r="561" ht="17.25" customHeight="1" x14ac:dyDescent="0.2"/>
    <row r="562" ht="17.25" customHeight="1" x14ac:dyDescent="0.2"/>
    <row r="563" ht="17.25" customHeight="1" x14ac:dyDescent="0.2"/>
    <row r="564" ht="17.25" customHeight="1" x14ac:dyDescent="0.2"/>
    <row r="565" ht="17.25" customHeight="1" x14ac:dyDescent="0.2"/>
    <row r="566" ht="17.25" customHeight="1" x14ac:dyDescent="0.2"/>
    <row r="567" ht="17.25" customHeight="1" x14ac:dyDescent="0.2"/>
    <row r="568" ht="17.25" customHeight="1" x14ac:dyDescent="0.2"/>
    <row r="569" ht="17.25" customHeight="1" x14ac:dyDescent="0.2"/>
    <row r="570" ht="17.25" customHeight="1" x14ac:dyDescent="0.2"/>
    <row r="571" ht="17.25" customHeight="1" x14ac:dyDescent="0.2"/>
    <row r="572" ht="17.25" customHeight="1" x14ac:dyDescent="0.2"/>
    <row r="573" ht="17.25" customHeight="1" x14ac:dyDescent="0.2"/>
    <row r="574" ht="17.25" customHeight="1" x14ac:dyDescent="0.2"/>
    <row r="575" ht="17.25" customHeight="1" x14ac:dyDescent="0.2"/>
    <row r="576" ht="17.25" customHeight="1" x14ac:dyDescent="0.2"/>
    <row r="577" ht="17.25" customHeight="1" x14ac:dyDescent="0.2"/>
    <row r="578" ht="17.25" customHeight="1" x14ac:dyDescent="0.2"/>
    <row r="579" ht="17.25" customHeight="1" x14ac:dyDescent="0.2"/>
    <row r="580" ht="17.25" customHeight="1" x14ac:dyDescent="0.2"/>
    <row r="581" ht="17.25" customHeight="1" x14ac:dyDescent="0.2"/>
    <row r="582" ht="17.25" customHeight="1" x14ac:dyDescent="0.2"/>
    <row r="583" ht="17.25" customHeight="1" x14ac:dyDescent="0.2"/>
    <row r="584" ht="17.25" customHeight="1" x14ac:dyDescent="0.2"/>
    <row r="585" ht="17.25" customHeight="1" x14ac:dyDescent="0.2"/>
    <row r="586" ht="17.25" customHeight="1" x14ac:dyDescent="0.2"/>
    <row r="587" ht="17.25" customHeight="1" x14ac:dyDescent="0.2"/>
    <row r="588" ht="17.25" customHeight="1" x14ac:dyDescent="0.2"/>
    <row r="589" ht="17.25" customHeight="1" x14ac:dyDescent="0.2"/>
    <row r="590" ht="17.25" customHeight="1" x14ac:dyDescent="0.2"/>
    <row r="591" ht="17.25" customHeight="1" x14ac:dyDescent="0.2"/>
    <row r="592" ht="17.25" customHeight="1" x14ac:dyDescent="0.2"/>
    <row r="593" ht="17.25" customHeight="1" x14ac:dyDescent="0.2"/>
    <row r="594" ht="17.25" customHeight="1" x14ac:dyDescent="0.2"/>
    <row r="595" ht="17.25" customHeight="1" x14ac:dyDescent="0.2"/>
    <row r="596" ht="17.25" customHeight="1" x14ac:dyDescent="0.2"/>
    <row r="597" ht="17.25" customHeight="1" x14ac:dyDescent="0.2"/>
    <row r="598" ht="17.25" customHeight="1" x14ac:dyDescent="0.2"/>
    <row r="599" ht="17.25" customHeight="1" x14ac:dyDescent="0.2"/>
    <row r="600" ht="17.25" customHeight="1" x14ac:dyDescent="0.2"/>
    <row r="601" ht="17.25" customHeight="1" x14ac:dyDescent="0.2"/>
    <row r="602" ht="17.25" customHeight="1" x14ac:dyDescent="0.2"/>
    <row r="603" ht="17.25" customHeight="1" x14ac:dyDescent="0.2"/>
    <row r="604" ht="17.25" customHeight="1" x14ac:dyDescent="0.2"/>
    <row r="605" ht="17.25" customHeight="1" x14ac:dyDescent="0.2"/>
    <row r="606" ht="17.25" customHeight="1" x14ac:dyDescent="0.2"/>
    <row r="607" ht="17.25" customHeight="1" x14ac:dyDescent="0.2"/>
    <row r="608" ht="17.25" customHeight="1" x14ac:dyDescent="0.2"/>
    <row r="609" ht="17.25" customHeight="1" x14ac:dyDescent="0.2"/>
    <row r="610" ht="17.25" customHeight="1" x14ac:dyDescent="0.2"/>
    <row r="611" ht="17.25" customHeight="1" x14ac:dyDescent="0.2"/>
    <row r="612" ht="17.25" customHeight="1" x14ac:dyDescent="0.2"/>
    <row r="613" ht="17.25" customHeight="1" x14ac:dyDescent="0.2"/>
    <row r="614" ht="17.25" customHeight="1" x14ac:dyDescent="0.2"/>
    <row r="615" ht="17.25" customHeight="1" x14ac:dyDescent="0.2"/>
    <row r="616" ht="17.25" customHeight="1" x14ac:dyDescent="0.2"/>
    <row r="617" ht="17.25" customHeight="1" x14ac:dyDescent="0.2"/>
    <row r="618" ht="17.25" customHeight="1" x14ac:dyDescent="0.2"/>
    <row r="619" ht="17.25" customHeight="1" x14ac:dyDescent="0.2"/>
    <row r="620" ht="17.25" customHeight="1" x14ac:dyDescent="0.2"/>
    <row r="621" ht="17.25" customHeight="1" x14ac:dyDescent="0.2"/>
    <row r="622" ht="17.25" customHeight="1" x14ac:dyDescent="0.2"/>
    <row r="623" ht="17.25" customHeight="1" x14ac:dyDescent="0.2"/>
    <row r="624" ht="17.25" customHeight="1" x14ac:dyDescent="0.2"/>
    <row r="625" ht="17.25" customHeight="1" x14ac:dyDescent="0.2"/>
    <row r="626" ht="17.25" customHeight="1" x14ac:dyDescent="0.2"/>
    <row r="627" ht="17.25" customHeight="1" x14ac:dyDescent="0.2"/>
    <row r="628" ht="17.25" customHeight="1" x14ac:dyDescent="0.2"/>
    <row r="629" ht="17.25" customHeight="1" x14ac:dyDescent="0.2"/>
    <row r="630" ht="17.25" customHeight="1" x14ac:dyDescent="0.2"/>
    <row r="631" ht="17.25" customHeight="1" x14ac:dyDescent="0.2"/>
    <row r="632" ht="17.25" customHeight="1" x14ac:dyDescent="0.2"/>
    <row r="633" ht="17.25" customHeight="1" x14ac:dyDescent="0.2"/>
    <row r="634" ht="17.25" customHeight="1" x14ac:dyDescent="0.2"/>
    <row r="635" ht="17.25" customHeight="1" x14ac:dyDescent="0.2"/>
    <row r="636" ht="17.25" customHeight="1" x14ac:dyDescent="0.2"/>
    <row r="637" ht="17.25" customHeight="1" x14ac:dyDescent="0.2"/>
    <row r="638" ht="17.25" customHeight="1" x14ac:dyDescent="0.2"/>
    <row r="639" ht="17.25" customHeight="1" x14ac:dyDescent="0.2"/>
    <row r="640" ht="17.25" customHeight="1" x14ac:dyDescent="0.2"/>
    <row r="641" ht="17.25" customHeight="1" x14ac:dyDescent="0.2"/>
    <row r="642" ht="17.25" customHeight="1" x14ac:dyDescent="0.2"/>
    <row r="643" ht="17.25" customHeight="1" x14ac:dyDescent="0.2"/>
    <row r="644" ht="17.25" customHeight="1" x14ac:dyDescent="0.2"/>
    <row r="645" ht="17.25" customHeight="1" x14ac:dyDescent="0.2"/>
    <row r="646" ht="17.25" customHeight="1" x14ac:dyDescent="0.2"/>
    <row r="647" ht="17.25" customHeight="1" x14ac:dyDescent="0.2"/>
    <row r="648" ht="17.25" customHeight="1" x14ac:dyDescent="0.2"/>
    <row r="649" ht="17.25" customHeight="1" x14ac:dyDescent="0.2"/>
    <row r="650" ht="17.25" customHeight="1" x14ac:dyDescent="0.2"/>
    <row r="651" ht="17.25" customHeight="1" x14ac:dyDescent="0.2"/>
    <row r="652" ht="17.25" customHeight="1" x14ac:dyDescent="0.2"/>
    <row r="653" ht="17.25" customHeight="1" x14ac:dyDescent="0.2"/>
    <row r="654" ht="17.25" customHeight="1" x14ac:dyDescent="0.2"/>
    <row r="655" ht="17.25" customHeight="1" x14ac:dyDescent="0.2"/>
    <row r="656" ht="17.25" customHeight="1" x14ac:dyDescent="0.2"/>
    <row r="657" ht="17.25" customHeight="1" x14ac:dyDescent="0.2"/>
    <row r="658" ht="17.25" customHeight="1" x14ac:dyDescent="0.2"/>
    <row r="659" ht="17.25" customHeight="1" x14ac:dyDescent="0.2"/>
    <row r="660" ht="17.25" customHeight="1" x14ac:dyDescent="0.2"/>
    <row r="661" ht="17.25" customHeight="1" x14ac:dyDescent="0.2"/>
    <row r="662" ht="17.25" customHeight="1" x14ac:dyDescent="0.2"/>
    <row r="663" ht="17.25" customHeight="1" x14ac:dyDescent="0.2"/>
    <row r="664" ht="17.25" customHeight="1" x14ac:dyDescent="0.2"/>
    <row r="665" ht="17.25" customHeight="1" x14ac:dyDescent="0.2"/>
    <row r="666" ht="17.25" customHeight="1" x14ac:dyDescent="0.2"/>
    <row r="667" ht="17.25" customHeight="1" x14ac:dyDescent="0.2"/>
    <row r="668" ht="17.25" customHeight="1" x14ac:dyDescent="0.2"/>
    <row r="669" ht="17.25" customHeight="1" x14ac:dyDescent="0.2"/>
    <row r="670" ht="17.25" customHeight="1" x14ac:dyDescent="0.2"/>
    <row r="671" ht="17.25" customHeight="1" x14ac:dyDescent="0.2"/>
    <row r="672" ht="17.25" customHeight="1" x14ac:dyDescent="0.2"/>
    <row r="673" ht="17.25" customHeight="1" x14ac:dyDescent="0.2"/>
    <row r="674" ht="17.25" customHeight="1" x14ac:dyDescent="0.2"/>
    <row r="675" ht="17.25" customHeight="1" x14ac:dyDescent="0.2"/>
    <row r="676" ht="17.25" customHeight="1" x14ac:dyDescent="0.2"/>
    <row r="677" ht="17.25" customHeight="1" x14ac:dyDescent="0.2"/>
    <row r="678" ht="17.25" customHeight="1" x14ac:dyDescent="0.2"/>
    <row r="679" ht="17.25" customHeight="1" x14ac:dyDescent="0.2"/>
    <row r="680" ht="17.25" customHeight="1" x14ac:dyDescent="0.2"/>
    <row r="681" ht="17.25" customHeight="1" x14ac:dyDescent="0.2"/>
    <row r="682" ht="17.25" customHeight="1" x14ac:dyDescent="0.2"/>
    <row r="683" ht="17.25" customHeight="1" x14ac:dyDescent="0.2"/>
    <row r="684" ht="17.25" customHeight="1" x14ac:dyDescent="0.2"/>
    <row r="685" ht="17.25" customHeight="1" x14ac:dyDescent="0.2"/>
    <row r="686" ht="17.25" customHeight="1" x14ac:dyDescent="0.2"/>
    <row r="687" ht="17.25" customHeight="1" x14ac:dyDescent="0.2"/>
    <row r="688" ht="17.25" customHeight="1" x14ac:dyDescent="0.2"/>
    <row r="689" ht="17.25" customHeight="1" x14ac:dyDescent="0.2"/>
    <row r="690" ht="17.25" customHeight="1" x14ac:dyDescent="0.2"/>
    <row r="691" ht="17.25" customHeight="1" x14ac:dyDescent="0.2"/>
    <row r="692" ht="17.25" customHeight="1" x14ac:dyDescent="0.2"/>
    <row r="693" ht="17.25" customHeight="1" x14ac:dyDescent="0.2"/>
    <row r="694" ht="17.25" customHeight="1" x14ac:dyDescent="0.2"/>
    <row r="695" ht="17.25" customHeight="1" x14ac:dyDescent="0.2"/>
    <row r="696" ht="17.25" customHeight="1" x14ac:dyDescent="0.2"/>
    <row r="697" ht="17.25" customHeight="1" x14ac:dyDescent="0.2"/>
    <row r="698" ht="17.25" customHeight="1" x14ac:dyDescent="0.2"/>
    <row r="699" ht="17.25" customHeight="1" x14ac:dyDescent="0.2"/>
    <row r="700" ht="17.25" customHeight="1" x14ac:dyDescent="0.2"/>
    <row r="701" ht="17.25" customHeight="1" x14ac:dyDescent="0.2"/>
    <row r="702" ht="17.25" customHeight="1" x14ac:dyDescent="0.2"/>
    <row r="703" ht="17.25" customHeight="1" x14ac:dyDescent="0.2"/>
    <row r="704" ht="17.25" customHeight="1" x14ac:dyDescent="0.2"/>
    <row r="705" ht="17.25" customHeight="1" x14ac:dyDescent="0.2"/>
    <row r="706" ht="17.25" customHeight="1" x14ac:dyDescent="0.2"/>
    <row r="707" ht="17.25" customHeight="1" x14ac:dyDescent="0.2"/>
    <row r="708" ht="17.25" customHeight="1" x14ac:dyDescent="0.2"/>
    <row r="709" ht="17.25" customHeight="1" x14ac:dyDescent="0.2"/>
    <row r="710" ht="17.25" customHeight="1" x14ac:dyDescent="0.2"/>
    <row r="711" ht="17.25" customHeight="1" x14ac:dyDescent="0.2"/>
    <row r="712" ht="17.25" customHeight="1" x14ac:dyDescent="0.2"/>
    <row r="713" ht="17.25" customHeight="1" x14ac:dyDescent="0.2"/>
    <row r="714" ht="17.25" customHeight="1" x14ac:dyDescent="0.2"/>
    <row r="715" ht="17.25" customHeight="1" x14ac:dyDescent="0.2"/>
    <row r="716" ht="17.25" customHeight="1" x14ac:dyDescent="0.2"/>
    <row r="717" ht="17.25" customHeight="1" x14ac:dyDescent="0.2"/>
    <row r="718" ht="17.25" customHeight="1" x14ac:dyDescent="0.2"/>
    <row r="719" ht="17.25" customHeight="1" x14ac:dyDescent="0.2"/>
    <row r="720" ht="17.25" customHeight="1" x14ac:dyDescent="0.2"/>
    <row r="721" ht="17.25" customHeight="1" x14ac:dyDescent="0.2"/>
    <row r="722" ht="17.25" customHeight="1" x14ac:dyDescent="0.2"/>
    <row r="723" ht="17.25" customHeight="1" x14ac:dyDescent="0.2"/>
    <row r="724" ht="17.25" customHeight="1" x14ac:dyDescent="0.2"/>
    <row r="725" ht="17.25" customHeight="1" x14ac:dyDescent="0.2"/>
    <row r="726" ht="17.25" customHeight="1" x14ac:dyDescent="0.2"/>
    <row r="727" ht="17.25" customHeight="1" x14ac:dyDescent="0.2"/>
    <row r="728" ht="17.25" customHeight="1" x14ac:dyDescent="0.2"/>
    <row r="729" ht="17.25" customHeight="1" x14ac:dyDescent="0.2"/>
    <row r="730" ht="17.25" customHeight="1" x14ac:dyDescent="0.2"/>
    <row r="731" ht="17.25" customHeight="1" x14ac:dyDescent="0.2"/>
    <row r="732" ht="17.25" customHeight="1" x14ac:dyDescent="0.2"/>
    <row r="733" ht="17.25" customHeight="1" x14ac:dyDescent="0.2"/>
    <row r="734" ht="17.25" customHeight="1" x14ac:dyDescent="0.2"/>
    <row r="735" ht="17.25" customHeight="1" x14ac:dyDescent="0.2"/>
    <row r="736" ht="17.25" customHeight="1" x14ac:dyDescent="0.2"/>
    <row r="737" ht="17.25" customHeight="1" x14ac:dyDescent="0.2"/>
    <row r="738" ht="17.25" customHeight="1" x14ac:dyDescent="0.2"/>
    <row r="739" ht="17.25" customHeight="1" x14ac:dyDescent="0.2"/>
    <row r="740" ht="17.25" customHeight="1" x14ac:dyDescent="0.2"/>
    <row r="741" ht="17.25" customHeight="1" x14ac:dyDescent="0.2"/>
    <row r="742" ht="17.25" customHeight="1" x14ac:dyDescent="0.2"/>
    <row r="743" ht="17.25" customHeight="1" x14ac:dyDescent="0.2"/>
    <row r="744" ht="17.25" customHeight="1" x14ac:dyDescent="0.2"/>
    <row r="745" ht="17.25" customHeight="1" x14ac:dyDescent="0.2"/>
    <row r="746" ht="17.25" customHeight="1" x14ac:dyDescent="0.2"/>
    <row r="747" ht="17.25" customHeight="1" x14ac:dyDescent="0.2"/>
    <row r="748" ht="17.25" customHeight="1" x14ac:dyDescent="0.2"/>
    <row r="749" ht="17.25" customHeight="1" x14ac:dyDescent="0.2"/>
    <row r="750" ht="17.25" customHeight="1" x14ac:dyDescent="0.2"/>
    <row r="751" ht="17.25" customHeight="1" x14ac:dyDescent="0.2"/>
    <row r="752" ht="17.25" customHeight="1" x14ac:dyDescent="0.2"/>
    <row r="753" ht="17.25" customHeight="1" x14ac:dyDescent="0.2"/>
    <row r="754" ht="17.25" customHeight="1" x14ac:dyDescent="0.2"/>
    <row r="755" ht="17.25" customHeight="1" x14ac:dyDescent="0.2"/>
    <row r="756" ht="17.25" customHeight="1" x14ac:dyDescent="0.2"/>
    <row r="757" ht="17.25" customHeight="1" x14ac:dyDescent="0.2"/>
    <row r="758" ht="17.25" customHeight="1" x14ac:dyDescent="0.2"/>
    <row r="759" ht="17.25" customHeight="1" x14ac:dyDescent="0.2"/>
    <row r="760" ht="17.25" customHeight="1" x14ac:dyDescent="0.2"/>
    <row r="761" ht="17.25" customHeight="1" x14ac:dyDescent="0.2"/>
    <row r="762" ht="17.25" customHeight="1" x14ac:dyDescent="0.2"/>
    <row r="763" ht="17.25" customHeight="1" x14ac:dyDescent="0.2"/>
    <row r="764" ht="17.25" customHeight="1" x14ac:dyDescent="0.2"/>
    <row r="765" ht="17.25" customHeight="1" x14ac:dyDescent="0.2"/>
    <row r="766" ht="17.25" customHeight="1" x14ac:dyDescent="0.2"/>
    <row r="767" ht="17.25" customHeight="1" x14ac:dyDescent="0.2"/>
    <row r="768" ht="17.25" customHeight="1" x14ac:dyDescent="0.2"/>
    <row r="769" ht="17.25" customHeight="1" x14ac:dyDescent="0.2"/>
    <row r="770" ht="17.25" customHeight="1" x14ac:dyDescent="0.2"/>
    <row r="771" ht="17.25" customHeight="1" x14ac:dyDescent="0.2"/>
    <row r="772" ht="17.25" customHeight="1" x14ac:dyDescent="0.2"/>
    <row r="773" ht="17.25" customHeight="1" x14ac:dyDescent="0.2"/>
    <row r="774" ht="17.25" customHeight="1" x14ac:dyDescent="0.2"/>
    <row r="775" ht="17.25" customHeight="1" x14ac:dyDescent="0.2"/>
    <row r="776" ht="17.25" customHeight="1" x14ac:dyDescent="0.2"/>
    <row r="777" ht="17.25" customHeight="1" x14ac:dyDescent="0.2"/>
    <row r="778" ht="17.25" customHeight="1" x14ac:dyDescent="0.2"/>
    <row r="779" ht="17.25" customHeight="1" x14ac:dyDescent="0.2"/>
    <row r="780" ht="17.25" customHeight="1" x14ac:dyDescent="0.2"/>
    <row r="781" ht="17.25" customHeight="1" x14ac:dyDescent="0.2"/>
    <row r="782" ht="17.25" customHeight="1" x14ac:dyDescent="0.2"/>
    <row r="783" ht="17.25" customHeight="1" x14ac:dyDescent="0.2"/>
    <row r="784" ht="17.25" customHeight="1" x14ac:dyDescent="0.2"/>
    <row r="785" ht="17.25" customHeight="1" x14ac:dyDescent="0.2"/>
    <row r="786" ht="17.25" customHeight="1" x14ac:dyDescent="0.2"/>
    <row r="787" ht="17.25" customHeight="1" x14ac:dyDescent="0.2"/>
    <row r="788" ht="17.25" customHeight="1" x14ac:dyDescent="0.2"/>
    <row r="789" ht="17.25" customHeight="1" x14ac:dyDescent="0.2"/>
    <row r="790" ht="17.25" customHeight="1" x14ac:dyDescent="0.2"/>
    <row r="791" ht="17.25" customHeight="1" x14ac:dyDescent="0.2"/>
    <row r="792" ht="17.25" customHeight="1" x14ac:dyDescent="0.2"/>
    <row r="793" ht="17.25" customHeight="1" x14ac:dyDescent="0.2"/>
    <row r="794" ht="17.25" customHeight="1" x14ac:dyDescent="0.2"/>
    <row r="795" ht="17.25" customHeight="1" x14ac:dyDescent="0.2"/>
    <row r="796" ht="17.25" customHeight="1" x14ac:dyDescent="0.2"/>
    <row r="797" ht="17.25" customHeight="1" x14ac:dyDescent="0.2"/>
    <row r="798" ht="17.25" customHeight="1" x14ac:dyDescent="0.2"/>
    <row r="799" ht="17.25" customHeight="1" x14ac:dyDescent="0.2"/>
    <row r="800" ht="17.25" customHeight="1" x14ac:dyDescent="0.2"/>
    <row r="801" ht="17.25" customHeight="1" x14ac:dyDescent="0.2"/>
    <row r="802" ht="17.25" customHeight="1" x14ac:dyDescent="0.2"/>
    <row r="803" ht="17.25" customHeight="1" x14ac:dyDescent="0.2"/>
    <row r="804" ht="17.25" customHeight="1" x14ac:dyDescent="0.2"/>
    <row r="805" ht="17.25" customHeight="1" x14ac:dyDescent="0.2"/>
    <row r="806" ht="17.25" customHeight="1" x14ac:dyDescent="0.2"/>
    <row r="807" ht="17.25" customHeight="1" x14ac:dyDescent="0.2"/>
    <row r="808" ht="17.25" customHeight="1" x14ac:dyDescent="0.2"/>
    <row r="809" ht="17.25" customHeight="1" x14ac:dyDescent="0.2"/>
    <row r="810" ht="17.25" customHeight="1" x14ac:dyDescent="0.2"/>
    <row r="811" ht="17.25" customHeight="1" x14ac:dyDescent="0.2"/>
    <row r="812" ht="17.25" customHeight="1" x14ac:dyDescent="0.2"/>
    <row r="813" ht="17.25" customHeight="1" x14ac:dyDescent="0.2"/>
    <row r="814" ht="17.25" customHeight="1" x14ac:dyDescent="0.2"/>
    <row r="815" ht="17.25" customHeight="1" x14ac:dyDescent="0.2"/>
    <row r="816" ht="17.25" customHeight="1" x14ac:dyDescent="0.2"/>
    <row r="817" ht="17.25" customHeight="1" x14ac:dyDescent="0.2"/>
    <row r="818" ht="17.25" customHeight="1" x14ac:dyDescent="0.2"/>
    <row r="819" ht="17.25" customHeight="1" x14ac:dyDescent="0.2"/>
    <row r="820" ht="17.25" customHeight="1" x14ac:dyDescent="0.2"/>
    <row r="821" ht="17.25" customHeight="1" x14ac:dyDescent="0.2"/>
    <row r="822" ht="17.25" customHeight="1" x14ac:dyDescent="0.2"/>
    <row r="823" ht="17.25" customHeight="1" x14ac:dyDescent="0.2"/>
    <row r="824" ht="17.25" customHeight="1" x14ac:dyDescent="0.2"/>
    <row r="825" ht="17.25" customHeight="1" x14ac:dyDescent="0.2"/>
    <row r="826" ht="17.25" customHeight="1" x14ac:dyDescent="0.2"/>
    <row r="827" ht="17.25" customHeight="1" x14ac:dyDescent="0.2"/>
    <row r="828" ht="17.25" customHeight="1" x14ac:dyDescent="0.2"/>
    <row r="829" ht="17.25" customHeight="1" x14ac:dyDescent="0.2"/>
    <row r="830" ht="17.25" customHeight="1" x14ac:dyDescent="0.2"/>
    <row r="831" ht="17.25" customHeight="1" x14ac:dyDescent="0.2"/>
    <row r="832" ht="17.25" customHeight="1" x14ac:dyDescent="0.2"/>
    <row r="833" ht="17.25" customHeight="1" x14ac:dyDescent="0.2"/>
    <row r="834" ht="17.25" customHeight="1" x14ac:dyDescent="0.2"/>
    <row r="835" ht="17.25" customHeight="1" x14ac:dyDescent="0.2"/>
    <row r="836" ht="17.25" customHeight="1" x14ac:dyDescent="0.2"/>
    <row r="837" ht="17.25" customHeight="1" x14ac:dyDescent="0.2"/>
    <row r="838" ht="17.25" customHeight="1" x14ac:dyDescent="0.2"/>
    <row r="839" ht="17.25" customHeight="1" x14ac:dyDescent="0.2"/>
    <row r="840" ht="17.25" customHeight="1" x14ac:dyDescent="0.2"/>
    <row r="841" ht="17.25" customHeight="1" x14ac:dyDescent="0.2"/>
    <row r="842" ht="17.25" customHeight="1" x14ac:dyDescent="0.2"/>
    <row r="843" ht="17.25" customHeight="1" x14ac:dyDescent="0.2"/>
    <row r="844" ht="17.25" customHeight="1" x14ac:dyDescent="0.2"/>
    <row r="845" ht="17.25" customHeight="1" x14ac:dyDescent="0.2"/>
    <row r="846" ht="17.25" customHeight="1" x14ac:dyDescent="0.2"/>
    <row r="847" ht="17.25" customHeight="1" x14ac:dyDescent="0.2"/>
    <row r="848" ht="17.25" customHeight="1" x14ac:dyDescent="0.2"/>
    <row r="849" ht="17.25" customHeight="1" x14ac:dyDescent="0.2"/>
    <row r="850" ht="17.25" customHeight="1" x14ac:dyDescent="0.2"/>
    <row r="851" ht="17.25" customHeight="1" x14ac:dyDescent="0.2"/>
    <row r="852" ht="17.25" customHeight="1" x14ac:dyDescent="0.2"/>
    <row r="853" ht="17.25" customHeight="1" x14ac:dyDescent="0.2"/>
    <row r="854" ht="17.25" customHeight="1" x14ac:dyDescent="0.2"/>
    <row r="855" ht="17.25" customHeight="1" x14ac:dyDescent="0.2"/>
    <row r="856" ht="17.25" customHeight="1" x14ac:dyDescent="0.2"/>
    <row r="857" ht="17.25" customHeight="1" x14ac:dyDescent="0.2"/>
    <row r="858" ht="17.25" customHeight="1" x14ac:dyDescent="0.2"/>
    <row r="859" ht="17.25" customHeight="1" x14ac:dyDescent="0.2"/>
    <row r="860" ht="17.25" customHeight="1" x14ac:dyDescent="0.2"/>
    <row r="861" ht="17.25" customHeight="1" x14ac:dyDescent="0.2"/>
    <row r="862" ht="17.25" customHeight="1" x14ac:dyDescent="0.2"/>
    <row r="863" ht="17.25" customHeight="1" x14ac:dyDescent="0.2"/>
    <row r="864" ht="17.25" customHeight="1" x14ac:dyDescent="0.2"/>
    <row r="865" ht="17.25" customHeight="1" x14ac:dyDescent="0.2"/>
    <row r="866" ht="17.25" customHeight="1" x14ac:dyDescent="0.2"/>
    <row r="867" ht="17.25" customHeight="1" x14ac:dyDescent="0.2"/>
    <row r="868" ht="17.25" customHeight="1" x14ac:dyDescent="0.2"/>
    <row r="869" ht="17.25" customHeight="1" x14ac:dyDescent="0.2"/>
    <row r="870" ht="17.25" customHeight="1" x14ac:dyDescent="0.2"/>
    <row r="871" ht="17.25" customHeight="1" x14ac:dyDescent="0.2"/>
    <row r="872" ht="17.25" customHeight="1" x14ac:dyDescent="0.2"/>
    <row r="873" ht="17.25" customHeight="1" x14ac:dyDescent="0.2"/>
    <row r="874" ht="17.25" customHeight="1" x14ac:dyDescent="0.2"/>
    <row r="875" ht="17.25" customHeight="1" x14ac:dyDescent="0.2"/>
    <row r="876" ht="17.25" customHeight="1" x14ac:dyDescent="0.2"/>
    <row r="877" ht="17.25" customHeight="1" x14ac:dyDescent="0.2"/>
    <row r="878" ht="17.25" customHeight="1" x14ac:dyDescent="0.2"/>
    <row r="879" ht="17.25" customHeight="1" x14ac:dyDescent="0.2"/>
    <row r="880" ht="17.25" customHeight="1" x14ac:dyDescent="0.2"/>
    <row r="881" ht="17.25" customHeight="1" x14ac:dyDescent="0.2"/>
    <row r="882" ht="17.25" customHeight="1" x14ac:dyDescent="0.2"/>
    <row r="883" ht="17.25" customHeight="1" x14ac:dyDescent="0.2"/>
    <row r="884" ht="17.25" customHeight="1" x14ac:dyDescent="0.2"/>
    <row r="885" ht="17.25" customHeight="1" x14ac:dyDescent="0.2"/>
    <row r="886" ht="17.25" customHeight="1" x14ac:dyDescent="0.2"/>
    <row r="887" ht="17.25" customHeight="1" x14ac:dyDescent="0.2"/>
    <row r="888" ht="17.25" customHeight="1" x14ac:dyDescent="0.2"/>
    <row r="889" ht="17.25" customHeight="1" x14ac:dyDescent="0.2"/>
    <row r="890" ht="17.25" customHeight="1" x14ac:dyDescent="0.2"/>
    <row r="891" ht="17.25" customHeight="1" x14ac:dyDescent="0.2"/>
    <row r="892" ht="17.25" customHeight="1" x14ac:dyDescent="0.2"/>
    <row r="893" ht="17.25" customHeight="1" x14ac:dyDescent="0.2"/>
    <row r="894" ht="17.25" customHeight="1" x14ac:dyDescent="0.2"/>
    <row r="895" ht="17.25" customHeight="1" x14ac:dyDescent="0.2"/>
    <row r="896" ht="17.25" customHeight="1" x14ac:dyDescent="0.2"/>
    <row r="897" ht="17.25" customHeight="1" x14ac:dyDescent="0.2"/>
    <row r="898" ht="17.25" customHeight="1" x14ac:dyDescent="0.2"/>
    <row r="899" ht="17.25" customHeight="1" x14ac:dyDescent="0.2"/>
    <row r="900" ht="17.25" customHeight="1" x14ac:dyDescent="0.2"/>
    <row r="901" ht="17.25" customHeight="1" x14ac:dyDescent="0.2"/>
    <row r="902" ht="17.25" customHeight="1" x14ac:dyDescent="0.2"/>
    <row r="903" ht="17.25" customHeight="1" x14ac:dyDescent="0.2"/>
    <row r="904" ht="17.25" customHeight="1" x14ac:dyDescent="0.2"/>
    <row r="905" ht="17.25" customHeight="1" x14ac:dyDescent="0.2"/>
    <row r="906" ht="17.25" customHeight="1" x14ac:dyDescent="0.2"/>
    <row r="907" ht="17.25" customHeight="1" x14ac:dyDescent="0.2"/>
    <row r="908" ht="17.25" customHeight="1" x14ac:dyDescent="0.2"/>
    <row r="909" ht="17.25" customHeight="1" x14ac:dyDescent="0.2"/>
    <row r="910" ht="17.25" customHeight="1" x14ac:dyDescent="0.2"/>
    <row r="911" ht="17.25" customHeight="1" x14ac:dyDescent="0.2"/>
    <row r="912" ht="17.25" customHeight="1" x14ac:dyDescent="0.2"/>
    <row r="913" ht="17.25" customHeight="1" x14ac:dyDescent="0.2"/>
    <row r="914" ht="17.25" customHeight="1" x14ac:dyDescent="0.2"/>
    <row r="915" ht="17.25" customHeight="1" x14ac:dyDescent="0.2"/>
    <row r="916" ht="17.25" customHeight="1" x14ac:dyDescent="0.2"/>
    <row r="917" ht="17.25" customHeight="1" x14ac:dyDescent="0.2"/>
    <row r="918" ht="17.25" customHeight="1" x14ac:dyDescent="0.2"/>
    <row r="919" ht="17.25" customHeight="1" x14ac:dyDescent="0.2"/>
    <row r="920" ht="17.25" customHeight="1" x14ac:dyDescent="0.2"/>
    <row r="921" ht="17.25" customHeight="1" x14ac:dyDescent="0.2"/>
    <row r="922" ht="17.25" customHeight="1" x14ac:dyDescent="0.2"/>
    <row r="923" ht="17.25" customHeight="1" x14ac:dyDescent="0.2"/>
    <row r="924" ht="17.25" customHeight="1" x14ac:dyDescent="0.2"/>
    <row r="925" ht="17.25" customHeight="1" x14ac:dyDescent="0.2"/>
    <row r="926" ht="17.25" customHeight="1" x14ac:dyDescent="0.2"/>
    <row r="927" ht="17.25" customHeight="1" x14ac:dyDescent="0.2"/>
    <row r="928" ht="17.25" customHeight="1" x14ac:dyDescent="0.2"/>
    <row r="929" ht="17.25" customHeight="1" x14ac:dyDescent="0.2"/>
    <row r="930" ht="17.25" customHeight="1" x14ac:dyDescent="0.2"/>
    <row r="931" ht="17.25" customHeight="1" x14ac:dyDescent="0.2"/>
    <row r="932" ht="17.25" customHeight="1" x14ac:dyDescent="0.2"/>
    <row r="933" ht="17.25" customHeight="1" x14ac:dyDescent="0.2"/>
    <row r="934" ht="17.25" customHeight="1" x14ac:dyDescent="0.2"/>
    <row r="935" ht="17.25" customHeight="1" x14ac:dyDescent="0.2"/>
    <row r="936" ht="17.25" customHeight="1" x14ac:dyDescent="0.2"/>
    <row r="937" ht="17.25" customHeight="1" x14ac:dyDescent="0.2"/>
    <row r="938" ht="17.25" customHeight="1" x14ac:dyDescent="0.2"/>
    <row r="939" ht="17.25" customHeight="1" x14ac:dyDescent="0.2"/>
    <row r="940" ht="17.25" customHeight="1" x14ac:dyDescent="0.2"/>
    <row r="941" ht="17.25" customHeight="1" x14ac:dyDescent="0.2"/>
    <row r="942" ht="17.25" customHeight="1" x14ac:dyDescent="0.2"/>
    <row r="943" ht="17.25" customHeight="1" x14ac:dyDescent="0.2"/>
    <row r="944" ht="17.25" customHeight="1" x14ac:dyDescent="0.2"/>
    <row r="945" ht="17.25" customHeight="1" x14ac:dyDescent="0.2"/>
    <row r="946" ht="17.25" customHeight="1" x14ac:dyDescent="0.2"/>
    <row r="947" ht="17.25" customHeight="1" x14ac:dyDescent="0.2"/>
    <row r="948" ht="17.25" customHeight="1" x14ac:dyDescent="0.2"/>
    <row r="949" ht="17.25" customHeight="1" x14ac:dyDescent="0.2"/>
    <row r="950" ht="17.25" customHeight="1" x14ac:dyDescent="0.2"/>
    <row r="951" ht="17.25" customHeight="1" x14ac:dyDescent="0.2"/>
    <row r="952" ht="17.25" customHeight="1" x14ac:dyDescent="0.2"/>
    <row r="953" ht="17.25" customHeight="1" x14ac:dyDescent="0.2"/>
    <row r="954" ht="17.25" customHeight="1" x14ac:dyDescent="0.2"/>
    <row r="955" ht="17.25" customHeight="1" x14ac:dyDescent="0.2"/>
    <row r="956" ht="17.25" customHeight="1" x14ac:dyDescent="0.2"/>
    <row r="957" ht="17.25" customHeight="1" x14ac:dyDescent="0.2"/>
    <row r="958" ht="17.25" customHeight="1" x14ac:dyDescent="0.2"/>
    <row r="959" ht="17.25" customHeight="1" x14ac:dyDescent="0.2"/>
    <row r="960" ht="17.25" customHeight="1" x14ac:dyDescent="0.2"/>
    <row r="961" ht="17.25" customHeight="1" x14ac:dyDescent="0.2"/>
    <row r="962" ht="17.25" customHeight="1" x14ac:dyDescent="0.2"/>
    <row r="963" ht="17.25" customHeight="1" x14ac:dyDescent="0.2"/>
    <row r="964" ht="17.25" customHeight="1" x14ac:dyDescent="0.2"/>
    <row r="965" ht="17.25" customHeight="1" x14ac:dyDescent="0.2"/>
    <row r="966" ht="17.25" customHeight="1" x14ac:dyDescent="0.2"/>
    <row r="967" ht="17.25" customHeight="1" x14ac:dyDescent="0.2"/>
    <row r="968" ht="17.25" customHeight="1" x14ac:dyDescent="0.2"/>
    <row r="969" ht="17.25" customHeight="1" x14ac:dyDescent="0.2"/>
    <row r="970" ht="17.25" customHeight="1" x14ac:dyDescent="0.2"/>
    <row r="971" ht="17.25" customHeight="1" x14ac:dyDescent="0.2"/>
    <row r="972" ht="17.25" customHeight="1" x14ac:dyDescent="0.2"/>
    <row r="973" ht="17.25" customHeight="1" x14ac:dyDescent="0.2"/>
    <row r="974" ht="17.25" customHeight="1" x14ac:dyDescent="0.2"/>
    <row r="975" ht="17.25" customHeight="1" x14ac:dyDescent="0.2"/>
    <row r="976" ht="17.25" customHeight="1" x14ac:dyDescent="0.2"/>
    <row r="977" ht="17.25" customHeight="1" x14ac:dyDescent="0.2"/>
    <row r="978" ht="17.25" customHeight="1" x14ac:dyDescent="0.2"/>
    <row r="979" ht="17.25" customHeight="1" x14ac:dyDescent="0.2"/>
    <row r="980" ht="17.25" customHeight="1" x14ac:dyDescent="0.2"/>
    <row r="981" ht="17.25" customHeight="1" x14ac:dyDescent="0.2"/>
    <row r="982" ht="17.25" customHeight="1" x14ac:dyDescent="0.2"/>
    <row r="983" ht="17.25" customHeight="1" x14ac:dyDescent="0.2"/>
    <row r="984" ht="17.25" customHeight="1" x14ac:dyDescent="0.2"/>
    <row r="985" ht="17.25" customHeight="1" x14ac:dyDescent="0.2"/>
    <row r="986" ht="17.25" customHeight="1" x14ac:dyDescent="0.2"/>
    <row r="987" ht="17.25" customHeight="1" x14ac:dyDescent="0.2"/>
    <row r="988" ht="17.25" customHeight="1" x14ac:dyDescent="0.2"/>
    <row r="989" ht="17.25" customHeight="1" x14ac:dyDescent="0.2"/>
    <row r="990" ht="17.25" customHeight="1" x14ac:dyDescent="0.2"/>
    <row r="991" ht="17.25" customHeight="1" x14ac:dyDescent="0.2"/>
    <row r="992" ht="17.25" customHeight="1" x14ac:dyDescent="0.2"/>
    <row r="993" ht="17.25" customHeight="1" x14ac:dyDescent="0.2"/>
    <row r="994" ht="17.25" customHeight="1" x14ac:dyDescent="0.2"/>
    <row r="995" ht="17.25" customHeight="1" x14ac:dyDescent="0.2"/>
    <row r="996" ht="17.25" customHeight="1" x14ac:dyDescent="0.2"/>
    <row r="997" ht="17.25" customHeight="1" x14ac:dyDescent="0.2"/>
    <row r="998" ht="17.25" customHeight="1" x14ac:dyDescent="0.2"/>
    <row r="999" ht="17.25" customHeight="1" x14ac:dyDescent="0.2"/>
    <row r="1000" ht="17.25" customHeight="1" x14ac:dyDescent="0.2"/>
  </sheetData>
  <pageMargins left="0.7" right="0.7" top="0.75" bottom="0.75" header="0" footer="0"/>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FC439-F7DC-4183-B895-48B9797A91ED}">
  <dimension ref="A1:L1010"/>
  <sheetViews>
    <sheetView workbookViewId="0">
      <pane ySplit="1" topLeftCell="A2" activePane="bottomLeft" state="frozen"/>
      <selection pane="bottomLeft" activeCell="A999" sqref="A999"/>
    </sheetView>
  </sheetViews>
  <sheetFormatPr defaultRowHeight="15" x14ac:dyDescent="0.25"/>
  <cols>
    <col min="1" max="1" width="21.42578125" bestFit="1" customWidth="1"/>
    <col min="2" max="2" width="19.85546875" bestFit="1" customWidth="1"/>
    <col min="3" max="3" width="19.85546875" customWidth="1"/>
    <col min="5" max="5" width="15.140625" bestFit="1" customWidth="1"/>
    <col min="6" max="6" width="15.140625" customWidth="1"/>
    <col min="7" max="7" width="27.5703125" customWidth="1"/>
    <col min="8" max="8" width="31.85546875" bestFit="1" customWidth="1"/>
    <col min="9" max="9" width="16.85546875" bestFit="1" customWidth="1"/>
    <col min="10" max="10" width="18.7109375" customWidth="1"/>
    <col min="11" max="12" width="12.28515625" bestFit="1" customWidth="1"/>
  </cols>
  <sheetData>
    <row r="1" spans="1:11" s="58" customFormat="1" x14ac:dyDescent="0.25">
      <c r="A1" s="57" t="s">
        <v>8</v>
      </c>
      <c r="B1" s="57" t="s">
        <v>72</v>
      </c>
      <c r="C1" s="57" t="s">
        <v>9</v>
      </c>
      <c r="D1" s="57" t="s">
        <v>68</v>
      </c>
      <c r="E1" s="57" t="s">
        <v>73</v>
      </c>
      <c r="F1" s="57" t="s">
        <v>74</v>
      </c>
      <c r="G1" s="57" t="s">
        <v>75</v>
      </c>
      <c r="H1" s="57" t="s">
        <v>76</v>
      </c>
      <c r="I1" s="57" t="s">
        <v>77</v>
      </c>
      <c r="J1" s="59" t="s">
        <v>78</v>
      </c>
      <c r="K1" s="65"/>
    </row>
    <row r="2" spans="1:11" x14ac:dyDescent="0.25">
      <c r="A2" s="3" t="s">
        <v>79</v>
      </c>
      <c r="B2" s="3" t="s">
        <v>80</v>
      </c>
      <c r="C2" s="3" t="s">
        <v>15</v>
      </c>
      <c r="D2" s="66">
        <v>41456</v>
      </c>
      <c r="E2" s="67">
        <f>MONTH(D2)</f>
        <v>7</v>
      </c>
      <c r="F2" s="67" t="s">
        <v>81</v>
      </c>
      <c r="G2" s="3" t="s">
        <v>82</v>
      </c>
      <c r="H2" s="3" t="s">
        <v>83</v>
      </c>
      <c r="I2" s="3" t="s">
        <v>84</v>
      </c>
      <c r="J2" s="19">
        <v>1473589.0469999998</v>
      </c>
      <c r="K2" s="14"/>
    </row>
    <row r="3" spans="1:11" x14ac:dyDescent="0.25">
      <c r="A3" s="3" t="s">
        <v>79</v>
      </c>
      <c r="B3" s="3" t="s">
        <v>80</v>
      </c>
      <c r="C3" s="3" t="s">
        <v>15</v>
      </c>
      <c r="D3" s="66">
        <v>41487</v>
      </c>
      <c r="E3" s="67">
        <f t="shared" ref="E3:E61" si="0">MONTH(D3)</f>
        <v>8</v>
      </c>
      <c r="F3" s="67" t="s">
        <v>81</v>
      </c>
      <c r="G3" s="3" t="s">
        <v>82</v>
      </c>
      <c r="H3" s="3" t="s">
        <v>83</v>
      </c>
      <c r="I3" s="3" t="s">
        <v>84</v>
      </c>
      <c r="J3" s="19">
        <v>1419296.1002499999</v>
      </c>
      <c r="K3" s="14"/>
    </row>
    <row r="4" spans="1:11" x14ac:dyDescent="0.25">
      <c r="A4" s="3" t="s">
        <v>79</v>
      </c>
      <c r="B4" s="3" t="s">
        <v>80</v>
      </c>
      <c r="C4" s="3" t="s">
        <v>15</v>
      </c>
      <c r="D4" s="66">
        <v>41518</v>
      </c>
      <c r="E4" s="67">
        <f t="shared" si="0"/>
        <v>9</v>
      </c>
      <c r="F4" s="67" t="s">
        <v>81</v>
      </c>
      <c r="G4" s="3" t="s">
        <v>82</v>
      </c>
      <c r="H4" s="3" t="s">
        <v>83</v>
      </c>
      <c r="I4" s="3" t="s">
        <v>84</v>
      </c>
      <c r="J4" s="19">
        <v>1310673.21</v>
      </c>
      <c r="K4" s="14"/>
    </row>
    <row r="5" spans="1:11" x14ac:dyDescent="0.25">
      <c r="A5" s="3" t="s">
        <v>79</v>
      </c>
      <c r="B5" s="3" t="s">
        <v>80</v>
      </c>
      <c r="C5" s="3" t="s">
        <v>15</v>
      </c>
      <c r="D5" s="66">
        <v>41548</v>
      </c>
      <c r="E5" s="67">
        <f t="shared" si="0"/>
        <v>10</v>
      </c>
      <c r="F5" s="67" t="s">
        <v>81</v>
      </c>
      <c r="G5" s="3" t="s">
        <v>82</v>
      </c>
      <c r="H5" s="3" t="s">
        <v>83</v>
      </c>
      <c r="I5" s="3" t="s">
        <v>84</v>
      </c>
      <c r="J5" s="19">
        <v>1301024.7319999998</v>
      </c>
      <c r="K5" s="14"/>
    </row>
    <row r="6" spans="1:11" x14ac:dyDescent="0.25">
      <c r="A6" s="3" t="s">
        <v>79</v>
      </c>
      <c r="B6" s="3" t="s">
        <v>80</v>
      </c>
      <c r="C6" s="3" t="s">
        <v>15</v>
      </c>
      <c r="D6" s="66">
        <v>41579</v>
      </c>
      <c r="E6" s="67">
        <f t="shared" si="0"/>
        <v>11</v>
      </c>
      <c r="F6" s="67" t="s">
        <v>81</v>
      </c>
      <c r="G6" s="3" t="s">
        <v>82</v>
      </c>
      <c r="H6" s="3" t="s">
        <v>83</v>
      </c>
      <c r="I6" s="3" t="s">
        <v>84</v>
      </c>
      <c r="J6" s="19">
        <v>1373822.8629999999</v>
      </c>
    </row>
    <row r="7" spans="1:11" x14ac:dyDescent="0.25">
      <c r="A7" s="3" t="s">
        <v>79</v>
      </c>
      <c r="B7" s="3" t="s">
        <v>80</v>
      </c>
      <c r="C7" s="3" t="s">
        <v>15</v>
      </c>
      <c r="D7" s="66">
        <v>41609</v>
      </c>
      <c r="E7" s="67">
        <f t="shared" si="0"/>
        <v>12</v>
      </c>
      <c r="F7" s="67" t="s">
        <v>81</v>
      </c>
      <c r="G7" s="3" t="s">
        <v>82</v>
      </c>
      <c r="H7" s="3" t="s">
        <v>83</v>
      </c>
      <c r="I7" s="3" t="s">
        <v>84</v>
      </c>
      <c r="J7" s="19">
        <v>1340623.0372500001</v>
      </c>
    </row>
    <row r="8" spans="1:11" x14ac:dyDescent="0.25">
      <c r="A8" s="3" t="s">
        <v>79</v>
      </c>
      <c r="B8" s="3" t="s">
        <v>80</v>
      </c>
      <c r="C8" s="3" t="s">
        <v>15</v>
      </c>
      <c r="D8" s="66">
        <v>41640</v>
      </c>
      <c r="E8" s="67">
        <f t="shared" si="0"/>
        <v>1</v>
      </c>
      <c r="F8" s="67" t="s">
        <v>81</v>
      </c>
      <c r="G8" s="3" t="s">
        <v>82</v>
      </c>
      <c r="H8" s="3" t="s">
        <v>83</v>
      </c>
      <c r="I8" s="3" t="s">
        <v>84</v>
      </c>
      <c r="J8" s="19">
        <v>1948962.5522499997</v>
      </c>
    </row>
    <row r="9" spans="1:11" x14ac:dyDescent="0.25">
      <c r="A9" s="3" t="s">
        <v>79</v>
      </c>
      <c r="B9" s="3" t="s">
        <v>80</v>
      </c>
      <c r="C9" s="3" t="s">
        <v>15</v>
      </c>
      <c r="D9" s="66">
        <v>41671</v>
      </c>
      <c r="E9" s="67">
        <f t="shared" si="0"/>
        <v>2</v>
      </c>
      <c r="F9" s="67" t="s">
        <v>81</v>
      </c>
      <c r="G9" s="3" t="s">
        <v>82</v>
      </c>
      <c r="H9" s="3" t="s">
        <v>83</v>
      </c>
      <c r="I9" s="3" t="s">
        <v>84</v>
      </c>
      <c r="J9" s="19">
        <v>1725161.6969999999</v>
      </c>
    </row>
    <row r="10" spans="1:11" x14ac:dyDescent="0.25">
      <c r="A10" s="3" t="s">
        <v>79</v>
      </c>
      <c r="B10" s="3" t="s">
        <v>80</v>
      </c>
      <c r="C10" s="3" t="s">
        <v>15</v>
      </c>
      <c r="D10" s="66">
        <v>41699</v>
      </c>
      <c r="E10" s="67">
        <f t="shared" si="0"/>
        <v>3</v>
      </c>
      <c r="F10" s="67" t="s">
        <v>81</v>
      </c>
      <c r="G10" s="3" t="s">
        <v>82</v>
      </c>
      <c r="H10" s="3" t="s">
        <v>83</v>
      </c>
      <c r="I10" s="3" t="s">
        <v>84</v>
      </c>
      <c r="J10" s="19">
        <v>1818208.6194999998</v>
      </c>
    </row>
    <row r="11" spans="1:11" x14ac:dyDescent="0.25">
      <c r="A11" s="3" t="s">
        <v>79</v>
      </c>
      <c r="B11" s="3" t="s">
        <v>80</v>
      </c>
      <c r="C11" s="3" t="s">
        <v>15</v>
      </c>
      <c r="D11" s="66">
        <v>41730</v>
      </c>
      <c r="E11" s="67">
        <f t="shared" si="0"/>
        <v>4</v>
      </c>
      <c r="F11" s="67" t="s">
        <v>81</v>
      </c>
      <c r="G11" s="3" t="s">
        <v>82</v>
      </c>
      <c r="H11" s="3" t="s">
        <v>83</v>
      </c>
      <c r="I11" s="3" t="s">
        <v>84</v>
      </c>
      <c r="J11" s="19">
        <v>1328501.68325</v>
      </c>
    </row>
    <row r="12" spans="1:11" x14ac:dyDescent="0.25">
      <c r="A12" s="3" t="s">
        <v>79</v>
      </c>
      <c r="B12" s="3" t="s">
        <v>80</v>
      </c>
      <c r="C12" s="3" t="s">
        <v>15</v>
      </c>
      <c r="D12" s="66">
        <v>41760</v>
      </c>
      <c r="E12" s="67">
        <f t="shared" si="0"/>
        <v>5</v>
      </c>
      <c r="F12" s="67" t="s">
        <v>81</v>
      </c>
      <c r="G12" s="3" t="s">
        <v>82</v>
      </c>
      <c r="H12" s="3" t="s">
        <v>83</v>
      </c>
      <c r="I12" s="3" t="s">
        <v>84</v>
      </c>
      <c r="J12" s="19">
        <v>1344117.2814999998</v>
      </c>
    </row>
    <row r="13" spans="1:11" x14ac:dyDescent="0.25">
      <c r="A13" s="3" t="s">
        <v>79</v>
      </c>
      <c r="B13" s="3" t="s">
        <v>80</v>
      </c>
      <c r="C13" s="3" t="s">
        <v>15</v>
      </c>
      <c r="D13" s="66">
        <v>41791</v>
      </c>
      <c r="E13" s="67">
        <f t="shared" si="0"/>
        <v>6</v>
      </c>
      <c r="F13" s="67" t="s">
        <v>81</v>
      </c>
      <c r="G13" s="3" t="s">
        <v>82</v>
      </c>
      <c r="H13" s="3" t="s">
        <v>83</v>
      </c>
      <c r="I13" s="3" t="s">
        <v>84</v>
      </c>
      <c r="J13" s="19">
        <v>1291609.1335</v>
      </c>
    </row>
    <row r="14" spans="1:11" x14ac:dyDescent="0.25">
      <c r="A14" s="3" t="s">
        <v>79</v>
      </c>
      <c r="B14" s="3" t="s">
        <v>80</v>
      </c>
      <c r="C14" s="3" t="s">
        <v>15</v>
      </c>
      <c r="D14" s="66">
        <v>41456</v>
      </c>
      <c r="E14" s="67">
        <f t="shared" si="0"/>
        <v>7</v>
      </c>
      <c r="F14" s="67" t="s">
        <v>81</v>
      </c>
      <c r="G14" s="3" t="s">
        <v>82</v>
      </c>
      <c r="H14" s="3" t="s">
        <v>85</v>
      </c>
      <c r="I14" s="3" t="s">
        <v>84</v>
      </c>
      <c r="J14" s="19">
        <v>1620947.9516999999</v>
      </c>
    </row>
    <row r="15" spans="1:11" x14ac:dyDescent="0.25">
      <c r="A15" s="3" t="s">
        <v>79</v>
      </c>
      <c r="B15" s="3" t="s">
        <v>80</v>
      </c>
      <c r="C15" s="3" t="s">
        <v>15</v>
      </c>
      <c r="D15" s="66">
        <v>41487</v>
      </c>
      <c r="E15" s="67">
        <f t="shared" si="0"/>
        <v>8</v>
      </c>
      <c r="F15" s="67" t="s">
        <v>81</v>
      </c>
      <c r="G15" s="3" t="s">
        <v>82</v>
      </c>
      <c r="H15" s="3" t="s">
        <v>85</v>
      </c>
      <c r="I15" s="3" t="s">
        <v>84</v>
      </c>
      <c r="J15" s="19">
        <v>1561225.710275</v>
      </c>
    </row>
    <row r="16" spans="1:11" x14ac:dyDescent="0.25">
      <c r="A16" s="3" t="s">
        <v>79</v>
      </c>
      <c r="B16" s="3" t="s">
        <v>80</v>
      </c>
      <c r="C16" s="3" t="s">
        <v>15</v>
      </c>
      <c r="D16" s="66">
        <v>41518</v>
      </c>
      <c r="E16" s="67">
        <f t="shared" si="0"/>
        <v>9</v>
      </c>
      <c r="F16" s="67" t="s">
        <v>81</v>
      </c>
      <c r="G16" s="3" t="s">
        <v>82</v>
      </c>
      <c r="H16" s="3" t="s">
        <v>85</v>
      </c>
      <c r="I16" s="3" t="s">
        <v>84</v>
      </c>
      <c r="J16" s="19">
        <v>1441740.531</v>
      </c>
    </row>
    <row r="17" spans="1:10" x14ac:dyDescent="0.25">
      <c r="A17" s="3" t="s">
        <v>79</v>
      </c>
      <c r="B17" s="3" t="s">
        <v>80</v>
      </c>
      <c r="C17" s="3" t="s">
        <v>15</v>
      </c>
      <c r="D17" s="66">
        <v>41548</v>
      </c>
      <c r="E17" s="67">
        <f t="shared" si="0"/>
        <v>10</v>
      </c>
      <c r="F17" s="67" t="s">
        <v>81</v>
      </c>
      <c r="G17" s="3" t="s">
        <v>82</v>
      </c>
      <c r="H17" s="3" t="s">
        <v>85</v>
      </c>
      <c r="I17" s="3" t="s">
        <v>84</v>
      </c>
      <c r="J17" s="19">
        <v>1431127.2052</v>
      </c>
    </row>
    <row r="18" spans="1:10" x14ac:dyDescent="0.25">
      <c r="A18" s="3" t="s">
        <v>79</v>
      </c>
      <c r="B18" s="3" t="s">
        <v>80</v>
      </c>
      <c r="C18" s="3" t="s">
        <v>15</v>
      </c>
      <c r="D18" s="66">
        <v>41579</v>
      </c>
      <c r="E18" s="67">
        <f t="shared" si="0"/>
        <v>11</v>
      </c>
      <c r="F18" s="67" t="s">
        <v>81</v>
      </c>
      <c r="G18" s="3" t="s">
        <v>82</v>
      </c>
      <c r="H18" s="3" t="s">
        <v>85</v>
      </c>
      <c r="I18" s="3" t="s">
        <v>84</v>
      </c>
      <c r="J18" s="19">
        <v>1511205.1492999999</v>
      </c>
    </row>
    <row r="19" spans="1:10" x14ac:dyDescent="0.25">
      <c r="A19" s="3" t="s">
        <v>79</v>
      </c>
      <c r="B19" s="3" t="s">
        <v>80</v>
      </c>
      <c r="C19" s="3" t="s">
        <v>15</v>
      </c>
      <c r="D19" s="66">
        <v>41609</v>
      </c>
      <c r="E19" s="67">
        <f t="shared" si="0"/>
        <v>12</v>
      </c>
      <c r="F19" s="67" t="s">
        <v>81</v>
      </c>
      <c r="G19" s="3" t="s">
        <v>82</v>
      </c>
      <c r="H19" s="3" t="s">
        <v>85</v>
      </c>
      <c r="I19" s="3" t="s">
        <v>84</v>
      </c>
      <c r="J19" s="19">
        <v>1474685.3409750003</v>
      </c>
    </row>
    <row r="20" spans="1:10" x14ac:dyDescent="0.25">
      <c r="A20" s="3" t="s">
        <v>79</v>
      </c>
      <c r="B20" s="3" t="s">
        <v>80</v>
      </c>
      <c r="C20" s="3" t="s">
        <v>15</v>
      </c>
      <c r="D20" s="66">
        <v>41640</v>
      </c>
      <c r="E20" s="67">
        <f t="shared" si="0"/>
        <v>1</v>
      </c>
      <c r="F20" s="67" t="s">
        <v>81</v>
      </c>
      <c r="G20" s="3" t="s">
        <v>82</v>
      </c>
      <c r="H20" s="3" t="s">
        <v>85</v>
      </c>
      <c r="I20" s="3" t="s">
        <v>84</v>
      </c>
      <c r="J20" s="19">
        <v>2143858.8074749997</v>
      </c>
    </row>
    <row r="21" spans="1:10" x14ac:dyDescent="0.25">
      <c r="A21" s="3" t="s">
        <v>79</v>
      </c>
      <c r="B21" s="3" t="s">
        <v>80</v>
      </c>
      <c r="C21" s="3" t="s">
        <v>15</v>
      </c>
      <c r="D21" s="66">
        <v>41671</v>
      </c>
      <c r="E21" s="67">
        <f t="shared" si="0"/>
        <v>2</v>
      </c>
      <c r="F21" s="67" t="s">
        <v>81</v>
      </c>
      <c r="G21" s="3" t="s">
        <v>82</v>
      </c>
      <c r="H21" s="3" t="s">
        <v>85</v>
      </c>
      <c r="I21" s="3" t="s">
        <v>84</v>
      </c>
      <c r="J21" s="19">
        <v>1897677.8667000001</v>
      </c>
    </row>
    <row r="22" spans="1:10" x14ac:dyDescent="0.25">
      <c r="A22" s="3" t="s">
        <v>79</v>
      </c>
      <c r="B22" s="3" t="s">
        <v>80</v>
      </c>
      <c r="C22" s="3" t="s">
        <v>15</v>
      </c>
      <c r="D22" s="66">
        <v>41699</v>
      </c>
      <c r="E22" s="67">
        <f t="shared" si="0"/>
        <v>3</v>
      </c>
      <c r="F22" s="67" t="s">
        <v>81</v>
      </c>
      <c r="G22" s="3" t="s">
        <v>82</v>
      </c>
      <c r="H22" s="3" t="s">
        <v>85</v>
      </c>
      <c r="I22" s="3" t="s">
        <v>84</v>
      </c>
      <c r="J22" s="19">
        <v>2000029.4814499998</v>
      </c>
    </row>
    <row r="23" spans="1:10" x14ac:dyDescent="0.25">
      <c r="A23" s="3" t="s">
        <v>79</v>
      </c>
      <c r="B23" s="3" t="s">
        <v>80</v>
      </c>
      <c r="C23" s="3" t="s">
        <v>15</v>
      </c>
      <c r="D23" s="66">
        <v>41730</v>
      </c>
      <c r="E23" s="67">
        <f t="shared" si="0"/>
        <v>4</v>
      </c>
      <c r="F23" s="67" t="s">
        <v>81</v>
      </c>
      <c r="G23" s="3" t="s">
        <v>82</v>
      </c>
      <c r="H23" s="3" t="s">
        <v>85</v>
      </c>
      <c r="I23" s="3" t="s">
        <v>84</v>
      </c>
      <c r="J23" s="19">
        <v>1461351.8515750002</v>
      </c>
    </row>
    <row r="24" spans="1:10" x14ac:dyDescent="0.25">
      <c r="A24" s="3" t="s">
        <v>79</v>
      </c>
      <c r="B24" s="3" t="s">
        <v>80</v>
      </c>
      <c r="C24" s="3" t="s">
        <v>15</v>
      </c>
      <c r="D24" s="66">
        <v>41760</v>
      </c>
      <c r="E24" s="67">
        <f t="shared" si="0"/>
        <v>5</v>
      </c>
      <c r="F24" s="67" t="s">
        <v>81</v>
      </c>
      <c r="G24" s="3" t="s">
        <v>82</v>
      </c>
      <c r="H24" s="3" t="s">
        <v>85</v>
      </c>
      <c r="I24" s="3" t="s">
        <v>84</v>
      </c>
      <c r="J24" s="19">
        <v>1478529.0096499999</v>
      </c>
    </row>
    <row r="25" spans="1:10" x14ac:dyDescent="0.25">
      <c r="A25" s="3" t="s">
        <v>79</v>
      </c>
      <c r="B25" s="3" t="s">
        <v>80</v>
      </c>
      <c r="C25" s="3" t="s">
        <v>15</v>
      </c>
      <c r="D25" s="66">
        <v>41791</v>
      </c>
      <c r="E25" s="67">
        <f t="shared" si="0"/>
        <v>6</v>
      </c>
      <c r="F25" s="67" t="s">
        <v>81</v>
      </c>
      <c r="G25" s="3" t="s">
        <v>82</v>
      </c>
      <c r="H25" s="3" t="s">
        <v>85</v>
      </c>
      <c r="I25" s="3" t="s">
        <v>84</v>
      </c>
      <c r="J25" s="19">
        <v>1420770.04685</v>
      </c>
    </row>
    <row r="26" spans="1:10" x14ac:dyDescent="0.25">
      <c r="A26" s="3" t="s">
        <v>79</v>
      </c>
      <c r="B26" s="3" t="s">
        <v>80</v>
      </c>
      <c r="C26" s="3" t="s">
        <v>15</v>
      </c>
      <c r="D26" s="66">
        <v>41456</v>
      </c>
      <c r="E26" s="67">
        <f t="shared" si="0"/>
        <v>7</v>
      </c>
      <c r="F26" s="67" t="s">
        <v>81</v>
      </c>
      <c r="G26" s="3" t="s">
        <v>86</v>
      </c>
      <c r="H26" s="3" t="s">
        <v>83</v>
      </c>
      <c r="I26" s="3" t="s">
        <v>84</v>
      </c>
      <c r="J26" s="19">
        <v>567331.78309499996</v>
      </c>
    </row>
    <row r="27" spans="1:10" x14ac:dyDescent="0.25">
      <c r="A27" s="3" t="s">
        <v>79</v>
      </c>
      <c r="B27" s="3" t="s">
        <v>80</v>
      </c>
      <c r="C27" s="3" t="s">
        <v>15</v>
      </c>
      <c r="D27" s="66">
        <v>41487</v>
      </c>
      <c r="E27" s="67">
        <f t="shared" si="0"/>
        <v>8</v>
      </c>
      <c r="F27" s="67" t="s">
        <v>81</v>
      </c>
      <c r="G27" s="3" t="s">
        <v>86</v>
      </c>
      <c r="H27" s="3" t="s">
        <v>83</v>
      </c>
      <c r="I27" s="3" t="s">
        <v>84</v>
      </c>
      <c r="J27" s="19">
        <v>546428.99859624996</v>
      </c>
    </row>
    <row r="28" spans="1:10" x14ac:dyDescent="0.25">
      <c r="A28" s="3" t="s">
        <v>79</v>
      </c>
      <c r="B28" s="3" t="s">
        <v>80</v>
      </c>
      <c r="C28" s="3" t="s">
        <v>15</v>
      </c>
      <c r="D28" s="66">
        <v>41518</v>
      </c>
      <c r="E28" s="67">
        <f t="shared" si="0"/>
        <v>9</v>
      </c>
      <c r="F28" s="67" t="s">
        <v>81</v>
      </c>
      <c r="G28" s="3" t="s">
        <v>86</v>
      </c>
      <c r="H28" s="3" t="s">
        <v>83</v>
      </c>
      <c r="I28" s="3" t="s">
        <v>84</v>
      </c>
      <c r="J28" s="19">
        <v>504609.18584999995</v>
      </c>
    </row>
    <row r="29" spans="1:10" x14ac:dyDescent="0.25">
      <c r="A29" s="3" t="s">
        <v>79</v>
      </c>
      <c r="B29" s="3" t="s">
        <v>80</v>
      </c>
      <c r="C29" s="3" t="s">
        <v>15</v>
      </c>
      <c r="D29" s="66">
        <v>41548</v>
      </c>
      <c r="E29" s="67">
        <f t="shared" si="0"/>
        <v>10</v>
      </c>
      <c r="F29" s="67" t="s">
        <v>81</v>
      </c>
      <c r="G29" s="3" t="s">
        <v>86</v>
      </c>
      <c r="H29" s="3" t="s">
        <v>83</v>
      </c>
      <c r="I29" s="3" t="s">
        <v>84</v>
      </c>
      <c r="J29" s="19">
        <v>500894.52181999997</v>
      </c>
    </row>
    <row r="30" spans="1:10" x14ac:dyDescent="0.25">
      <c r="A30" s="3" t="s">
        <v>79</v>
      </c>
      <c r="B30" s="3" t="s">
        <v>80</v>
      </c>
      <c r="C30" s="3" t="s">
        <v>15</v>
      </c>
      <c r="D30" s="66">
        <v>41579</v>
      </c>
      <c r="E30" s="67">
        <f t="shared" si="0"/>
        <v>11</v>
      </c>
      <c r="F30" s="67" t="s">
        <v>81</v>
      </c>
      <c r="G30" s="3" t="s">
        <v>86</v>
      </c>
      <c r="H30" s="3" t="s">
        <v>83</v>
      </c>
      <c r="I30" s="3" t="s">
        <v>84</v>
      </c>
      <c r="J30" s="19">
        <v>528921.80225499999</v>
      </c>
    </row>
    <row r="31" spans="1:10" x14ac:dyDescent="0.25">
      <c r="A31" s="3" t="s">
        <v>79</v>
      </c>
      <c r="B31" s="3" t="s">
        <v>80</v>
      </c>
      <c r="C31" s="3" t="s">
        <v>15</v>
      </c>
      <c r="D31" s="66">
        <v>41609</v>
      </c>
      <c r="E31" s="67">
        <f t="shared" si="0"/>
        <v>12</v>
      </c>
      <c r="F31" s="67" t="s">
        <v>81</v>
      </c>
      <c r="G31" s="3" t="s">
        <v>86</v>
      </c>
      <c r="H31" s="3" t="s">
        <v>83</v>
      </c>
      <c r="I31" s="3" t="s">
        <v>84</v>
      </c>
      <c r="J31" s="19">
        <v>516139.86934125004</v>
      </c>
    </row>
    <row r="32" spans="1:10" x14ac:dyDescent="0.25">
      <c r="A32" s="3" t="s">
        <v>79</v>
      </c>
      <c r="B32" s="3" t="s">
        <v>80</v>
      </c>
      <c r="C32" s="3" t="s">
        <v>15</v>
      </c>
      <c r="D32" s="66">
        <v>41640</v>
      </c>
      <c r="E32" s="67">
        <f t="shared" si="0"/>
        <v>1</v>
      </c>
      <c r="F32" s="67" t="s">
        <v>81</v>
      </c>
      <c r="G32" s="3" t="s">
        <v>86</v>
      </c>
      <c r="H32" s="3" t="s">
        <v>83</v>
      </c>
      <c r="I32" s="3" t="s">
        <v>84</v>
      </c>
      <c r="J32" s="19">
        <v>750350.5826162498</v>
      </c>
    </row>
    <row r="33" spans="1:10" x14ac:dyDescent="0.25">
      <c r="A33" s="3" t="s">
        <v>79</v>
      </c>
      <c r="B33" s="3" t="s">
        <v>80</v>
      </c>
      <c r="C33" s="3" t="s">
        <v>15</v>
      </c>
      <c r="D33" s="66">
        <v>41671</v>
      </c>
      <c r="E33" s="67">
        <f t="shared" si="0"/>
        <v>2</v>
      </c>
      <c r="F33" s="67" t="s">
        <v>81</v>
      </c>
      <c r="G33" s="3" t="s">
        <v>86</v>
      </c>
      <c r="H33" s="3" t="s">
        <v>83</v>
      </c>
      <c r="I33" s="3" t="s">
        <v>84</v>
      </c>
      <c r="J33" s="19">
        <v>664187.25334499998</v>
      </c>
    </row>
    <row r="34" spans="1:10" x14ac:dyDescent="0.25">
      <c r="A34" s="3" t="s">
        <v>79</v>
      </c>
      <c r="B34" s="3" t="s">
        <v>80</v>
      </c>
      <c r="C34" s="3" t="s">
        <v>15</v>
      </c>
      <c r="D34" s="66">
        <v>41699</v>
      </c>
      <c r="E34" s="67">
        <f t="shared" si="0"/>
        <v>3</v>
      </c>
      <c r="F34" s="67" t="s">
        <v>81</v>
      </c>
      <c r="G34" s="3" t="s">
        <v>86</v>
      </c>
      <c r="H34" s="3" t="s">
        <v>83</v>
      </c>
      <c r="I34" s="3" t="s">
        <v>84</v>
      </c>
      <c r="J34" s="19">
        <v>700010.31850749988</v>
      </c>
    </row>
    <row r="35" spans="1:10" x14ac:dyDescent="0.25">
      <c r="A35" s="3" t="s">
        <v>79</v>
      </c>
      <c r="B35" s="3" t="s">
        <v>80</v>
      </c>
      <c r="C35" s="3" t="s">
        <v>15</v>
      </c>
      <c r="D35" s="66">
        <v>41730</v>
      </c>
      <c r="E35" s="67">
        <f t="shared" si="0"/>
        <v>4</v>
      </c>
      <c r="F35" s="67" t="s">
        <v>81</v>
      </c>
      <c r="G35" s="3" t="s">
        <v>86</v>
      </c>
      <c r="H35" s="3" t="s">
        <v>83</v>
      </c>
      <c r="I35" s="3" t="s">
        <v>84</v>
      </c>
      <c r="J35" s="19">
        <v>511473.14805125003</v>
      </c>
    </row>
    <row r="36" spans="1:10" x14ac:dyDescent="0.25">
      <c r="A36" s="3" t="s">
        <v>79</v>
      </c>
      <c r="B36" s="3" t="s">
        <v>80</v>
      </c>
      <c r="C36" s="3" t="s">
        <v>15</v>
      </c>
      <c r="D36" s="66">
        <v>41760</v>
      </c>
      <c r="E36" s="67">
        <f t="shared" si="0"/>
        <v>5</v>
      </c>
      <c r="F36" s="67" t="s">
        <v>81</v>
      </c>
      <c r="G36" s="3" t="s">
        <v>86</v>
      </c>
      <c r="H36" s="3" t="s">
        <v>83</v>
      </c>
      <c r="I36" s="3" t="s">
        <v>84</v>
      </c>
      <c r="J36" s="19">
        <v>517485.15337749996</v>
      </c>
    </row>
    <row r="37" spans="1:10" x14ac:dyDescent="0.25">
      <c r="A37" s="3" t="s">
        <v>79</v>
      </c>
      <c r="B37" s="3" t="s">
        <v>80</v>
      </c>
      <c r="C37" s="3" t="s">
        <v>15</v>
      </c>
      <c r="D37" s="66">
        <v>41791</v>
      </c>
      <c r="E37" s="67">
        <f t="shared" si="0"/>
        <v>6</v>
      </c>
      <c r="F37" s="67" t="s">
        <v>81</v>
      </c>
      <c r="G37" s="3" t="s">
        <v>86</v>
      </c>
      <c r="H37" s="3" t="s">
        <v>83</v>
      </c>
      <c r="I37" s="3" t="s">
        <v>84</v>
      </c>
      <c r="J37" s="19">
        <v>497269.5163975</v>
      </c>
    </row>
    <row r="38" spans="1:10" x14ac:dyDescent="0.25">
      <c r="A38" s="3" t="s">
        <v>79</v>
      </c>
      <c r="B38" s="3" t="s">
        <v>80</v>
      </c>
      <c r="C38" s="3" t="s">
        <v>15</v>
      </c>
      <c r="D38" s="66">
        <v>41456</v>
      </c>
      <c r="E38" s="67">
        <f t="shared" si="0"/>
        <v>7</v>
      </c>
      <c r="F38" s="67" t="s">
        <v>81</v>
      </c>
      <c r="G38" s="3" t="s">
        <v>86</v>
      </c>
      <c r="H38" s="3" t="s">
        <v>85</v>
      </c>
      <c r="I38" s="3" t="s">
        <v>84</v>
      </c>
      <c r="J38" s="19">
        <v>955954.05451507494</v>
      </c>
    </row>
    <row r="39" spans="1:10" x14ac:dyDescent="0.25">
      <c r="A39" s="3" t="s">
        <v>79</v>
      </c>
      <c r="B39" s="3" t="s">
        <v>80</v>
      </c>
      <c r="C39" s="3" t="s">
        <v>15</v>
      </c>
      <c r="D39" s="66">
        <v>41487</v>
      </c>
      <c r="E39" s="67">
        <f t="shared" si="0"/>
        <v>8</v>
      </c>
      <c r="F39" s="67" t="s">
        <v>81</v>
      </c>
      <c r="G39" s="3" t="s">
        <v>86</v>
      </c>
      <c r="H39" s="3" t="s">
        <v>85</v>
      </c>
      <c r="I39" s="3" t="s">
        <v>84</v>
      </c>
      <c r="J39" s="19">
        <v>920732.86263468117</v>
      </c>
    </row>
    <row r="40" spans="1:10" x14ac:dyDescent="0.25">
      <c r="A40" s="3" t="s">
        <v>79</v>
      </c>
      <c r="B40" s="3" t="s">
        <v>80</v>
      </c>
      <c r="C40" s="3" t="s">
        <v>15</v>
      </c>
      <c r="D40" s="66">
        <v>41518</v>
      </c>
      <c r="E40" s="67">
        <f t="shared" si="0"/>
        <v>9</v>
      </c>
      <c r="F40" s="67" t="s">
        <v>81</v>
      </c>
      <c r="G40" s="3" t="s">
        <v>86</v>
      </c>
      <c r="H40" s="3" t="s">
        <v>85</v>
      </c>
      <c r="I40" s="3" t="s">
        <v>84</v>
      </c>
      <c r="J40" s="19">
        <v>850266.47815724998</v>
      </c>
    </row>
    <row r="41" spans="1:10" x14ac:dyDescent="0.25">
      <c r="A41" s="3" t="s">
        <v>79</v>
      </c>
      <c r="B41" s="3" t="s">
        <v>80</v>
      </c>
      <c r="C41" s="3" t="s">
        <v>15</v>
      </c>
      <c r="D41" s="66">
        <v>41548</v>
      </c>
      <c r="E41" s="67">
        <f t="shared" si="0"/>
        <v>10</v>
      </c>
      <c r="F41" s="67" t="s">
        <v>81</v>
      </c>
      <c r="G41" s="3" t="s">
        <v>86</v>
      </c>
      <c r="H41" s="3" t="s">
        <v>85</v>
      </c>
      <c r="I41" s="3" t="s">
        <v>84</v>
      </c>
      <c r="J41" s="19">
        <v>844007.26926670002</v>
      </c>
    </row>
    <row r="42" spans="1:10" x14ac:dyDescent="0.25">
      <c r="A42" s="3" t="s">
        <v>79</v>
      </c>
      <c r="B42" s="3" t="s">
        <v>80</v>
      </c>
      <c r="C42" s="3" t="s">
        <v>15</v>
      </c>
      <c r="D42" s="66">
        <v>41579</v>
      </c>
      <c r="E42" s="67">
        <f t="shared" si="0"/>
        <v>11</v>
      </c>
      <c r="F42" s="67" t="s">
        <v>81</v>
      </c>
      <c r="G42" s="3" t="s">
        <v>86</v>
      </c>
      <c r="H42" s="3" t="s">
        <v>85</v>
      </c>
      <c r="I42" s="3" t="s">
        <v>84</v>
      </c>
      <c r="J42" s="19">
        <v>891233.23679967504</v>
      </c>
    </row>
    <row r="43" spans="1:10" x14ac:dyDescent="0.25">
      <c r="A43" s="3" t="s">
        <v>79</v>
      </c>
      <c r="B43" s="3" t="s">
        <v>80</v>
      </c>
      <c r="C43" s="3" t="s">
        <v>15</v>
      </c>
      <c r="D43" s="66">
        <v>41609</v>
      </c>
      <c r="E43" s="67">
        <f t="shared" si="0"/>
        <v>12</v>
      </c>
      <c r="F43" s="67" t="s">
        <v>81</v>
      </c>
      <c r="G43" s="3" t="s">
        <v>86</v>
      </c>
      <c r="H43" s="3" t="s">
        <v>85</v>
      </c>
      <c r="I43" s="3" t="s">
        <v>84</v>
      </c>
      <c r="J43" s="19">
        <v>869695.6798400064</v>
      </c>
    </row>
    <row r="44" spans="1:10" x14ac:dyDescent="0.25">
      <c r="A44" s="3" t="s">
        <v>79</v>
      </c>
      <c r="B44" s="3" t="s">
        <v>80</v>
      </c>
      <c r="C44" s="3" t="s">
        <v>15</v>
      </c>
      <c r="D44" s="66">
        <v>41640</v>
      </c>
      <c r="E44" s="67">
        <f t="shared" si="0"/>
        <v>1</v>
      </c>
      <c r="F44" s="67" t="s">
        <v>81</v>
      </c>
      <c r="G44" s="3" t="s">
        <v>86</v>
      </c>
      <c r="H44" s="3" t="s">
        <v>85</v>
      </c>
      <c r="I44" s="3" t="s">
        <v>84</v>
      </c>
      <c r="J44" s="19">
        <v>1264340.7317083809</v>
      </c>
    </row>
    <row r="45" spans="1:10" x14ac:dyDescent="0.25">
      <c r="A45" s="3" t="s">
        <v>79</v>
      </c>
      <c r="B45" s="3" t="s">
        <v>80</v>
      </c>
      <c r="C45" s="3" t="s">
        <v>15</v>
      </c>
      <c r="D45" s="66">
        <v>41671</v>
      </c>
      <c r="E45" s="67">
        <f t="shared" si="0"/>
        <v>2</v>
      </c>
      <c r="F45" s="67" t="s">
        <v>81</v>
      </c>
      <c r="G45" s="3" t="s">
        <v>86</v>
      </c>
      <c r="H45" s="3" t="s">
        <v>85</v>
      </c>
      <c r="I45" s="3" t="s">
        <v>84</v>
      </c>
      <c r="J45" s="19">
        <v>1119155.521886325</v>
      </c>
    </row>
    <row r="46" spans="1:10" x14ac:dyDescent="0.25">
      <c r="A46" s="3" t="s">
        <v>79</v>
      </c>
      <c r="B46" s="3" t="s">
        <v>80</v>
      </c>
      <c r="C46" s="3" t="s">
        <v>15</v>
      </c>
      <c r="D46" s="66">
        <v>41699</v>
      </c>
      <c r="E46" s="67">
        <f t="shared" si="0"/>
        <v>3</v>
      </c>
      <c r="F46" s="67" t="s">
        <v>81</v>
      </c>
      <c r="G46" s="3" t="s">
        <v>86</v>
      </c>
      <c r="H46" s="3" t="s">
        <v>85</v>
      </c>
      <c r="I46" s="3" t="s">
        <v>84</v>
      </c>
      <c r="J46" s="19">
        <v>1179517.3866851374</v>
      </c>
    </row>
    <row r="47" spans="1:10" x14ac:dyDescent="0.25">
      <c r="A47" s="3" t="s">
        <v>79</v>
      </c>
      <c r="B47" s="3" t="s">
        <v>80</v>
      </c>
      <c r="C47" s="3" t="s">
        <v>15</v>
      </c>
      <c r="D47" s="66">
        <v>41730</v>
      </c>
      <c r="E47" s="67">
        <f t="shared" si="0"/>
        <v>4</v>
      </c>
      <c r="F47" s="67" t="s">
        <v>81</v>
      </c>
      <c r="G47" s="3" t="s">
        <v>86</v>
      </c>
      <c r="H47" s="3" t="s">
        <v>85</v>
      </c>
      <c r="I47" s="3" t="s">
        <v>84</v>
      </c>
      <c r="J47" s="19">
        <v>861832.25446635636</v>
      </c>
    </row>
    <row r="48" spans="1:10" x14ac:dyDescent="0.25">
      <c r="A48" s="3" t="s">
        <v>79</v>
      </c>
      <c r="B48" s="3" t="s">
        <v>80</v>
      </c>
      <c r="C48" s="3" t="s">
        <v>15</v>
      </c>
      <c r="D48" s="66">
        <v>41760</v>
      </c>
      <c r="E48" s="67">
        <f t="shared" si="0"/>
        <v>5</v>
      </c>
      <c r="F48" s="67" t="s">
        <v>81</v>
      </c>
      <c r="G48" s="3" t="s">
        <v>86</v>
      </c>
      <c r="H48" s="3" t="s">
        <v>85</v>
      </c>
      <c r="I48" s="3" t="s">
        <v>84</v>
      </c>
      <c r="J48" s="19">
        <v>871962.48344108742</v>
      </c>
    </row>
    <row r="49" spans="1:10" x14ac:dyDescent="0.25">
      <c r="A49" s="3" t="s">
        <v>79</v>
      </c>
      <c r="B49" s="3" t="s">
        <v>80</v>
      </c>
      <c r="C49" s="3" t="s">
        <v>15</v>
      </c>
      <c r="D49" s="66">
        <v>41791</v>
      </c>
      <c r="E49" s="67">
        <f t="shared" si="0"/>
        <v>6</v>
      </c>
      <c r="F49" s="67" t="s">
        <v>81</v>
      </c>
      <c r="G49" s="3" t="s">
        <v>86</v>
      </c>
      <c r="H49" s="3" t="s">
        <v>85</v>
      </c>
      <c r="I49" s="3" t="s">
        <v>84</v>
      </c>
      <c r="J49" s="19">
        <v>837899.13512978749</v>
      </c>
    </row>
    <row r="50" spans="1:10" x14ac:dyDescent="0.25">
      <c r="A50" s="3" t="s">
        <v>79</v>
      </c>
      <c r="B50" s="3" t="s">
        <v>80</v>
      </c>
      <c r="C50" s="3" t="s">
        <v>15</v>
      </c>
      <c r="D50" s="66">
        <v>41456</v>
      </c>
      <c r="E50" s="67">
        <f t="shared" si="0"/>
        <v>7</v>
      </c>
      <c r="F50" s="67" t="s">
        <v>81</v>
      </c>
      <c r="G50" s="3" t="s">
        <v>87</v>
      </c>
      <c r="H50" s="3" t="s">
        <v>83</v>
      </c>
      <c r="I50" s="3" t="s">
        <v>84</v>
      </c>
      <c r="J50" s="19">
        <v>1296758.36136</v>
      </c>
    </row>
    <row r="51" spans="1:10" x14ac:dyDescent="0.25">
      <c r="A51" s="3" t="s">
        <v>79</v>
      </c>
      <c r="B51" s="3" t="s">
        <v>80</v>
      </c>
      <c r="C51" s="3" t="s">
        <v>15</v>
      </c>
      <c r="D51" s="66">
        <v>41487</v>
      </c>
      <c r="E51" s="67">
        <f t="shared" si="0"/>
        <v>8</v>
      </c>
      <c r="F51" s="67" t="s">
        <v>81</v>
      </c>
      <c r="G51" s="3" t="s">
        <v>87</v>
      </c>
      <c r="H51" s="3" t="s">
        <v>83</v>
      </c>
      <c r="I51" s="3" t="s">
        <v>84</v>
      </c>
      <c r="J51" s="19">
        <v>1248980.56822</v>
      </c>
    </row>
    <row r="52" spans="1:10" x14ac:dyDescent="0.25">
      <c r="A52" s="3" t="s">
        <v>79</v>
      </c>
      <c r="B52" s="3" t="s">
        <v>80</v>
      </c>
      <c r="C52" s="3" t="s">
        <v>15</v>
      </c>
      <c r="D52" s="66">
        <v>41518</v>
      </c>
      <c r="E52" s="67">
        <f t="shared" si="0"/>
        <v>9</v>
      </c>
      <c r="F52" s="67" t="s">
        <v>81</v>
      </c>
      <c r="G52" s="3" t="s">
        <v>87</v>
      </c>
      <c r="H52" s="3" t="s">
        <v>83</v>
      </c>
      <c r="I52" s="3" t="s">
        <v>84</v>
      </c>
      <c r="J52" s="19">
        <v>1153392.4247999999</v>
      </c>
    </row>
    <row r="53" spans="1:10" x14ac:dyDescent="0.25">
      <c r="A53" s="3" t="s">
        <v>79</v>
      </c>
      <c r="B53" s="3" t="s">
        <v>80</v>
      </c>
      <c r="C53" s="3" t="s">
        <v>15</v>
      </c>
      <c r="D53" s="66">
        <v>41548</v>
      </c>
      <c r="E53" s="67">
        <f t="shared" si="0"/>
        <v>10</v>
      </c>
      <c r="F53" s="67" t="s">
        <v>81</v>
      </c>
      <c r="G53" s="3" t="s">
        <v>87</v>
      </c>
      <c r="H53" s="3" t="s">
        <v>83</v>
      </c>
      <c r="I53" s="3" t="s">
        <v>84</v>
      </c>
      <c r="J53" s="19">
        <v>1144901.76416</v>
      </c>
    </row>
    <row r="54" spans="1:10" x14ac:dyDescent="0.25">
      <c r="A54" s="3" t="s">
        <v>79</v>
      </c>
      <c r="B54" s="3" t="s">
        <v>80</v>
      </c>
      <c r="C54" s="3" t="s">
        <v>15</v>
      </c>
      <c r="D54" s="66">
        <v>41579</v>
      </c>
      <c r="E54" s="67">
        <f t="shared" si="0"/>
        <v>11</v>
      </c>
      <c r="F54" s="67" t="s">
        <v>81</v>
      </c>
      <c r="G54" s="3" t="s">
        <v>87</v>
      </c>
      <c r="H54" s="3" t="s">
        <v>83</v>
      </c>
      <c r="I54" s="3" t="s">
        <v>84</v>
      </c>
      <c r="J54" s="19">
        <v>1208964.11944</v>
      </c>
    </row>
    <row r="55" spans="1:10" x14ac:dyDescent="0.25">
      <c r="A55" s="3" t="s">
        <v>79</v>
      </c>
      <c r="B55" s="3" t="s">
        <v>80</v>
      </c>
      <c r="C55" s="3" t="s">
        <v>15</v>
      </c>
      <c r="D55" s="66">
        <v>41609</v>
      </c>
      <c r="E55" s="67">
        <f t="shared" si="0"/>
        <v>12</v>
      </c>
      <c r="F55" s="67" t="s">
        <v>81</v>
      </c>
      <c r="G55" s="3" t="s">
        <v>87</v>
      </c>
      <c r="H55" s="3" t="s">
        <v>83</v>
      </c>
      <c r="I55" s="3" t="s">
        <v>84</v>
      </c>
      <c r="J55" s="19">
        <v>1179748.2727800002</v>
      </c>
    </row>
    <row r="56" spans="1:10" x14ac:dyDescent="0.25">
      <c r="A56" s="3" t="s">
        <v>79</v>
      </c>
      <c r="B56" s="3" t="s">
        <v>80</v>
      </c>
      <c r="C56" s="3" t="s">
        <v>15</v>
      </c>
      <c r="D56" s="66">
        <v>41640</v>
      </c>
      <c r="E56" s="67">
        <f t="shared" si="0"/>
        <v>1</v>
      </c>
      <c r="F56" s="67" t="s">
        <v>81</v>
      </c>
      <c r="G56" s="3" t="s">
        <v>87</v>
      </c>
      <c r="H56" s="3" t="s">
        <v>83</v>
      </c>
      <c r="I56" s="3" t="s">
        <v>84</v>
      </c>
      <c r="J56" s="19">
        <v>1715087.0459799999</v>
      </c>
    </row>
    <row r="57" spans="1:10" x14ac:dyDescent="0.25">
      <c r="A57" s="3" t="s">
        <v>79</v>
      </c>
      <c r="B57" s="3" t="s">
        <v>80</v>
      </c>
      <c r="C57" s="3" t="s">
        <v>15</v>
      </c>
      <c r="D57" s="66">
        <v>41671</v>
      </c>
      <c r="E57" s="67">
        <f t="shared" si="0"/>
        <v>2</v>
      </c>
      <c r="F57" s="67" t="s">
        <v>81</v>
      </c>
      <c r="G57" s="3" t="s">
        <v>87</v>
      </c>
      <c r="H57" s="3" t="s">
        <v>83</v>
      </c>
      <c r="I57" s="3" t="s">
        <v>84</v>
      </c>
      <c r="J57" s="19">
        <v>1518142.2933600002</v>
      </c>
    </row>
    <row r="58" spans="1:10" x14ac:dyDescent="0.25">
      <c r="A58" s="3" t="s">
        <v>79</v>
      </c>
      <c r="B58" s="3" t="s">
        <v>80</v>
      </c>
      <c r="C58" s="3" t="s">
        <v>15</v>
      </c>
      <c r="D58" s="66">
        <v>41699</v>
      </c>
      <c r="E58" s="67">
        <f t="shared" si="0"/>
        <v>3</v>
      </c>
      <c r="F58" s="67" t="s">
        <v>81</v>
      </c>
      <c r="G58" s="3" t="s">
        <v>87</v>
      </c>
      <c r="H58" s="3" t="s">
        <v>83</v>
      </c>
      <c r="I58" s="3" t="s">
        <v>84</v>
      </c>
      <c r="J58" s="19">
        <v>1600023.58516</v>
      </c>
    </row>
    <row r="59" spans="1:10" x14ac:dyDescent="0.25">
      <c r="A59" s="3" t="s">
        <v>79</v>
      </c>
      <c r="B59" s="3" t="s">
        <v>80</v>
      </c>
      <c r="C59" s="3" t="s">
        <v>15</v>
      </c>
      <c r="D59" s="66">
        <v>41730</v>
      </c>
      <c r="E59" s="67">
        <f t="shared" si="0"/>
        <v>4</v>
      </c>
      <c r="F59" s="67" t="s">
        <v>81</v>
      </c>
      <c r="G59" s="3" t="s">
        <v>87</v>
      </c>
      <c r="H59" s="3" t="s">
        <v>83</v>
      </c>
      <c r="I59" s="3" t="s">
        <v>84</v>
      </c>
      <c r="J59" s="19">
        <v>1169081.4812600003</v>
      </c>
    </row>
    <row r="60" spans="1:10" x14ac:dyDescent="0.25">
      <c r="A60" s="3" t="s">
        <v>79</v>
      </c>
      <c r="B60" s="3" t="s">
        <v>80</v>
      </c>
      <c r="C60" s="3" t="s">
        <v>15</v>
      </c>
      <c r="D60" s="66">
        <v>41760</v>
      </c>
      <c r="E60" s="67">
        <f t="shared" si="0"/>
        <v>5</v>
      </c>
      <c r="F60" s="67" t="s">
        <v>81</v>
      </c>
      <c r="G60" s="3" t="s">
        <v>87</v>
      </c>
      <c r="H60" s="3" t="s">
        <v>83</v>
      </c>
      <c r="I60" s="3" t="s">
        <v>84</v>
      </c>
      <c r="J60" s="19">
        <v>1182823.2077200001</v>
      </c>
    </row>
    <row r="61" spans="1:10" x14ac:dyDescent="0.25">
      <c r="A61" s="3" t="s">
        <v>79</v>
      </c>
      <c r="B61" s="3" t="s">
        <v>80</v>
      </c>
      <c r="C61" s="3" t="s">
        <v>15</v>
      </c>
      <c r="D61" s="66">
        <v>41791</v>
      </c>
      <c r="E61" s="67">
        <f t="shared" si="0"/>
        <v>6</v>
      </c>
      <c r="F61" s="67" t="s">
        <v>81</v>
      </c>
      <c r="G61" s="3" t="s">
        <v>87</v>
      </c>
      <c r="H61" s="3" t="s">
        <v>83</v>
      </c>
      <c r="I61" s="3" t="s">
        <v>84</v>
      </c>
      <c r="J61" s="19">
        <v>1136616.0374800002</v>
      </c>
    </row>
    <row r="62" spans="1:10" x14ac:dyDescent="0.25">
      <c r="A62" s="3" t="s">
        <v>79</v>
      </c>
      <c r="B62" s="3" t="s">
        <v>80</v>
      </c>
      <c r="C62" s="3" t="s">
        <v>31</v>
      </c>
      <c r="D62" s="66">
        <v>41456</v>
      </c>
      <c r="E62" s="67">
        <f>MONTH(D62)</f>
        <v>7</v>
      </c>
      <c r="F62" s="67" t="s">
        <v>81</v>
      </c>
      <c r="G62" s="3" t="s">
        <v>82</v>
      </c>
      <c r="H62" s="3" t="s">
        <v>83</v>
      </c>
      <c r="I62" s="3" t="s">
        <v>84</v>
      </c>
      <c r="J62" s="19">
        <v>2406673.7462499999</v>
      </c>
    </row>
    <row r="63" spans="1:10" x14ac:dyDescent="0.25">
      <c r="A63" s="3" t="s">
        <v>79</v>
      </c>
      <c r="B63" s="3" t="s">
        <v>80</v>
      </c>
      <c r="C63" s="3" t="s">
        <v>31</v>
      </c>
      <c r="D63" s="66">
        <v>41487</v>
      </c>
      <c r="E63" s="67">
        <f t="shared" ref="E63:E121" si="1">MONTH(D63)</f>
        <v>8</v>
      </c>
      <c r="F63" s="67" t="s">
        <v>81</v>
      </c>
      <c r="G63" s="3" t="s">
        <v>82</v>
      </c>
      <c r="H63" s="3" t="s">
        <v>83</v>
      </c>
      <c r="I63" s="3" t="s">
        <v>84</v>
      </c>
      <c r="J63" s="19">
        <v>2028377.0049999999</v>
      </c>
    </row>
    <row r="64" spans="1:10" x14ac:dyDescent="0.25">
      <c r="A64" s="3" t="s">
        <v>79</v>
      </c>
      <c r="B64" s="3" t="s">
        <v>80</v>
      </c>
      <c r="C64" s="3" t="s">
        <v>31</v>
      </c>
      <c r="D64" s="66">
        <v>41518</v>
      </c>
      <c r="E64" s="67">
        <f t="shared" si="1"/>
        <v>9</v>
      </c>
      <c r="F64" s="67" t="s">
        <v>81</v>
      </c>
      <c r="G64" s="3" t="s">
        <v>82</v>
      </c>
      <c r="H64" s="3" t="s">
        <v>83</v>
      </c>
      <c r="I64" s="3" t="s">
        <v>84</v>
      </c>
      <c r="J64" s="19">
        <v>2241097.23875</v>
      </c>
    </row>
    <row r="65" spans="1:10" x14ac:dyDescent="0.25">
      <c r="A65" s="3" t="s">
        <v>79</v>
      </c>
      <c r="B65" s="3" t="s">
        <v>80</v>
      </c>
      <c r="C65" s="3" t="s">
        <v>31</v>
      </c>
      <c r="D65" s="66">
        <v>41548</v>
      </c>
      <c r="E65" s="67">
        <f t="shared" si="1"/>
        <v>10</v>
      </c>
      <c r="F65" s="67" t="s">
        <v>81</v>
      </c>
      <c r="G65" s="3" t="s">
        <v>82</v>
      </c>
      <c r="H65" s="3" t="s">
        <v>83</v>
      </c>
      <c r="I65" s="3" t="s">
        <v>84</v>
      </c>
      <c r="J65" s="19">
        <v>2104393.5099999998</v>
      </c>
    </row>
    <row r="66" spans="1:10" x14ac:dyDescent="0.25">
      <c r="A66" s="3" t="s">
        <v>79</v>
      </c>
      <c r="B66" s="3" t="s">
        <v>80</v>
      </c>
      <c r="C66" s="3" t="s">
        <v>31</v>
      </c>
      <c r="D66" s="66">
        <v>41579</v>
      </c>
      <c r="E66" s="67">
        <f t="shared" si="1"/>
        <v>11</v>
      </c>
      <c r="F66" s="67" t="s">
        <v>81</v>
      </c>
      <c r="G66" s="3" t="s">
        <v>82</v>
      </c>
      <c r="H66" s="3" t="s">
        <v>83</v>
      </c>
      <c r="I66" s="3" t="s">
        <v>84</v>
      </c>
      <c r="J66" s="19">
        <v>1921236.2224999999</v>
      </c>
    </row>
    <row r="67" spans="1:10" x14ac:dyDescent="0.25">
      <c r="A67" s="3" t="s">
        <v>79</v>
      </c>
      <c r="B67" s="3" t="s">
        <v>80</v>
      </c>
      <c r="C67" s="3" t="s">
        <v>31</v>
      </c>
      <c r="D67" s="66">
        <v>41609</v>
      </c>
      <c r="E67" s="67">
        <f t="shared" si="1"/>
        <v>12</v>
      </c>
      <c r="F67" s="67" t="s">
        <v>81</v>
      </c>
      <c r="G67" s="3" t="s">
        <v>82</v>
      </c>
      <c r="H67" s="3" t="s">
        <v>83</v>
      </c>
      <c r="I67" s="3" t="s">
        <v>84</v>
      </c>
      <c r="J67" s="19">
        <v>2161522.17</v>
      </c>
    </row>
    <row r="68" spans="1:10" x14ac:dyDescent="0.25">
      <c r="A68" s="3" t="s">
        <v>79</v>
      </c>
      <c r="B68" s="3" t="s">
        <v>80</v>
      </c>
      <c r="C68" s="3" t="s">
        <v>31</v>
      </c>
      <c r="D68" s="66">
        <v>41640</v>
      </c>
      <c r="E68" s="67">
        <f t="shared" si="1"/>
        <v>1</v>
      </c>
      <c r="F68" s="67" t="s">
        <v>81</v>
      </c>
      <c r="G68" s="3" t="s">
        <v>82</v>
      </c>
      <c r="H68" s="3" t="s">
        <v>83</v>
      </c>
      <c r="I68" s="3" t="s">
        <v>84</v>
      </c>
      <c r="J68" s="19">
        <v>3104730.2250000001</v>
      </c>
    </row>
    <row r="69" spans="1:10" x14ac:dyDescent="0.25">
      <c r="A69" s="3" t="s">
        <v>79</v>
      </c>
      <c r="B69" s="3" t="s">
        <v>80</v>
      </c>
      <c r="C69" s="3" t="s">
        <v>31</v>
      </c>
      <c r="D69" s="66">
        <v>41671</v>
      </c>
      <c r="E69" s="67">
        <f t="shared" si="1"/>
        <v>2</v>
      </c>
      <c r="F69" s="67" t="s">
        <v>81</v>
      </c>
      <c r="G69" s="3" t="s">
        <v>82</v>
      </c>
      <c r="H69" s="3" t="s">
        <v>83</v>
      </c>
      <c r="I69" s="3" t="s">
        <v>84</v>
      </c>
      <c r="J69" s="19">
        <v>2116798.7124999999</v>
      </c>
    </row>
    <row r="70" spans="1:10" x14ac:dyDescent="0.25">
      <c r="A70" s="3" t="s">
        <v>79</v>
      </c>
      <c r="B70" s="3" t="s">
        <v>80</v>
      </c>
      <c r="C70" s="3" t="s">
        <v>31</v>
      </c>
      <c r="D70" s="66">
        <v>41699</v>
      </c>
      <c r="E70" s="67">
        <f t="shared" si="1"/>
        <v>3</v>
      </c>
      <c r="F70" s="67" t="s">
        <v>81</v>
      </c>
      <c r="G70" s="3" t="s">
        <v>82</v>
      </c>
      <c r="H70" s="3" t="s">
        <v>83</v>
      </c>
      <c r="I70" s="3" t="s">
        <v>84</v>
      </c>
      <c r="J70" s="19">
        <v>2728427.88625</v>
      </c>
    </row>
    <row r="71" spans="1:10" x14ac:dyDescent="0.25">
      <c r="A71" s="3" t="s">
        <v>79</v>
      </c>
      <c r="B71" s="3" t="s">
        <v>80</v>
      </c>
      <c r="C71" s="3" t="s">
        <v>31</v>
      </c>
      <c r="D71" s="66">
        <v>41730</v>
      </c>
      <c r="E71" s="67">
        <f t="shared" si="1"/>
        <v>4</v>
      </c>
      <c r="F71" s="67" t="s">
        <v>81</v>
      </c>
      <c r="G71" s="3" t="s">
        <v>82</v>
      </c>
      <c r="H71" s="3" t="s">
        <v>83</v>
      </c>
      <c r="I71" s="3" t="s">
        <v>84</v>
      </c>
      <c r="J71" s="19">
        <v>2259504.8675000002</v>
      </c>
    </row>
    <row r="72" spans="1:10" x14ac:dyDescent="0.25">
      <c r="A72" s="3" t="s">
        <v>79</v>
      </c>
      <c r="B72" s="3" t="s">
        <v>80</v>
      </c>
      <c r="C72" s="3" t="s">
        <v>31</v>
      </c>
      <c r="D72" s="66">
        <v>41760</v>
      </c>
      <c r="E72" s="67">
        <f t="shared" si="1"/>
        <v>5</v>
      </c>
      <c r="F72" s="67" t="s">
        <v>81</v>
      </c>
      <c r="G72" s="3" t="s">
        <v>82</v>
      </c>
      <c r="H72" s="3" t="s">
        <v>83</v>
      </c>
      <c r="I72" s="3" t="s">
        <v>84</v>
      </c>
      <c r="J72" s="19">
        <v>2031569.2350000001</v>
      </c>
    </row>
    <row r="73" spans="1:10" x14ac:dyDescent="0.25">
      <c r="A73" s="3" t="s">
        <v>79</v>
      </c>
      <c r="B73" s="3" t="s">
        <v>80</v>
      </c>
      <c r="C73" s="3" t="s">
        <v>31</v>
      </c>
      <c r="D73" s="66">
        <v>41791</v>
      </c>
      <c r="E73" s="67">
        <f t="shared" si="1"/>
        <v>6</v>
      </c>
      <c r="F73" s="67" t="s">
        <v>81</v>
      </c>
      <c r="G73" s="3" t="s">
        <v>82</v>
      </c>
      <c r="H73" s="3" t="s">
        <v>83</v>
      </c>
      <c r="I73" s="3" t="s">
        <v>84</v>
      </c>
      <c r="J73" s="19">
        <v>2245023.2324999999</v>
      </c>
    </row>
    <row r="74" spans="1:10" x14ac:dyDescent="0.25">
      <c r="A74" s="3" t="s">
        <v>79</v>
      </c>
      <c r="B74" s="3" t="s">
        <v>80</v>
      </c>
      <c r="C74" s="3" t="s">
        <v>31</v>
      </c>
      <c r="D74" s="66">
        <v>41456</v>
      </c>
      <c r="E74" s="67">
        <f t="shared" si="1"/>
        <v>7</v>
      </c>
      <c r="F74" s="67" t="s">
        <v>81</v>
      </c>
      <c r="G74" s="3" t="s">
        <v>82</v>
      </c>
      <c r="H74" s="3" t="s">
        <v>85</v>
      </c>
      <c r="I74" s="3" t="s">
        <v>84</v>
      </c>
      <c r="J74" s="19">
        <v>4813347.4924999997</v>
      </c>
    </row>
    <row r="75" spans="1:10" x14ac:dyDescent="0.25">
      <c r="A75" s="3" t="s">
        <v>79</v>
      </c>
      <c r="B75" s="3" t="s">
        <v>80</v>
      </c>
      <c r="C75" s="3" t="s">
        <v>31</v>
      </c>
      <c r="D75" s="66">
        <v>41487</v>
      </c>
      <c r="E75" s="67">
        <f t="shared" si="1"/>
        <v>8</v>
      </c>
      <c r="F75" s="67" t="s">
        <v>81</v>
      </c>
      <c r="G75" s="3" t="s">
        <v>82</v>
      </c>
      <c r="H75" s="3" t="s">
        <v>85</v>
      </c>
      <c r="I75" s="3" t="s">
        <v>84</v>
      </c>
      <c r="J75" s="19">
        <v>4056754.01</v>
      </c>
    </row>
    <row r="76" spans="1:10" x14ac:dyDescent="0.25">
      <c r="A76" s="3" t="s">
        <v>79</v>
      </c>
      <c r="B76" s="3" t="s">
        <v>80</v>
      </c>
      <c r="C76" s="3" t="s">
        <v>31</v>
      </c>
      <c r="D76" s="66">
        <v>41518</v>
      </c>
      <c r="E76" s="67">
        <f t="shared" si="1"/>
        <v>9</v>
      </c>
      <c r="F76" s="67" t="s">
        <v>81</v>
      </c>
      <c r="G76" s="3" t="s">
        <v>82</v>
      </c>
      <c r="H76" s="3" t="s">
        <v>85</v>
      </c>
      <c r="I76" s="3" t="s">
        <v>84</v>
      </c>
      <c r="J76" s="19">
        <v>4482194.4775</v>
      </c>
    </row>
    <row r="77" spans="1:10" x14ac:dyDescent="0.25">
      <c r="A77" s="3" t="s">
        <v>79</v>
      </c>
      <c r="B77" s="3" t="s">
        <v>80</v>
      </c>
      <c r="C77" s="3" t="s">
        <v>31</v>
      </c>
      <c r="D77" s="66">
        <v>41548</v>
      </c>
      <c r="E77" s="67">
        <f t="shared" si="1"/>
        <v>10</v>
      </c>
      <c r="F77" s="67" t="s">
        <v>81</v>
      </c>
      <c r="G77" s="3" t="s">
        <v>82</v>
      </c>
      <c r="H77" s="3" t="s">
        <v>85</v>
      </c>
      <c r="I77" s="3" t="s">
        <v>84</v>
      </c>
      <c r="J77" s="19">
        <v>4208787.0199999996</v>
      </c>
    </row>
    <row r="78" spans="1:10" x14ac:dyDescent="0.25">
      <c r="A78" s="3" t="s">
        <v>79</v>
      </c>
      <c r="B78" s="3" t="s">
        <v>80</v>
      </c>
      <c r="C78" s="3" t="s">
        <v>31</v>
      </c>
      <c r="D78" s="66">
        <v>41579</v>
      </c>
      <c r="E78" s="67">
        <f t="shared" si="1"/>
        <v>11</v>
      </c>
      <c r="F78" s="67" t="s">
        <v>81</v>
      </c>
      <c r="G78" s="3" t="s">
        <v>82</v>
      </c>
      <c r="H78" s="3" t="s">
        <v>85</v>
      </c>
      <c r="I78" s="3" t="s">
        <v>84</v>
      </c>
      <c r="J78" s="19">
        <v>3842472.4449999998</v>
      </c>
    </row>
    <row r="79" spans="1:10" x14ac:dyDescent="0.25">
      <c r="A79" s="3" t="s">
        <v>79</v>
      </c>
      <c r="B79" s="3" t="s">
        <v>80</v>
      </c>
      <c r="C79" s="3" t="s">
        <v>31</v>
      </c>
      <c r="D79" s="66">
        <v>41609</v>
      </c>
      <c r="E79" s="67">
        <f t="shared" si="1"/>
        <v>12</v>
      </c>
      <c r="F79" s="67" t="s">
        <v>81</v>
      </c>
      <c r="G79" s="3" t="s">
        <v>82</v>
      </c>
      <c r="H79" s="3" t="s">
        <v>85</v>
      </c>
      <c r="I79" s="3" t="s">
        <v>84</v>
      </c>
      <c r="J79" s="19">
        <v>4323044.34</v>
      </c>
    </row>
    <row r="80" spans="1:10" x14ac:dyDescent="0.25">
      <c r="A80" s="3" t="s">
        <v>79</v>
      </c>
      <c r="B80" s="3" t="s">
        <v>80</v>
      </c>
      <c r="C80" s="3" t="s">
        <v>31</v>
      </c>
      <c r="D80" s="66">
        <v>41640</v>
      </c>
      <c r="E80" s="67">
        <f t="shared" si="1"/>
        <v>1</v>
      </c>
      <c r="F80" s="67" t="s">
        <v>81</v>
      </c>
      <c r="G80" s="3" t="s">
        <v>82</v>
      </c>
      <c r="H80" s="3" t="s">
        <v>85</v>
      </c>
      <c r="I80" s="3" t="s">
        <v>84</v>
      </c>
      <c r="J80" s="19">
        <v>6209460.4500000002</v>
      </c>
    </row>
    <row r="81" spans="1:10" x14ac:dyDescent="0.25">
      <c r="A81" s="3" t="s">
        <v>79</v>
      </c>
      <c r="B81" s="3" t="s">
        <v>80</v>
      </c>
      <c r="C81" s="3" t="s">
        <v>31</v>
      </c>
      <c r="D81" s="66">
        <v>41671</v>
      </c>
      <c r="E81" s="67">
        <f t="shared" si="1"/>
        <v>2</v>
      </c>
      <c r="F81" s="67" t="s">
        <v>81</v>
      </c>
      <c r="G81" s="3" t="s">
        <v>82</v>
      </c>
      <c r="H81" s="3" t="s">
        <v>85</v>
      </c>
      <c r="I81" s="3" t="s">
        <v>84</v>
      </c>
      <c r="J81" s="19">
        <v>4633597.4249999998</v>
      </c>
    </row>
    <row r="82" spans="1:10" x14ac:dyDescent="0.25">
      <c r="A82" s="3" t="s">
        <v>79</v>
      </c>
      <c r="B82" s="3" t="s">
        <v>80</v>
      </c>
      <c r="C82" s="3" t="s">
        <v>31</v>
      </c>
      <c r="D82" s="66">
        <v>41699</v>
      </c>
      <c r="E82" s="67">
        <f t="shared" si="1"/>
        <v>3</v>
      </c>
      <c r="F82" s="67" t="s">
        <v>81</v>
      </c>
      <c r="G82" s="3" t="s">
        <v>82</v>
      </c>
      <c r="H82" s="3" t="s">
        <v>85</v>
      </c>
      <c r="I82" s="3" t="s">
        <v>84</v>
      </c>
      <c r="J82" s="19">
        <v>5456855.7725</v>
      </c>
    </row>
    <row r="83" spans="1:10" x14ac:dyDescent="0.25">
      <c r="A83" s="3" t="s">
        <v>79</v>
      </c>
      <c r="B83" s="3" t="s">
        <v>80</v>
      </c>
      <c r="C83" s="3" t="s">
        <v>31</v>
      </c>
      <c r="D83" s="66">
        <v>41730</v>
      </c>
      <c r="E83" s="67">
        <f t="shared" si="1"/>
        <v>4</v>
      </c>
      <c r="F83" s="67" t="s">
        <v>81</v>
      </c>
      <c r="G83" s="3" t="s">
        <v>82</v>
      </c>
      <c r="H83" s="3" t="s">
        <v>85</v>
      </c>
      <c r="I83" s="3" t="s">
        <v>84</v>
      </c>
      <c r="J83" s="19">
        <v>4519009.7350000003</v>
      </c>
    </row>
    <row r="84" spans="1:10" x14ac:dyDescent="0.25">
      <c r="A84" s="3" t="s">
        <v>79</v>
      </c>
      <c r="B84" s="3" t="s">
        <v>80</v>
      </c>
      <c r="C84" s="3" t="s">
        <v>31</v>
      </c>
      <c r="D84" s="66">
        <v>41760</v>
      </c>
      <c r="E84" s="67">
        <f t="shared" si="1"/>
        <v>5</v>
      </c>
      <c r="F84" s="67" t="s">
        <v>81</v>
      </c>
      <c r="G84" s="3" t="s">
        <v>82</v>
      </c>
      <c r="H84" s="3" t="s">
        <v>85</v>
      </c>
      <c r="I84" s="3" t="s">
        <v>84</v>
      </c>
      <c r="J84" s="19">
        <v>4063138.47</v>
      </c>
    </row>
    <row r="85" spans="1:10" x14ac:dyDescent="0.25">
      <c r="A85" s="3" t="s">
        <v>79</v>
      </c>
      <c r="B85" s="3" t="s">
        <v>80</v>
      </c>
      <c r="C85" s="3" t="s">
        <v>31</v>
      </c>
      <c r="D85" s="66">
        <v>41791</v>
      </c>
      <c r="E85" s="67">
        <f t="shared" si="1"/>
        <v>6</v>
      </c>
      <c r="F85" s="67" t="s">
        <v>81</v>
      </c>
      <c r="G85" s="3" t="s">
        <v>82</v>
      </c>
      <c r="H85" s="3" t="s">
        <v>85</v>
      </c>
      <c r="I85" s="3" t="s">
        <v>84</v>
      </c>
      <c r="J85" s="19">
        <v>4490046.4649999999</v>
      </c>
    </row>
    <row r="86" spans="1:10" x14ac:dyDescent="0.25">
      <c r="A86" s="3" t="s">
        <v>79</v>
      </c>
      <c r="B86" s="3" t="s">
        <v>80</v>
      </c>
      <c r="C86" s="3" t="s">
        <v>31</v>
      </c>
      <c r="D86" s="66">
        <v>41456</v>
      </c>
      <c r="E86" s="67">
        <f t="shared" si="1"/>
        <v>7</v>
      </c>
      <c r="F86" s="67" t="s">
        <v>81</v>
      </c>
      <c r="G86" s="3" t="s">
        <v>86</v>
      </c>
      <c r="H86" s="3" t="s">
        <v>83</v>
      </c>
      <c r="I86" s="3" t="s">
        <v>84</v>
      </c>
      <c r="J86" s="19">
        <v>2117872.8966999999</v>
      </c>
    </row>
    <row r="87" spans="1:10" x14ac:dyDescent="0.25">
      <c r="A87" s="3" t="s">
        <v>79</v>
      </c>
      <c r="B87" s="3" t="s">
        <v>80</v>
      </c>
      <c r="C87" s="3" t="s">
        <v>31</v>
      </c>
      <c r="D87" s="66">
        <v>41487</v>
      </c>
      <c r="E87" s="67">
        <f t="shared" si="1"/>
        <v>8</v>
      </c>
      <c r="F87" s="67" t="s">
        <v>81</v>
      </c>
      <c r="G87" s="3" t="s">
        <v>86</v>
      </c>
      <c r="H87" s="3" t="s">
        <v>83</v>
      </c>
      <c r="I87" s="3" t="s">
        <v>84</v>
      </c>
      <c r="J87" s="19">
        <v>1784971.7644</v>
      </c>
    </row>
    <row r="88" spans="1:10" x14ac:dyDescent="0.25">
      <c r="A88" s="3" t="s">
        <v>79</v>
      </c>
      <c r="B88" s="3" t="s">
        <v>80</v>
      </c>
      <c r="C88" s="3" t="s">
        <v>31</v>
      </c>
      <c r="D88" s="66">
        <v>41518</v>
      </c>
      <c r="E88" s="67">
        <f t="shared" si="1"/>
        <v>9</v>
      </c>
      <c r="F88" s="67" t="s">
        <v>81</v>
      </c>
      <c r="G88" s="3" t="s">
        <v>86</v>
      </c>
      <c r="H88" s="3" t="s">
        <v>83</v>
      </c>
      <c r="I88" s="3" t="s">
        <v>84</v>
      </c>
      <c r="J88" s="19">
        <v>1972165.5701000001</v>
      </c>
    </row>
    <row r="89" spans="1:10" x14ac:dyDescent="0.25">
      <c r="A89" s="3" t="s">
        <v>79</v>
      </c>
      <c r="B89" s="3" t="s">
        <v>80</v>
      </c>
      <c r="C89" s="3" t="s">
        <v>31</v>
      </c>
      <c r="D89" s="66">
        <v>41548</v>
      </c>
      <c r="E89" s="67">
        <f t="shared" si="1"/>
        <v>10</v>
      </c>
      <c r="F89" s="67" t="s">
        <v>81</v>
      </c>
      <c r="G89" s="3" t="s">
        <v>86</v>
      </c>
      <c r="H89" s="3" t="s">
        <v>83</v>
      </c>
      <c r="I89" s="3" t="s">
        <v>84</v>
      </c>
      <c r="J89" s="19">
        <v>1851866.2887999997</v>
      </c>
    </row>
    <row r="90" spans="1:10" x14ac:dyDescent="0.25">
      <c r="A90" s="3" t="s">
        <v>79</v>
      </c>
      <c r="B90" s="3" t="s">
        <v>80</v>
      </c>
      <c r="C90" s="3" t="s">
        <v>31</v>
      </c>
      <c r="D90" s="66">
        <v>41579</v>
      </c>
      <c r="E90" s="67">
        <f t="shared" si="1"/>
        <v>11</v>
      </c>
      <c r="F90" s="67" t="s">
        <v>81</v>
      </c>
      <c r="G90" s="3" t="s">
        <v>86</v>
      </c>
      <c r="H90" s="3" t="s">
        <v>83</v>
      </c>
      <c r="I90" s="3" t="s">
        <v>84</v>
      </c>
      <c r="J90" s="19">
        <v>1690687.8758</v>
      </c>
    </row>
    <row r="91" spans="1:10" x14ac:dyDescent="0.25">
      <c r="A91" s="3" t="s">
        <v>79</v>
      </c>
      <c r="B91" s="3" t="s">
        <v>80</v>
      </c>
      <c r="C91" s="3" t="s">
        <v>31</v>
      </c>
      <c r="D91" s="66">
        <v>41609</v>
      </c>
      <c r="E91" s="67">
        <f t="shared" si="1"/>
        <v>12</v>
      </c>
      <c r="F91" s="67" t="s">
        <v>81</v>
      </c>
      <c r="G91" s="3" t="s">
        <v>86</v>
      </c>
      <c r="H91" s="3" t="s">
        <v>83</v>
      </c>
      <c r="I91" s="3" t="s">
        <v>84</v>
      </c>
      <c r="J91" s="19">
        <v>1902139.5096</v>
      </c>
    </row>
    <row r="92" spans="1:10" x14ac:dyDescent="0.25">
      <c r="A92" s="3" t="s">
        <v>79</v>
      </c>
      <c r="B92" s="3" t="s">
        <v>80</v>
      </c>
      <c r="C92" s="3" t="s">
        <v>31</v>
      </c>
      <c r="D92" s="66">
        <v>41640</v>
      </c>
      <c r="E92" s="67">
        <f t="shared" si="1"/>
        <v>1</v>
      </c>
      <c r="F92" s="67" t="s">
        <v>81</v>
      </c>
      <c r="G92" s="3" t="s">
        <v>86</v>
      </c>
      <c r="H92" s="3" t="s">
        <v>83</v>
      </c>
      <c r="I92" s="3" t="s">
        <v>84</v>
      </c>
      <c r="J92" s="19">
        <v>2732162.5980000002</v>
      </c>
    </row>
    <row r="93" spans="1:10" x14ac:dyDescent="0.25">
      <c r="A93" s="3" t="s">
        <v>79</v>
      </c>
      <c r="B93" s="3" t="s">
        <v>80</v>
      </c>
      <c r="C93" s="3" t="s">
        <v>31</v>
      </c>
      <c r="D93" s="66">
        <v>41671</v>
      </c>
      <c r="E93" s="67">
        <f t="shared" si="1"/>
        <v>2</v>
      </c>
      <c r="F93" s="67" t="s">
        <v>81</v>
      </c>
      <c r="G93" s="3" t="s">
        <v>86</v>
      </c>
      <c r="H93" s="3" t="s">
        <v>83</v>
      </c>
      <c r="I93" s="3" t="s">
        <v>84</v>
      </c>
      <c r="J93" s="19">
        <v>2478782.8670000001</v>
      </c>
    </row>
    <row r="94" spans="1:10" x14ac:dyDescent="0.25">
      <c r="A94" s="3" t="s">
        <v>79</v>
      </c>
      <c r="B94" s="3" t="s">
        <v>80</v>
      </c>
      <c r="C94" s="3" t="s">
        <v>31</v>
      </c>
      <c r="D94" s="66">
        <v>41699</v>
      </c>
      <c r="E94" s="67">
        <f t="shared" si="1"/>
        <v>3</v>
      </c>
      <c r="F94" s="67" t="s">
        <v>81</v>
      </c>
      <c r="G94" s="3" t="s">
        <v>86</v>
      </c>
      <c r="H94" s="3" t="s">
        <v>83</v>
      </c>
      <c r="I94" s="3" t="s">
        <v>84</v>
      </c>
      <c r="J94" s="19">
        <v>2401016.5399000002</v>
      </c>
    </row>
    <row r="95" spans="1:10" x14ac:dyDescent="0.25">
      <c r="A95" s="3" t="s">
        <v>79</v>
      </c>
      <c r="B95" s="3" t="s">
        <v>80</v>
      </c>
      <c r="C95" s="3" t="s">
        <v>31</v>
      </c>
      <c r="D95" s="66">
        <v>41730</v>
      </c>
      <c r="E95" s="67">
        <f t="shared" si="1"/>
        <v>4</v>
      </c>
      <c r="F95" s="67" t="s">
        <v>81</v>
      </c>
      <c r="G95" s="3" t="s">
        <v>86</v>
      </c>
      <c r="H95" s="3" t="s">
        <v>83</v>
      </c>
      <c r="I95" s="3" t="s">
        <v>84</v>
      </c>
      <c r="J95" s="19">
        <v>1988364.2834000001</v>
      </c>
    </row>
    <row r="96" spans="1:10" x14ac:dyDescent="0.25">
      <c r="A96" s="3" t="s">
        <v>79</v>
      </c>
      <c r="B96" s="3" t="s">
        <v>80</v>
      </c>
      <c r="C96" s="3" t="s">
        <v>31</v>
      </c>
      <c r="D96" s="66">
        <v>41760</v>
      </c>
      <c r="E96" s="67">
        <f t="shared" si="1"/>
        <v>5</v>
      </c>
      <c r="F96" s="67" t="s">
        <v>81</v>
      </c>
      <c r="G96" s="3" t="s">
        <v>86</v>
      </c>
      <c r="H96" s="3" t="s">
        <v>83</v>
      </c>
      <c r="I96" s="3" t="s">
        <v>84</v>
      </c>
      <c r="J96" s="19">
        <v>1787780.9268</v>
      </c>
    </row>
    <row r="97" spans="1:10" x14ac:dyDescent="0.25">
      <c r="A97" s="3" t="s">
        <v>79</v>
      </c>
      <c r="B97" s="3" t="s">
        <v>80</v>
      </c>
      <c r="C97" s="3" t="s">
        <v>31</v>
      </c>
      <c r="D97" s="66">
        <v>41791</v>
      </c>
      <c r="E97" s="67">
        <f t="shared" si="1"/>
        <v>6</v>
      </c>
      <c r="F97" s="67" t="s">
        <v>81</v>
      </c>
      <c r="G97" s="3" t="s">
        <v>86</v>
      </c>
      <c r="H97" s="3" t="s">
        <v>83</v>
      </c>
      <c r="I97" s="3" t="s">
        <v>84</v>
      </c>
      <c r="J97" s="19">
        <v>1975620.4446</v>
      </c>
    </row>
    <row r="98" spans="1:10" x14ac:dyDescent="0.25">
      <c r="A98" s="3" t="s">
        <v>79</v>
      </c>
      <c r="B98" s="3" t="s">
        <v>80</v>
      </c>
      <c r="C98" s="3" t="s">
        <v>31</v>
      </c>
      <c r="D98" s="66">
        <v>41456</v>
      </c>
      <c r="E98" s="67">
        <f t="shared" si="1"/>
        <v>7</v>
      </c>
      <c r="F98" s="67" t="s">
        <v>81</v>
      </c>
      <c r="G98" s="3" t="s">
        <v>86</v>
      </c>
      <c r="H98" s="3" t="s">
        <v>85</v>
      </c>
      <c r="I98" s="3" t="s">
        <v>84</v>
      </c>
      <c r="J98" s="19">
        <v>3850677.9939999999</v>
      </c>
    </row>
    <row r="99" spans="1:10" x14ac:dyDescent="0.25">
      <c r="A99" s="3" t="s">
        <v>79</v>
      </c>
      <c r="B99" s="3" t="s">
        <v>80</v>
      </c>
      <c r="C99" s="3" t="s">
        <v>31</v>
      </c>
      <c r="D99" s="66">
        <v>41487</v>
      </c>
      <c r="E99" s="67">
        <f t="shared" si="1"/>
        <v>8</v>
      </c>
      <c r="F99" s="67" t="s">
        <v>81</v>
      </c>
      <c r="G99" s="3" t="s">
        <v>86</v>
      </c>
      <c r="H99" s="3" t="s">
        <v>85</v>
      </c>
      <c r="I99" s="3" t="s">
        <v>84</v>
      </c>
      <c r="J99" s="19">
        <v>3245403.2080000001</v>
      </c>
    </row>
    <row r="100" spans="1:10" x14ac:dyDescent="0.25">
      <c r="A100" s="3" t="s">
        <v>79</v>
      </c>
      <c r="B100" s="3" t="s">
        <v>80</v>
      </c>
      <c r="C100" s="3" t="s">
        <v>31</v>
      </c>
      <c r="D100" s="66">
        <v>41518</v>
      </c>
      <c r="E100" s="67">
        <f t="shared" si="1"/>
        <v>9</v>
      </c>
      <c r="F100" s="67" t="s">
        <v>81</v>
      </c>
      <c r="G100" s="3" t="s">
        <v>86</v>
      </c>
      <c r="H100" s="3" t="s">
        <v>85</v>
      </c>
      <c r="I100" s="3" t="s">
        <v>84</v>
      </c>
      <c r="J100" s="19">
        <v>3585755.5820000004</v>
      </c>
    </row>
    <row r="101" spans="1:10" x14ac:dyDescent="0.25">
      <c r="A101" s="3" t="s">
        <v>79</v>
      </c>
      <c r="B101" s="3" t="s">
        <v>80</v>
      </c>
      <c r="C101" s="3" t="s">
        <v>31</v>
      </c>
      <c r="D101" s="66">
        <v>41548</v>
      </c>
      <c r="E101" s="67">
        <f t="shared" si="1"/>
        <v>10</v>
      </c>
      <c r="F101" s="67" t="s">
        <v>81</v>
      </c>
      <c r="G101" s="3" t="s">
        <v>86</v>
      </c>
      <c r="H101" s="3" t="s">
        <v>85</v>
      </c>
      <c r="I101" s="3" t="s">
        <v>84</v>
      </c>
      <c r="J101" s="19">
        <v>3367029.6159999999</v>
      </c>
    </row>
    <row r="102" spans="1:10" x14ac:dyDescent="0.25">
      <c r="A102" s="3" t="s">
        <v>79</v>
      </c>
      <c r="B102" s="3" t="s">
        <v>80</v>
      </c>
      <c r="C102" s="3" t="s">
        <v>31</v>
      </c>
      <c r="D102" s="66">
        <v>41579</v>
      </c>
      <c r="E102" s="67">
        <f t="shared" si="1"/>
        <v>11</v>
      </c>
      <c r="F102" s="67" t="s">
        <v>81</v>
      </c>
      <c r="G102" s="3" t="s">
        <v>86</v>
      </c>
      <c r="H102" s="3" t="s">
        <v>85</v>
      </c>
      <c r="I102" s="3" t="s">
        <v>84</v>
      </c>
      <c r="J102" s="19">
        <v>3073977.9560000002</v>
      </c>
    </row>
    <row r="103" spans="1:10" x14ac:dyDescent="0.25">
      <c r="A103" s="3" t="s">
        <v>79</v>
      </c>
      <c r="B103" s="3" t="s">
        <v>80</v>
      </c>
      <c r="C103" s="3" t="s">
        <v>31</v>
      </c>
      <c r="D103" s="66">
        <v>41609</v>
      </c>
      <c r="E103" s="67">
        <f t="shared" si="1"/>
        <v>12</v>
      </c>
      <c r="F103" s="67" t="s">
        <v>81</v>
      </c>
      <c r="G103" s="3" t="s">
        <v>86</v>
      </c>
      <c r="H103" s="3" t="s">
        <v>85</v>
      </c>
      <c r="I103" s="3" t="s">
        <v>84</v>
      </c>
      <c r="J103" s="19">
        <v>3458435.4720000001</v>
      </c>
    </row>
    <row r="104" spans="1:10" x14ac:dyDescent="0.25">
      <c r="A104" s="3" t="s">
        <v>79</v>
      </c>
      <c r="B104" s="3" t="s">
        <v>80</v>
      </c>
      <c r="C104" s="3" t="s">
        <v>31</v>
      </c>
      <c r="D104" s="66">
        <v>41640</v>
      </c>
      <c r="E104" s="67">
        <f t="shared" si="1"/>
        <v>1</v>
      </c>
      <c r="F104" s="67" t="s">
        <v>81</v>
      </c>
      <c r="G104" s="3" t="s">
        <v>86</v>
      </c>
      <c r="H104" s="3" t="s">
        <v>85</v>
      </c>
      <c r="I104" s="3" t="s">
        <v>84</v>
      </c>
      <c r="J104" s="19">
        <v>4967568.3600000003</v>
      </c>
    </row>
    <row r="105" spans="1:10" x14ac:dyDescent="0.25">
      <c r="A105" s="3" t="s">
        <v>79</v>
      </c>
      <c r="B105" s="3" t="s">
        <v>80</v>
      </c>
      <c r="C105" s="3" t="s">
        <v>31</v>
      </c>
      <c r="D105" s="66">
        <v>41671</v>
      </c>
      <c r="E105" s="67">
        <f t="shared" si="1"/>
        <v>2</v>
      </c>
      <c r="F105" s="67" t="s">
        <v>81</v>
      </c>
      <c r="G105" s="3" t="s">
        <v>86</v>
      </c>
      <c r="H105" s="3" t="s">
        <v>85</v>
      </c>
      <c r="I105" s="3" t="s">
        <v>84</v>
      </c>
      <c r="J105" s="19">
        <v>4506877.9400000004</v>
      </c>
    </row>
    <row r="106" spans="1:10" x14ac:dyDescent="0.25">
      <c r="A106" s="3" t="s">
        <v>79</v>
      </c>
      <c r="B106" s="3" t="s">
        <v>80</v>
      </c>
      <c r="C106" s="3" t="s">
        <v>31</v>
      </c>
      <c r="D106" s="66">
        <v>41699</v>
      </c>
      <c r="E106" s="67">
        <f t="shared" si="1"/>
        <v>3</v>
      </c>
      <c r="F106" s="67" t="s">
        <v>81</v>
      </c>
      <c r="G106" s="3" t="s">
        <v>86</v>
      </c>
      <c r="H106" s="3" t="s">
        <v>85</v>
      </c>
      <c r="I106" s="3" t="s">
        <v>84</v>
      </c>
      <c r="J106" s="19">
        <v>4365484.6179999998</v>
      </c>
    </row>
    <row r="107" spans="1:10" x14ac:dyDescent="0.25">
      <c r="A107" s="3" t="s">
        <v>79</v>
      </c>
      <c r="B107" s="3" t="s">
        <v>80</v>
      </c>
      <c r="C107" s="3" t="s">
        <v>31</v>
      </c>
      <c r="D107" s="66">
        <v>41730</v>
      </c>
      <c r="E107" s="67">
        <f t="shared" si="1"/>
        <v>4</v>
      </c>
      <c r="F107" s="67" t="s">
        <v>81</v>
      </c>
      <c r="G107" s="3" t="s">
        <v>86</v>
      </c>
      <c r="H107" s="3" t="s">
        <v>85</v>
      </c>
      <c r="I107" s="3" t="s">
        <v>84</v>
      </c>
      <c r="J107" s="19">
        <v>4615207.7879999997</v>
      </c>
    </row>
    <row r="108" spans="1:10" x14ac:dyDescent="0.25">
      <c r="A108" s="3" t="s">
        <v>79</v>
      </c>
      <c r="B108" s="3" t="s">
        <v>80</v>
      </c>
      <c r="C108" s="3" t="s">
        <v>31</v>
      </c>
      <c r="D108" s="66">
        <v>41760</v>
      </c>
      <c r="E108" s="67">
        <f t="shared" si="1"/>
        <v>5</v>
      </c>
      <c r="F108" s="67" t="s">
        <v>81</v>
      </c>
      <c r="G108" s="3" t="s">
        <v>86</v>
      </c>
      <c r="H108" s="3" t="s">
        <v>85</v>
      </c>
      <c r="I108" s="3" t="s">
        <v>84</v>
      </c>
      <c r="J108" s="19">
        <v>3250510.7760000005</v>
      </c>
    </row>
    <row r="109" spans="1:10" x14ac:dyDescent="0.25">
      <c r="A109" s="3" t="s">
        <v>79</v>
      </c>
      <c r="B109" s="3" t="s">
        <v>80</v>
      </c>
      <c r="C109" s="3" t="s">
        <v>31</v>
      </c>
      <c r="D109" s="66">
        <v>41791</v>
      </c>
      <c r="E109" s="67">
        <f t="shared" si="1"/>
        <v>6</v>
      </c>
      <c r="F109" s="67" t="s">
        <v>81</v>
      </c>
      <c r="G109" s="3" t="s">
        <v>86</v>
      </c>
      <c r="H109" s="3" t="s">
        <v>85</v>
      </c>
      <c r="I109" s="3" t="s">
        <v>84</v>
      </c>
      <c r="J109" s="19">
        <v>3592037.1720000003</v>
      </c>
    </row>
    <row r="110" spans="1:10" x14ac:dyDescent="0.25">
      <c r="A110" s="3" t="s">
        <v>79</v>
      </c>
      <c r="B110" s="3" t="s">
        <v>80</v>
      </c>
      <c r="C110" s="3" t="s">
        <v>31</v>
      </c>
      <c r="D110" s="66">
        <v>41456</v>
      </c>
      <c r="E110" s="67">
        <f t="shared" si="1"/>
        <v>7</v>
      </c>
      <c r="F110" s="67" t="s">
        <v>81</v>
      </c>
      <c r="G110" s="3" t="s">
        <v>87</v>
      </c>
      <c r="H110" s="3" t="s">
        <v>83</v>
      </c>
      <c r="I110" s="3" t="s">
        <v>84</v>
      </c>
      <c r="J110" s="19">
        <v>4139478.8435499985</v>
      </c>
    </row>
    <row r="111" spans="1:10" x14ac:dyDescent="0.25">
      <c r="A111" s="3" t="s">
        <v>79</v>
      </c>
      <c r="B111" s="3" t="s">
        <v>80</v>
      </c>
      <c r="C111" s="3" t="s">
        <v>31</v>
      </c>
      <c r="D111" s="66">
        <v>41487</v>
      </c>
      <c r="E111" s="67">
        <f t="shared" si="1"/>
        <v>8</v>
      </c>
      <c r="F111" s="67" t="s">
        <v>81</v>
      </c>
      <c r="G111" s="3" t="s">
        <v>87</v>
      </c>
      <c r="H111" s="3" t="s">
        <v>83</v>
      </c>
      <c r="I111" s="3" t="s">
        <v>84</v>
      </c>
      <c r="J111" s="19">
        <v>3488808.4485999988</v>
      </c>
    </row>
    <row r="112" spans="1:10" x14ac:dyDescent="0.25">
      <c r="A112" s="3" t="s">
        <v>79</v>
      </c>
      <c r="B112" s="3" t="s">
        <v>80</v>
      </c>
      <c r="C112" s="3" t="s">
        <v>31</v>
      </c>
      <c r="D112" s="66">
        <v>41518</v>
      </c>
      <c r="E112" s="67">
        <f t="shared" si="1"/>
        <v>9</v>
      </c>
      <c r="F112" s="67" t="s">
        <v>81</v>
      </c>
      <c r="G112" s="3" t="s">
        <v>87</v>
      </c>
      <c r="H112" s="3" t="s">
        <v>83</v>
      </c>
      <c r="I112" s="3" t="s">
        <v>84</v>
      </c>
      <c r="J112" s="19">
        <v>3854687.2506499989</v>
      </c>
    </row>
    <row r="113" spans="1:10" x14ac:dyDescent="0.25">
      <c r="A113" s="3" t="s">
        <v>79</v>
      </c>
      <c r="B113" s="3" t="s">
        <v>80</v>
      </c>
      <c r="C113" s="3" t="s">
        <v>31</v>
      </c>
      <c r="D113" s="66">
        <v>41548</v>
      </c>
      <c r="E113" s="67">
        <f t="shared" si="1"/>
        <v>10</v>
      </c>
      <c r="F113" s="67" t="s">
        <v>81</v>
      </c>
      <c r="G113" s="3" t="s">
        <v>87</v>
      </c>
      <c r="H113" s="3" t="s">
        <v>83</v>
      </c>
      <c r="I113" s="3" t="s">
        <v>84</v>
      </c>
      <c r="J113" s="19">
        <v>3619556.8371999986</v>
      </c>
    </row>
    <row r="114" spans="1:10" x14ac:dyDescent="0.25">
      <c r="A114" s="3" t="s">
        <v>79</v>
      </c>
      <c r="B114" s="3" t="s">
        <v>80</v>
      </c>
      <c r="C114" s="3" t="s">
        <v>31</v>
      </c>
      <c r="D114" s="66">
        <v>41579</v>
      </c>
      <c r="E114" s="67">
        <f t="shared" si="1"/>
        <v>11</v>
      </c>
      <c r="F114" s="67" t="s">
        <v>81</v>
      </c>
      <c r="G114" s="3" t="s">
        <v>87</v>
      </c>
      <c r="H114" s="3" t="s">
        <v>83</v>
      </c>
      <c r="I114" s="3" t="s">
        <v>84</v>
      </c>
      <c r="J114" s="19">
        <v>3304526.302699999</v>
      </c>
    </row>
    <row r="115" spans="1:10" x14ac:dyDescent="0.25">
      <c r="A115" s="3" t="s">
        <v>79</v>
      </c>
      <c r="B115" s="3" t="s">
        <v>80</v>
      </c>
      <c r="C115" s="3" t="s">
        <v>31</v>
      </c>
      <c r="D115" s="66">
        <v>41609</v>
      </c>
      <c r="E115" s="67">
        <f t="shared" si="1"/>
        <v>12</v>
      </c>
      <c r="F115" s="67" t="s">
        <v>81</v>
      </c>
      <c r="G115" s="3" t="s">
        <v>87</v>
      </c>
      <c r="H115" s="3" t="s">
        <v>83</v>
      </c>
      <c r="I115" s="3" t="s">
        <v>84</v>
      </c>
      <c r="J115" s="19">
        <v>3717818.1323999991</v>
      </c>
    </row>
    <row r="116" spans="1:10" x14ac:dyDescent="0.25">
      <c r="A116" s="3" t="s">
        <v>79</v>
      </c>
      <c r="B116" s="3" t="s">
        <v>80</v>
      </c>
      <c r="C116" s="3" t="s">
        <v>31</v>
      </c>
      <c r="D116" s="66">
        <v>41640</v>
      </c>
      <c r="E116" s="67">
        <f t="shared" si="1"/>
        <v>1</v>
      </c>
      <c r="F116" s="67" t="s">
        <v>81</v>
      </c>
      <c r="G116" s="3" t="s">
        <v>87</v>
      </c>
      <c r="H116" s="3" t="s">
        <v>83</v>
      </c>
      <c r="I116" s="3" t="s">
        <v>84</v>
      </c>
      <c r="J116" s="19">
        <v>5340135.9869999988</v>
      </c>
    </row>
    <row r="117" spans="1:10" x14ac:dyDescent="0.25">
      <c r="A117" s="3" t="s">
        <v>79</v>
      </c>
      <c r="B117" s="3" t="s">
        <v>80</v>
      </c>
      <c r="C117" s="3" t="s">
        <v>31</v>
      </c>
      <c r="D117" s="66">
        <v>41671</v>
      </c>
      <c r="E117" s="67">
        <f t="shared" si="1"/>
        <v>2</v>
      </c>
      <c r="F117" s="67" t="s">
        <v>81</v>
      </c>
      <c r="G117" s="3" t="s">
        <v>87</v>
      </c>
      <c r="H117" s="3" t="s">
        <v>83</v>
      </c>
      <c r="I117" s="3" t="s">
        <v>84</v>
      </c>
      <c r="J117" s="19">
        <v>4844893.7854999984</v>
      </c>
    </row>
    <row r="118" spans="1:10" x14ac:dyDescent="0.25">
      <c r="A118" s="3" t="s">
        <v>79</v>
      </c>
      <c r="B118" s="3" t="s">
        <v>80</v>
      </c>
      <c r="C118" s="3" t="s">
        <v>31</v>
      </c>
      <c r="D118" s="66">
        <v>41699</v>
      </c>
      <c r="E118" s="67">
        <f t="shared" si="1"/>
        <v>3</v>
      </c>
      <c r="F118" s="67" t="s">
        <v>81</v>
      </c>
      <c r="G118" s="3" t="s">
        <v>87</v>
      </c>
      <c r="H118" s="3" t="s">
        <v>83</v>
      </c>
      <c r="I118" s="3" t="s">
        <v>84</v>
      </c>
      <c r="J118" s="19">
        <v>4692895.9643499991</v>
      </c>
    </row>
    <row r="119" spans="1:10" x14ac:dyDescent="0.25">
      <c r="A119" s="3" t="s">
        <v>79</v>
      </c>
      <c r="B119" s="3" t="s">
        <v>80</v>
      </c>
      <c r="C119" s="3" t="s">
        <v>31</v>
      </c>
      <c r="D119" s="66">
        <v>41730</v>
      </c>
      <c r="E119" s="67">
        <f t="shared" si="1"/>
        <v>4</v>
      </c>
      <c r="F119" s="67" t="s">
        <v>81</v>
      </c>
      <c r="G119" s="3" t="s">
        <v>87</v>
      </c>
      <c r="H119" s="3" t="s">
        <v>83</v>
      </c>
      <c r="I119" s="3" t="s">
        <v>84</v>
      </c>
      <c r="J119" s="19">
        <v>4886348.3721000003</v>
      </c>
    </row>
    <row r="120" spans="1:10" x14ac:dyDescent="0.25">
      <c r="A120" s="3" t="s">
        <v>79</v>
      </c>
      <c r="B120" s="3" t="s">
        <v>80</v>
      </c>
      <c r="C120" s="3" t="s">
        <v>31</v>
      </c>
      <c r="D120" s="66">
        <v>41760</v>
      </c>
      <c r="E120" s="67">
        <f t="shared" si="1"/>
        <v>5</v>
      </c>
      <c r="F120" s="67" t="s">
        <v>81</v>
      </c>
      <c r="G120" s="3" t="s">
        <v>87</v>
      </c>
      <c r="H120" s="3" t="s">
        <v>83</v>
      </c>
      <c r="I120" s="3" t="s">
        <v>84</v>
      </c>
      <c r="J120" s="19">
        <v>3494299.084199999</v>
      </c>
    </row>
    <row r="121" spans="1:10" x14ac:dyDescent="0.25">
      <c r="A121" s="3" t="s">
        <v>79</v>
      </c>
      <c r="B121" s="3" t="s">
        <v>80</v>
      </c>
      <c r="C121" s="3" t="s">
        <v>31</v>
      </c>
      <c r="D121" s="66">
        <v>41791</v>
      </c>
      <c r="E121" s="67">
        <f t="shared" si="1"/>
        <v>6</v>
      </c>
      <c r="F121" s="67" t="s">
        <v>81</v>
      </c>
      <c r="G121" s="3" t="s">
        <v>87</v>
      </c>
      <c r="H121" s="3" t="s">
        <v>83</v>
      </c>
      <c r="I121" s="3" t="s">
        <v>84</v>
      </c>
      <c r="J121" s="19">
        <v>3861439.9598999987</v>
      </c>
    </row>
    <row r="122" spans="1:10" x14ac:dyDescent="0.25">
      <c r="A122" s="3" t="s">
        <v>79</v>
      </c>
      <c r="B122" s="3" t="s">
        <v>80</v>
      </c>
      <c r="C122" s="3" t="s">
        <v>32</v>
      </c>
      <c r="D122" s="66">
        <v>41456</v>
      </c>
      <c r="E122" s="67">
        <f>MONTH(D122)</f>
        <v>7</v>
      </c>
      <c r="F122" s="67" t="s">
        <v>81</v>
      </c>
      <c r="G122" s="3" t="s">
        <v>82</v>
      </c>
      <c r="H122" s="3" t="s">
        <v>83</v>
      </c>
      <c r="I122" s="3" t="s">
        <v>84</v>
      </c>
      <c r="J122" s="19">
        <v>1766228.7212499999</v>
      </c>
    </row>
    <row r="123" spans="1:10" x14ac:dyDescent="0.25">
      <c r="A123" s="3" t="s">
        <v>79</v>
      </c>
      <c r="B123" s="3" t="s">
        <v>80</v>
      </c>
      <c r="C123" s="3" t="s">
        <v>32</v>
      </c>
      <c r="D123" s="66">
        <v>41487</v>
      </c>
      <c r="E123" s="67">
        <f t="shared" ref="E123:E186" si="2">MONTH(D123)</f>
        <v>8</v>
      </c>
      <c r="F123" s="67" t="s">
        <v>81</v>
      </c>
      <c r="G123" s="3" t="s">
        <v>82</v>
      </c>
      <c r="H123" s="3" t="s">
        <v>83</v>
      </c>
      <c r="I123" s="3" t="s">
        <v>84</v>
      </c>
      <c r="J123" s="19">
        <v>1951422.76125</v>
      </c>
    </row>
    <row r="124" spans="1:10" x14ac:dyDescent="0.25">
      <c r="A124" s="3" t="s">
        <v>79</v>
      </c>
      <c r="B124" s="3" t="s">
        <v>80</v>
      </c>
      <c r="C124" s="3" t="s">
        <v>32</v>
      </c>
      <c r="D124" s="66">
        <v>41518</v>
      </c>
      <c r="E124" s="67">
        <f t="shared" si="2"/>
        <v>9</v>
      </c>
      <c r="F124" s="67" t="s">
        <v>81</v>
      </c>
      <c r="G124" s="3" t="s">
        <v>82</v>
      </c>
      <c r="H124" s="3" t="s">
        <v>83</v>
      </c>
      <c r="I124" s="3" t="s">
        <v>84</v>
      </c>
      <c r="J124" s="19">
        <v>1699371.23875</v>
      </c>
    </row>
    <row r="125" spans="1:10" x14ac:dyDescent="0.25">
      <c r="A125" s="3" t="s">
        <v>79</v>
      </c>
      <c r="B125" s="3" t="s">
        <v>80</v>
      </c>
      <c r="C125" s="3" t="s">
        <v>32</v>
      </c>
      <c r="D125" s="66">
        <v>41548</v>
      </c>
      <c r="E125" s="67">
        <f t="shared" si="2"/>
        <v>10</v>
      </c>
      <c r="F125" s="67" t="s">
        <v>81</v>
      </c>
      <c r="G125" s="3" t="s">
        <v>82</v>
      </c>
      <c r="H125" s="3" t="s">
        <v>83</v>
      </c>
      <c r="I125" s="3" t="s">
        <v>84</v>
      </c>
      <c r="J125" s="19">
        <v>1502189.2037500001</v>
      </c>
    </row>
    <row r="126" spans="1:10" x14ac:dyDescent="0.25">
      <c r="A126" s="3" t="s">
        <v>79</v>
      </c>
      <c r="B126" s="3" t="s">
        <v>80</v>
      </c>
      <c r="C126" s="3" t="s">
        <v>32</v>
      </c>
      <c r="D126" s="66">
        <v>41579</v>
      </c>
      <c r="E126" s="67">
        <f t="shared" si="2"/>
        <v>11</v>
      </c>
      <c r="F126" s="67" t="s">
        <v>81</v>
      </c>
      <c r="G126" s="3" t="s">
        <v>82</v>
      </c>
      <c r="H126" s="3" t="s">
        <v>83</v>
      </c>
      <c r="I126" s="3" t="s">
        <v>84</v>
      </c>
      <c r="J126" s="19">
        <v>1650239.5062500001</v>
      </c>
    </row>
    <row r="127" spans="1:10" x14ac:dyDescent="0.25">
      <c r="A127" s="3" t="s">
        <v>79</v>
      </c>
      <c r="B127" s="3" t="s">
        <v>80</v>
      </c>
      <c r="C127" s="3" t="s">
        <v>32</v>
      </c>
      <c r="D127" s="66">
        <v>41609</v>
      </c>
      <c r="E127" s="67">
        <f t="shared" si="2"/>
        <v>12</v>
      </c>
      <c r="F127" s="67" t="s">
        <v>81</v>
      </c>
      <c r="G127" s="3" t="s">
        <v>82</v>
      </c>
      <c r="H127" s="3" t="s">
        <v>83</v>
      </c>
      <c r="I127" s="3" t="s">
        <v>84</v>
      </c>
      <c r="J127" s="19">
        <v>1406546.085</v>
      </c>
    </row>
    <row r="128" spans="1:10" x14ac:dyDescent="0.25">
      <c r="A128" s="3" t="s">
        <v>79</v>
      </c>
      <c r="B128" s="3" t="s">
        <v>80</v>
      </c>
      <c r="C128" s="3" t="s">
        <v>32</v>
      </c>
      <c r="D128" s="66">
        <v>41640</v>
      </c>
      <c r="E128" s="67">
        <f t="shared" si="2"/>
        <v>1</v>
      </c>
      <c r="F128" s="67" t="s">
        <v>81</v>
      </c>
      <c r="G128" s="3" t="s">
        <v>82</v>
      </c>
      <c r="H128" s="3" t="s">
        <v>83</v>
      </c>
      <c r="I128" s="3" t="s">
        <v>84</v>
      </c>
      <c r="J128" s="19">
        <v>2151540.1949999998</v>
      </c>
    </row>
    <row r="129" spans="1:10" x14ac:dyDescent="0.25">
      <c r="A129" s="3" t="s">
        <v>79</v>
      </c>
      <c r="B129" s="3" t="s">
        <v>80</v>
      </c>
      <c r="C129" s="3" t="s">
        <v>32</v>
      </c>
      <c r="D129" s="66">
        <v>41671</v>
      </c>
      <c r="E129" s="67">
        <f t="shared" si="2"/>
        <v>2</v>
      </c>
      <c r="F129" s="67" t="s">
        <v>81</v>
      </c>
      <c r="G129" s="3" t="s">
        <v>82</v>
      </c>
      <c r="H129" s="3" t="s">
        <v>83</v>
      </c>
      <c r="I129" s="3" t="s">
        <v>84</v>
      </c>
      <c r="J129" s="19">
        <v>2191228.2262499998</v>
      </c>
    </row>
    <row r="130" spans="1:10" x14ac:dyDescent="0.25">
      <c r="A130" s="3" t="s">
        <v>79</v>
      </c>
      <c r="B130" s="3" t="s">
        <v>80</v>
      </c>
      <c r="C130" s="3" t="s">
        <v>32</v>
      </c>
      <c r="D130" s="66">
        <v>41699</v>
      </c>
      <c r="E130" s="67">
        <f t="shared" si="2"/>
        <v>3</v>
      </c>
      <c r="F130" s="67" t="s">
        <v>81</v>
      </c>
      <c r="G130" s="3" t="s">
        <v>82</v>
      </c>
      <c r="H130" s="3" t="s">
        <v>83</v>
      </c>
      <c r="I130" s="3" t="s">
        <v>84</v>
      </c>
      <c r="J130" s="19">
        <v>1965526.61625</v>
      </c>
    </row>
    <row r="131" spans="1:10" x14ac:dyDescent="0.25">
      <c r="A131" s="3" t="s">
        <v>79</v>
      </c>
      <c r="B131" s="3" t="s">
        <v>80</v>
      </c>
      <c r="C131" s="3" t="s">
        <v>32</v>
      </c>
      <c r="D131" s="66">
        <v>41730</v>
      </c>
      <c r="E131" s="67">
        <f t="shared" si="2"/>
        <v>4</v>
      </c>
      <c r="F131" s="67" t="s">
        <v>81</v>
      </c>
      <c r="G131" s="3" t="s">
        <v>82</v>
      </c>
      <c r="H131" s="3" t="s">
        <v>83</v>
      </c>
      <c r="I131" s="3" t="s">
        <v>84</v>
      </c>
      <c r="J131" s="19">
        <v>2084911.36</v>
      </c>
    </row>
    <row r="132" spans="1:10" x14ac:dyDescent="0.25">
      <c r="A132" s="3" t="s">
        <v>79</v>
      </c>
      <c r="B132" s="3" t="s">
        <v>80</v>
      </c>
      <c r="C132" s="3" t="s">
        <v>32</v>
      </c>
      <c r="D132" s="66">
        <v>41760</v>
      </c>
      <c r="E132" s="67">
        <f t="shared" si="2"/>
        <v>5</v>
      </c>
      <c r="F132" s="67" t="s">
        <v>81</v>
      </c>
      <c r="G132" s="3" t="s">
        <v>82</v>
      </c>
      <c r="H132" s="3" t="s">
        <v>83</v>
      </c>
      <c r="I132" s="3" t="s">
        <v>84</v>
      </c>
      <c r="J132" s="19">
        <v>2053699.35375</v>
      </c>
    </row>
    <row r="133" spans="1:10" x14ac:dyDescent="0.25">
      <c r="A133" s="3" t="s">
        <v>79</v>
      </c>
      <c r="B133" s="3" t="s">
        <v>80</v>
      </c>
      <c r="C133" s="3" t="s">
        <v>32</v>
      </c>
      <c r="D133" s="66">
        <v>41791</v>
      </c>
      <c r="E133" s="67">
        <f t="shared" si="2"/>
        <v>6</v>
      </c>
      <c r="F133" s="67" t="s">
        <v>81</v>
      </c>
      <c r="G133" s="3" t="s">
        <v>82</v>
      </c>
      <c r="H133" s="3" t="s">
        <v>83</v>
      </c>
      <c r="I133" s="3" t="s">
        <v>84</v>
      </c>
      <c r="J133" s="19">
        <v>2197266.9237500001</v>
      </c>
    </row>
    <row r="134" spans="1:10" x14ac:dyDescent="0.25">
      <c r="A134" s="3" t="s">
        <v>79</v>
      </c>
      <c r="B134" s="3" t="s">
        <v>80</v>
      </c>
      <c r="C134" s="3" t="s">
        <v>32</v>
      </c>
      <c r="D134" s="66">
        <v>41456</v>
      </c>
      <c r="E134" s="67">
        <f t="shared" si="2"/>
        <v>7</v>
      </c>
      <c r="F134" s="67" t="s">
        <v>81</v>
      </c>
      <c r="G134" s="3" t="s">
        <v>82</v>
      </c>
      <c r="H134" s="3" t="s">
        <v>85</v>
      </c>
      <c r="I134" s="3" t="s">
        <v>84</v>
      </c>
      <c r="J134" s="19">
        <v>3532457.4424999999</v>
      </c>
    </row>
    <row r="135" spans="1:10" x14ac:dyDescent="0.25">
      <c r="A135" s="3" t="s">
        <v>79</v>
      </c>
      <c r="B135" s="3" t="s">
        <v>80</v>
      </c>
      <c r="C135" s="3" t="s">
        <v>32</v>
      </c>
      <c r="D135" s="66">
        <v>41487</v>
      </c>
      <c r="E135" s="67">
        <f t="shared" si="2"/>
        <v>8</v>
      </c>
      <c r="F135" s="67" t="s">
        <v>81</v>
      </c>
      <c r="G135" s="3" t="s">
        <v>82</v>
      </c>
      <c r="H135" s="3" t="s">
        <v>85</v>
      </c>
      <c r="I135" s="3" t="s">
        <v>84</v>
      </c>
      <c r="J135" s="19">
        <v>3902845.5225</v>
      </c>
    </row>
    <row r="136" spans="1:10" x14ac:dyDescent="0.25">
      <c r="A136" s="3" t="s">
        <v>79</v>
      </c>
      <c r="B136" s="3" t="s">
        <v>80</v>
      </c>
      <c r="C136" s="3" t="s">
        <v>32</v>
      </c>
      <c r="D136" s="66">
        <v>41518</v>
      </c>
      <c r="E136" s="67">
        <f t="shared" si="2"/>
        <v>9</v>
      </c>
      <c r="F136" s="67" t="s">
        <v>81</v>
      </c>
      <c r="G136" s="3" t="s">
        <v>82</v>
      </c>
      <c r="H136" s="3" t="s">
        <v>85</v>
      </c>
      <c r="I136" s="3" t="s">
        <v>84</v>
      </c>
      <c r="J136" s="19">
        <v>3398742.4775</v>
      </c>
    </row>
    <row r="137" spans="1:10" x14ac:dyDescent="0.25">
      <c r="A137" s="3" t="s">
        <v>79</v>
      </c>
      <c r="B137" s="3" t="s">
        <v>80</v>
      </c>
      <c r="C137" s="3" t="s">
        <v>32</v>
      </c>
      <c r="D137" s="66">
        <v>41548</v>
      </c>
      <c r="E137" s="67">
        <f t="shared" si="2"/>
        <v>10</v>
      </c>
      <c r="F137" s="67" t="s">
        <v>81</v>
      </c>
      <c r="G137" s="3" t="s">
        <v>82</v>
      </c>
      <c r="H137" s="3" t="s">
        <v>85</v>
      </c>
      <c r="I137" s="3" t="s">
        <v>84</v>
      </c>
      <c r="J137" s="19">
        <v>3004378.4075000002</v>
      </c>
    </row>
    <row r="138" spans="1:10" x14ac:dyDescent="0.25">
      <c r="A138" s="3" t="s">
        <v>79</v>
      </c>
      <c r="B138" s="3" t="s">
        <v>80</v>
      </c>
      <c r="C138" s="3" t="s">
        <v>32</v>
      </c>
      <c r="D138" s="66">
        <v>41579</v>
      </c>
      <c r="E138" s="67">
        <f t="shared" si="2"/>
        <v>11</v>
      </c>
      <c r="F138" s="67" t="s">
        <v>81</v>
      </c>
      <c r="G138" s="3" t="s">
        <v>82</v>
      </c>
      <c r="H138" s="3" t="s">
        <v>85</v>
      </c>
      <c r="I138" s="3" t="s">
        <v>84</v>
      </c>
      <c r="J138" s="19">
        <v>3300479.0125000002</v>
      </c>
    </row>
    <row r="139" spans="1:10" x14ac:dyDescent="0.25">
      <c r="A139" s="3" t="s">
        <v>79</v>
      </c>
      <c r="B139" s="3" t="s">
        <v>80</v>
      </c>
      <c r="C139" s="3" t="s">
        <v>32</v>
      </c>
      <c r="D139" s="66">
        <v>41609</v>
      </c>
      <c r="E139" s="67">
        <f t="shared" si="2"/>
        <v>12</v>
      </c>
      <c r="F139" s="67" t="s">
        <v>81</v>
      </c>
      <c r="G139" s="3" t="s">
        <v>82</v>
      </c>
      <c r="H139" s="3" t="s">
        <v>85</v>
      </c>
      <c r="I139" s="3" t="s">
        <v>84</v>
      </c>
      <c r="J139" s="19">
        <v>2813092.17</v>
      </c>
    </row>
    <row r="140" spans="1:10" x14ac:dyDescent="0.25">
      <c r="A140" s="3" t="s">
        <v>79</v>
      </c>
      <c r="B140" s="3" t="s">
        <v>80</v>
      </c>
      <c r="C140" s="3" t="s">
        <v>32</v>
      </c>
      <c r="D140" s="66">
        <v>41640</v>
      </c>
      <c r="E140" s="67">
        <f t="shared" si="2"/>
        <v>1</v>
      </c>
      <c r="F140" s="67" t="s">
        <v>81</v>
      </c>
      <c r="G140" s="3" t="s">
        <v>82</v>
      </c>
      <c r="H140" s="3" t="s">
        <v>85</v>
      </c>
      <c r="I140" s="3" t="s">
        <v>84</v>
      </c>
      <c r="J140" s="19">
        <v>4303080.3899999997</v>
      </c>
    </row>
    <row r="141" spans="1:10" x14ac:dyDescent="0.25">
      <c r="A141" s="3" t="s">
        <v>79</v>
      </c>
      <c r="B141" s="3" t="s">
        <v>80</v>
      </c>
      <c r="C141" s="3" t="s">
        <v>32</v>
      </c>
      <c r="D141" s="66">
        <v>41671</v>
      </c>
      <c r="E141" s="67">
        <f t="shared" si="2"/>
        <v>2</v>
      </c>
      <c r="F141" s="67" t="s">
        <v>81</v>
      </c>
      <c r="G141" s="3" t="s">
        <v>82</v>
      </c>
      <c r="H141" s="3" t="s">
        <v>85</v>
      </c>
      <c r="I141" s="3" t="s">
        <v>84</v>
      </c>
      <c r="J141" s="19">
        <v>4382456.4524999997</v>
      </c>
    </row>
    <row r="142" spans="1:10" x14ac:dyDescent="0.25">
      <c r="A142" s="3" t="s">
        <v>79</v>
      </c>
      <c r="B142" s="3" t="s">
        <v>80</v>
      </c>
      <c r="C142" s="3" t="s">
        <v>32</v>
      </c>
      <c r="D142" s="66">
        <v>41699</v>
      </c>
      <c r="E142" s="67">
        <f t="shared" si="2"/>
        <v>3</v>
      </c>
      <c r="F142" s="67" t="s">
        <v>81</v>
      </c>
      <c r="G142" s="3" t="s">
        <v>82</v>
      </c>
      <c r="H142" s="3" t="s">
        <v>85</v>
      </c>
      <c r="I142" s="3" t="s">
        <v>84</v>
      </c>
      <c r="J142" s="19">
        <v>3931053.2324999999</v>
      </c>
    </row>
    <row r="143" spans="1:10" x14ac:dyDescent="0.25">
      <c r="A143" s="3" t="s">
        <v>79</v>
      </c>
      <c r="B143" s="3" t="s">
        <v>80</v>
      </c>
      <c r="C143" s="3" t="s">
        <v>32</v>
      </c>
      <c r="D143" s="66">
        <v>41730</v>
      </c>
      <c r="E143" s="67">
        <f t="shared" si="2"/>
        <v>4</v>
      </c>
      <c r="F143" s="67" t="s">
        <v>81</v>
      </c>
      <c r="G143" s="3" t="s">
        <v>82</v>
      </c>
      <c r="H143" s="3" t="s">
        <v>85</v>
      </c>
      <c r="I143" s="3" t="s">
        <v>84</v>
      </c>
      <c r="J143" s="19">
        <v>4169822.72</v>
      </c>
    </row>
    <row r="144" spans="1:10" x14ac:dyDescent="0.25">
      <c r="A144" s="3" t="s">
        <v>79</v>
      </c>
      <c r="B144" s="3" t="s">
        <v>80</v>
      </c>
      <c r="C144" s="3" t="s">
        <v>32</v>
      </c>
      <c r="D144" s="66">
        <v>41760</v>
      </c>
      <c r="E144" s="67">
        <f t="shared" si="2"/>
        <v>5</v>
      </c>
      <c r="F144" s="67" t="s">
        <v>81</v>
      </c>
      <c r="G144" s="3" t="s">
        <v>82</v>
      </c>
      <c r="H144" s="3" t="s">
        <v>85</v>
      </c>
      <c r="I144" s="3" t="s">
        <v>84</v>
      </c>
      <c r="J144" s="19">
        <v>4107398.7075</v>
      </c>
    </row>
    <row r="145" spans="1:10" x14ac:dyDescent="0.25">
      <c r="A145" s="3" t="s">
        <v>79</v>
      </c>
      <c r="B145" s="3" t="s">
        <v>80</v>
      </c>
      <c r="C145" s="3" t="s">
        <v>32</v>
      </c>
      <c r="D145" s="66">
        <v>41791</v>
      </c>
      <c r="E145" s="67">
        <f t="shared" si="2"/>
        <v>6</v>
      </c>
      <c r="F145" s="67" t="s">
        <v>81</v>
      </c>
      <c r="G145" s="3" t="s">
        <v>82</v>
      </c>
      <c r="H145" s="3" t="s">
        <v>85</v>
      </c>
      <c r="I145" s="3" t="s">
        <v>84</v>
      </c>
      <c r="J145" s="19">
        <v>4394533.8475000001</v>
      </c>
    </row>
    <row r="146" spans="1:10" x14ac:dyDescent="0.25">
      <c r="A146" s="3" t="s">
        <v>79</v>
      </c>
      <c r="B146" s="3" t="s">
        <v>80</v>
      </c>
      <c r="C146" s="3" t="s">
        <v>32</v>
      </c>
      <c r="D146" s="66">
        <v>41456</v>
      </c>
      <c r="E146" s="67">
        <f t="shared" si="2"/>
        <v>7</v>
      </c>
      <c r="F146" s="67" t="s">
        <v>81</v>
      </c>
      <c r="G146" s="3" t="s">
        <v>86</v>
      </c>
      <c r="H146" s="3" t="s">
        <v>83</v>
      </c>
      <c r="I146" s="3" t="s">
        <v>84</v>
      </c>
      <c r="J146" s="19">
        <v>1554281.2747</v>
      </c>
    </row>
    <row r="147" spans="1:10" x14ac:dyDescent="0.25">
      <c r="A147" s="3" t="s">
        <v>79</v>
      </c>
      <c r="B147" s="3" t="s">
        <v>80</v>
      </c>
      <c r="C147" s="3" t="s">
        <v>32</v>
      </c>
      <c r="D147" s="66">
        <v>41487</v>
      </c>
      <c r="E147" s="67">
        <f t="shared" si="2"/>
        <v>8</v>
      </c>
      <c r="F147" s="67" t="s">
        <v>81</v>
      </c>
      <c r="G147" s="3" t="s">
        <v>86</v>
      </c>
      <c r="H147" s="3" t="s">
        <v>83</v>
      </c>
      <c r="I147" s="3" t="s">
        <v>84</v>
      </c>
      <c r="J147" s="19">
        <v>1717252.0299</v>
      </c>
    </row>
    <row r="148" spans="1:10" x14ac:dyDescent="0.25">
      <c r="A148" s="3" t="s">
        <v>79</v>
      </c>
      <c r="B148" s="3" t="s">
        <v>80</v>
      </c>
      <c r="C148" s="3" t="s">
        <v>32</v>
      </c>
      <c r="D148" s="66">
        <v>41518</v>
      </c>
      <c r="E148" s="67">
        <f t="shared" si="2"/>
        <v>9</v>
      </c>
      <c r="F148" s="67" t="s">
        <v>81</v>
      </c>
      <c r="G148" s="3" t="s">
        <v>86</v>
      </c>
      <c r="H148" s="3" t="s">
        <v>83</v>
      </c>
      <c r="I148" s="3" t="s">
        <v>84</v>
      </c>
      <c r="J148" s="19">
        <v>1495446.6901</v>
      </c>
    </row>
    <row r="149" spans="1:10" x14ac:dyDescent="0.25">
      <c r="A149" s="3" t="s">
        <v>79</v>
      </c>
      <c r="B149" s="3" t="s">
        <v>80</v>
      </c>
      <c r="C149" s="3" t="s">
        <v>32</v>
      </c>
      <c r="D149" s="66">
        <v>41548</v>
      </c>
      <c r="E149" s="67">
        <f t="shared" si="2"/>
        <v>10</v>
      </c>
      <c r="F149" s="67" t="s">
        <v>81</v>
      </c>
      <c r="G149" s="3" t="s">
        <v>86</v>
      </c>
      <c r="H149" s="3" t="s">
        <v>83</v>
      </c>
      <c r="I149" s="3" t="s">
        <v>84</v>
      </c>
      <c r="J149" s="19">
        <v>1321926.4993</v>
      </c>
    </row>
    <row r="150" spans="1:10" x14ac:dyDescent="0.25">
      <c r="A150" s="3" t="s">
        <v>79</v>
      </c>
      <c r="B150" s="3" t="s">
        <v>80</v>
      </c>
      <c r="C150" s="3" t="s">
        <v>32</v>
      </c>
      <c r="D150" s="66">
        <v>41579</v>
      </c>
      <c r="E150" s="67">
        <f t="shared" si="2"/>
        <v>11</v>
      </c>
      <c r="F150" s="67" t="s">
        <v>81</v>
      </c>
      <c r="G150" s="3" t="s">
        <v>86</v>
      </c>
      <c r="H150" s="3" t="s">
        <v>83</v>
      </c>
      <c r="I150" s="3" t="s">
        <v>84</v>
      </c>
      <c r="J150" s="19">
        <v>1452210.7655</v>
      </c>
    </row>
    <row r="151" spans="1:10" x14ac:dyDescent="0.25">
      <c r="A151" s="3" t="s">
        <v>79</v>
      </c>
      <c r="B151" s="3" t="s">
        <v>80</v>
      </c>
      <c r="C151" s="3" t="s">
        <v>32</v>
      </c>
      <c r="D151" s="66">
        <v>41609</v>
      </c>
      <c r="E151" s="67">
        <f t="shared" si="2"/>
        <v>12</v>
      </c>
      <c r="F151" s="67" t="s">
        <v>81</v>
      </c>
      <c r="G151" s="3" t="s">
        <v>86</v>
      </c>
      <c r="H151" s="3" t="s">
        <v>83</v>
      </c>
      <c r="I151" s="3" t="s">
        <v>84</v>
      </c>
      <c r="J151" s="19">
        <v>1237760.5548</v>
      </c>
    </row>
    <row r="152" spans="1:10" x14ac:dyDescent="0.25">
      <c r="A152" s="3" t="s">
        <v>79</v>
      </c>
      <c r="B152" s="3" t="s">
        <v>80</v>
      </c>
      <c r="C152" s="3" t="s">
        <v>32</v>
      </c>
      <c r="D152" s="66">
        <v>41640</v>
      </c>
      <c r="E152" s="67">
        <f t="shared" si="2"/>
        <v>1</v>
      </c>
      <c r="F152" s="67" t="s">
        <v>81</v>
      </c>
      <c r="G152" s="3" t="s">
        <v>86</v>
      </c>
      <c r="H152" s="3" t="s">
        <v>83</v>
      </c>
      <c r="I152" s="3" t="s">
        <v>84</v>
      </c>
      <c r="J152" s="19">
        <v>1893355.3716</v>
      </c>
    </row>
    <row r="153" spans="1:10" x14ac:dyDescent="0.25">
      <c r="A153" s="3" t="s">
        <v>79</v>
      </c>
      <c r="B153" s="3" t="s">
        <v>80</v>
      </c>
      <c r="C153" s="3" t="s">
        <v>32</v>
      </c>
      <c r="D153" s="66">
        <v>41671</v>
      </c>
      <c r="E153" s="67">
        <f t="shared" si="2"/>
        <v>2</v>
      </c>
      <c r="F153" s="67" t="s">
        <v>81</v>
      </c>
      <c r="G153" s="3" t="s">
        <v>86</v>
      </c>
      <c r="H153" s="3" t="s">
        <v>83</v>
      </c>
      <c r="I153" s="3" t="s">
        <v>84</v>
      </c>
      <c r="J153" s="19">
        <v>1928280.8390999998</v>
      </c>
    </row>
    <row r="154" spans="1:10" x14ac:dyDescent="0.25">
      <c r="A154" s="3" t="s">
        <v>79</v>
      </c>
      <c r="B154" s="3" t="s">
        <v>80</v>
      </c>
      <c r="C154" s="3" t="s">
        <v>32</v>
      </c>
      <c r="D154" s="66">
        <v>41699</v>
      </c>
      <c r="E154" s="67">
        <f t="shared" si="2"/>
        <v>3</v>
      </c>
      <c r="F154" s="67" t="s">
        <v>81</v>
      </c>
      <c r="G154" s="3" t="s">
        <v>86</v>
      </c>
      <c r="H154" s="3" t="s">
        <v>83</v>
      </c>
      <c r="I154" s="3" t="s">
        <v>84</v>
      </c>
      <c r="J154" s="19">
        <v>1729663.4223</v>
      </c>
    </row>
    <row r="155" spans="1:10" x14ac:dyDescent="0.25">
      <c r="A155" s="3" t="s">
        <v>79</v>
      </c>
      <c r="B155" s="3" t="s">
        <v>80</v>
      </c>
      <c r="C155" s="3" t="s">
        <v>32</v>
      </c>
      <c r="D155" s="66">
        <v>41730</v>
      </c>
      <c r="E155" s="67">
        <f t="shared" si="2"/>
        <v>4</v>
      </c>
      <c r="F155" s="67" t="s">
        <v>81</v>
      </c>
      <c r="G155" s="3" t="s">
        <v>86</v>
      </c>
      <c r="H155" s="3" t="s">
        <v>83</v>
      </c>
      <c r="I155" s="3" t="s">
        <v>84</v>
      </c>
      <c r="J155" s="19">
        <v>1834721.9968000001</v>
      </c>
    </row>
    <row r="156" spans="1:10" x14ac:dyDescent="0.25">
      <c r="A156" s="3" t="s">
        <v>79</v>
      </c>
      <c r="B156" s="3" t="s">
        <v>80</v>
      </c>
      <c r="C156" s="3" t="s">
        <v>32</v>
      </c>
      <c r="D156" s="66">
        <v>41760</v>
      </c>
      <c r="E156" s="67">
        <f t="shared" si="2"/>
        <v>5</v>
      </c>
      <c r="F156" s="67" t="s">
        <v>81</v>
      </c>
      <c r="G156" s="3" t="s">
        <v>86</v>
      </c>
      <c r="H156" s="3" t="s">
        <v>83</v>
      </c>
      <c r="I156" s="3" t="s">
        <v>84</v>
      </c>
      <c r="J156" s="19">
        <v>1807255.4313000001</v>
      </c>
    </row>
    <row r="157" spans="1:10" x14ac:dyDescent="0.25">
      <c r="A157" s="3" t="s">
        <v>79</v>
      </c>
      <c r="B157" s="3" t="s">
        <v>80</v>
      </c>
      <c r="C157" s="3" t="s">
        <v>32</v>
      </c>
      <c r="D157" s="66">
        <v>41791</v>
      </c>
      <c r="E157" s="67">
        <f t="shared" si="2"/>
        <v>6</v>
      </c>
      <c r="F157" s="67" t="s">
        <v>81</v>
      </c>
      <c r="G157" s="3" t="s">
        <v>86</v>
      </c>
      <c r="H157" s="3" t="s">
        <v>83</v>
      </c>
      <c r="I157" s="3" t="s">
        <v>84</v>
      </c>
      <c r="J157" s="19">
        <v>1933594.8929000001</v>
      </c>
    </row>
    <row r="158" spans="1:10" x14ac:dyDescent="0.25">
      <c r="A158" s="3" t="s">
        <v>79</v>
      </c>
      <c r="B158" s="3" t="s">
        <v>80</v>
      </c>
      <c r="C158" s="3" t="s">
        <v>32</v>
      </c>
      <c r="D158" s="66">
        <v>41456</v>
      </c>
      <c r="E158" s="67">
        <f t="shared" si="2"/>
        <v>7</v>
      </c>
      <c r="F158" s="67" t="s">
        <v>81</v>
      </c>
      <c r="G158" s="3" t="s">
        <v>86</v>
      </c>
      <c r="H158" s="3" t="s">
        <v>85</v>
      </c>
      <c r="I158" s="3" t="s">
        <v>84</v>
      </c>
      <c r="J158" s="19">
        <v>2825965.9539999999</v>
      </c>
    </row>
    <row r="159" spans="1:10" x14ac:dyDescent="0.25">
      <c r="A159" s="3" t="s">
        <v>79</v>
      </c>
      <c r="B159" s="3" t="s">
        <v>80</v>
      </c>
      <c r="C159" s="3" t="s">
        <v>32</v>
      </c>
      <c r="D159" s="66">
        <v>41487</v>
      </c>
      <c r="E159" s="67">
        <f t="shared" si="2"/>
        <v>8</v>
      </c>
      <c r="F159" s="67" t="s">
        <v>81</v>
      </c>
      <c r="G159" s="3" t="s">
        <v>86</v>
      </c>
      <c r="H159" s="3" t="s">
        <v>85</v>
      </c>
      <c r="I159" s="3" t="s">
        <v>84</v>
      </c>
      <c r="J159" s="19">
        <v>2122276.4180000001</v>
      </c>
    </row>
    <row r="160" spans="1:10" x14ac:dyDescent="0.25">
      <c r="A160" s="3" t="s">
        <v>79</v>
      </c>
      <c r="B160" s="3" t="s">
        <v>80</v>
      </c>
      <c r="C160" s="3" t="s">
        <v>32</v>
      </c>
      <c r="D160" s="66">
        <v>41518</v>
      </c>
      <c r="E160" s="67">
        <f t="shared" si="2"/>
        <v>9</v>
      </c>
      <c r="F160" s="67" t="s">
        <v>81</v>
      </c>
      <c r="G160" s="3" t="s">
        <v>86</v>
      </c>
      <c r="H160" s="3" t="s">
        <v>85</v>
      </c>
      <c r="I160" s="3" t="s">
        <v>84</v>
      </c>
      <c r="J160" s="19">
        <v>3718993.9819999998</v>
      </c>
    </row>
    <row r="161" spans="1:10" x14ac:dyDescent="0.25">
      <c r="A161" s="3" t="s">
        <v>79</v>
      </c>
      <c r="B161" s="3" t="s">
        <v>80</v>
      </c>
      <c r="C161" s="3" t="s">
        <v>32</v>
      </c>
      <c r="D161" s="66">
        <v>41548</v>
      </c>
      <c r="E161" s="67">
        <f t="shared" si="2"/>
        <v>10</v>
      </c>
      <c r="F161" s="67" t="s">
        <v>81</v>
      </c>
      <c r="G161" s="3" t="s">
        <v>86</v>
      </c>
      <c r="H161" s="3" t="s">
        <v>85</v>
      </c>
      <c r="I161" s="3" t="s">
        <v>84</v>
      </c>
      <c r="J161" s="19">
        <v>3403502.7259999998</v>
      </c>
    </row>
    <row r="162" spans="1:10" x14ac:dyDescent="0.25">
      <c r="A162" s="3" t="s">
        <v>79</v>
      </c>
      <c r="B162" s="3" t="s">
        <v>80</v>
      </c>
      <c r="C162" s="3" t="s">
        <v>32</v>
      </c>
      <c r="D162" s="66">
        <v>41579</v>
      </c>
      <c r="E162" s="67">
        <f t="shared" si="2"/>
        <v>11</v>
      </c>
      <c r="F162" s="67" t="s">
        <v>81</v>
      </c>
      <c r="G162" s="3" t="s">
        <v>86</v>
      </c>
      <c r="H162" s="3" t="s">
        <v>85</v>
      </c>
      <c r="I162" s="3" t="s">
        <v>84</v>
      </c>
      <c r="J162" s="19">
        <v>2640383.2100000004</v>
      </c>
    </row>
    <row r="163" spans="1:10" x14ac:dyDescent="0.25">
      <c r="A163" s="3" t="s">
        <v>79</v>
      </c>
      <c r="B163" s="3" t="s">
        <v>80</v>
      </c>
      <c r="C163" s="3" t="s">
        <v>32</v>
      </c>
      <c r="D163" s="66">
        <v>41609</v>
      </c>
      <c r="E163" s="67">
        <f t="shared" si="2"/>
        <v>12</v>
      </c>
      <c r="F163" s="67" t="s">
        <v>81</v>
      </c>
      <c r="G163" s="3" t="s">
        <v>86</v>
      </c>
      <c r="H163" s="3" t="s">
        <v>85</v>
      </c>
      <c r="I163" s="3" t="s">
        <v>84</v>
      </c>
      <c r="J163" s="19">
        <v>3250473.736</v>
      </c>
    </row>
    <row r="164" spans="1:10" x14ac:dyDescent="0.25">
      <c r="A164" s="3" t="s">
        <v>79</v>
      </c>
      <c r="B164" s="3" t="s">
        <v>80</v>
      </c>
      <c r="C164" s="3" t="s">
        <v>32</v>
      </c>
      <c r="D164" s="66">
        <v>41640</v>
      </c>
      <c r="E164" s="67">
        <f t="shared" si="2"/>
        <v>1</v>
      </c>
      <c r="F164" s="67" t="s">
        <v>81</v>
      </c>
      <c r="G164" s="3" t="s">
        <v>86</v>
      </c>
      <c r="H164" s="3" t="s">
        <v>85</v>
      </c>
      <c r="I164" s="3" t="s">
        <v>84</v>
      </c>
      <c r="J164" s="19">
        <v>3442464.3119999999</v>
      </c>
    </row>
    <row r="165" spans="1:10" x14ac:dyDescent="0.25">
      <c r="A165" s="3" t="s">
        <v>79</v>
      </c>
      <c r="B165" s="3" t="s">
        <v>80</v>
      </c>
      <c r="C165" s="3" t="s">
        <v>32</v>
      </c>
      <c r="D165" s="66">
        <v>41671</v>
      </c>
      <c r="E165" s="67">
        <f t="shared" si="2"/>
        <v>2</v>
      </c>
      <c r="F165" s="67" t="s">
        <v>81</v>
      </c>
      <c r="G165" s="3" t="s">
        <v>86</v>
      </c>
      <c r="H165" s="3" t="s">
        <v>85</v>
      </c>
      <c r="I165" s="3" t="s">
        <v>84</v>
      </c>
      <c r="J165" s="19">
        <v>3505965.162</v>
      </c>
    </row>
    <row r="166" spans="1:10" x14ac:dyDescent="0.25">
      <c r="A166" s="3" t="s">
        <v>79</v>
      </c>
      <c r="B166" s="3" t="s">
        <v>80</v>
      </c>
      <c r="C166" s="3" t="s">
        <v>32</v>
      </c>
      <c r="D166" s="66">
        <v>41699</v>
      </c>
      <c r="E166" s="67">
        <f t="shared" si="2"/>
        <v>3</v>
      </c>
      <c r="F166" s="67" t="s">
        <v>81</v>
      </c>
      <c r="G166" s="3" t="s">
        <v>86</v>
      </c>
      <c r="H166" s="3" t="s">
        <v>85</v>
      </c>
      <c r="I166" s="3" t="s">
        <v>84</v>
      </c>
      <c r="J166" s="19">
        <v>3144842.5860000001</v>
      </c>
    </row>
    <row r="167" spans="1:10" x14ac:dyDescent="0.25">
      <c r="A167" s="3" t="s">
        <v>79</v>
      </c>
      <c r="B167" s="3" t="s">
        <v>80</v>
      </c>
      <c r="C167" s="3" t="s">
        <v>32</v>
      </c>
      <c r="D167" s="66">
        <v>41730</v>
      </c>
      <c r="E167" s="67">
        <f t="shared" si="2"/>
        <v>4</v>
      </c>
      <c r="F167" s="67" t="s">
        <v>81</v>
      </c>
      <c r="G167" s="3" t="s">
        <v>86</v>
      </c>
      <c r="H167" s="3" t="s">
        <v>85</v>
      </c>
      <c r="I167" s="3" t="s">
        <v>84</v>
      </c>
      <c r="J167" s="19">
        <v>3335858.1760000004</v>
      </c>
    </row>
    <row r="168" spans="1:10" x14ac:dyDescent="0.25">
      <c r="A168" s="3" t="s">
        <v>79</v>
      </c>
      <c r="B168" s="3" t="s">
        <v>80</v>
      </c>
      <c r="C168" s="3" t="s">
        <v>32</v>
      </c>
      <c r="D168" s="66">
        <v>41760</v>
      </c>
      <c r="E168" s="67">
        <f t="shared" si="2"/>
        <v>5</v>
      </c>
      <c r="F168" s="67" t="s">
        <v>81</v>
      </c>
      <c r="G168" s="3" t="s">
        <v>86</v>
      </c>
      <c r="H168" s="3" t="s">
        <v>85</v>
      </c>
      <c r="I168" s="3" t="s">
        <v>84</v>
      </c>
      <c r="J168" s="19">
        <v>3285918.966</v>
      </c>
    </row>
    <row r="169" spans="1:10" x14ac:dyDescent="0.25">
      <c r="A169" s="3" t="s">
        <v>79</v>
      </c>
      <c r="B169" s="3" t="s">
        <v>80</v>
      </c>
      <c r="C169" s="3" t="s">
        <v>32</v>
      </c>
      <c r="D169" s="66">
        <v>41791</v>
      </c>
      <c r="E169" s="67">
        <f t="shared" si="2"/>
        <v>6</v>
      </c>
      <c r="F169" s="67" t="s">
        <v>81</v>
      </c>
      <c r="G169" s="3" t="s">
        <v>86</v>
      </c>
      <c r="H169" s="3" t="s">
        <v>85</v>
      </c>
      <c r="I169" s="3" t="s">
        <v>84</v>
      </c>
      <c r="J169" s="19">
        <v>3515627.0780000002</v>
      </c>
    </row>
    <row r="170" spans="1:10" x14ac:dyDescent="0.25">
      <c r="A170" s="3" t="s">
        <v>79</v>
      </c>
      <c r="B170" s="3" t="s">
        <v>80</v>
      </c>
      <c r="C170" s="3" t="s">
        <v>32</v>
      </c>
      <c r="D170" s="66">
        <v>41456</v>
      </c>
      <c r="E170" s="67">
        <f t="shared" si="2"/>
        <v>7</v>
      </c>
      <c r="F170" s="67" t="s">
        <v>81</v>
      </c>
      <c r="G170" s="3" t="s">
        <v>87</v>
      </c>
      <c r="H170" s="3" t="s">
        <v>83</v>
      </c>
      <c r="I170" s="3" t="s">
        <v>84</v>
      </c>
      <c r="J170" s="19">
        <v>3037913.400549999</v>
      </c>
    </row>
    <row r="171" spans="1:10" x14ac:dyDescent="0.25">
      <c r="A171" s="3" t="s">
        <v>79</v>
      </c>
      <c r="B171" s="3" t="s">
        <v>80</v>
      </c>
      <c r="C171" s="3" t="s">
        <v>32</v>
      </c>
      <c r="D171" s="66">
        <v>41487</v>
      </c>
      <c r="E171" s="67">
        <f t="shared" si="2"/>
        <v>8</v>
      </c>
      <c r="F171" s="67" t="s">
        <v>81</v>
      </c>
      <c r="G171" s="3" t="s">
        <v>87</v>
      </c>
      <c r="H171" s="3" t="s">
        <v>83</v>
      </c>
      <c r="I171" s="3" t="s">
        <v>84</v>
      </c>
      <c r="J171" s="19">
        <v>3356447.1493499991</v>
      </c>
    </row>
    <row r="172" spans="1:10" x14ac:dyDescent="0.25">
      <c r="A172" s="3" t="s">
        <v>79</v>
      </c>
      <c r="B172" s="3" t="s">
        <v>80</v>
      </c>
      <c r="C172" s="3" t="s">
        <v>32</v>
      </c>
      <c r="D172" s="66">
        <v>41518</v>
      </c>
      <c r="E172" s="67">
        <f t="shared" si="2"/>
        <v>9</v>
      </c>
      <c r="F172" s="67" t="s">
        <v>81</v>
      </c>
      <c r="G172" s="3" t="s">
        <v>87</v>
      </c>
      <c r="H172" s="3" t="s">
        <v>83</v>
      </c>
      <c r="I172" s="3" t="s">
        <v>84</v>
      </c>
      <c r="J172" s="19">
        <v>2922918.5306499992</v>
      </c>
    </row>
    <row r="173" spans="1:10" x14ac:dyDescent="0.25">
      <c r="A173" s="3" t="s">
        <v>79</v>
      </c>
      <c r="B173" s="3" t="s">
        <v>80</v>
      </c>
      <c r="C173" s="3" t="s">
        <v>32</v>
      </c>
      <c r="D173" s="66">
        <v>41548</v>
      </c>
      <c r="E173" s="67">
        <f t="shared" si="2"/>
        <v>10</v>
      </c>
      <c r="F173" s="67" t="s">
        <v>81</v>
      </c>
      <c r="G173" s="3" t="s">
        <v>87</v>
      </c>
      <c r="H173" s="3" t="s">
        <v>83</v>
      </c>
      <c r="I173" s="3" t="s">
        <v>84</v>
      </c>
      <c r="J173" s="19">
        <v>2583765.4304499994</v>
      </c>
    </row>
    <row r="174" spans="1:10" x14ac:dyDescent="0.25">
      <c r="A174" s="3" t="s">
        <v>79</v>
      </c>
      <c r="B174" s="3" t="s">
        <v>80</v>
      </c>
      <c r="C174" s="3" t="s">
        <v>32</v>
      </c>
      <c r="D174" s="66">
        <v>41579</v>
      </c>
      <c r="E174" s="67">
        <f t="shared" si="2"/>
        <v>11</v>
      </c>
      <c r="F174" s="67" t="s">
        <v>81</v>
      </c>
      <c r="G174" s="3" t="s">
        <v>87</v>
      </c>
      <c r="H174" s="3" t="s">
        <v>83</v>
      </c>
      <c r="I174" s="3" t="s">
        <v>84</v>
      </c>
      <c r="J174" s="19">
        <v>2838411.9507499994</v>
      </c>
    </row>
    <row r="175" spans="1:10" x14ac:dyDescent="0.25">
      <c r="A175" s="3" t="s">
        <v>79</v>
      </c>
      <c r="B175" s="3" t="s">
        <v>80</v>
      </c>
      <c r="C175" s="3" t="s">
        <v>32</v>
      </c>
      <c r="D175" s="66">
        <v>41609</v>
      </c>
      <c r="E175" s="67">
        <f t="shared" si="2"/>
        <v>12</v>
      </c>
      <c r="F175" s="67" t="s">
        <v>81</v>
      </c>
      <c r="G175" s="3" t="s">
        <v>87</v>
      </c>
      <c r="H175" s="3" t="s">
        <v>83</v>
      </c>
      <c r="I175" s="3" t="s">
        <v>84</v>
      </c>
      <c r="J175" s="19">
        <v>2419259.2661999995</v>
      </c>
    </row>
    <row r="176" spans="1:10" x14ac:dyDescent="0.25">
      <c r="A176" s="3" t="s">
        <v>79</v>
      </c>
      <c r="B176" s="3" t="s">
        <v>80</v>
      </c>
      <c r="C176" s="3" t="s">
        <v>32</v>
      </c>
      <c r="D176" s="66">
        <v>41640</v>
      </c>
      <c r="E176" s="67">
        <f t="shared" si="2"/>
        <v>1</v>
      </c>
      <c r="F176" s="67" t="s">
        <v>81</v>
      </c>
      <c r="G176" s="3" t="s">
        <v>87</v>
      </c>
      <c r="H176" s="3" t="s">
        <v>83</v>
      </c>
      <c r="I176" s="3" t="s">
        <v>84</v>
      </c>
      <c r="J176" s="19">
        <v>3700649.1353999986</v>
      </c>
    </row>
    <row r="177" spans="1:10" x14ac:dyDescent="0.25">
      <c r="A177" s="3" t="s">
        <v>79</v>
      </c>
      <c r="B177" s="3" t="s">
        <v>80</v>
      </c>
      <c r="C177" s="3" t="s">
        <v>32</v>
      </c>
      <c r="D177" s="66">
        <v>41671</v>
      </c>
      <c r="E177" s="67">
        <f t="shared" si="2"/>
        <v>2</v>
      </c>
      <c r="F177" s="67" t="s">
        <v>81</v>
      </c>
      <c r="G177" s="3" t="s">
        <v>87</v>
      </c>
      <c r="H177" s="3" t="s">
        <v>83</v>
      </c>
      <c r="I177" s="3" t="s">
        <v>84</v>
      </c>
      <c r="J177" s="19">
        <v>3768912.5491499985</v>
      </c>
    </row>
    <row r="178" spans="1:10" x14ac:dyDescent="0.25">
      <c r="A178" s="3" t="s">
        <v>79</v>
      </c>
      <c r="B178" s="3" t="s">
        <v>80</v>
      </c>
      <c r="C178" s="3" t="s">
        <v>32</v>
      </c>
      <c r="D178" s="66">
        <v>41699</v>
      </c>
      <c r="E178" s="67">
        <f t="shared" si="2"/>
        <v>3</v>
      </c>
      <c r="F178" s="67" t="s">
        <v>81</v>
      </c>
      <c r="G178" s="3" t="s">
        <v>87</v>
      </c>
      <c r="H178" s="3" t="s">
        <v>83</v>
      </c>
      <c r="I178" s="3" t="s">
        <v>84</v>
      </c>
      <c r="J178" s="19">
        <v>3380705.7799499989</v>
      </c>
    </row>
    <row r="179" spans="1:10" x14ac:dyDescent="0.25">
      <c r="A179" s="3" t="s">
        <v>79</v>
      </c>
      <c r="B179" s="3" t="s">
        <v>80</v>
      </c>
      <c r="C179" s="3" t="s">
        <v>32</v>
      </c>
      <c r="D179" s="66">
        <v>41730</v>
      </c>
      <c r="E179" s="67">
        <f t="shared" si="2"/>
        <v>4</v>
      </c>
      <c r="F179" s="67" t="s">
        <v>81</v>
      </c>
      <c r="G179" s="3" t="s">
        <v>87</v>
      </c>
      <c r="H179" s="3" t="s">
        <v>83</v>
      </c>
      <c r="I179" s="3" t="s">
        <v>84</v>
      </c>
      <c r="J179" s="19">
        <v>3586047.5391999991</v>
      </c>
    </row>
    <row r="180" spans="1:10" x14ac:dyDescent="0.25">
      <c r="A180" s="3" t="s">
        <v>79</v>
      </c>
      <c r="B180" s="3" t="s">
        <v>80</v>
      </c>
      <c r="C180" s="3" t="s">
        <v>32</v>
      </c>
      <c r="D180" s="66">
        <v>41760</v>
      </c>
      <c r="E180" s="67">
        <f t="shared" si="2"/>
        <v>5</v>
      </c>
      <c r="F180" s="67" t="s">
        <v>81</v>
      </c>
      <c r="G180" s="3" t="s">
        <v>87</v>
      </c>
      <c r="H180" s="3" t="s">
        <v>83</v>
      </c>
      <c r="I180" s="3" t="s">
        <v>84</v>
      </c>
      <c r="J180" s="19">
        <v>3032362.88845</v>
      </c>
    </row>
    <row r="181" spans="1:10" x14ac:dyDescent="0.25">
      <c r="A181" s="3" t="s">
        <v>79</v>
      </c>
      <c r="B181" s="3" t="s">
        <v>80</v>
      </c>
      <c r="C181" s="3" t="s">
        <v>32</v>
      </c>
      <c r="D181" s="66">
        <v>41791</v>
      </c>
      <c r="E181" s="67">
        <f t="shared" si="2"/>
        <v>6</v>
      </c>
      <c r="F181" s="67" t="s">
        <v>81</v>
      </c>
      <c r="G181" s="3" t="s">
        <v>87</v>
      </c>
      <c r="H181" s="3" t="s">
        <v>83</v>
      </c>
      <c r="I181" s="3" t="s">
        <v>84</v>
      </c>
      <c r="J181" s="19">
        <v>3079299.10885</v>
      </c>
    </row>
    <row r="182" spans="1:10" x14ac:dyDescent="0.25">
      <c r="A182" s="3" t="s">
        <v>79</v>
      </c>
      <c r="B182" s="3" t="s">
        <v>16</v>
      </c>
      <c r="C182" s="3" t="s">
        <v>15</v>
      </c>
      <c r="D182" s="66">
        <v>41456</v>
      </c>
      <c r="E182" s="67">
        <f t="shared" si="2"/>
        <v>7</v>
      </c>
      <c r="F182" s="67" t="s">
        <v>11</v>
      </c>
      <c r="G182" s="3" t="s">
        <v>17</v>
      </c>
      <c r="H182" s="3" t="s">
        <v>18</v>
      </c>
      <c r="I182" s="3" t="s">
        <v>84</v>
      </c>
      <c r="J182" s="19">
        <v>593751.84077137313</v>
      </c>
    </row>
    <row r="183" spans="1:10" x14ac:dyDescent="0.25">
      <c r="A183" s="3" t="s">
        <v>79</v>
      </c>
      <c r="B183" s="3" t="s">
        <v>16</v>
      </c>
      <c r="C183" s="3" t="s">
        <v>15</v>
      </c>
      <c r="D183" s="66">
        <v>41487</v>
      </c>
      <c r="E183" s="67">
        <f t="shared" si="2"/>
        <v>8</v>
      </c>
      <c r="F183" s="67" t="s">
        <v>11</v>
      </c>
      <c r="G183" s="3" t="s">
        <v>17</v>
      </c>
      <c r="H183" s="3" t="s">
        <v>18</v>
      </c>
      <c r="I183" s="3" t="s">
        <v>84</v>
      </c>
      <c r="J183" s="19">
        <v>820393.03401412489</v>
      </c>
    </row>
    <row r="184" spans="1:10" x14ac:dyDescent="0.25">
      <c r="A184" s="3" t="s">
        <v>79</v>
      </c>
      <c r="B184" s="3" t="s">
        <v>16</v>
      </c>
      <c r="C184" s="3" t="s">
        <v>15</v>
      </c>
      <c r="D184" s="66">
        <v>41518</v>
      </c>
      <c r="E184" s="67">
        <f t="shared" si="2"/>
        <v>9</v>
      </c>
      <c r="F184" s="67" t="s">
        <v>11</v>
      </c>
      <c r="G184" s="3" t="s">
        <v>17</v>
      </c>
      <c r="H184" s="3" t="s">
        <v>18</v>
      </c>
      <c r="I184" s="3" t="s">
        <v>84</v>
      </c>
      <c r="J184" s="19">
        <v>642291.58212862327</v>
      </c>
    </row>
    <row r="185" spans="1:10" x14ac:dyDescent="0.25">
      <c r="A185" s="3" t="s">
        <v>79</v>
      </c>
      <c r="B185" s="3" t="s">
        <v>16</v>
      </c>
      <c r="C185" s="3" t="s">
        <v>15</v>
      </c>
      <c r="D185" s="66">
        <v>41548</v>
      </c>
      <c r="E185" s="67">
        <f t="shared" si="2"/>
        <v>10</v>
      </c>
      <c r="F185" s="67" t="s">
        <v>11</v>
      </c>
      <c r="G185" s="3" t="s">
        <v>17</v>
      </c>
      <c r="H185" s="3" t="s">
        <v>18</v>
      </c>
      <c r="I185" s="3" t="s">
        <v>84</v>
      </c>
      <c r="J185" s="19">
        <v>609639.97288837493</v>
      </c>
    </row>
    <row r="186" spans="1:10" x14ac:dyDescent="0.25">
      <c r="A186" s="3" t="s">
        <v>79</v>
      </c>
      <c r="B186" s="3" t="s">
        <v>16</v>
      </c>
      <c r="C186" s="3" t="s">
        <v>15</v>
      </c>
      <c r="D186" s="66">
        <v>41579</v>
      </c>
      <c r="E186" s="67">
        <f t="shared" si="2"/>
        <v>11</v>
      </c>
      <c r="F186" s="67" t="s">
        <v>11</v>
      </c>
      <c r="G186" s="3" t="s">
        <v>17</v>
      </c>
      <c r="H186" s="3" t="s">
        <v>18</v>
      </c>
      <c r="I186" s="3" t="s">
        <v>84</v>
      </c>
      <c r="J186" s="19">
        <v>626073.16897124995</v>
      </c>
    </row>
    <row r="187" spans="1:10" x14ac:dyDescent="0.25">
      <c r="A187" s="3" t="s">
        <v>79</v>
      </c>
      <c r="B187" s="3" t="s">
        <v>16</v>
      </c>
      <c r="C187" s="3" t="s">
        <v>15</v>
      </c>
      <c r="D187" s="66">
        <v>41609</v>
      </c>
      <c r="E187" s="67">
        <f t="shared" ref="E187:E193" si="3">MONTH(D187)</f>
        <v>12</v>
      </c>
      <c r="F187" s="67" t="s">
        <v>11</v>
      </c>
      <c r="G187" s="3" t="s">
        <v>17</v>
      </c>
      <c r="H187" s="3" t="s">
        <v>18</v>
      </c>
      <c r="I187" s="3" t="s">
        <v>84</v>
      </c>
      <c r="J187" s="19">
        <v>602153.37789750006</v>
      </c>
    </row>
    <row r="188" spans="1:10" x14ac:dyDescent="0.25">
      <c r="A188" s="3" t="s">
        <v>79</v>
      </c>
      <c r="B188" s="3" t="s">
        <v>16</v>
      </c>
      <c r="C188" s="3" t="s">
        <v>15</v>
      </c>
      <c r="D188" s="66">
        <v>41640</v>
      </c>
      <c r="E188" s="67">
        <f t="shared" si="3"/>
        <v>1</v>
      </c>
      <c r="F188" s="67" t="s">
        <v>11</v>
      </c>
      <c r="G188" s="3" t="s">
        <v>17</v>
      </c>
      <c r="H188" s="3" t="s">
        <v>18</v>
      </c>
      <c r="I188" s="3" t="s">
        <v>84</v>
      </c>
      <c r="J188" s="19">
        <v>1146143.9846999997</v>
      </c>
    </row>
    <row r="189" spans="1:10" x14ac:dyDescent="0.25">
      <c r="A189" s="3" t="s">
        <v>79</v>
      </c>
      <c r="B189" s="3" t="s">
        <v>16</v>
      </c>
      <c r="C189" s="3" t="s">
        <v>15</v>
      </c>
      <c r="D189" s="66">
        <v>41671</v>
      </c>
      <c r="E189" s="67">
        <f t="shared" si="3"/>
        <v>2</v>
      </c>
      <c r="F189" s="67" t="s">
        <v>11</v>
      </c>
      <c r="G189" s="3" t="s">
        <v>17</v>
      </c>
      <c r="H189" s="3" t="s">
        <v>18</v>
      </c>
      <c r="I189" s="3" t="s">
        <v>84</v>
      </c>
      <c r="J189" s="19">
        <v>964931.83751249989</v>
      </c>
    </row>
    <row r="190" spans="1:10" x14ac:dyDescent="0.25">
      <c r="A190" s="3" t="s">
        <v>79</v>
      </c>
      <c r="B190" s="3" t="s">
        <v>16</v>
      </c>
      <c r="C190" s="3" t="s">
        <v>15</v>
      </c>
      <c r="D190" s="66">
        <v>41699</v>
      </c>
      <c r="E190" s="67">
        <f t="shared" si="3"/>
        <v>3</v>
      </c>
      <c r="F190" s="67" t="s">
        <v>11</v>
      </c>
      <c r="G190" s="3" t="s">
        <v>17</v>
      </c>
      <c r="H190" s="3" t="s">
        <v>18</v>
      </c>
      <c r="I190" s="3" t="s">
        <v>84</v>
      </c>
      <c r="J190" s="19">
        <v>962733.95790000004</v>
      </c>
    </row>
    <row r="191" spans="1:10" x14ac:dyDescent="0.25">
      <c r="A191" s="3" t="s">
        <v>79</v>
      </c>
      <c r="B191" s="3" t="s">
        <v>16</v>
      </c>
      <c r="C191" s="3" t="s">
        <v>15</v>
      </c>
      <c r="D191" s="66">
        <v>41730</v>
      </c>
      <c r="E191" s="67">
        <f t="shared" si="3"/>
        <v>4</v>
      </c>
      <c r="F191" s="67" t="s">
        <v>11</v>
      </c>
      <c r="G191" s="3" t="s">
        <v>17</v>
      </c>
      <c r="H191" s="3" t="s">
        <v>18</v>
      </c>
      <c r="I191" s="3" t="s">
        <v>84</v>
      </c>
      <c r="J191" s="19">
        <v>964825.21760624985</v>
      </c>
    </row>
    <row r="192" spans="1:10" x14ac:dyDescent="0.25">
      <c r="A192" s="3" t="s">
        <v>79</v>
      </c>
      <c r="B192" s="3" t="s">
        <v>16</v>
      </c>
      <c r="C192" s="3" t="s">
        <v>15</v>
      </c>
      <c r="D192" s="66">
        <v>41760</v>
      </c>
      <c r="E192" s="67">
        <f t="shared" si="3"/>
        <v>5</v>
      </c>
      <c r="F192" s="67" t="s">
        <v>11</v>
      </c>
      <c r="G192" s="3" t="s">
        <v>17</v>
      </c>
      <c r="H192" s="3" t="s">
        <v>18</v>
      </c>
      <c r="I192" s="3" t="s">
        <v>84</v>
      </c>
      <c r="J192" s="19">
        <v>1024534.78359375</v>
      </c>
    </row>
    <row r="193" spans="1:12" x14ac:dyDescent="0.25">
      <c r="A193" s="3" t="s">
        <v>79</v>
      </c>
      <c r="B193" s="3" t="s">
        <v>16</v>
      </c>
      <c r="C193" s="3" t="s">
        <v>15</v>
      </c>
      <c r="D193" s="66">
        <v>41791</v>
      </c>
      <c r="E193" s="67">
        <f t="shared" si="3"/>
        <v>6</v>
      </c>
      <c r="F193" s="67" t="s">
        <v>11</v>
      </c>
      <c r="G193" s="3" t="s">
        <v>17</v>
      </c>
      <c r="H193" s="3" t="s">
        <v>18</v>
      </c>
      <c r="I193" s="3" t="s">
        <v>84</v>
      </c>
      <c r="J193" s="19">
        <v>1168045.22566875</v>
      </c>
    </row>
    <row r="194" spans="1:12" x14ac:dyDescent="0.25">
      <c r="A194" s="3" t="s">
        <v>79</v>
      </c>
      <c r="B194" s="3" t="s">
        <v>16</v>
      </c>
      <c r="C194" s="3" t="s">
        <v>15</v>
      </c>
      <c r="D194" s="66">
        <v>41456</v>
      </c>
      <c r="E194" s="67">
        <f>MONTH(D194)</f>
        <v>7</v>
      </c>
      <c r="F194" s="67" t="s">
        <v>11</v>
      </c>
      <c r="G194" s="3" t="s">
        <v>19</v>
      </c>
      <c r="H194" s="3" t="s">
        <v>20</v>
      </c>
      <c r="I194" s="3" t="s">
        <v>84</v>
      </c>
      <c r="J194" s="19">
        <v>276807.38497499918</v>
      </c>
      <c r="K194" s="14"/>
      <c r="L194" s="14"/>
    </row>
    <row r="195" spans="1:12" x14ac:dyDescent="0.25">
      <c r="A195" s="3" t="s">
        <v>79</v>
      </c>
      <c r="B195" s="3" t="s">
        <v>16</v>
      </c>
      <c r="C195" s="3" t="s">
        <v>15</v>
      </c>
      <c r="D195" s="66">
        <v>41487</v>
      </c>
      <c r="E195" s="67">
        <f t="shared" ref="E195:E258" si="4">MONTH(D195)</f>
        <v>8</v>
      </c>
      <c r="F195" s="67" t="s">
        <v>11</v>
      </c>
      <c r="G195" s="3" t="s">
        <v>19</v>
      </c>
      <c r="H195" s="3" t="s">
        <v>20</v>
      </c>
      <c r="I195" s="3" t="s">
        <v>84</v>
      </c>
      <c r="J195" s="19">
        <v>382467.614925</v>
      </c>
      <c r="K195" s="14"/>
      <c r="L195" s="14"/>
    </row>
    <row r="196" spans="1:12" x14ac:dyDescent="0.25">
      <c r="A196" s="3" t="s">
        <v>79</v>
      </c>
      <c r="B196" s="3" t="s">
        <v>16</v>
      </c>
      <c r="C196" s="3" t="s">
        <v>15</v>
      </c>
      <c r="D196" s="66">
        <v>41518</v>
      </c>
      <c r="E196" s="67">
        <f t="shared" si="4"/>
        <v>9</v>
      </c>
      <c r="F196" s="67" t="s">
        <v>11</v>
      </c>
      <c r="G196" s="3" t="s">
        <v>19</v>
      </c>
      <c r="H196" s="3" t="s">
        <v>20</v>
      </c>
      <c r="I196" s="3" t="s">
        <v>84</v>
      </c>
      <c r="J196" s="19">
        <v>299436.63502499921</v>
      </c>
      <c r="K196" s="14"/>
      <c r="L196" s="14"/>
    </row>
    <row r="197" spans="1:12" x14ac:dyDescent="0.25">
      <c r="A197" s="3" t="s">
        <v>79</v>
      </c>
      <c r="B197" s="3" t="s">
        <v>16</v>
      </c>
      <c r="C197" s="3" t="s">
        <v>15</v>
      </c>
      <c r="D197" s="66">
        <v>41548</v>
      </c>
      <c r="E197" s="67">
        <f t="shared" si="4"/>
        <v>10</v>
      </c>
      <c r="F197" s="67" t="s">
        <v>11</v>
      </c>
      <c r="G197" s="3" t="s">
        <v>19</v>
      </c>
      <c r="H197" s="3" t="s">
        <v>20</v>
      </c>
      <c r="I197" s="3" t="s">
        <v>84</v>
      </c>
      <c r="J197" s="19">
        <v>284214.43957499997</v>
      </c>
      <c r="K197" s="14"/>
      <c r="L197" s="14"/>
    </row>
    <row r="198" spans="1:12" x14ac:dyDescent="0.25">
      <c r="A198" s="3" t="s">
        <v>79</v>
      </c>
      <c r="B198" s="3" t="s">
        <v>16</v>
      </c>
      <c r="C198" s="3" t="s">
        <v>15</v>
      </c>
      <c r="D198" s="66">
        <v>41579</v>
      </c>
      <c r="E198" s="67">
        <f t="shared" si="4"/>
        <v>11</v>
      </c>
      <c r="F198" s="67" t="s">
        <v>11</v>
      </c>
      <c r="G198" s="3" t="s">
        <v>19</v>
      </c>
      <c r="H198" s="3" t="s">
        <v>20</v>
      </c>
      <c r="I198" s="3" t="s">
        <v>84</v>
      </c>
      <c r="J198" s="19">
        <v>291875.60325000004</v>
      </c>
      <c r="K198" s="14"/>
      <c r="L198" s="14"/>
    </row>
    <row r="199" spans="1:12" x14ac:dyDescent="0.25">
      <c r="A199" s="3" t="s">
        <v>79</v>
      </c>
      <c r="B199" s="3" t="s">
        <v>16</v>
      </c>
      <c r="C199" s="3" t="s">
        <v>15</v>
      </c>
      <c r="D199" s="66">
        <v>41609</v>
      </c>
      <c r="E199" s="67">
        <f t="shared" si="4"/>
        <v>12</v>
      </c>
      <c r="F199" s="67" t="s">
        <v>11</v>
      </c>
      <c r="G199" s="3" t="s">
        <v>19</v>
      </c>
      <c r="H199" s="3" t="s">
        <v>20</v>
      </c>
      <c r="I199" s="3" t="s">
        <v>84</v>
      </c>
      <c r="J199" s="19">
        <v>280724.18550000002</v>
      </c>
      <c r="K199" s="14"/>
      <c r="L199" s="14"/>
    </row>
    <row r="200" spans="1:12" x14ac:dyDescent="0.25">
      <c r="A200" s="3" t="s">
        <v>79</v>
      </c>
      <c r="B200" s="3" t="s">
        <v>16</v>
      </c>
      <c r="C200" s="3" t="s">
        <v>15</v>
      </c>
      <c r="D200" s="66">
        <v>41640</v>
      </c>
      <c r="E200" s="67">
        <f t="shared" si="4"/>
        <v>1</v>
      </c>
      <c r="F200" s="67" t="s">
        <v>11</v>
      </c>
      <c r="G200" s="3" t="s">
        <v>19</v>
      </c>
      <c r="H200" s="3" t="s">
        <v>20</v>
      </c>
      <c r="I200" s="3" t="s">
        <v>84</v>
      </c>
      <c r="J200" s="19">
        <v>534332.85999999987</v>
      </c>
    </row>
    <row r="201" spans="1:12" x14ac:dyDescent="0.25">
      <c r="A201" s="3" t="s">
        <v>79</v>
      </c>
      <c r="B201" s="3" t="s">
        <v>16</v>
      </c>
      <c r="C201" s="3" t="s">
        <v>15</v>
      </c>
      <c r="D201" s="66">
        <v>41671</v>
      </c>
      <c r="E201" s="67">
        <f t="shared" si="4"/>
        <v>2</v>
      </c>
      <c r="F201" s="67" t="s">
        <v>11</v>
      </c>
      <c r="G201" s="3" t="s">
        <v>19</v>
      </c>
      <c r="H201" s="3" t="s">
        <v>20</v>
      </c>
      <c r="I201" s="3" t="s">
        <v>84</v>
      </c>
      <c r="J201" s="19">
        <v>449851.67249999999</v>
      </c>
    </row>
    <row r="202" spans="1:12" x14ac:dyDescent="0.25">
      <c r="A202" s="3" t="s">
        <v>79</v>
      </c>
      <c r="B202" s="3" t="s">
        <v>16</v>
      </c>
      <c r="C202" s="3" t="s">
        <v>15</v>
      </c>
      <c r="D202" s="66">
        <v>41699</v>
      </c>
      <c r="E202" s="67">
        <f t="shared" si="4"/>
        <v>3</v>
      </c>
      <c r="F202" s="67" t="s">
        <v>11</v>
      </c>
      <c r="G202" s="3" t="s">
        <v>19</v>
      </c>
      <c r="H202" s="3" t="s">
        <v>20</v>
      </c>
      <c r="I202" s="3" t="s">
        <v>84</v>
      </c>
      <c r="J202" s="19">
        <v>448827.02</v>
      </c>
    </row>
    <row r="203" spans="1:12" x14ac:dyDescent="0.25">
      <c r="A203" s="3" t="s">
        <v>79</v>
      </c>
      <c r="B203" s="3" t="s">
        <v>16</v>
      </c>
      <c r="C203" s="3" t="s">
        <v>15</v>
      </c>
      <c r="D203" s="66">
        <v>41730</v>
      </c>
      <c r="E203" s="67">
        <f t="shared" si="4"/>
        <v>4</v>
      </c>
      <c r="F203" s="67" t="s">
        <v>11</v>
      </c>
      <c r="G203" s="3" t="s">
        <v>19</v>
      </c>
      <c r="H203" s="3" t="s">
        <v>20</v>
      </c>
      <c r="I203" s="3" t="s">
        <v>84</v>
      </c>
      <c r="J203" s="19">
        <v>449801.96625</v>
      </c>
    </row>
    <row r="204" spans="1:12" x14ac:dyDescent="0.25">
      <c r="A204" s="3" t="s">
        <v>79</v>
      </c>
      <c r="B204" s="3" t="s">
        <v>16</v>
      </c>
      <c r="C204" s="3" t="s">
        <v>15</v>
      </c>
      <c r="D204" s="66">
        <v>41760</v>
      </c>
      <c r="E204" s="67">
        <f t="shared" si="4"/>
        <v>5</v>
      </c>
      <c r="F204" s="67" t="s">
        <v>11</v>
      </c>
      <c r="G204" s="3" t="s">
        <v>19</v>
      </c>
      <c r="H204" s="3" t="s">
        <v>20</v>
      </c>
      <c r="I204" s="3" t="s">
        <v>84</v>
      </c>
      <c r="J204" s="19">
        <v>477638.59375</v>
      </c>
    </row>
    <row r="205" spans="1:12" x14ac:dyDescent="0.25">
      <c r="A205" s="3" t="s">
        <v>79</v>
      </c>
      <c r="B205" s="3" t="s">
        <v>16</v>
      </c>
      <c r="C205" s="3" t="s">
        <v>15</v>
      </c>
      <c r="D205" s="66">
        <v>41791</v>
      </c>
      <c r="E205" s="67">
        <f t="shared" si="4"/>
        <v>6</v>
      </c>
      <c r="F205" s="67" t="s">
        <v>11</v>
      </c>
      <c r="G205" s="3" t="s">
        <v>19</v>
      </c>
      <c r="H205" s="3" t="s">
        <v>20</v>
      </c>
      <c r="I205" s="3" t="s">
        <v>84</v>
      </c>
      <c r="J205" s="19">
        <v>544543.22875000001</v>
      </c>
    </row>
    <row r="206" spans="1:12" x14ac:dyDescent="0.25">
      <c r="A206" s="3" t="s">
        <v>79</v>
      </c>
      <c r="B206" s="3" t="s">
        <v>16</v>
      </c>
      <c r="C206" s="3" t="s">
        <v>15</v>
      </c>
      <c r="D206" s="66">
        <v>41456</v>
      </c>
      <c r="E206" s="67">
        <f t="shared" si="4"/>
        <v>7</v>
      </c>
      <c r="F206" s="67" t="s">
        <v>11</v>
      </c>
      <c r="G206" s="3" t="s">
        <v>19</v>
      </c>
      <c r="H206" s="3" t="s">
        <v>21</v>
      </c>
      <c r="I206" s="3" t="s">
        <v>84</v>
      </c>
      <c r="J206" s="19">
        <v>415211.07746249868</v>
      </c>
    </row>
    <row r="207" spans="1:12" x14ac:dyDescent="0.25">
      <c r="A207" s="3" t="s">
        <v>79</v>
      </c>
      <c r="B207" s="3" t="s">
        <v>16</v>
      </c>
      <c r="C207" s="3" t="s">
        <v>15</v>
      </c>
      <c r="D207" s="66">
        <v>41487</v>
      </c>
      <c r="E207" s="67">
        <f t="shared" si="4"/>
        <v>8</v>
      </c>
      <c r="F207" s="67" t="s">
        <v>11</v>
      </c>
      <c r="G207" s="3" t="s">
        <v>19</v>
      </c>
      <c r="H207" s="3" t="s">
        <v>21</v>
      </c>
      <c r="I207" s="3" t="s">
        <v>84</v>
      </c>
      <c r="J207" s="19">
        <v>573701.42238750006</v>
      </c>
    </row>
    <row r="208" spans="1:12" x14ac:dyDescent="0.25">
      <c r="A208" s="3" t="s">
        <v>79</v>
      </c>
      <c r="B208" s="3" t="s">
        <v>16</v>
      </c>
      <c r="C208" s="3" t="s">
        <v>15</v>
      </c>
      <c r="D208" s="66">
        <v>41518</v>
      </c>
      <c r="E208" s="67">
        <f t="shared" si="4"/>
        <v>9</v>
      </c>
      <c r="F208" s="67" t="s">
        <v>11</v>
      </c>
      <c r="G208" s="3" t="s">
        <v>19</v>
      </c>
      <c r="H208" s="3" t="s">
        <v>21</v>
      </c>
      <c r="I208" s="3" t="s">
        <v>84</v>
      </c>
      <c r="J208" s="19">
        <v>449154.95253749873</v>
      </c>
    </row>
    <row r="209" spans="1:10" x14ac:dyDescent="0.25">
      <c r="A209" s="3" t="s">
        <v>79</v>
      </c>
      <c r="B209" s="3" t="s">
        <v>16</v>
      </c>
      <c r="C209" s="3" t="s">
        <v>15</v>
      </c>
      <c r="D209" s="66">
        <v>41548</v>
      </c>
      <c r="E209" s="67">
        <f t="shared" si="4"/>
        <v>10</v>
      </c>
      <c r="F209" s="67" t="s">
        <v>11</v>
      </c>
      <c r="G209" s="3" t="s">
        <v>19</v>
      </c>
      <c r="H209" s="3" t="s">
        <v>21</v>
      </c>
      <c r="I209" s="3" t="s">
        <v>84</v>
      </c>
      <c r="J209" s="19">
        <v>426321.65936249989</v>
      </c>
    </row>
    <row r="210" spans="1:10" x14ac:dyDescent="0.25">
      <c r="A210" s="3" t="s">
        <v>79</v>
      </c>
      <c r="B210" s="3" t="s">
        <v>16</v>
      </c>
      <c r="C210" s="3" t="s">
        <v>15</v>
      </c>
      <c r="D210" s="66">
        <v>41579</v>
      </c>
      <c r="E210" s="67">
        <f t="shared" si="4"/>
        <v>11</v>
      </c>
      <c r="F210" s="67" t="s">
        <v>11</v>
      </c>
      <c r="G210" s="3" t="s">
        <v>19</v>
      </c>
      <c r="H210" s="3" t="s">
        <v>21</v>
      </c>
      <c r="I210" s="3" t="s">
        <v>84</v>
      </c>
      <c r="J210" s="19">
        <v>437813.40487499995</v>
      </c>
    </row>
    <row r="211" spans="1:10" x14ac:dyDescent="0.25">
      <c r="A211" s="3" t="s">
        <v>79</v>
      </c>
      <c r="B211" s="3" t="s">
        <v>16</v>
      </c>
      <c r="C211" s="3" t="s">
        <v>15</v>
      </c>
      <c r="D211" s="66">
        <v>41609</v>
      </c>
      <c r="E211" s="67">
        <f t="shared" si="4"/>
        <v>12</v>
      </c>
      <c r="F211" s="67" t="s">
        <v>11</v>
      </c>
      <c r="G211" s="3" t="s">
        <v>19</v>
      </c>
      <c r="H211" s="3" t="s">
        <v>21</v>
      </c>
      <c r="I211" s="3" t="s">
        <v>84</v>
      </c>
      <c r="J211" s="19">
        <v>421086.27824999997</v>
      </c>
    </row>
    <row r="212" spans="1:10" x14ac:dyDescent="0.25">
      <c r="A212" s="3" t="s">
        <v>79</v>
      </c>
      <c r="B212" s="3" t="s">
        <v>16</v>
      </c>
      <c r="C212" s="3" t="s">
        <v>15</v>
      </c>
      <c r="D212" s="66">
        <v>41640</v>
      </c>
      <c r="E212" s="67">
        <f t="shared" si="4"/>
        <v>1</v>
      </c>
      <c r="F212" s="67" t="s">
        <v>11</v>
      </c>
      <c r="G212" s="3" t="s">
        <v>19</v>
      </c>
      <c r="H212" s="3" t="s">
        <v>21</v>
      </c>
      <c r="I212" s="3" t="s">
        <v>84</v>
      </c>
      <c r="J212" s="19">
        <v>801499.2899999998</v>
      </c>
    </row>
    <row r="213" spans="1:10" x14ac:dyDescent="0.25">
      <c r="A213" s="3" t="s">
        <v>79</v>
      </c>
      <c r="B213" s="3" t="s">
        <v>16</v>
      </c>
      <c r="C213" s="3" t="s">
        <v>15</v>
      </c>
      <c r="D213" s="66">
        <v>41671</v>
      </c>
      <c r="E213" s="67">
        <f t="shared" si="4"/>
        <v>2</v>
      </c>
      <c r="F213" s="67" t="s">
        <v>11</v>
      </c>
      <c r="G213" s="3" t="s">
        <v>19</v>
      </c>
      <c r="H213" s="3" t="s">
        <v>21</v>
      </c>
      <c r="I213" s="3" t="s">
        <v>84</v>
      </c>
      <c r="J213" s="19">
        <v>674777.50874999992</v>
      </c>
    </row>
    <row r="214" spans="1:10" x14ac:dyDescent="0.25">
      <c r="A214" s="3" t="s">
        <v>79</v>
      </c>
      <c r="B214" s="3" t="s">
        <v>16</v>
      </c>
      <c r="C214" s="3" t="s">
        <v>15</v>
      </c>
      <c r="D214" s="66">
        <v>41699</v>
      </c>
      <c r="E214" s="67">
        <f t="shared" si="4"/>
        <v>3</v>
      </c>
      <c r="F214" s="67" t="s">
        <v>11</v>
      </c>
      <c r="G214" s="3" t="s">
        <v>19</v>
      </c>
      <c r="H214" s="3" t="s">
        <v>21</v>
      </c>
      <c r="I214" s="3" t="s">
        <v>84</v>
      </c>
      <c r="J214" s="19">
        <v>673240.53</v>
      </c>
    </row>
    <row r="215" spans="1:10" x14ac:dyDescent="0.25">
      <c r="A215" s="3" t="s">
        <v>79</v>
      </c>
      <c r="B215" s="3" t="s">
        <v>16</v>
      </c>
      <c r="C215" s="3" t="s">
        <v>15</v>
      </c>
      <c r="D215" s="66">
        <v>41730</v>
      </c>
      <c r="E215" s="67">
        <f t="shared" si="4"/>
        <v>4</v>
      </c>
      <c r="F215" s="67" t="s">
        <v>11</v>
      </c>
      <c r="G215" s="3" t="s">
        <v>19</v>
      </c>
      <c r="H215" s="3" t="s">
        <v>21</v>
      </c>
      <c r="I215" s="3" t="s">
        <v>84</v>
      </c>
      <c r="J215" s="19">
        <v>674702.94937499997</v>
      </c>
    </row>
    <row r="216" spans="1:10" x14ac:dyDescent="0.25">
      <c r="A216" s="3" t="s">
        <v>79</v>
      </c>
      <c r="B216" s="3" t="s">
        <v>16</v>
      </c>
      <c r="C216" s="3" t="s">
        <v>15</v>
      </c>
      <c r="D216" s="66">
        <v>41760</v>
      </c>
      <c r="E216" s="67">
        <f t="shared" si="4"/>
        <v>5</v>
      </c>
      <c r="F216" s="67" t="s">
        <v>11</v>
      </c>
      <c r="G216" s="3" t="s">
        <v>19</v>
      </c>
      <c r="H216" s="3" t="s">
        <v>21</v>
      </c>
      <c r="I216" s="3" t="s">
        <v>84</v>
      </c>
      <c r="J216" s="19">
        <v>716457.890625</v>
      </c>
    </row>
    <row r="217" spans="1:10" x14ac:dyDescent="0.25">
      <c r="A217" s="3" t="s">
        <v>79</v>
      </c>
      <c r="B217" s="3" t="s">
        <v>16</v>
      </c>
      <c r="C217" s="3" t="s">
        <v>15</v>
      </c>
      <c r="D217" s="66">
        <v>41791</v>
      </c>
      <c r="E217" s="67">
        <f t="shared" si="4"/>
        <v>6</v>
      </c>
      <c r="F217" s="67" t="s">
        <v>11</v>
      </c>
      <c r="G217" s="3" t="s">
        <v>19</v>
      </c>
      <c r="H217" s="3" t="s">
        <v>21</v>
      </c>
      <c r="I217" s="3" t="s">
        <v>84</v>
      </c>
      <c r="J217" s="19">
        <v>816814.8431249999</v>
      </c>
    </row>
    <row r="218" spans="1:10" x14ac:dyDescent="0.25">
      <c r="A218" s="3" t="s">
        <v>79</v>
      </c>
      <c r="B218" s="3" t="s">
        <v>16</v>
      </c>
      <c r="C218" s="3" t="s">
        <v>15</v>
      </c>
      <c r="D218" s="66">
        <v>41456</v>
      </c>
      <c r="E218" s="67">
        <f t="shared" si="4"/>
        <v>7</v>
      </c>
      <c r="F218" s="67" t="s">
        <v>11</v>
      </c>
      <c r="G218" s="3" t="s">
        <v>22</v>
      </c>
      <c r="H218" s="3" t="s">
        <v>23</v>
      </c>
      <c r="I218" s="3" t="s">
        <v>84</v>
      </c>
      <c r="J218" s="19">
        <v>360688.41072499886</v>
      </c>
    </row>
    <row r="219" spans="1:10" x14ac:dyDescent="0.25">
      <c r="A219" s="3" t="s">
        <v>79</v>
      </c>
      <c r="B219" s="3" t="s">
        <v>16</v>
      </c>
      <c r="C219" s="3" t="s">
        <v>15</v>
      </c>
      <c r="D219" s="66">
        <v>41487</v>
      </c>
      <c r="E219" s="67">
        <f t="shared" si="4"/>
        <v>8</v>
      </c>
      <c r="F219" s="67" t="s">
        <v>11</v>
      </c>
      <c r="G219" s="3" t="s">
        <v>22</v>
      </c>
      <c r="H219" s="3" t="s">
        <v>23</v>
      </c>
      <c r="I219" s="3" t="s">
        <v>84</v>
      </c>
      <c r="J219" s="19">
        <v>498366.89217499993</v>
      </c>
    </row>
    <row r="220" spans="1:10" x14ac:dyDescent="0.25">
      <c r="A220" s="3" t="s">
        <v>79</v>
      </c>
      <c r="B220" s="3" t="s">
        <v>16</v>
      </c>
      <c r="C220" s="3" t="s">
        <v>15</v>
      </c>
      <c r="D220" s="66">
        <v>41518</v>
      </c>
      <c r="E220" s="67">
        <f t="shared" si="4"/>
        <v>9</v>
      </c>
      <c r="F220" s="67" t="s">
        <v>11</v>
      </c>
      <c r="G220" s="3" t="s">
        <v>22</v>
      </c>
      <c r="H220" s="3" t="s">
        <v>23</v>
      </c>
      <c r="I220" s="3" t="s">
        <v>84</v>
      </c>
      <c r="J220" s="19">
        <v>390175.00927499885</v>
      </c>
    </row>
    <row r="221" spans="1:10" x14ac:dyDescent="0.25">
      <c r="A221" s="3" t="s">
        <v>79</v>
      </c>
      <c r="B221" s="3" t="s">
        <v>16</v>
      </c>
      <c r="C221" s="3" t="s">
        <v>15</v>
      </c>
      <c r="D221" s="66">
        <v>41548</v>
      </c>
      <c r="E221" s="67">
        <f t="shared" si="4"/>
        <v>10</v>
      </c>
      <c r="F221" s="67" t="s">
        <v>11</v>
      </c>
      <c r="G221" s="3" t="s">
        <v>22</v>
      </c>
      <c r="H221" s="3" t="s">
        <v>23</v>
      </c>
      <c r="I221" s="3" t="s">
        <v>84</v>
      </c>
      <c r="J221" s="19">
        <v>370340.02732499992</v>
      </c>
    </row>
    <row r="222" spans="1:10" x14ac:dyDescent="0.25">
      <c r="A222" s="3" t="s">
        <v>79</v>
      </c>
      <c r="B222" s="3" t="s">
        <v>16</v>
      </c>
      <c r="C222" s="3" t="s">
        <v>15</v>
      </c>
      <c r="D222" s="66">
        <v>41579</v>
      </c>
      <c r="E222" s="67">
        <f t="shared" si="4"/>
        <v>11</v>
      </c>
      <c r="F222" s="67" t="s">
        <v>11</v>
      </c>
      <c r="G222" s="3" t="s">
        <v>22</v>
      </c>
      <c r="H222" s="3" t="s">
        <v>23</v>
      </c>
      <c r="I222" s="3" t="s">
        <v>84</v>
      </c>
      <c r="J222" s="19">
        <v>380322.75574999995</v>
      </c>
    </row>
    <row r="223" spans="1:10" x14ac:dyDescent="0.25">
      <c r="A223" s="3" t="s">
        <v>79</v>
      </c>
      <c r="B223" s="3" t="s">
        <v>16</v>
      </c>
      <c r="C223" s="3" t="s">
        <v>15</v>
      </c>
      <c r="D223" s="66">
        <v>41609</v>
      </c>
      <c r="E223" s="67">
        <f t="shared" si="4"/>
        <v>12</v>
      </c>
      <c r="F223" s="67" t="s">
        <v>11</v>
      </c>
      <c r="G223" s="3" t="s">
        <v>22</v>
      </c>
      <c r="H223" s="3" t="s">
        <v>23</v>
      </c>
      <c r="I223" s="3" t="s">
        <v>84</v>
      </c>
      <c r="J223" s="19">
        <v>365792.12049999996</v>
      </c>
    </row>
    <row r="224" spans="1:10" x14ac:dyDescent="0.25">
      <c r="A224" s="3" t="s">
        <v>79</v>
      </c>
      <c r="B224" s="3" t="s">
        <v>16</v>
      </c>
      <c r="C224" s="3" t="s">
        <v>15</v>
      </c>
      <c r="D224" s="66">
        <v>41640</v>
      </c>
      <c r="E224" s="67">
        <f t="shared" si="4"/>
        <v>1</v>
      </c>
      <c r="F224" s="67" t="s">
        <v>11</v>
      </c>
      <c r="G224" s="3" t="s">
        <v>22</v>
      </c>
      <c r="H224" s="3" t="s">
        <v>23</v>
      </c>
      <c r="I224" s="3" t="s">
        <v>84</v>
      </c>
      <c r="J224" s="19">
        <v>459526.25959999987</v>
      </c>
    </row>
    <row r="225" spans="1:10" x14ac:dyDescent="0.25">
      <c r="A225" s="3" t="s">
        <v>79</v>
      </c>
      <c r="B225" s="3" t="s">
        <v>16</v>
      </c>
      <c r="C225" s="3" t="s">
        <v>15</v>
      </c>
      <c r="D225" s="66">
        <v>41671</v>
      </c>
      <c r="E225" s="67">
        <f t="shared" si="4"/>
        <v>2</v>
      </c>
      <c r="F225" s="67" t="s">
        <v>11</v>
      </c>
      <c r="G225" s="3" t="s">
        <v>22</v>
      </c>
      <c r="H225" s="3" t="s">
        <v>23</v>
      </c>
      <c r="I225" s="3" t="s">
        <v>84</v>
      </c>
      <c r="J225" s="19">
        <v>386872.43834999995</v>
      </c>
    </row>
    <row r="226" spans="1:10" x14ac:dyDescent="0.25">
      <c r="A226" s="3" t="s">
        <v>79</v>
      </c>
      <c r="B226" s="3" t="s">
        <v>16</v>
      </c>
      <c r="C226" s="3" t="s">
        <v>15</v>
      </c>
      <c r="D226" s="66">
        <v>41699</v>
      </c>
      <c r="E226" s="67">
        <f t="shared" si="4"/>
        <v>3</v>
      </c>
      <c r="F226" s="67" t="s">
        <v>11</v>
      </c>
      <c r="G226" s="3" t="s">
        <v>22</v>
      </c>
      <c r="H226" s="3" t="s">
        <v>23</v>
      </c>
      <c r="I226" s="3" t="s">
        <v>84</v>
      </c>
      <c r="J226" s="19">
        <v>385991.23719999997</v>
      </c>
    </row>
    <row r="227" spans="1:10" x14ac:dyDescent="0.25">
      <c r="A227" s="3" t="s">
        <v>79</v>
      </c>
      <c r="B227" s="3" t="s">
        <v>16</v>
      </c>
      <c r="C227" s="3" t="s">
        <v>15</v>
      </c>
      <c r="D227" s="66">
        <v>41730</v>
      </c>
      <c r="E227" s="67">
        <f t="shared" si="4"/>
        <v>4</v>
      </c>
      <c r="F227" s="67" t="s">
        <v>11</v>
      </c>
      <c r="G227" s="3" t="s">
        <v>22</v>
      </c>
      <c r="H227" s="3" t="s">
        <v>23</v>
      </c>
      <c r="I227" s="3" t="s">
        <v>84</v>
      </c>
      <c r="J227" s="19">
        <v>386829.69097499992</v>
      </c>
    </row>
    <row r="228" spans="1:10" x14ac:dyDescent="0.25">
      <c r="A228" s="3" t="s">
        <v>79</v>
      </c>
      <c r="B228" s="3" t="s">
        <v>16</v>
      </c>
      <c r="C228" s="3" t="s">
        <v>15</v>
      </c>
      <c r="D228" s="66">
        <v>41760</v>
      </c>
      <c r="E228" s="67">
        <f t="shared" si="4"/>
        <v>5</v>
      </c>
      <c r="F228" s="67" t="s">
        <v>11</v>
      </c>
      <c r="G228" s="3" t="s">
        <v>22</v>
      </c>
      <c r="H228" s="3" t="s">
        <v>23</v>
      </c>
      <c r="I228" s="3" t="s">
        <v>84</v>
      </c>
      <c r="J228" s="19">
        <v>410769.19062499999</v>
      </c>
    </row>
    <row r="229" spans="1:10" x14ac:dyDescent="0.25">
      <c r="A229" s="3" t="s">
        <v>79</v>
      </c>
      <c r="B229" s="3" t="s">
        <v>16</v>
      </c>
      <c r="C229" s="3" t="s">
        <v>15</v>
      </c>
      <c r="D229" s="66">
        <v>41791</v>
      </c>
      <c r="E229" s="67">
        <f t="shared" si="4"/>
        <v>6</v>
      </c>
      <c r="F229" s="67" t="s">
        <v>11</v>
      </c>
      <c r="G229" s="3" t="s">
        <v>22</v>
      </c>
      <c r="H229" s="3" t="s">
        <v>23</v>
      </c>
      <c r="I229" s="3" t="s">
        <v>84</v>
      </c>
      <c r="J229" s="19">
        <v>468307.17672499991</v>
      </c>
    </row>
    <row r="230" spans="1:10" x14ac:dyDescent="0.25">
      <c r="A230" s="3" t="s">
        <v>79</v>
      </c>
      <c r="B230" s="3" t="s">
        <v>16</v>
      </c>
      <c r="C230" s="3" t="s">
        <v>15</v>
      </c>
      <c r="D230" s="66">
        <v>41456</v>
      </c>
      <c r="E230" s="67">
        <f t="shared" si="4"/>
        <v>7</v>
      </c>
      <c r="F230" s="67" t="s">
        <v>11</v>
      </c>
      <c r="G230" s="3" t="s">
        <v>22</v>
      </c>
      <c r="H230" s="3" t="s">
        <v>24</v>
      </c>
      <c r="I230" s="3" t="s">
        <v>84</v>
      </c>
      <c r="J230" s="19">
        <v>226478.76952499934</v>
      </c>
    </row>
    <row r="231" spans="1:10" x14ac:dyDescent="0.25">
      <c r="A231" s="3" t="s">
        <v>79</v>
      </c>
      <c r="B231" s="3" t="s">
        <v>16</v>
      </c>
      <c r="C231" s="3" t="s">
        <v>15</v>
      </c>
      <c r="D231" s="66">
        <v>41487</v>
      </c>
      <c r="E231" s="67">
        <f t="shared" si="4"/>
        <v>8</v>
      </c>
      <c r="F231" s="67" t="s">
        <v>11</v>
      </c>
      <c r="G231" s="3" t="s">
        <v>22</v>
      </c>
      <c r="H231" s="3" t="s">
        <v>24</v>
      </c>
      <c r="I231" s="3" t="s">
        <v>84</v>
      </c>
      <c r="J231" s="19">
        <v>312928.04857500002</v>
      </c>
    </row>
    <row r="232" spans="1:10" x14ac:dyDescent="0.25">
      <c r="A232" s="3" t="s">
        <v>79</v>
      </c>
      <c r="B232" s="3" t="s">
        <v>16</v>
      </c>
      <c r="C232" s="3" t="s">
        <v>15</v>
      </c>
      <c r="D232" s="66">
        <v>41518</v>
      </c>
      <c r="E232" s="67">
        <f t="shared" si="4"/>
        <v>9</v>
      </c>
      <c r="F232" s="67" t="s">
        <v>11</v>
      </c>
      <c r="G232" s="3" t="s">
        <v>22</v>
      </c>
      <c r="H232" s="3" t="s">
        <v>24</v>
      </c>
      <c r="I232" s="3" t="s">
        <v>84</v>
      </c>
      <c r="J232" s="19">
        <v>244993.61047499935</v>
      </c>
    </row>
    <row r="233" spans="1:10" x14ac:dyDescent="0.25">
      <c r="A233" s="3" t="s">
        <v>79</v>
      </c>
      <c r="B233" s="3" t="s">
        <v>16</v>
      </c>
      <c r="C233" s="3" t="s">
        <v>15</v>
      </c>
      <c r="D233" s="66">
        <v>41548</v>
      </c>
      <c r="E233" s="67">
        <f t="shared" si="4"/>
        <v>10</v>
      </c>
      <c r="F233" s="67" t="s">
        <v>11</v>
      </c>
      <c r="G233" s="3" t="s">
        <v>22</v>
      </c>
      <c r="H233" s="3" t="s">
        <v>24</v>
      </c>
      <c r="I233" s="3" t="s">
        <v>84</v>
      </c>
      <c r="J233" s="19">
        <v>232539.08692499998</v>
      </c>
    </row>
    <row r="234" spans="1:10" x14ac:dyDescent="0.25">
      <c r="A234" s="3" t="s">
        <v>79</v>
      </c>
      <c r="B234" s="3" t="s">
        <v>16</v>
      </c>
      <c r="C234" s="3" t="s">
        <v>15</v>
      </c>
      <c r="D234" s="66">
        <v>41579</v>
      </c>
      <c r="E234" s="67">
        <f t="shared" si="4"/>
        <v>11</v>
      </c>
      <c r="F234" s="67" t="s">
        <v>11</v>
      </c>
      <c r="G234" s="3" t="s">
        <v>22</v>
      </c>
      <c r="H234" s="3" t="s">
        <v>24</v>
      </c>
      <c r="I234" s="3" t="s">
        <v>84</v>
      </c>
      <c r="J234" s="19">
        <v>238807.31175000002</v>
      </c>
    </row>
    <row r="235" spans="1:10" x14ac:dyDescent="0.25">
      <c r="A235" s="3" t="s">
        <v>79</v>
      </c>
      <c r="B235" s="3" t="s">
        <v>16</v>
      </c>
      <c r="C235" s="3" t="s">
        <v>15</v>
      </c>
      <c r="D235" s="66">
        <v>41609</v>
      </c>
      <c r="E235" s="67">
        <f t="shared" si="4"/>
        <v>12</v>
      </c>
      <c r="F235" s="67" t="s">
        <v>11</v>
      </c>
      <c r="G235" s="3" t="s">
        <v>22</v>
      </c>
      <c r="H235" s="3" t="s">
        <v>24</v>
      </c>
      <c r="I235" s="3" t="s">
        <v>84</v>
      </c>
      <c r="J235" s="19">
        <v>229683.42450000002</v>
      </c>
    </row>
    <row r="236" spans="1:10" x14ac:dyDescent="0.25">
      <c r="A236" s="3" t="s">
        <v>79</v>
      </c>
      <c r="B236" s="3" t="s">
        <v>16</v>
      </c>
      <c r="C236" s="3" t="s">
        <v>15</v>
      </c>
      <c r="D236" s="66">
        <v>41640</v>
      </c>
      <c r="E236" s="67">
        <f t="shared" si="4"/>
        <v>1</v>
      </c>
      <c r="F236" s="67" t="s">
        <v>11</v>
      </c>
      <c r="G236" s="3" t="s">
        <v>22</v>
      </c>
      <c r="H236" s="3" t="s">
        <v>24</v>
      </c>
      <c r="I236" s="3" t="s">
        <v>84</v>
      </c>
      <c r="J236" s="19">
        <v>288539.74439999997</v>
      </c>
    </row>
    <row r="237" spans="1:10" x14ac:dyDescent="0.25">
      <c r="A237" s="3" t="s">
        <v>79</v>
      </c>
      <c r="B237" s="3" t="s">
        <v>16</v>
      </c>
      <c r="C237" s="3" t="s">
        <v>15</v>
      </c>
      <c r="D237" s="66">
        <v>41671</v>
      </c>
      <c r="E237" s="67">
        <f t="shared" si="4"/>
        <v>2</v>
      </c>
      <c r="F237" s="67" t="s">
        <v>11</v>
      </c>
      <c r="G237" s="3" t="s">
        <v>22</v>
      </c>
      <c r="H237" s="3" t="s">
        <v>24</v>
      </c>
      <c r="I237" s="3" t="s">
        <v>84</v>
      </c>
      <c r="J237" s="19">
        <v>242919.90315</v>
      </c>
    </row>
    <row r="238" spans="1:10" x14ac:dyDescent="0.25">
      <c r="A238" s="3" t="s">
        <v>79</v>
      </c>
      <c r="B238" s="3" t="s">
        <v>16</v>
      </c>
      <c r="C238" s="3" t="s">
        <v>15</v>
      </c>
      <c r="D238" s="66">
        <v>41699</v>
      </c>
      <c r="E238" s="67">
        <f t="shared" si="4"/>
        <v>3</v>
      </c>
      <c r="F238" s="67" t="s">
        <v>11</v>
      </c>
      <c r="G238" s="3" t="s">
        <v>22</v>
      </c>
      <c r="H238" s="3" t="s">
        <v>24</v>
      </c>
      <c r="I238" s="3" t="s">
        <v>84</v>
      </c>
      <c r="J238" s="19">
        <v>242366.59080000003</v>
      </c>
    </row>
    <row r="239" spans="1:10" x14ac:dyDescent="0.25">
      <c r="A239" s="3" t="s">
        <v>79</v>
      </c>
      <c r="B239" s="3" t="s">
        <v>16</v>
      </c>
      <c r="C239" s="3" t="s">
        <v>15</v>
      </c>
      <c r="D239" s="66">
        <v>41730</v>
      </c>
      <c r="E239" s="67">
        <f t="shared" si="4"/>
        <v>4</v>
      </c>
      <c r="F239" s="67" t="s">
        <v>11</v>
      </c>
      <c r="G239" s="3" t="s">
        <v>22</v>
      </c>
      <c r="H239" s="3" t="s">
        <v>24</v>
      </c>
      <c r="I239" s="3" t="s">
        <v>84</v>
      </c>
      <c r="J239" s="19">
        <v>242893.06177500001</v>
      </c>
    </row>
    <row r="240" spans="1:10" x14ac:dyDescent="0.25">
      <c r="A240" s="3" t="s">
        <v>79</v>
      </c>
      <c r="B240" s="3" t="s">
        <v>16</v>
      </c>
      <c r="C240" s="3" t="s">
        <v>15</v>
      </c>
      <c r="D240" s="66">
        <v>41760</v>
      </c>
      <c r="E240" s="67">
        <f t="shared" si="4"/>
        <v>5</v>
      </c>
      <c r="F240" s="67" t="s">
        <v>11</v>
      </c>
      <c r="G240" s="3" t="s">
        <v>22</v>
      </c>
      <c r="H240" s="3" t="s">
        <v>24</v>
      </c>
      <c r="I240" s="3" t="s">
        <v>84</v>
      </c>
      <c r="J240" s="19">
        <v>257924.84062500004</v>
      </c>
    </row>
    <row r="241" spans="1:10" x14ac:dyDescent="0.25">
      <c r="A241" s="3" t="s">
        <v>79</v>
      </c>
      <c r="B241" s="3" t="s">
        <v>16</v>
      </c>
      <c r="C241" s="3" t="s">
        <v>15</v>
      </c>
      <c r="D241" s="66">
        <v>41791</v>
      </c>
      <c r="E241" s="67">
        <f t="shared" si="4"/>
        <v>6</v>
      </c>
      <c r="F241" s="67" t="s">
        <v>11</v>
      </c>
      <c r="G241" s="3" t="s">
        <v>22</v>
      </c>
      <c r="H241" s="3" t="s">
        <v>24</v>
      </c>
      <c r="I241" s="3" t="s">
        <v>84</v>
      </c>
      <c r="J241" s="19">
        <v>294053.34352500003</v>
      </c>
    </row>
    <row r="242" spans="1:10" x14ac:dyDescent="0.25">
      <c r="A242" s="3" t="s">
        <v>79</v>
      </c>
      <c r="B242" s="3" t="s">
        <v>16</v>
      </c>
      <c r="C242" s="3" t="s">
        <v>15</v>
      </c>
      <c r="D242" s="66">
        <v>41456</v>
      </c>
      <c r="E242" s="67">
        <f t="shared" si="4"/>
        <v>7</v>
      </c>
      <c r="F242" s="67" t="s">
        <v>11</v>
      </c>
      <c r="G242" s="3" t="s">
        <v>22</v>
      </c>
      <c r="H242" s="3" t="s">
        <v>25</v>
      </c>
      <c r="I242" s="3" t="s">
        <v>84</v>
      </c>
      <c r="J242" s="19">
        <v>255837.1285374992</v>
      </c>
    </row>
    <row r="243" spans="1:10" x14ac:dyDescent="0.25">
      <c r="A243" s="3" t="s">
        <v>79</v>
      </c>
      <c r="B243" s="3" t="s">
        <v>16</v>
      </c>
      <c r="C243" s="3" t="s">
        <v>15</v>
      </c>
      <c r="D243" s="66">
        <v>41487</v>
      </c>
      <c r="E243" s="67">
        <f t="shared" si="4"/>
        <v>8</v>
      </c>
      <c r="F243" s="67" t="s">
        <v>11</v>
      </c>
      <c r="G243" s="3" t="s">
        <v>22</v>
      </c>
      <c r="H243" s="3" t="s">
        <v>25</v>
      </c>
      <c r="I243" s="3" t="s">
        <v>84</v>
      </c>
      <c r="J243" s="19">
        <v>353492.79561249999</v>
      </c>
    </row>
    <row r="244" spans="1:10" x14ac:dyDescent="0.25">
      <c r="A244" s="3" t="s">
        <v>79</v>
      </c>
      <c r="B244" s="3" t="s">
        <v>16</v>
      </c>
      <c r="C244" s="3" t="s">
        <v>15</v>
      </c>
      <c r="D244" s="66">
        <v>41518</v>
      </c>
      <c r="E244" s="67">
        <f t="shared" si="4"/>
        <v>9</v>
      </c>
      <c r="F244" s="67" t="s">
        <v>11</v>
      </c>
      <c r="G244" s="3" t="s">
        <v>22</v>
      </c>
      <c r="H244" s="3" t="s">
        <v>25</v>
      </c>
      <c r="I244" s="3" t="s">
        <v>84</v>
      </c>
      <c r="J244" s="19">
        <v>276752.04146249924</v>
      </c>
    </row>
    <row r="245" spans="1:10" x14ac:dyDescent="0.25">
      <c r="A245" s="3" t="s">
        <v>79</v>
      </c>
      <c r="B245" s="3" t="s">
        <v>16</v>
      </c>
      <c r="C245" s="3" t="s">
        <v>15</v>
      </c>
      <c r="D245" s="66">
        <v>41548</v>
      </c>
      <c r="E245" s="67">
        <f t="shared" si="4"/>
        <v>10</v>
      </c>
      <c r="F245" s="67" t="s">
        <v>11</v>
      </c>
      <c r="G245" s="3" t="s">
        <v>22</v>
      </c>
      <c r="H245" s="3" t="s">
        <v>25</v>
      </c>
      <c r="I245" s="3" t="s">
        <v>84</v>
      </c>
      <c r="J245" s="19">
        <v>262683.04263749992</v>
      </c>
    </row>
    <row r="246" spans="1:10" x14ac:dyDescent="0.25">
      <c r="A246" s="3" t="s">
        <v>79</v>
      </c>
      <c r="B246" s="3" t="s">
        <v>16</v>
      </c>
      <c r="C246" s="3" t="s">
        <v>15</v>
      </c>
      <c r="D246" s="66">
        <v>41579</v>
      </c>
      <c r="E246" s="67">
        <f t="shared" si="4"/>
        <v>11</v>
      </c>
      <c r="F246" s="67" t="s">
        <v>11</v>
      </c>
      <c r="G246" s="3" t="s">
        <v>22</v>
      </c>
      <c r="H246" s="3" t="s">
        <v>25</v>
      </c>
      <c r="I246" s="3" t="s">
        <v>84</v>
      </c>
      <c r="J246" s="19">
        <v>269763.81512500002</v>
      </c>
    </row>
    <row r="247" spans="1:10" x14ac:dyDescent="0.25">
      <c r="A247" s="3" t="s">
        <v>79</v>
      </c>
      <c r="B247" s="3" t="s">
        <v>16</v>
      </c>
      <c r="C247" s="3" t="s">
        <v>15</v>
      </c>
      <c r="D247" s="66">
        <v>41609</v>
      </c>
      <c r="E247" s="67">
        <f t="shared" si="4"/>
        <v>12</v>
      </c>
      <c r="F247" s="67" t="s">
        <v>11</v>
      </c>
      <c r="G247" s="3" t="s">
        <v>22</v>
      </c>
      <c r="H247" s="3" t="s">
        <v>25</v>
      </c>
      <c r="I247" s="3" t="s">
        <v>84</v>
      </c>
      <c r="J247" s="19">
        <v>259457.20175000001</v>
      </c>
    </row>
    <row r="248" spans="1:10" x14ac:dyDescent="0.25">
      <c r="A248" s="3" t="s">
        <v>79</v>
      </c>
      <c r="B248" s="3" t="s">
        <v>16</v>
      </c>
      <c r="C248" s="3" t="s">
        <v>15</v>
      </c>
      <c r="D248" s="66">
        <v>41640</v>
      </c>
      <c r="E248" s="67">
        <f t="shared" si="4"/>
        <v>1</v>
      </c>
      <c r="F248" s="67" t="s">
        <v>11</v>
      </c>
      <c r="G248" s="3" t="s">
        <v>22</v>
      </c>
      <c r="H248" s="3" t="s">
        <v>25</v>
      </c>
      <c r="I248" s="3" t="s">
        <v>84</v>
      </c>
      <c r="J248" s="19">
        <v>325943.04459999991</v>
      </c>
    </row>
    <row r="249" spans="1:10" x14ac:dyDescent="0.25">
      <c r="A249" s="3" t="s">
        <v>79</v>
      </c>
      <c r="B249" s="3" t="s">
        <v>16</v>
      </c>
      <c r="C249" s="3" t="s">
        <v>15</v>
      </c>
      <c r="D249" s="66">
        <v>41671</v>
      </c>
      <c r="E249" s="67">
        <f t="shared" si="4"/>
        <v>2</v>
      </c>
      <c r="F249" s="67" t="s">
        <v>11</v>
      </c>
      <c r="G249" s="3" t="s">
        <v>22</v>
      </c>
      <c r="H249" s="3" t="s">
        <v>25</v>
      </c>
      <c r="I249" s="3" t="s">
        <v>84</v>
      </c>
      <c r="J249" s="19">
        <v>274409.52022499999</v>
      </c>
    </row>
    <row r="250" spans="1:10" x14ac:dyDescent="0.25">
      <c r="A250" s="3" t="s">
        <v>79</v>
      </c>
      <c r="B250" s="3" t="s">
        <v>16</v>
      </c>
      <c r="C250" s="3" t="s">
        <v>15</v>
      </c>
      <c r="D250" s="66">
        <v>41699</v>
      </c>
      <c r="E250" s="67">
        <f t="shared" si="4"/>
        <v>3</v>
      </c>
      <c r="F250" s="67" t="s">
        <v>11</v>
      </c>
      <c r="G250" s="3" t="s">
        <v>22</v>
      </c>
      <c r="H250" s="3" t="s">
        <v>25</v>
      </c>
      <c r="I250" s="3" t="s">
        <v>84</v>
      </c>
      <c r="J250" s="19">
        <v>273784.48220000003</v>
      </c>
    </row>
    <row r="251" spans="1:10" x14ac:dyDescent="0.25">
      <c r="A251" s="3" t="s">
        <v>79</v>
      </c>
      <c r="B251" s="3" t="s">
        <v>16</v>
      </c>
      <c r="C251" s="3" t="s">
        <v>15</v>
      </c>
      <c r="D251" s="66">
        <v>41730</v>
      </c>
      <c r="E251" s="67">
        <f t="shared" si="4"/>
        <v>4</v>
      </c>
      <c r="F251" s="67" t="s">
        <v>11</v>
      </c>
      <c r="G251" s="3" t="s">
        <v>22</v>
      </c>
      <c r="H251" s="3" t="s">
        <v>25</v>
      </c>
      <c r="I251" s="3" t="s">
        <v>84</v>
      </c>
      <c r="J251" s="19">
        <v>274379.19941249996</v>
      </c>
    </row>
    <row r="252" spans="1:10" x14ac:dyDescent="0.25">
      <c r="A252" s="3" t="s">
        <v>79</v>
      </c>
      <c r="B252" s="3" t="s">
        <v>16</v>
      </c>
      <c r="C252" s="3" t="s">
        <v>15</v>
      </c>
      <c r="D252" s="66">
        <v>41760</v>
      </c>
      <c r="E252" s="67">
        <f t="shared" si="4"/>
        <v>5</v>
      </c>
      <c r="F252" s="67" t="s">
        <v>11</v>
      </c>
      <c r="G252" s="3" t="s">
        <v>22</v>
      </c>
      <c r="H252" s="3" t="s">
        <v>25</v>
      </c>
      <c r="I252" s="3" t="s">
        <v>84</v>
      </c>
      <c r="J252" s="19">
        <v>291359.54218749999</v>
      </c>
    </row>
    <row r="253" spans="1:10" x14ac:dyDescent="0.25">
      <c r="A253" s="3" t="s">
        <v>79</v>
      </c>
      <c r="B253" s="3" t="s">
        <v>16</v>
      </c>
      <c r="C253" s="3" t="s">
        <v>15</v>
      </c>
      <c r="D253" s="66">
        <v>41791</v>
      </c>
      <c r="E253" s="67">
        <f t="shared" si="4"/>
        <v>6</v>
      </c>
      <c r="F253" s="67" t="s">
        <v>11</v>
      </c>
      <c r="G253" s="3" t="s">
        <v>22</v>
      </c>
      <c r="H253" s="3" t="s">
        <v>25</v>
      </c>
      <c r="I253" s="3" t="s">
        <v>84</v>
      </c>
      <c r="J253" s="19">
        <v>332171.36953749997</v>
      </c>
    </row>
    <row r="254" spans="1:10" x14ac:dyDescent="0.25">
      <c r="A254" s="3" t="s">
        <v>79</v>
      </c>
      <c r="B254" s="3" t="s">
        <v>16</v>
      </c>
      <c r="C254" s="3" t="s">
        <v>15</v>
      </c>
      <c r="D254" s="66">
        <v>41456</v>
      </c>
      <c r="E254" s="67">
        <f t="shared" si="4"/>
        <v>7</v>
      </c>
      <c r="F254" s="67" t="s">
        <v>11</v>
      </c>
      <c r="G254" s="3" t="s">
        <v>22</v>
      </c>
      <c r="H254" s="3" t="s">
        <v>26</v>
      </c>
      <c r="I254" s="3" t="s">
        <v>84</v>
      </c>
      <c r="J254" s="19">
        <v>176150.15407499947</v>
      </c>
    </row>
    <row r="255" spans="1:10" x14ac:dyDescent="0.25">
      <c r="A255" s="3" t="s">
        <v>79</v>
      </c>
      <c r="B255" s="3" t="s">
        <v>16</v>
      </c>
      <c r="C255" s="3" t="s">
        <v>15</v>
      </c>
      <c r="D255" s="66">
        <v>41487</v>
      </c>
      <c r="E255" s="67">
        <f t="shared" si="4"/>
        <v>8</v>
      </c>
      <c r="F255" s="67" t="s">
        <v>11</v>
      </c>
      <c r="G255" s="3" t="s">
        <v>22</v>
      </c>
      <c r="H255" s="3" t="s">
        <v>26</v>
      </c>
      <c r="I255" s="3" t="s">
        <v>84</v>
      </c>
      <c r="J255" s="19">
        <v>243388.48222500001</v>
      </c>
    </row>
    <row r="256" spans="1:10" x14ac:dyDescent="0.25">
      <c r="A256" s="3" t="s">
        <v>79</v>
      </c>
      <c r="B256" s="3" t="s">
        <v>16</v>
      </c>
      <c r="C256" s="3" t="s">
        <v>15</v>
      </c>
      <c r="D256" s="66">
        <v>41518</v>
      </c>
      <c r="E256" s="67">
        <f t="shared" si="4"/>
        <v>9</v>
      </c>
      <c r="F256" s="67" t="s">
        <v>11</v>
      </c>
      <c r="G256" s="3" t="s">
        <v>22</v>
      </c>
      <c r="H256" s="3" t="s">
        <v>26</v>
      </c>
      <c r="I256" s="3" t="s">
        <v>84</v>
      </c>
      <c r="J256" s="19">
        <v>190550.58592499947</v>
      </c>
    </row>
    <row r="257" spans="1:10" x14ac:dyDescent="0.25">
      <c r="A257" s="3" t="s">
        <v>79</v>
      </c>
      <c r="B257" s="3" t="s">
        <v>16</v>
      </c>
      <c r="C257" s="3" t="s">
        <v>15</v>
      </c>
      <c r="D257" s="66">
        <v>41548</v>
      </c>
      <c r="E257" s="67">
        <f t="shared" si="4"/>
        <v>10</v>
      </c>
      <c r="F257" s="67" t="s">
        <v>11</v>
      </c>
      <c r="G257" s="3" t="s">
        <v>22</v>
      </c>
      <c r="H257" s="3" t="s">
        <v>26</v>
      </c>
      <c r="I257" s="3" t="s">
        <v>84</v>
      </c>
      <c r="J257" s="19">
        <v>180863.73427499997</v>
      </c>
    </row>
    <row r="258" spans="1:10" x14ac:dyDescent="0.25">
      <c r="A258" s="3" t="s">
        <v>79</v>
      </c>
      <c r="B258" s="3" t="s">
        <v>16</v>
      </c>
      <c r="C258" s="3" t="s">
        <v>15</v>
      </c>
      <c r="D258" s="66">
        <v>41579</v>
      </c>
      <c r="E258" s="67">
        <f t="shared" si="4"/>
        <v>11</v>
      </c>
      <c r="F258" s="67" t="s">
        <v>11</v>
      </c>
      <c r="G258" s="3" t="s">
        <v>22</v>
      </c>
      <c r="H258" s="3" t="s">
        <v>26</v>
      </c>
      <c r="I258" s="3" t="s">
        <v>84</v>
      </c>
      <c r="J258" s="19">
        <v>185739.02025</v>
      </c>
    </row>
    <row r="259" spans="1:10" x14ac:dyDescent="0.25">
      <c r="A259" s="3" t="s">
        <v>79</v>
      </c>
      <c r="B259" s="3" t="s">
        <v>16</v>
      </c>
      <c r="C259" s="3" t="s">
        <v>15</v>
      </c>
      <c r="D259" s="66">
        <v>41609</v>
      </c>
      <c r="E259" s="67">
        <f t="shared" ref="E259:E322" si="5">MONTH(D259)</f>
        <v>12</v>
      </c>
      <c r="F259" s="67" t="s">
        <v>11</v>
      </c>
      <c r="G259" s="3" t="s">
        <v>22</v>
      </c>
      <c r="H259" s="3" t="s">
        <v>26</v>
      </c>
      <c r="I259" s="3" t="s">
        <v>84</v>
      </c>
      <c r="J259" s="19">
        <v>178642.66350000002</v>
      </c>
    </row>
    <row r="260" spans="1:10" x14ac:dyDescent="0.25">
      <c r="A260" s="3" t="s">
        <v>79</v>
      </c>
      <c r="B260" s="3" t="s">
        <v>16</v>
      </c>
      <c r="C260" s="3" t="s">
        <v>15</v>
      </c>
      <c r="D260" s="66">
        <v>41640</v>
      </c>
      <c r="E260" s="67">
        <f t="shared" si="5"/>
        <v>1</v>
      </c>
      <c r="F260" s="67" t="s">
        <v>11</v>
      </c>
      <c r="G260" s="3" t="s">
        <v>22</v>
      </c>
      <c r="H260" s="3" t="s">
        <v>26</v>
      </c>
      <c r="I260" s="3" t="s">
        <v>84</v>
      </c>
      <c r="J260" s="19">
        <v>224419.80119999996</v>
      </c>
    </row>
    <row r="261" spans="1:10" x14ac:dyDescent="0.25">
      <c r="A261" s="3" t="s">
        <v>79</v>
      </c>
      <c r="B261" s="3" t="s">
        <v>16</v>
      </c>
      <c r="C261" s="3" t="s">
        <v>15</v>
      </c>
      <c r="D261" s="66">
        <v>41671</v>
      </c>
      <c r="E261" s="67">
        <f t="shared" si="5"/>
        <v>2</v>
      </c>
      <c r="F261" s="67" t="s">
        <v>11</v>
      </c>
      <c r="G261" s="3" t="s">
        <v>22</v>
      </c>
      <c r="H261" s="3" t="s">
        <v>26</v>
      </c>
      <c r="I261" s="3" t="s">
        <v>84</v>
      </c>
      <c r="J261" s="19">
        <v>188937.70244999998</v>
      </c>
    </row>
    <row r="262" spans="1:10" x14ac:dyDescent="0.25">
      <c r="A262" s="3" t="s">
        <v>79</v>
      </c>
      <c r="B262" s="3" t="s">
        <v>16</v>
      </c>
      <c r="C262" s="3" t="s">
        <v>15</v>
      </c>
      <c r="D262" s="66">
        <v>41699</v>
      </c>
      <c r="E262" s="67">
        <f t="shared" si="5"/>
        <v>3</v>
      </c>
      <c r="F262" s="67" t="s">
        <v>11</v>
      </c>
      <c r="G262" s="3" t="s">
        <v>22</v>
      </c>
      <c r="H262" s="3" t="s">
        <v>26</v>
      </c>
      <c r="I262" s="3" t="s">
        <v>84</v>
      </c>
      <c r="J262" s="19">
        <v>188507.34840000002</v>
      </c>
    </row>
    <row r="263" spans="1:10" x14ac:dyDescent="0.25">
      <c r="A263" s="3" t="s">
        <v>79</v>
      </c>
      <c r="B263" s="3" t="s">
        <v>16</v>
      </c>
      <c r="C263" s="3" t="s">
        <v>15</v>
      </c>
      <c r="D263" s="66">
        <v>41730</v>
      </c>
      <c r="E263" s="67">
        <f t="shared" si="5"/>
        <v>4</v>
      </c>
      <c r="F263" s="67" t="s">
        <v>11</v>
      </c>
      <c r="G263" s="3" t="s">
        <v>22</v>
      </c>
      <c r="H263" s="3" t="s">
        <v>26</v>
      </c>
      <c r="I263" s="3" t="s">
        <v>84</v>
      </c>
      <c r="J263" s="19">
        <v>188916.82582500001</v>
      </c>
    </row>
    <row r="264" spans="1:10" x14ac:dyDescent="0.25">
      <c r="A264" s="3" t="s">
        <v>79</v>
      </c>
      <c r="B264" s="3" t="s">
        <v>16</v>
      </c>
      <c r="C264" s="3" t="s">
        <v>15</v>
      </c>
      <c r="D264" s="66">
        <v>41760</v>
      </c>
      <c r="E264" s="67">
        <f t="shared" si="5"/>
        <v>5</v>
      </c>
      <c r="F264" s="67" t="s">
        <v>11</v>
      </c>
      <c r="G264" s="3" t="s">
        <v>22</v>
      </c>
      <c r="H264" s="3" t="s">
        <v>26</v>
      </c>
      <c r="I264" s="3" t="s">
        <v>84</v>
      </c>
      <c r="J264" s="19">
        <v>200608.20937500001</v>
      </c>
    </row>
    <row r="265" spans="1:10" x14ac:dyDescent="0.25">
      <c r="A265" s="3" t="s">
        <v>79</v>
      </c>
      <c r="B265" s="3" t="s">
        <v>16</v>
      </c>
      <c r="C265" s="3" t="s">
        <v>15</v>
      </c>
      <c r="D265" s="66">
        <v>41791</v>
      </c>
      <c r="E265" s="67">
        <f t="shared" si="5"/>
        <v>6</v>
      </c>
      <c r="F265" s="67" t="s">
        <v>11</v>
      </c>
      <c r="G265" s="3" t="s">
        <v>22</v>
      </c>
      <c r="H265" s="3" t="s">
        <v>26</v>
      </c>
      <c r="I265" s="3" t="s">
        <v>84</v>
      </c>
      <c r="J265" s="19">
        <v>228708.15607500001</v>
      </c>
    </row>
    <row r="266" spans="1:10" x14ac:dyDescent="0.25">
      <c r="A266" s="3" t="s">
        <v>79</v>
      </c>
      <c r="B266" s="3" t="s">
        <v>16</v>
      </c>
      <c r="C266" s="3" t="s">
        <v>15</v>
      </c>
      <c r="D266" s="66">
        <v>41456</v>
      </c>
      <c r="E266" s="67">
        <f t="shared" si="5"/>
        <v>7</v>
      </c>
      <c r="F266" s="67" t="s">
        <v>11</v>
      </c>
      <c r="G266" s="3" t="s">
        <v>27</v>
      </c>
      <c r="H266" s="3" t="s">
        <v>28</v>
      </c>
      <c r="I266" s="3" t="s">
        <v>84</v>
      </c>
      <c r="J266" s="19">
        <v>1153364.1040624965</v>
      </c>
    </row>
    <row r="267" spans="1:10" x14ac:dyDescent="0.25">
      <c r="A267" s="3" t="s">
        <v>79</v>
      </c>
      <c r="B267" s="3" t="s">
        <v>16</v>
      </c>
      <c r="C267" s="3" t="s">
        <v>15</v>
      </c>
      <c r="D267" s="66">
        <v>41487</v>
      </c>
      <c r="E267" s="67">
        <f t="shared" si="5"/>
        <v>8</v>
      </c>
      <c r="F267" s="67" t="s">
        <v>11</v>
      </c>
      <c r="G267" s="3" t="s">
        <v>27</v>
      </c>
      <c r="H267" s="3" t="s">
        <v>28</v>
      </c>
      <c r="I267" s="3" t="s">
        <v>84</v>
      </c>
      <c r="J267" s="19">
        <v>1593615.0621875001</v>
      </c>
    </row>
    <row r="268" spans="1:10" x14ac:dyDescent="0.25">
      <c r="A268" s="3" t="s">
        <v>79</v>
      </c>
      <c r="B268" s="3" t="s">
        <v>16</v>
      </c>
      <c r="C268" s="3" t="s">
        <v>15</v>
      </c>
      <c r="D268" s="66">
        <v>41518</v>
      </c>
      <c r="E268" s="67">
        <f t="shared" si="5"/>
        <v>9</v>
      </c>
      <c r="F268" s="67" t="s">
        <v>11</v>
      </c>
      <c r="G268" s="3" t="s">
        <v>27</v>
      </c>
      <c r="H268" s="3" t="s">
        <v>28</v>
      </c>
      <c r="I268" s="3" t="s">
        <v>84</v>
      </c>
      <c r="J268" s="19">
        <v>1247652.6459374966</v>
      </c>
    </row>
    <row r="269" spans="1:10" x14ac:dyDescent="0.25">
      <c r="A269" s="3" t="s">
        <v>79</v>
      </c>
      <c r="B269" s="3" t="s">
        <v>16</v>
      </c>
      <c r="C269" s="3" t="s">
        <v>15</v>
      </c>
      <c r="D269" s="66">
        <v>41548</v>
      </c>
      <c r="E269" s="67">
        <f t="shared" si="5"/>
        <v>10</v>
      </c>
      <c r="F269" s="67" t="s">
        <v>11</v>
      </c>
      <c r="G269" s="3" t="s">
        <v>27</v>
      </c>
      <c r="H269" s="3" t="s">
        <v>28</v>
      </c>
      <c r="I269" s="3" t="s">
        <v>84</v>
      </c>
      <c r="J269" s="19">
        <v>1184226.8315625</v>
      </c>
    </row>
    <row r="270" spans="1:10" x14ac:dyDescent="0.25">
      <c r="A270" s="3" t="s">
        <v>79</v>
      </c>
      <c r="B270" s="3" t="s">
        <v>16</v>
      </c>
      <c r="C270" s="3" t="s">
        <v>15</v>
      </c>
      <c r="D270" s="66">
        <v>41579</v>
      </c>
      <c r="E270" s="67">
        <f t="shared" si="5"/>
        <v>11</v>
      </c>
      <c r="F270" s="67" t="s">
        <v>11</v>
      </c>
      <c r="G270" s="3" t="s">
        <v>27</v>
      </c>
      <c r="H270" s="3" t="s">
        <v>28</v>
      </c>
      <c r="I270" s="3" t="s">
        <v>84</v>
      </c>
      <c r="J270" s="19">
        <v>1216148.346875</v>
      </c>
    </row>
    <row r="271" spans="1:10" x14ac:dyDescent="0.25">
      <c r="A271" s="3" t="s">
        <v>79</v>
      </c>
      <c r="B271" s="3" t="s">
        <v>16</v>
      </c>
      <c r="C271" s="3" t="s">
        <v>15</v>
      </c>
      <c r="D271" s="66">
        <v>41609</v>
      </c>
      <c r="E271" s="67">
        <f t="shared" si="5"/>
        <v>12</v>
      </c>
      <c r="F271" s="67" t="s">
        <v>11</v>
      </c>
      <c r="G271" s="3" t="s">
        <v>27</v>
      </c>
      <c r="H271" s="3" t="s">
        <v>28</v>
      </c>
      <c r="I271" s="3" t="s">
        <v>84</v>
      </c>
      <c r="J271" s="19">
        <v>1169684.1062500002</v>
      </c>
    </row>
    <row r="272" spans="1:10" x14ac:dyDescent="0.25">
      <c r="A272" s="3" t="s">
        <v>79</v>
      </c>
      <c r="B272" s="3" t="s">
        <v>16</v>
      </c>
      <c r="C272" s="3" t="s">
        <v>15</v>
      </c>
      <c r="D272" s="66">
        <v>41640</v>
      </c>
      <c r="E272" s="67">
        <f t="shared" si="5"/>
        <v>1</v>
      </c>
      <c r="F272" s="67" t="s">
        <v>11</v>
      </c>
      <c r="G272" s="3" t="s">
        <v>27</v>
      </c>
      <c r="H272" s="3" t="s">
        <v>28</v>
      </c>
      <c r="I272" s="3" t="s">
        <v>84</v>
      </c>
      <c r="J272" s="19">
        <v>1469415.3649999998</v>
      </c>
    </row>
    <row r="273" spans="1:10" x14ac:dyDescent="0.25">
      <c r="A273" s="3" t="s">
        <v>79</v>
      </c>
      <c r="B273" s="3" t="s">
        <v>16</v>
      </c>
      <c r="C273" s="3" t="s">
        <v>15</v>
      </c>
      <c r="D273" s="66">
        <v>41671</v>
      </c>
      <c r="E273" s="67">
        <f t="shared" si="5"/>
        <v>2</v>
      </c>
      <c r="F273" s="67" t="s">
        <v>11</v>
      </c>
      <c r="G273" s="3" t="s">
        <v>27</v>
      </c>
      <c r="H273" s="3" t="s">
        <v>28</v>
      </c>
      <c r="I273" s="3" t="s">
        <v>84</v>
      </c>
      <c r="J273" s="19">
        <v>1237092.099375</v>
      </c>
    </row>
    <row r="274" spans="1:10" x14ac:dyDescent="0.25">
      <c r="A274" s="3" t="s">
        <v>79</v>
      </c>
      <c r="B274" s="3" t="s">
        <v>16</v>
      </c>
      <c r="C274" s="3" t="s">
        <v>15</v>
      </c>
      <c r="D274" s="66">
        <v>41699</v>
      </c>
      <c r="E274" s="67">
        <f t="shared" si="5"/>
        <v>3</v>
      </c>
      <c r="F274" s="67" t="s">
        <v>11</v>
      </c>
      <c r="G274" s="3" t="s">
        <v>27</v>
      </c>
      <c r="H274" s="3" t="s">
        <v>28</v>
      </c>
      <c r="I274" s="3" t="s">
        <v>84</v>
      </c>
      <c r="J274" s="19">
        <v>1234274.3050000002</v>
      </c>
    </row>
    <row r="275" spans="1:10" x14ac:dyDescent="0.25">
      <c r="A275" s="3" t="s">
        <v>79</v>
      </c>
      <c r="B275" s="3" t="s">
        <v>16</v>
      </c>
      <c r="C275" s="3" t="s">
        <v>15</v>
      </c>
      <c r="D275" s="66">
        <v>41730</v>
      </c>
      <c r="E275" s="67">
        <f t="shared" si="5"/>
        <v>4</v>
      </c>
      <c r="F275" s="67" t="s">
        <v>11</v>
      </c>
      <c r="G275" s="3" t="s">
        <v>27</v>
      </c>
      <c r="H275" s="3" t="s">
        <v>28</v>
      </c>
      <c r="I275" s="3" t="s">
        <v>84</v>
      </c>
      <c r="J275" s="19">
        <v>1236955.4071875</v>
      </c>
    </row>
    <row r="276" spans="1:10" x14ac:dyDescent="0.25">
      <c r="A276" s="3" t="s">
        <v>79</v>
      </c>
      <c r="B276" s="3" t="s">
        <v>16</v>
      </c>
      <c r="C276" s="3" t="s">
        <v>15</v>
      </c>
      <c r="D276" s="66">
        <v>41760</v>
      </c>
      <c r="E276" s="67">
        <f t="shared" si="5"/>
        <v>5</v>
      </c>
      <c r="F276" s="67" t="s">
        <v>11</v>
      </c>
      <c r="G276" s="3" t="s">
        <v>27</v>
      </c>
      <c r="H276" s="3" t="s">
        <v>28</v>
      </c>
      <c r="I276" s="3" t="s">
        <v>84</v>
      </c>
      <c r="J276" s="19">
        <v>1313506.1328125</v>
      </c>
    </row>
    <row r="277" spans="1:10" x14ac:dyDescent="0.25">
      <c r="A277" s="3" t="s">
        <v>79</v>
      </c>
      <c r="B277" s="3" t="s">
        <v>16</v>
      </c>
      <c r="C277" s="3" t="s">
        <v>15</v>
      </c>
      <c r="D277" s="66">
        <v>41791</v>
      </c>
      <c r="E277" s="67">
        <f t="shared" si="5"/>
        <v>6</v>
      </c>
      <c r="F277" s="67" t="s">
        <v>11</v>
      </c>
      <c r="G277" s="3" t="s">
        <v>27</v>
      </c>
      <c r="H277" s="3" t="s">
        <v>28</v>
      </c>
      <c r="I277" s="3" t="s">
        <v>84</v>
      </c>
      <c r="J277" s="19">
        <v>1497493.8790625001</v>
      </c>
    </row>
    <row r="278" spans="1:10" x14ac:dyDescent="0.25">
      <c r="A278" s="3" t="s">
        <v>79</v>
      </c>
      <c r="B278" s="3" t="s">
        <v>16</v>
      </c>
      <c r="C278" s="3" t="s">
        <v>31</v>
      </c>
      <c r="D278" s="66">
        <v>41456</v>
      </c>
      <c r="E278" s="67">
        <f t="shared" si="5"/>
        <v>7</v>
      </c>
      <c r="F278" s="67" t="s">
        <v>11</v>
      </c>
      <c r="G278" s="3" t="s">
        <v>17</v>
      </c>
      <c r="H278" s="3" t="s">
        <v>18</v>
      </c>
      <c r="I278" s="3" t="s">
        <v>84</v>
      </c>
      <c r="J278" s="19">
        <v>2533034.5131168002</v>
      </c>
    </row>
    <row r="279" spans="1:10" x14ac:dyDescent="0.25">
      <c r="A279" s="3" t="s">
        <v>79</v>
      </c>
      <c r="B279" s="3" t="s">
        <v>16</v>
      </c>
      <c r="C279" s="3" t="s">
        <v>31</v>
      </c>
      <c r="D279" s="66">
        <v>41487</v>
      </c>
      <c r="E279" s="67">
        <f t="shared" si="5"/>
        <v>8</v>
      </c>
      <c r="F279" s="67" t="s">
        <v>11</v>
      </c>
      <c r="G279" s="3" t="s">
        <v>17</v>
      </c>
      <c r="H279" s="3" t="s">
        <v>18</v>
      </c>
      <c r="I279" s="3" t="s">
        <v>84</v>
      </c>
      <c r="J279" s="19">
        <v>3051574.1625600001</v>
      </c>
    </row>
    <row r="280" spans="1:10" x14ac:dyDescent="0.25">
      <c r="A280" s="3" t="s">
        <v>79</v>
      </c>
      <c r="B280" s="3" t="s">
        <v>16</v>
      </c>
      <c r="C280" s="3" t="s">
        <v>31</v>
      </c>
      <c r="D280" s="66">
        <v>41518</v>
      </c>
      <c r="E280" s="67">
        <f t="shared" si="5"/>
        <v>9</v>
      </c>
      <c r="F280" s="67" t="s">
        <v>11</v>
      </c>
      <c r="G280" s="3" t="s">
        <v>17</v>
      </c>
      <c r="H280" s="3" t="s">
        <v>18</v>
      </c>
      <c r="I280" s="3" t="s">
        <v>84</v>
      </c>
      <c r="J280" s="19">
        <v>3084202.7580672004</v>
      </c>
    </row>
    <row r="281" spans="1:10" x14ac:dyDescent="0.25">
      <c r="A281" s="3" t="s">
        <v>79</v>
      </c>
      <c r="B281" s="3" t="s">
        <v>16</v>
      </c>
      <c r="C281" s="3" t="s">
        <v>31</v>
      </c>
      <c r="D281" s="66">
        <v>41548</v>
      </c>
      <c r="E281" s="67">
        <f t="shared" si="5"/>
        <v>10</v>
      </c>
      <c r="F281" s="67" t="s">
        <v>11</v>
      </c>
      <c r="G281" s="3" t="s">
        <v>17</v>
      </c>
      <c r="H281" s="3" t="s">
        <v>18</v>
      </c>
      <c r="I281" s="3" t="s">
        <v>84</v>
      </c>
      <c r="J281" s="19">
        <v>4135202.765971201</v>
      </c>
    </row>
    <row r="282" spans="1:10" x14ac:dyDescent="0.25">
      <c r="A282" s="3" t="s">
        <v>79</v>
      </c>
      <c r="B282" s="3" t="s">
        <v>16</v>
      </c>
      <c r="C282" s="3" t="s">
        <v>31</v>
      </c>
      <c r="D282" s="66">
        <v>41579</v>
      </c>
      <c r="E282" s="67">
        <f t="shared" si="5"/>
        <v>11</v>
      </c>
      <c r="F282" s="67" t="s">
        <v>11</v>
      </c>
      <c r="G282" s="3" t="s">
        <v>17</v>
      </c>
      <c r="H282" s="3" t="s">
        <v>18</v>
      </c>
      <c r="I282" s="3" t="s">
        <v>84</v>
      </c>
      <c r="J282" s="19">
        <v>4473275.8948415993</v>
      </c>
    </row>
    <row r="283" spans="1:10" x14ac:dyDescent="0.25">
      <c r="A283" s="3" t="s">
        <v>79</v>
      </c>
      <c r="B283" s="3" t="s">
        <v>16</v>
      </c>
      <c r="C283" s="3" t="s">
        <v>31</v>
      </c>
      <c r="D283" s="66">
        <v>41609</v>
      </c>
      <c r="E283" s="67">
        <f t="shared" si="5"/>
        <v>12</v>
      </c>
      <c r="F283" s="67" t="s">
        <v>11</v>
      </c>
      <c r="G283" s="3" t="s">
        <v>17</v>
      </c>
      <c r="H283" s="3" t="s">
        <v>18</v>
      </c>
      <c r="I283" s="3" t="s">
        <v>84</v>
      </c>
      <c r="J283" s="19">
        <v>3464957.9260800011</v>
      </c>
    </row>
    <row r="284" spans="1:10" x14ac:dyDescent="0.25">
      <c r="A284" s="3" t="s">
        <v>79</v>
      </c>
      <c r="B284" s="3" t="s">
        <v>16</v>
      </c>
      <c r="C284" s="3" t="s">
        <v>31</v>
      </c>
      <c r="D284" s="66">
        <v>41640</v>
      </c>
      <c r="E284" s="67">
        <f t="shared" si="5"/>
        <v>1</v>
      </c>
      <c r="F284" s="67" t="s">
        <v>11</v>
      </c>
      <c r="G284" s="3" t="s">
        <v>17</v>
      </c>
      <c r="H284" s="3" t="s">
        <v>18</v>
      </c>
      <c r="I284" s="3" t="s">
        <v>84</v>
      </c>
      <c r="J284" s="19">
        <v>4049642.8266000003</v>
      </c>
    </row>
    <row r="285" spans="1:10" x14ac:dyDescent="0.25">
      <c r="A285" s="3" t="s">
        <v>79</v>
      </c>
      <c r="B285" s="3" t="s">
        <v>16</v>
      </c>
      <c r="C285" s="3" t="s">
        <v>31</v>
      </c>
      <c r="D285" s="66">
        <v>41671</v>
      </c>
      <c r="E285" s="67">
        <f t="shared" si="5"/>
        <v>2</v>
      </c>
      <c r="F285" s="67" t="s">
        <v>11</v>
      </c>
      <c r="G285" s="3" t="s">
        <v>17</v>
      </c>
      <c r="H285" s="3" t="s">
        <v>18</v>
      </c>
      <c r="I285" s="3" t="s">
        <v>84</v>
      </c>
      <c r="J285" s="19">
        <v>4767948.2214000002</v>
      </c>
    </row>
    <row r="286" spans="1:10" x14ac:dyDescent="0.25">
      <c r="A286" s="3" t="s">
        <v>79</v>
      </c>
      <c r="B286" s="3" t="s">
        <v>16</v>
      </c>
      <c r="C286" s="3" t="s">
        <v>31</v>
      </c>
      <c r="D286" s="66">
        <v>41699</v>
      </c>
      <c r="E286" s="67">
        <f t="shared" si="5"/>
        <v>3</v>
      </c>
      <c r="F286" s="67" t="s">
        <v>11</v>
      </c>
      <c r="G286" s="3" t="s">
        <v>17</v>
      </c>
      <c r="H286" s="3" t="s">
        <v>18</v>
      </c>
      <c r="I286" s="3" t="s">
        <v>84</v>
      </c>
      <c r="J286" s="19">
        <v>4346722.8083999995</v>
      </c>
    </row>
    <row r="287" spans="1:10" x14ac:dyDescent="0.25">
      <c r="A287" s="3" t="s">
        <v>79</v>
      </c>
      <c r="B287" s="3" t="s">
        <v>16</v>
      </c>
      <c r="C287" s="3" t="s">
        <v>31</v>
      </c>
      <c r="D287" s="66">
        <v>41730</v>
      </c>
      <c r="E287" s="67">
        <f t="shared" si="5"/>
        <v>4</v>
      </c>
      <c r="F287" s="67" t="s">
        <v>11</v>
      </c>
      <c r="G287" s="3" t="s">
        <v>17</v>
      </c>
      <c r="H287" s="3" t="s">
        <v>18</v>
      </c>
      <c r="I287" s="3" t="s">
        <v>84</v>
      </c>
      <c r="J287" s="19">
        <v>4671541.1274000006</v>
      </c>
    </row>
    <row r="288" spans="1:10" x14ac:dyDescent="0.25">
      <c r="A288" s="3" t="s">
        <v>79</v>
      </c>
      <c r="B288" s="3" t="s">
        <v>16</v>
      </c>
      <c r="C288" s="3" t="s">
        <v>31</v>
      </c>
      <c r="D288" s="66">
        <v>41760</v>
      </c>
      <c r="E288" s="67">
        <f t="shared" si="5"/>
        <v>5</v>
      </c>
      <c r="F288" s="67" t="s">
        <v>11</v>
      </c>
      <c r="G288" s="3" t="s">
        <v>17</v>
      </c>
      <c r="H288" s="3" t="s">
        <v>18</v>
      </c>
      <c r="I288" s="3" t="s">
        <v>84</v>
      </c>
      <c r="J288" s="19">
        <v>5478104.6040000012</v>
      </c>
    </row>
    <row r="289" spans="1:10" x14ac:dyDescent="0.25">
      <c r="A289" s="3" t="s">
        <v>79</v>
      </c>
      <c r="B289" s="3" t="s">
        <v>16</v>
      </c>
      <c r="C289" s="3" t="s">
        <v>31</v>
      </c>
      <c r="D289" s="66">
        <v>41791</v>
      </c>
      <c r="E289" s="67">
        <f t="shared" si="5"/>
        <v>6</v>
      </c>
      <c r="F289" s="67" t="s">
        <v>11</v>
      </c>
      <c r="G289" s="3" t="s">
        <v>17</v>
      </c>
      <c r="H289" s="3" t="s">
        <v>18</v>
      </c>
      <c r="I289" s="3" t="s">
        <v>84</v>
      </c>
      <c r="J289" s="19">
        <v>2269805.1667200001</v>
      </c>
    </row>
    <row r="290" spans="1:10" x14ac:dyDescent="0.25">
      <c r="A290" s="3" t="s">
        <v>79</v>
      </c>
      <c r="B290" s="3" t="s">
        <v>16</v>
      </c>
      <c r="C290" s="3" t="s">
        <v>31</v>
      </c>
      <c r="D290" s="66">
        <v>41456</v>
      </c>
      <c r="E290" s="67">
        <f t="shared" si="5"/>
        <v>7</v>
      </c>
      <c r="F290" s="67" t="s">
        <v>11</v>
      </c>
      <c r="G290" s="3" t="s">
        <v>19</v>
      </c>
      <c r="H290" s="3" t="s">
        <v>20</v>
      </c>
      <c r="I290" s="3" t="s">
        <v>84</v>
      </c>
      <c r="J290" s="19">
        <v>1266517.2565584001</v>
      </c>
    </row>
    <row r="291" spans="1:10" x14ac:dyDescent="0.25">
      <c r="A291" s="3" t="s">
        <v>79</v>
      </c>
      <c r="B291" s="3" t="s">
        <v>16</v>
      </c>
      <c r="C291" s="3" t="s">
        <v>31</v>
      </c>
      <c r="D291" s="66">
        <v>41487</v>
      </c>
      <c r="E291" s="67">
        <f t="shared" si="5"/>
        <v>8</v>
      </c>
      <c r="F291" s="67" t="s">
        <v>11</v>
      </c>
      <c r="G291" s="3" t="s">
        <v>19</v>
      </c>
      <c r="H291" s="3" t="s">
        <v>20</v>
      </c>
      <c r="I291" s="3" t="s">
        <v>84</v>
      </c>
      <c r="J291" s="19">
        <v>1525787.08128</v>
      </c>
    </row>
    <row r="292" spans="1:10" x14ac:dyDescent="0.25">
      <c r="A292" s="3" t="s">
        <v>79</v>
      </c>
      <c r="B292" s="3" t="s">
        <v>16</v>
      </c>
      <c r="C292" s="3" t="s">
        <v>31</v>
      </c>
      <c r="D292" s="66">
        <v>41518</v>
      </c>
      <c r="E292" s="67">
        <f t="shared" si="5"/>
        <v>9</v>
      </c>
      <c r="F292" s="67" t="s">
        <v>11</v>
      </c>
      <c r="G292" s="3" t="s">
        <v>19</v>
      </c>
      <c r="H292" s="3" t="s">
        <v>20</v>
      </c>
      <c r="I292" s="3" t="s">
        <v>84</v>
      </c>
      <c r="J292" s="19">
        <v>1542101.3790336002</v>
      </c>
    </row>
    <row r="293" spans="1:10" x14ac:dyDescent="0.25">
      <c r="A293" s="3" t="s">
        <v>79</v>
      </c>
      <c r="B293" s="3" t="s">
        <v>16</v>
      </c>
      <c r="C293" s="3" t="s">
        <v>31</v>
      </c>
      <c r="D293" s="66">
        <v>41548</v>
      </c>
      <c r="E293" s="67">
        <f t="shared" si="5"/>
        <v>10</v>
      </c>
      <c r="F293" s="67" t="s">
        <v>11</v>
      </c>
      <c r="G293" s="3" t="s">
        <v>19</v>
      </c>
      <c r="H293" s="3" t="s">
        <v>20</v>
      </c>
      <c r="I293" s="3" t="s">
        <v>84</v>
      </c>
      <c r="J293" s="19">
        <v>2067601.3829856005</v>
      </c>
    </row>
    <row r="294" spans="1:10" x14ac:dyDescent="0.25">
      <c r="A294" s="3" t="s">
        <v>79</v>
      </c>
      <c r="B294" s="3" t="s">
        <v>16</v>
      </c>
      <c r="C294" s="3" t="s">
        <v>31</v>
      </c>
      <c r="D294" s="66">
        <v>41579</v>
      </c>
      <c r="E294" s="67">
        <f t="shared" si="5"/>
        <v>11</v>
      </c>
      <c r="F294" s="67" t="s">
        <v>11</v>
      </c>
      <c r="G294" s="3" t="s">
        <v>19</v>
      </c>
      <c r="H294" s="3" t="s">
        <v>20</v>
      </c>
      <c r="I294" s="3" t="s">
        <v>84</v>
      </c>
      <c r="J294" s="19">
        <v>2236637.9474207996</v>
      </c>
    </row>
    <row r="295" spans="1:10" x14ac:dyDescent="0.25">
      <c r="A295" s="3" t="s">
        <v>79</v>
      </c>
      <c r="B295" s="3" t="s">
        <v>16</v>
      </c>
      <c r="C295" s="3" t="s">
        <v>31</v>
      </c>
      <c r="D295" s="66">
        <v>41609</v>
      </c>
      <c r="E295" s="67">
        <f t="shared" si="5"/>
        <v>12</v>
      </c>
      <c r="F295" s="67" t="s">
        <v>11</v>
      </c>
      <c r="G295" s="3" t="s">
        <v>19</v>
      </c>
      <c r="H295" s="3" t="s">
        <v>20</v>
      </c>
      <c r="I295" s="3" t="s">
        <v>84</v>
      </c>
      <c r="J295" s="19">
        <v>1732478.9630400005</v>
      </c>
    </row>
    <row r="296" spans="1:10" x14ac:dyDescent="0.25">
      <c r="A296" s="3" t="s">
        <v>79</v>
      </c>
      <c r="B296" s="3" t="s">
        <v>16</v>
      </c>
      <c r="C296" s="3" t="s">
        <v>31</v>
      </c>
      <c r="D296" s="66">
        <v>41640</v>
      </c>
      <c r="E296" s="67">
        <f t="shared" si="5"/>
        <v>1</v>
      </c>
      <c r="F296" s="67" t="s">
        <v>11</v>
      </c>
      <c r="G296" s="3" t="s">
        <v>19</v>
      </c>
      <c r="H296" s="3" t="s">
        <v>20</v>
      </c>
      <c r="I296" s="3" t="s">
        <v>84</v>
      </c>
      <c r="J296" s="19">
        <v>2024821.4133000001</v>
      </c>
    </row>
    <row r="297" spans="1:10" x14ac:dyDescent="0.25">
      <c r="A297" s="3" t="s">
        <v>79</v>
      </c>
      <c r="B297" s="3" t="s">
        <v>16</v>
      </c>
      <c r="C297" s="3" t="s">
        <v>31</v>
      </c>
      <c r="D297" s="66">
        <v>41671</v>
      </c>
      <c r="E297" s="67">
        <f t="shared" si="5"/>
        <v>2</v>
      </c>
      <c r="F297" s="67" t="s">
        <v>11</v>
      </c>
      <c r="G297" s="3" t="s">
        <v>19</v>
      </c>
      <c r="H297" s="3" t="s">
        <v>20</v>
      </c>
      <c r="I297" s="3" t="s">
        <v>84</v>
      </c>
      <c r="J297" s="19">
        <v>2383974.1107000001</v>
      </c>
    </row>
    <row r="298" spans="1:10" x14ac:dyDescent="0.25">
      <c r="A298" s="3" t="s">
        <v>79</v>
      </c>
      <c r="B298" s="3" t="s">
        <v>16</v>
      </c>
      <c r="C298" s="3" t="s">
        <v>31</v>
      </c>
      <c r="D298" s="66">
        <v>41699</v>
      </c>
      <c r="E298" s="67">
        <f t="shared" si="5"/>
        <v>3</v>
      </c>
      <c r="F298" s="67" t="s">
        <v>11</v>
      </c>
      <c r="G298" s="3" t="s">
        <v>19</v>
      </c>
      <c r="H298" s="3" t="s">
        <v>20</v>
      </c>
      <c r="I298" s="3" t="s">
        <v>84</v>
      </c>
      <c r="J298" s="19">
        <v>2173361.4041999998</v>
      </c>
    </row>
    <row r="299" spans="1:10" x14ac:dyDescent="0.25">
      <c r="A299" s="3" t="s">
        <v>79</v>
      </c>
      <c r="B299" s="3" t="s">
        <v>16</v>
      </c>
      <c r="C299" s="3" t="s">
        <v>31</v>
      </c>
      <c r="D299" s="66">
        <v>41730</v>
      </c>
      <c r="E299" s="67">
        <f t="shared" si="5"/>
        <v>4</v>
      </c>
      <c r="F299" s="67" t="s">
        <v>11</v>
      </c>
      <c r="G299" s="3" t="s">
        <v>19</v>
      </c>
      <c r="H299" s="3" t="s">
        <v>20</v>
      </c>
      <c r="I299" s="3" t="s">
        <v>84</v>
      </c>
      <c r="J299" s="19">
        <v>2335770.5637000003</v>
      </c>
    </row>
    <row r="300" spans="1:10" x14ac:dyDescent="0.25">
      <c r="A300" s="3" t="s">
        <v>79</v>
      </c>
      <c r="B300" s="3" t="s">
        <v>16</v>
      </c>
      <c r="C300" s="3" t="s">
        <v>31</v>
      </c>
      <c r="D300" s="66">
        <v>41760</v>
      </c>
      <c r="E300" s="67">
        <f t="shared" si="5"/>
        <v>5</v>
      </c>
      <c r="F300" s="67" t="s">
        <v>11</v>
      </c>
      <c r="G300" s="3" t="s">
        <v>19</v>
      </c>
      <c r="H300" s="3" t="s">
        <v>20</v>
      </c>
      <c r="I300" s="3" t="s">
        <v>84</v>
      </c>
      <c r="J300" s="19">
        <v>2739052.3020000006</v>
      </c>
    </row>
    <row r="301" spans="1:10" x14ac:dyDescent="0.25">
      <c r="A301" s="3" t="s">
        <v>79</v>
      </c>
      <c r="B301" s="3" t="s">
        <v>16</v>
      </c>
      <c r="C301" s="3" t="s">
        <v>31</v>
      </c>
      <c r="D301" s="66">
        <v>41791</v>
      </c>
      <c r="E301" s="67">
        <f t="shared" si="5"/>
        <v>6</v>
      </c>
      <c r="F301" s="67" t="s">
        <v>11</v>
      </c>
      <c r="G301" s="3" t="s">
        <v>19</v>
      </c>
      <c r="H301" s="3" t="s">
        <v>20</v>
      </c>
      <c r="I301" s="3" t="s">
        <v>84</v>
      </c>
      <c r="J301" s="19">
        <v>1134902.58336</v>
      </c>
    </row>
    <row r="302" spans="1:10" x14ac:dyDescent="0.25">
      <c r="A302" s="3" t="s">
        <v>79</v>
      </c>
      <c r="B302" s="3" t="s">
        <v>16</v>
      </c>
      <c r="C302" s="3" t="s">
        <v>31</v>
      </c>
      <c r="D302" s="66">
        <v>41456</v>
      </c>
      <c r="E302" s="67">
        <f t="shared" si="5"/>
        <v>7</v>
      </c>
      <c r="F302" s="67" t="s">
        <v>11</v>
      </c>
      <c r="G302" s="3" t="s">
        <v>19</v>
      </c>
      <c r="H302" s="3" t="s">
        <v>21</v>
      </c>
      <c r="I302" s="3" t="s">
        <v>84</v>
      </c>
      <c r="J302" s="19">
        <v>1055431.0471320001</v>
      </c>
    </row>
    <row r="303" spans="1:10" x14ac:dyDescent="0.25">
      <c r="A303" s="3" t="s">
        <v>79</v>
      </c>
      <c r="B303" s="3" t="s">
        <v>16</v>
      </c>
      <c r="C303" s="3" t="s">
        <v>31</v>
      </c>
      <c r="D303" s="66">
        <v>41487</v>
      </c>
      <c r="E303" s="67">
        <f t="shared" si="5"/>
        <v>8</v>
      </c>
      <c r="F303" s="67" t="s">
        <v>11</v>
      </c>
      <c r="G303" s="3" t="s">
        <v>19</v>
      </c>
      <c r="H303" s="3" t="s">
        <v>21</v>
      </c>
      <c r="I303" s="3" t="s">
        <v>84</v>
      </c>
      <c r="J303" s="19">
        <v>1271489.2344000002</v>
      </c>
    </row>
    <row r="304" spans="1:10" x14ac:dyDescent="0.25">
      <c r="A304" s="3" t="s">
        <v>79</v>
      </c>
      <c r="B304" s="3" t="s">
        <v>16</v>
      </c>
      <c r="C304" s="3" t="s">
        <v>31</v>
      </c>
      <c r="D304" s="66">
        <v>41518</v>
      </c>
      <c r="E304" s="67">
        <f t="shared" si="5"/>
        <v>9</v>
      </c>
      <c r="F304" s="67" t="s">
        <v>11</v>
      </c>
      <c r="G304" s="3" t="s">
        <v>19</v>
      </c>
      <c r="H304" s="3" t="s">
        <v>21</v>
      </c>
      <c r="I304" s="3" t="s">
        <v>84</v>
      </c>
      <c r="J304" s="19">
        <v>1285084.4825280001</v>
      </c>
    </row>
    <row r="305" spans="1:10" x14ac:dyDescent="0.25">
      <c r="A305" s="3" t="s">
        <v>79</v>
      </c>
      <c r="B305" s="3" t="s">
        <v>16</v>
      </c>
      <c r="C305" s="3" t="s">
        <v>31</v>
      </c>
      <c r="D305" s="66">
        <v>41548</v>
      </c>
      <c r="E305" s="67">
        <f t="shared" si="5"/>
        <v>10</v>
      </c>
      <c r="F305" s="67" t="s">
        <v>11</v>
      </c>
      <c r="G305" s="3" t="s">
        <v>19</v>
      </c>
      <c r="H305" s="3" t="s">
        <v>21</v>
      </c>
      <c r="I305" s="3" t="s">
        <v>84</v>
      </c>
      <c r="J305" s="19">
        <v>1723001.1524880002</v>
      </c>
    </row>
    <row r="306" spans="1:10" x14ac:dyDescent="0.25">
      <c r="A306" s="3" t="s">
        <v>79</v>
      </c>
      <c r="B306" s="3" t="s">
        <v>16</v>
      </c>
      <c r="C306" s="3" t="s">
        <v>31</v>
      </c>
      <c r="D306" s="66">
        <v>41579</v>
      </c>
      <c r="E306" s="67">
        <f t="shared" si="5"/>
        <v>11</v>
      </c>
      <c r="F306" s="67" t="s">
        <v>11</v>
      </c>
      <c r="G306" s="3" t="s">
        <v>19</v>
      </c>
      <c r="H306" s="3" t="s">
        <v>21</v>
      </c>
      <c r="I306" s="3" t="s">
        <v>84</v>
      </c>
      <c r="J306" s="19">
        <v>1863864.9561839998</v>
      </c>
    </row>
    <row r="307" spans="1:10" x14ac:dyDescent="0.25">
      <c r="A307" s="3" t="s">
        <v>79</v>
      </c>
      <c r="B307" s="3" t="s">
        <v>16</v>
      </c>
      <c r="C307" s="3" t="s">
        <v>31</v>
      </c>
      <c r="D307" s="66">
        <v>41609</v>
      </c>
      <c r="E307" s="67">
        <f t="shared" si="5"/>
        <v>12</v>
      </c>
      <c r="F307" s="67" t="s">
        <v>11</v>
      </c>
      <c r="G307" s="3" t="s">
        <v>19</v>
      </c>
      <c r="H307" s="3" t="s">
        <v>21</v>
      </c>
      <c r="I307" s="3" t="s">
        <v>84</v>
      </c>
      <c r="J307" s="19">
        <v>1443732.4692000004</v>
      </c>
    </row>
    <row r="308" spans="1:10" x14ac:dyDescent="0.25">
      <c r="A308" s="3" t="s">
        <v>79</v>
      </c>
      <c r="B308" s="3" t="s">
        <v>16</v>
      </c>
      <c r="C308" s="3" t="s">
        <v>31</v>
      </c>
      <c r="D308" s="66">
        <v>41640</v>
      </c>
      <c r="E308" s="67">
        <f t="shared" si="5"/>
        <v>1</v>
      </c>
      <c r="F308" s="67" t="s">
        <v>11</v>
      </c>
      <c r="G308" s="3" t="s">
        <v>19</v>
      </c>
      <c r="H308" s="3" t="s">
        <v>21</v>
      </c>
      <c r="I308" s="3" t="s">
        <v>84</v>
      </c>
      <c r="J308" s="19">
        <v>1687351.1777500003</v>
      </c>
    </row>
    <row r="309" spans="1:10" x14ac:dyDescent="0.25">
      <c r="A309" s="3" t="s">
        <v>79</v>
      </c>
      <c r="B309" s="3" t="s">
        <v>16</v>
      </c>
      <c r="C309" s="3" t="s">
        <v>31</v>
      </c>
      <c r="D309" s="66">
        <v>41671</v>
      </c>
      <c r="E309" s="67">
        <f t="shared" si="5"/>
        <v>2</v>
      </c>
      <c r="F309" s="67" t="s">
        <v>11</v>
      </c>
      <c r="G309" s="3" t="s">
        <v>19</v>
      </c>
      <c r="H309" s="3" t="s">
        <v>21</v>
      </c>
      <c r="I309" s="3" t="s">
        <v>84</v>
      </c>
      <c r="J309" s="19">
        <v>1986645.0922500002</v>
      </c>
    </row>
    <row r="310" spans="1:10" x14ac:dyDescent="0.25">
      <c r="A310" s="3" t="s">
        <v>79</v>
      </c>
      <c r="B310" s="3" t="s">
        <v>16</v>
      </c>
      <c r="C310" s="3" t="s">
        <v>31</v>
      </c>
      <c r="D310" s="66">
        <v>41699</v>
      </c>
      <c r="E310" s="67">
        <f t="shared" si="5"/>
        <v>3</v>
      </c>
      <c r="F310" s="67" t="s">
        <v>11</v>
      </c>
      <c r="G310" s="3" t="s">
        <v>19</v>
      </c>
      <c r="H310" s="3" t="s">
        <v>21</v>
      </c>
      <c r="I310" s="3" t="s">
        <v>84</v>
      </c>
      <c r="J310" s="19">
        <v>1811134.5035000001</v>
      </c>
    </row>
    <row r="311" spans="1:10" x14ac:dyDescent="0.25">
      <c r="A311" s="3" t="s">
        <v>79</v>
      </c>
      <c r="B311" s="3" t="s">
        <v>16</v>
      </c>
      <c r="C311" s="3" t="s">
        <v>31</v>
      </c>
      <c r="D311" s="66">
        <v>41730</v>
      </c>
      <c r="E311" s="67">
        <f t="shared" si="5"/>
        <v>4</v>
      </c>
      <c r="F311" s="67" t="s">
        <v>11</v>
      </c>
      <c r="G311" s="3" t="s">
        <v>19</v>
      </c>
      <c r="H311" s="3" t="s">
        <v>21</v>
      </c>
      <c r="I311" s="3" t="s">
        <v>84</v>
      </c>
      <c r="J311" s="19">
        <v>1946475.4697500004</v>
      </c>
    </row>
    <row r="312" spans="1:10" x14ac:dyDescent="0.25">
      <c r="A312" s="3" t="s">
        <v>79</v>
      </c>
      <c r="B312" s="3" t="s">
        <v>16</v>
      </c>
      <c r="C312" s="3" t="s">
        <v>31</v>
      </c>
      <c r="D312" s="66">
        <v>41760</v>
      </c>
      <c r="E312" s="67">
        <f t="shared" si="5"/>
        <v>5</v>
      </c>
      <c r="F312" s="67" t="s">
        <v>11</v>
      </c>
      <c r="G312" s="3" t="s">
        <v>19</v>
      </c>
      <c r="H312" s="3" t="s">
        <v>21</v>
      </c>
      <c r="I312" s="3" t="s">
        <v>84</v>
      </c>
      <c r="J312" s="19">
        <v>2282543.5850000004</v>
      </c>
    </row>
    <row r="313" spans="1:10" x14ac:dyDescent="0.25">
      <c r="A313" s="3" t="s">
        <v>79</v>
      </c>
      <c r="B313" s="3" t="s">
        <v>16</v>
      </c>
      <c r="C313" s="3" t="s">
        <v>31</v>
      </c>
      <c r="D313" s="66">
        <v>41791</v>
      </c>
      <c r="E313" s="67">
        <f t="shared" si="5"/>
        <v>6</v>
      </c>
      <c r="F313" s="67" t="s">
        <v>11</v>
      </c>
      <c r="G313" s="3" t="s">
        <v>19</v>
      </c>
      <c r="H313" s="3" t="s">
        <v>21</v>
      </c>
      <c r="I313" s="3" t="s">
        <v>84</v>
      </c>
      <c r="J313" s="19">
        <v>945752.15280000004</v>
      </c>
    </row>
    <row r="314" spans="1:10" x14ac:dyDescent="0.25">
      <c r="A314" s="3" t="s">
        <v>79</v>
      </c>
      <c r="B314" s="3" t="s">
        <v>16</v>
      </c>
      <c r="C314" s="3" t="s">
        <v>31</v>
      </c>
      <c r="D314" s="66">
        <v>41456</v>
      </c>
      <c r="E314" s="67">
        <f t="shared" si="5"/>
        <v>7</v>
      </c>
      <c r="F314" s="67" t="s">
        <v>11</v>
      </c>
      <c r="G314" s="3" t="s">
        <v>22</v>
      </c>
      <c r="H314" s="3" t="s">
        <v>23</v>
      </c>
      <c r="I314" s="3" t="s">
        <v>84</v>
      </c>
      <c r="J314" s="19">
        <v>996326.908492608</v>
      </c>
    </row>
    <row r="315" spans="1:10" x14ac:dyDescent="0.25">
      <c r="A315" s="3" t="s">
        <v>79</v>
      </c>
      <c r="B315" s="3" t="s">
        <v>16</v>
      </c>
      <c r="C315" s="3" t="s">
        <v>31</v>
      </c>
      <c r="D315" s="66">
        <v>41487</v>
      </c>
      <c r="E315" s="67">
        <f t="shared" si="5"/>
        <v>8</v>
      </c>
      <c r="F315" s="67" t="s">
        <v>11</v>
      </c>
      <c r="G315" s="3" t="s">
        <v>22</v>
      </c>
      <c r="H315" s="3" t="s">
        <v>23</v>
      </c>
      <c r="I315" s="3" t="s">
        <v>84</v>
      </c>
      <c r="J315" s="19">
        <v>1200285.8372736</v>
      </c>
    </row>
    <row r="316" spans="1:10" x14ac:dyDescent="0.25">
      <c r="A316" s="3" t="s">
        <v>79</v>
      </c>
      <c r="B316" s="3" t="s">
        <v>16</v>
      </c>
      <c r="C316" s="3" t="s">
        <v>31</v>
      </c>
      <c r="D316" s="66">
        <v>41518</v>
      </c>
      <c r="E316" s="67">
        <f t="shared" si="5"/>
        <v>9</v>
      </c>
      <c r="F316" s="67" t="s">
        <v>11</v>
      </c>
      <c r="G316" s="3" t="s">
        <v>22</v>
      </c>
      <c r="H316" s="3" t="s">
        <v>23</v>
      </c>
      <c r="I316" s="3" t="s">
        <v>84</v>
      </c>
      <c r="J316" s="19">
        <v>1213119.7515064322</v>
      </c>
    </row>
    <row r="317" spans="1:10" x14ac:dyDescent="0.25">
      <c r="A317" s="3" t="s">
        <v>79</v>
      </c>
      <c r="B317" s="3" t="s">
        <v>16</v>
      </c>
      <c r="C317" s="3" t="s">
        <v>31</v>
      </c>
      <c r="D317" s="66">
        <v>41548</v>
      </c>
      <c r="E317" s="67">
        <f t="shared" si="5"/>
        <v>10</v>
      </c>
      <c r="F317" s="67" t="s">
        <v>11</v>
      </c>
      <c r="G317" s="3" t="s">
        <v>22</v>
      </c>
      <c r="H317" s="3" t="s">
        <v>23</v>
      </c>
      <c r="I317" s="3" t="s">
        <v>84</v>
      </c>
      <c r="J317" s="19">
        <v>1626513.0879486722</v>
      </c>
    </row>
    <row r="318" spans="1:10" x14ac:dyDescent="0.25">
      <c r="A318" s="3" t="s">
        <v>79</v>
      </c>
      <c r="B318" s="3" t="s">
        <v>16</v>
      </c>
      <c r="C318" s="3" t="s">
        <v>31</v>
      </c>
      <c r="D318" s="66">
        <v>41579</v>
      </c>
      <c r="E318" s="67">
        <f t="shared" si="5"/>
        <v>11</v>
      </c>
      <c r="F318" s="67" t="s">
        <v>11</v>
      </c>
      <c r="G318" s="3" t="s">
        <v>22</v>
      </c>
      <c r="H318" s="3" t="s">
        <v>23</v>
      </c>
      <c r="I318" s="3" t="s">
        <v>84</v>
      </c>
      <c r="J318" s="19">
        <v>1759488.5186376958</v>
      </c>
    </row>
    <row r="319" spans="1:10" x14ac:dyDescent="0.25">
      <c r="A319" s="3" t="s">
        <v>79</v>
      </c>
      <c r="B319" s="3" t="s">
        <v>16</v>
      </c>
      <c r="C319" s="3" t="s">
        <v>31</v>
      </c>
      <c r="D319" s="66">
        <v>41609</v>
      </c>
      <c r="E319" s="67">
        <f t="shared" si="5"/>
        <v>12</v>
      </c>
      <c r="F319" s="67" t="s">
        <v>11</v>
      </c>
      <c r="G319" s="3" t="s">
        <v>22</v>
      </c>
      <c r="H319" s="3" t="s">
        <v>23</v>
      </c>
      <c r="I319" s="3" t="s">
        <v>84</v>
      </c>
      <c r="J319" s="19">
        <v>1362883.4509248002</v>
      </c>
    </row>
    <row r="320" spans="1:10" x14ac:dyDescent="0.25">
      <c r="A320" s="3" t="s">
        <v>79</v>
      </c>
      <c r="B320" s="3" t="s">
        <v>16</v>
      </c>
      <c r="C320" s="3" t="s">
        <v>31</v>
      </c>
      <c r="D320" s="66">
        <v>41640</v>
      </c>
      <c r="E320" s="67">
        <f t="shared" si="5"/>
        <v>1</v>
      </c>
      <c r="F320" s="67" t="s">
        <v>11</v>
      </c>
      <c r="G320" s="3" t="s">
        <v>22</v>
      </c>
      <c r="H320" s="3" t="s">
        <v>23</v>
      </c>
      <c r="I320" s="3" t="s">
        <v>84</v>
      </c>
      <c r="J320" s="19">
        <v>1592859.5117959999</v>
      </c>
    </row>
    <row r="321" spans="1:10" x14ac:dyDescent="0.25">
      <c r="A321" s="3" t="s">
        <v>79</v>
      </c>
      <c r="B321" s="3" t="s">
        <v>16</v>
      </c>
      <c r="C321" s="3" t="s">
        <v>31</v>
      </c>
      <c r="D321" s="66">
        <v>41671</v>
      </c>
      <c r="E321" s="67">
        <f t="shared" si="5"/>
        <v>2</v>
      </c>
      <c r="F321" s="67" t="s">
        <v>11</v>
      </c>
      <c r="G321" s="3" t="s">
        <v>22</v>
      </c>
      <c r="H321" s="3" t="s">
        <v>23</v>
      </c>
      <c r="I321" s="3" t="s">
        <v>84</v>
      </c>
      <c r="J321" s="19">
        <v>1875392.9670840001</v>
      </c>
    </row>
    <row r="322" spans="1:10" x14ac:dyDescent="0.25">
      <c r="A322" s="3" t="s">
        <v>79</v>
      </c>
      <c r="B322" s="3" t="s">
        <v>16</v>
      </c>
      <c r="C322" s="3" t="s">
        <v>31</v>
      </c>
      <c r="D322" s="66">
        <v>41699</v>
      </c>
      <c r="E322" s="67">
        <f t="shared" si="5"/>
        <v>3</v>
      </c>
      <c r="F322" s="67" t="s">
        <v>11</v>
      </c>
      <c r="G322" s="3" t="s">
        <v>22</v>
      </c>
      <c r="H322" s="3" t="s">
        <v>23</v>
      </c>
      <c r="I322" s="3" t="s">
        <v>84</v>
      </c>
      <c r="J322" s="19">
        <v>1709710.9713039999</v>
      </c>
    </row>
    <row r="323" spans="1:10" x14ac:dyDescent="0.25">
      <c r="A323" s="3" t="s">
        <v>79</v>
      </c>
      <c r="B323" s="3" t="s">
        <v>16</v>
      </c>
      <c r="C323" s="3" t="s">
        <v>31</v>
      </c>
      <c r="D323" s="66">
        <v>41730</v>
      </c>
      <c r="E323" s="67">
        <f t="shared" ref="E323:E373" si="6">MONTH(D323)</f>
        <v>4</v>
      </c>
      <c r="F323" s="67" t="s">
        <v>11</v>
      </c>
      <c r="G323" s="3" t="s">
        <v>22</v>
      </c>
      <c r="H323" s="3" t="s">
        <v>23</v>
      </c>
      <c r="I323" s="3" t="s">
        <v>84</v>
      </c>
      <c r="J323" s="19">
        <v>1837472.8434440002</v>
      </c>
    </row>
    <row r="324" spans="1:10" x14ac:dyDescent="0.25">
      <c r="A324" s="3" t="s">
        <v>79</v>
      </c>
      <c r="B324" s="3" t="s">
        <v>16</v>
      </c>
      <c r="C324" s="3" t="s">
        <v>31</v>
      </c>
      <c r="D324" s="66">
        <v>41760</v>
      </c>
      <c r="E324" s="67">
        <f t="shared" si="6"/>
        <v>5</v>
      </c>
      <c r="F324" s="67" t="s">
        <v>11</v>
      </c>
      <c r="G324" s="3" t="s">
        <v>22</v>
      </c>
      <c r="H324" s="3" t="s">
        <v>23</v>
      </c>
      <c r="I324" s="3" t="s">
        <v>84</v>
      </c>
      <c r="J324" s="19">
        <v>2154721.1442400003</v>
      </c>
    </row>
    <row r="325" spans="1:10" x14ac:dyDescent="0.25">
      <c r="A325" s="3" t="s">
        <v>79</v>
      </c>
      <c r="B325" s="3" t="s">
        <v>16</v>
      </c>
      <c r="C325" s="3" t="s">
        <v>31</v>
      </c>
      <c r="D325" s="66">
        <v>41791</v>
      </c>
      <c r="E325" s="67">
        <f t="shared" si="6"/>
        <v>6</v>
      </c>
      <c r="F325" s="67" t="s">
        <v>11</v>
      </c>
      <c r="G325" s="3" t="s">
        <v>22</v>
      </c>
      <c r="H325" s="3" t="s">
        <v>23</v>
      </c>
      <c r="I325" s="3" t="s">
        <v>84</v>
      </c>
      <c r="J325" s="19">
        <v>892790.0322432</v>
      </c>
    </row>
    <row r="326" spans="1:10" x14ac:dyDescent="0.25">
      <c r="A326" s="3" t="s">
        <v>79</v>
      </c>
      <c r="B326" s="3" t="s">
        <v>16</v>
      </c>
      <c r="C326" s="3" t="s">
        <v>31</v>
      </c>
      <c r="D326" s="66">
        <v>41456</v>
      </c>
      <c r="E326" s="67">
        <f t="shared" si="6"/>
        <v>7</v>
      </c>
      <c r="F326" s="67" t="s">
        <v>11</v>
      </c>
      <c r="G326" s="3" t="s">
        <v>22</v>
      </c>
      <c r="H326" s="3" t="s">
        <v>24</v>
      </c>
      <c r="I326" s="3" t="s">
        <v>84</v>
      </c>
      <c r="J326" s="19">
        <v>869931.04490880016</v>
      </c>
    </row>
    <row r="327" spans="1:10" x14ac:dyDescent="0.25">
      <c r="A327" s="3" t="s">
        <v>79</v>
      </c>
      <c r="B327" s="3" t="s">
        <v>16</v>
      </c>
      <c r="C327" s="3" t="s">
        <v>31</v>
      </c>
      <c r="D327" s="66">
        <v>41487</v>
      </c>
      <c r="E327" s="67">
        <f t="shared" si="6"/>
        <v>8</v>
      </c>
      <c r="F327" s="67" t="s">
        <v>11</v>
      </c>
      <c r="G327" s="3" t="s">
        <v>22</v>
      </c>
      <c r="H327" s="3" t="s">
        <v>24</v>
      </c>
      <c r="I327" s="3" t="s">
        <v>84</v>
      </c>
      <c r="J327" s="19">
        <v>1048015.3689600001</v>
      </c>
    </row>
    <row r="328" spans="1:10" x14ac:dyDescent="0.25">
      <c r="A328" s="3" t="s">
        <v>79</v>
      </c>
      <c r="B328" s="3" t="s">
        <v>16</v>
      </c>
      <c r="C328" s="3" t="s">
        <v>31</v>
      </c>
      <c r="D328" s="66">
        <v>41518</v>
      </c>
      <c r="E328" s="67">
        <f t="shared" si="6"/>
        <v>9</v>
      </c>
      <c r="F328" s="67" t="s">
        <v>11</v>
      </c>
      <c r="G328" s="3" t="s">
        <v>22</v>
      </c>
      <c r="H328" s="3" t="s">
        <v>24</v>
      </c>
      <c r="I328" s="3" t="s">
        <v>84</v>
      </c>
      <c r="J328" s="19">
        <v>1059221.1492352001</v>
      </c>
    </row>
    <row r="329" spans="1:10" x14ac:dyDescent="0.25">
      <c r="A329" s="3" t="s">
        <v>79</v>
      </c>
      <c r="B329" s="3" t="s">
        <v>16</v>
      </c>
      <c r="C329" s="3" t="s">
        <v>31</v>
      </c>
      <c r="D329" s="66">
        <v>41548</v>
      </c>
      <c r="E329" s="67">
        <f t="shared" si="6"/>
        <v>10</v>
      </c>
      <c r="F329" s="67" t="s">
        <v>11</v>
      </c>
      <c r="G329" s="3" t="s">
        <v>22</v>
      </c>
      <c r="H329" s="3" t="s">
        <v>24</v>
      </c>
      <c r="I329" s="3" t="s">
        <v>84</v>
      </c>
      <c r="J329" s="19">
        <v>1420170.6468992003</v>
      </c>
    </row>
    <row r="330" spans="1:10" x14ac:dyDescent="0.25">
      <c r="A330" s="3" t="s">
        <v>79</v>
      </c>
      <c r="B330" s="3" t="s">
        <v>16</v>
      </c>
      <c r="C330" s="3" t="s">
        <v>31</v>
      </c>
      <c r="D330" s="66">
        <v>41579</v>
      </c>
      <c r="E330" s="67">
        <f t="shared" si="6"/>
        <v>11</v>
      </c>
      <c r="F330" s="67" t="s">
        <v>11</v>
      </c>
      <c r="G330" s="3" t="s">
        <v>22</v>
      </c>
      <c r="H330" s="3" t="s">
        <v>24</v>
      </c>
      <c r="I330" s="3" t="s">
        <v>84</v>
      </c>
      <c r="J330" s="19">
        <v>1536276.5699455999</v>
      </c>
    </row>
    <row r="331" spans="1:10" x14ac:dyDescent="0.25">
      <c r="A331" s="3" t="s">
        <v>79</v>
      </c>
      <c r="B331" s="3" t="s">
        <v>16</v>
      </c>
      <c r="C331" s="3" t="s">
        <v>31</v>
      </c>
      <c r="D331" s="66">
        <v>41609</v>
      </c>
      <c r="E331" s="67">
        <f t="shared" si="6"/>
        <v>12</v>
      </c>
      <c r="F331" s="67" t="s">
        <v>11</v>
      </c>
      <c r="G331" s="3" t="s">
        <v>22</v>
      </c>
      <c r="H331" s="3" t="s">
        <v>24</v>
      </c>
      <c r="I331" s="3" t="s">
        <v>84</v>
      </c>
      <c r="J331" s="19">
        <v>785390.46324480022</v>
      </c>
    </row>
    <row r="332" spans="1:10" x14ac:dyDescent="0.25">
      <c r="A332" s="3" t="s">
        <v>79</v>
      </c>
      <c r="B332" s="3" t="s">
        <v>16</v>
      </c>
      <c r="C332" s="3" t="s">
        <v>31</v>
      </c>
      <c r="D332" s="66">
        <v>41640</v>
      </c>
      <c r="E332" s="67">
        <f t="shared" si="6"/>
        <v>1</v>
      </c>
      <c r="F332" s="67" t="s">
        <v>11</v>
      </c>
      <c r="G332" s="3" t="s">
        <v>22</v>
      </c>
      <c r="H332" s="3" t="s">
        <v>24</v>
      </c>
      <c r="I332" s="3" t="s">
        <v>84</v>
      </c>
      <c r="J332" s="19">
        <v>734335.23255680013</v>
      </c>
    </row>
    <row r="333" spans="1:10" x14ac:dyDescent="0.25">
      <c r="A333" s="3" t="s">
        <v>79</v>
      </c>
      <c r="B333" s="3" t="s">
        <v>16</v>
      </c>
      <c r="C333" s="3" t="s">
        <v>31</v>
      </c>
      <c r="D333" s="66">
        <v>41671</v>
      </c>
      <c r="E333" s="67">
        <f t="shared" si="6"/>
        <v>2</v>
      </c>
      <c r="F333" s="67" t="s">
        <v>11</v>
      </c>
      <c r="G333" s="3" t="s">
        <v>22</v>
      </c>
      <c r="H333" s="3" t="s">
        <v>24</v>
      </c>
      <c r="I333" s="3" t="s">
        <v>84</v>
      </c>
      <c r="J333" s="19">
        <v>864587.94414720009</v>
      </c>
    </row>
    <row r="334" spans="1:10" x14ac:dyDescent="0.25">
      <c r="A334" s="3" t="s">
        <v>79</v>
      </c>
      <c r="B334" s="3" t="s">
        <v>16</v>
      </c>
      <c r="C334" s="3" t="s">
        <v>31</v>
      </c>
      <c r="D334" s="66">
        <v>41699</v>
      </c>
      <c r="E334" s="67">
        <f t="shared" si="6"/>
        <v>3</v>
      </c>
      <c r="F334" s="67" t="s">
        <v>11</v>
      </c>
      <c r="G334" s="3" t="s">
        <v>22</v>
      </c>
      <c r="H334" s="3" t="s">
        <v>24</v>
      </c>
      <c r="I334" s="3" t="s">
        <v>84</v>
      </c>
      <c r="J334" s="19">
        <v>788205.73592320003</v>
      </c>
    </row>
    <row r="335" spans="1:10" x14ac:dyDescent="0.25">
      <c r="A335" s="3" t="s">
        <v>79</v>
      </c>
      <c r="B335" s="3" t="s">
        <v>16</v>
      </c>
      <c r="C335" s="3" t="s">
        <v>31</v>
      </c>
      <c r="D335" s="66">
        <v>41730</v>
      </c>
      <c r="E335" s="67">
        <f t="shared" si="6"/>
        <v>4</v>
      </c>
      <c r="F335" s="67" t="s">
        <v>11</v>
      </c>
      <c r="G335" s="3" t="s">
        <v>22</v>
      </c>
      <c r="H335" s="3" t="s">
        <v>24</v>
      </c>
      <c r="I335" s="3" t="s">
        <v>84</v>
      </c>
      <c r="J335" s="19">
        <v>847106.12443520024</v>
      </c>
    </row>
    <row r="336" spans="1:10" x14ac:dyDescent="0.25">
      <c r="A336" s="3" t="s">
        <v>79</v>
      </c>
      <c r="B336" s="3" t="s">
        <v>16</v>
      </c>
      <c r="C336" s="3" t="s">
        <v>31</v>
      </c>
      <c r="D336" s="66">
        <v>41760</v>
      </c>
      <c r="E336" s="67">
        <f t="shared" si="6"/>
        <v>5</v>
      </c>
      <c r="F336" s="67" t="s">
        <v>11</v>
      </c>
      <c r="G336" s="3" t="s">
        <v>22</v>
      </c>
      <c r="H336" s="3" t="s">
        <v>24</v>
      </c>
      <c r="I336" s="3" t="s">
        <v>84</v>
      </c>
      <c r="J336" s="19">
        <v>993362.96819200017</v>
      </c>
    </row>
    <row r="337" spans="1:10" x14ac:dyDescent="0.25">
      <c r="A337" s="3" t="s">
        <v>79</v>
      </c>
      <c r="B337" s="3" t="s">
        <v>16</v>
      </c>
      <c r="C337" s="3" t="s">
        <v>31</v>
      </c>
      <c r="D337" s="66">
        <v>41791</v>
      </c>
      <c r="E337" s="67">
        <f t="shared" si="6"/>
        <v>6</v>
      </c>
      <c r="F337" s="67" t="s">
        <v>11</v>
      </c>
      <c r="G337" s="3" t="s">
        <v>22</v>
      </c>
      <c r="H337" s="3" t="s">
        <v>24</v>
      </c>
      <c r="I337" s="3" t="s">
        <v>84</v>
      </c>
      <c r="J337" s="19">
        <v>514489.17112320004</v>
      </c>
    </row>
    <row r="338" spans="1:10" x14ac:dyDescent="0.25">
      <c r="A338" s="3" t="s">
        <v>79</v>
      </c>
      <c r="B338" s="3" t="s">
        <v>16</v>
      </c>
      <c r="C338" s="3" t="s">
        <v>31</v>
      </c>
      <c r="D338" s="66">
        <v>41456</v>
      </c>
      <c r="E338" s="67">
        <f t="shared" si="6"/>
        <v>7</v>
      </c>
      <c r="F338" s="67" t="s">
        <v>11</v>
      </c>
      <c r="G338" s="3" t="s">
        <v>22</v>
      </c>
      <c r="H338" s="3" t="s">
        <v>25</v>
      </c>
      <c r="I338" s="3" t="s">
        <v>84</v>
      </c>
      <c r="J338" s="19">
        <v>921103.45931519999</v>
      </c>
    </row>
    <row r="339" spans="1:10" x14ac:dyDescent="0.25">
      <c r="A339" s="3" t="s">
        <v>79</v>
      </c>
      <c r="B339" s="3" t="s">
        <v>16</v>
      </c>
      <c r="C339" s="3" t="s">
        <v>31</v>
      </c>
      <c r="D339" s="66">
        <v>41487</v>
      </c>
      <c r="E339" s="67">
        <f t="shared" si="6"/>
        <v>8</v>
      </c>
      <c r="F339" s="67" t="s">
        <v>11</v>
      </c>
      <c r="G339" s="3" t="s">
        <v>22</v>
      </c>
      <c r="H339" s="3" t="s">
        <v>25</v>
      </c>
      <c r="I339" s="3" t="s">
        <v>84</v>
      </c>
      <c r="J339" s="19">
        <v>1109663.3318399999</v>
      </c>
    </row>
    <row r="340" spans="1:10" x14ac:dyDescent="0.25">
      <c r="A340" s="3" t="s">
        <v>79</v>
      </c>
      <c r="B340" s="3" t="s">
        <v>16</v>
      </c>
      <c r="C340" s="3" t="s">
        <v>31</v>
      </c>
      <c r="D340" s="66">
        <v>41518</v>
      </c>
      <c r="E340" s="67">
        <f t="shared" si="6"/>
        <v>9</v>
      </c>
      <c r="F340" s="67" t="s">
        <v>11</v>
      </c>
      <c r="G340" s="3" t="s">
        <v>22</v>
      </c>
      <c r="H340" s="3" t="s">
        <v>25</v>
      </c>
      <c r="I340" s="3" t="s">
        <v>84</v>
      </c>
      <c r="J340" s="19">
        <v>1121528.2756608</v>
      </c>
    </row>
    <row r="341" spans="1:10" x14ac:dyDescent="0.25">
      <c r="A341" s="3" t="s">
        <v>79</v>
      </c>
      <c r="B341" s="3" t="s">
        <v>16</v>
      </c>
      <c r="C341" s="3" t="s">
        <v>31</v>
      </c>
      <c r="D341" s="66">
        <v>41548</v>
      </c>
      <c r="E341" s="67">
        <f t="shared" si="6"/>
        <v>10</v>
      </c>
      <c r="F341" s="67" t="s">
        <v>11</v>
      </c>
      <c r="G341" s="3" t="s">
        <v>22</v>
      </c>
      <c r="H341" s="3" t="s">
        <v>25</v>
      </c>
      <c r="I341" s="3" t="s">
        <v>84</v>
      </c>
      <c r="J341" s="19">
        <v>1503710.0967168</v>
      </c>
    </row>
    <row r="342" spans="1:10" x14ac:dyDescent="0.25">
      <c r="A342" s="3" t="s">
        <v>79</v>
      </c>
      <c r="B342" s="3" t="s">
        <v>16</v>
      </c>
      <c r="C342" s="3" t="s">
        <v>31</v>
      </c>
      <c r="D342" s="66">
        <v>41579</v>
      </c>
      <c r="E342" s="67">
        <f t="shared" si="6"/>
        <v>11</v>
      </c>
      <c r="F342" s="67" t="s">
        <v>11</v>
      </c>
      <c r="G342" s="3" t="s">
        <v>22</v>
      </c>
      <c r="H342" s="3" t="s">
        <v>25</v>
      </c>
      <c r="I342" s="3" t="s">
        <v>84</v>
      </c>
      <c r="J342" s="19">
        <v>1626645.7799423998</v>
      </c>
    </row>
    <row r="343" spans="1:10" x14ac:dyDescent="0.25">
      <c r="A343" s="3" t="s">
        <v>79</v>
      </c>
      <c r="B343" s="3" t="s">
        <v>16</v>
      </c>
      <c r="C343" s="3" t="s">
        <v>31</v>
      </c>
      <c r="D343" s="66">
        <v>41609</v>
      </c>
      <c r="E343" s="67">
        <f t="shared" si="6"/>
        <v>12</v>
      </c>
      <c r="F343" s="67" t="s">
        <v>11</v>
      </c>
      <c r="G343" s="3" t="s">
        <v>22</v>
      </c>
      <c r="H343" s="3" t="s">
        <v>25</v>
      </c>
      <c r="I343" s="3" t="s">
        <v>84</v>
      </c>
      <c r="J343" s="19">
        <v>831589.90225920011</v>
      </c>
    </row>
    <row r="344" spans="1:10" x14ac:dyDescent="0.25">
      <c r="A344" s="3" t="s">
        <v>79</v>
      </c>
      <c r="B344" s="3" t="s">
        <v>16</v>
      </c>
      <c r="C344" s="3" t="s">
        <v>31</v>
      </c>
      <c r="D344" s="66">
        <v>41640</v>
      </c>
      <c r="E344" s="67">
        <f t="shared" si="6"/>
        <v>1</v>
      </c>
      <c r="F344" s="67" t="s">
        <v>11</v>
      </c>
      <c r="G344" s="3" t="s">
        <v>22</v>
      </c>
      <c r="H344" s="3" t="s">
        <v>25</v>
      </c>
      <c r="I344" s="3" t="s">
        <v>84</v>
      </c>
      <c r="J344" s="19">
        <v>777531.42270720005</v>
      </c>
    </row>
    <row r="345" spans="1:10" x14ac:dyDescent="0.25">
      <c r="A345" s="3" t="s">
        <v>79</v>
      </c>
      <c r="B345" s="3" t="s">
        <v>16</v>
      </c>
      <c r="C345" s="3" t="s">
        <v>31</v>
      </c>
      <c r="D345" s="66">
        <v>41671</v>
      </c>
      <c r="E345" s="67">
        <f t="shared" si="6"/>
        <v>2</v>
      </c>
      <c r="F345" s="67" t="s">
        <v>11</v>
      </c>
      <c r="G345" s="3" t="s">
        <v>22</v>
      </c>
      <c r="H345" s="3" t="s">
        <v>25</v>
      </c>
      <c r="I345" s="3" t="s">
        <v>84</v>
      </c>
      <c r="J345" s="19">
        <v>915446.05850879999</v>
      </c>
    </row>
    <row r="346" spans="1:10" x14ac:dyDescent="0.25">
      <c r="A346" s="3" t="s">
        <v>79</v>
      </c>
      <c r="B346" s="3" t="s">
        <v>16</v>
      </c>
      <c r="C346" s="3" t="s">
        <v>31</v>
      </c>
      <c r="D346" s="66">
        <v>41699</v>
      </c>
      <c r="E346" s="67">
        <f t="shared" si="6"/>
        <v>3</v>
      </c>
      <c r="F346" s="67" t="s">
        <v>11</v>
      </c>
      <c r="G346" s="3" t="s">
        <v>22</v>
      </c>
      <c r="H346" s="3" t="s">
        <v>25</v>
      </c>
      <c r="I346" s="3" t="s">
        <v>84</v>
      </c>
      <c r="J346" s="19">
        <v>834570.77921279997</v>
      </c>
    </row>
    <row r="347" spans="1:10" x14ac:dyDescent="0.25">
      <c r="A347" s="3" t="s">
        <v>79</v>
      </c>
      <c r="B347" s="3" t="s">
        <v>16</v>
      </c>
      <c r="C347" s="3" t="s">
        <v>31</v>
      </c>
      <c r="D347" s="66">
        <v>41730</v>
      </c>
      <c r="E347" s="67">
        <f t="shared" si="6"/>
        <v>4</v>
      </c>
      <c r="F347" s="67" t="s">
        <v>11</v>
      </c>
      <c r="G347" s="3" t="s">
        <v>22</v>
      </c>
      <c r="H347" s="3" t="s">
        <v>25</v>
      </c>
      <c r="I347" s="3" t="s">
        <v>84</v>
      </c>
      <c r="J347" s="19">
        <v>896935.89646080008</v>
      </c>
    </row>
    <row r="348" spans="1:10" x14ac:dyDescent="0.25">
      <c r="A348" s="3" t="s">
        <v>79</v>
      </c>
      <c r="B348" s="3" t="s">
        <v>16</v>
      </c>
      <c r="C348" s="3" t="s">
        <v>31</v>
      </c>
      <c r="D348" s="66">
        <v>41760</v>
      </c>
      <c r="E348" s="67">
        <f t="shared" si="6"/>
        <v>5</v>
      </c>
      <c r="F348" s="67" t="s">
        <v>11</v>
      </c>
      <c r="G348" s="3" t="s">
        <v>22</v>
      </c>
      <c r="H348" s="3" t="s">
        <v>25</v>
      </c>
      <c r="I348" s="3" t="s">
        <v>84</v>
      </c>
      <c r="J348" s="19">
        <v>1051796.083968</v>
      </c>
    </row>
    <row r="349" spans="1:10" x14ac:dyDescent="0.25">
      <c r="A349" s="3" t="s">
        <v>79</v>
      </c>
      <c r="B349" s="3" t="s">
        <v>16</v>
      </c>
      <c r="C349" s="3" t="s">
        <v>31</v>
      </c>
      <c r="D349" s="66">
        <v>41791</v>
      </c>
      <c r="E349" s="67">
        <f t="shared" si="6"/>
        <v>6</v>
      </c>
      <c r="F349" s="67" t="s">
        <v>11</v>
      </c>
      <c r="G349" s="3" t="s">
        <v>22</v>
      </c>
      <c r="H349" s="3" t="s">
        <v>25</v>
      </c>
      <c r="I349" s="3" t="s">
        <v>84</v>
      </c>
      <c r="J349" s="19">
        <v>544753.24001279997</v>
      </c>
    </row>
    <row r="350" spans="1:10" x14ac:dyDescent="0.25">
      <c r="A350" s="3" t="s">
        <v>79</v>
      </c>
      <c r="B350" s="3" t="s">
        <v>16</v>
      </c>
      <c r="C350" s="3" t="s">
        <v>31</v>
      </c>
      <c r="D350" s="66">
        <v>41456</v>
      </c>
      <c r="E350" s="67">
        <f t="shared" si="6"/>
        <v>7</v>
      </c>
      <c r="F350" s="67" t="s">
        <v>11</v>
      </c>
      <c r="G350" s="3" t="s">
        <v>22</v>
      </c>
      <c r="H350" s="3" t="s">
        <v>26</v>
      </c>
      <c r="I350" s="3" t="s">
        <v>84</v>
      </c>
      <c r="J350" s="19">
        <v>498931.04046240001</v>
      </c>
    </row>
    <row r="351" spans="1:10" x14ac:dyDescent="0.25">
      <c r="A351" s="3" t="s">
        <v>79</v>
      </c>
      <c r="B351" s="3" t="s">
        <v>16</v>
      </c>
      <c r="C351" s="3" t="s">
        <v>31</v>
      </c>
      <c r="D351" s="66">
        <v>41487</v>
      </c>
      <c r="E351" s="67">
        <f t="shared" si="6"/>
        <v>8</v>
      </c>
      <c r="F351" s="67" t="s">
        <v>11</v>
      </c>
      <c r="G351" s="3" t="s">
        <v>22</v>
      </c>
      <c r="H351" s="3" t="s">
        <v>26</v>
      </c>
      <c r="I351" s="3" t="s">
        <v>84</v>
      </c>
      <c r="J351" s="19">
        <v>601067.63808000006</v>
      </c>
    </row>
    <row r="352" spans="1:10" x14ac:dyDescent="0.25">
      <c r="A352" s="3" t="s">
        <v>79</v>
      </c>
      <c r="B352" s="3" t="s">
        <v>16</v>
      </c>
      <c r="C352" s="3" t="s">
        <v>31</v>
      </c>
      <c r="D352" s="66">
        <v>41518</v>
      </c>
      <c r="E352" s="67">
        <f t="shared" si="6"/>
        <v>9</v>
      </c>
      <c r="F352" s="67" t="s">
        <v>11</v>
      </c>
      <c r="G352" s="3" t="s">
        <v>22</v>
      </c>
      <c r="H352" s="3" t="s">
        <v>26</v>
      </c>
      <c r="I352" s="3" t="s">
        <v>84</v>
      </c>
      <c r="J352" s="19">
        <v>607494.48264960002</v>
      </c>
    </row>
    <row r="353" spans="1:10" x14ac:dyDescent="0.25">
      <c r="A353" s="3" t="s">
        <v>79</v>
      </c>
      <c r="B353" s="3" t="s">
        <v>16</v>
      </c>
      <c r="C353" s="3" t="s">
        <v>31</v>
      </c>
      <c r="D353" s="66">
        <v>41548</v>
      </c>
      <c r="E353" s="67">
        <f t="shared" si="6"/>
        <v>10</v>
      </c>
      <c r="F353" s="67" t="s">
        <v>11</v>
      </c>
      <c r="G353" s="3" t="s">
        <v>22</v>
      </c>
      <c r="H353" s="3" t="s">
        <v>26</v>
      </c>
      <c r="I353" s="3" t="s">
        <v>84</v>
      </c>
      <c r="J353" s="19">
        <v>814509.63572160015</v>
      </c>
    </row>
    <row r="354" spans="1:10" x14ac:dyDescent="0.25">
      <c r="A354" s="3" t="s">
        <v>79</v>
      </c>
      <c r="B354" s="3" t="s">
        <v>16</v>
      </c>
      <c r="C354" s="3" t="s">
        <v>31</v>
      </c>
      <c r="D354" s="66">
        <v>41579</v>
      </c>
      <c r="E354" s="67">
        <f t="shared" si="6"/>
        <v>11</v>
      </c>
      <c r="F354" s="67" t="s">
        <v>11</v>
      </c>
      <c r="G354" s="3" t="s">
        <v>22</v>
      </c>
      <c r="H354" s="3" t="s">
        <v>26</v>
      </c>
      <c r="I354" s="3" t="s">
        <v>84</v>
      </c>
      <c r="J354" s="19">
        <v>881099.79746879986</v>
      </c>
    </row>
    <row r="355" spans="1:10" x14ac:dyDescent="0.25">
      <c r="A355" s="3" t="s">
        <v>79</v>
      </c>
      <c r="B355" s="3" t="s">
        <v>16</v>
      </c>
      <c r="C355" s="3" t="s">
        <v>31</v>
      </c>
      <c r="D355" s="66">
        <v>41609</v>
      </c>
      <c r="E355" s="67">
        <f t="shared" si="6"/>
        <v>12</v>
      </c>
      <c r="F355" s="67" t="s">
        <v>11</v>
      </c>
      <c r="G355" s="3" t="s">
        <v>22</v>
      </c>
      <c r="H355" s="3" t="s">
        <v>26</v>
      </c>
      <c r="I355" s="3" t="s">
        <v>84</v>
      </c>
      <c r="J355" s="19">
        <v>450444.53039040015</v>
      </c>
    </row>
    <row r="356" spans="1:10" x14ac:dyDescent="0.25">
      <c r="A356" s="3" t="s">
        <v>79</v>
      </c>
      <c r="B356" s="3" t="s">
        <v>16</v>
      </c>
      <c r="C356" s="3" t="s">
        <v>31</v>
      </c>
      <c r="D356" s="66">
        <v>41640</v>
      </c>
      <c r="E356" s="67">
        <f t="shared" si="6"/>
        <v>1</v>
      </c>
      <c r="F356" s="67" t="s">
        <v>11</v>
      </c>
      <c r="G356" s="3" t="s">
        <v>22</v>
      </c>
      <c r="H356" s="3" t="s">
        <v>26</v>
      </c>
      <c r="I356" s="3" t="s">
        <v>84</v>
      </c>
      <c r="J356" s="19">
        <v>421162.85396640003</v>
      </c>
    </row>
    <row r="357" spans="1:10" x14ac:dyDescent="0.25">
      <c r="A357" s="3" t="s">
        <v>79</v>
      </c>
      <c r="B357" s="3" t="s">
        <v>16</v>
      </c>
      <c r="C357" s="3" t="s">
        <v>31</v>
      </c>
      <c r="D357" s="66">
        <v>41671</v>
      </c>
      <c r="E357" s="67">
        <f t="shared" si="6"/>
        <v>2</v>
      </c>
      <c r="F357" s="67" t="s">
        <v>11</v>
      </c>
      <c r="G357" s="3" t="s">
        <v>22</v>
      </c>
      <c r="H357" s="3" t="s">
        <v>26</v>
      </c>
      <c r="I357" s="3" t="s">
        <v>84</v>
      </c>
      <c r="J357" s="19">
        <v>495866.61502560001</v>
      </c>
    </row>
    <row r="358" spans="1:10" x14ac:dyDescent="0.25">
      <c r="A358" s="3" t="s">
        <v>79</v>
      </c>
      <c r="B358" s="3" t="s">
        <v>16</v>
      </c>
      <c r="C358" s="3" t="s">
        <v>31</v>
      </c>
      <c r="D358" s="66">
        <v>41699</v>
      </c>
      <c r="E358" s="67">
        <f t="shared" si="6"/>
        <v>3</v>
      </c>
      <c r="F358" s="67" t="s">
        <v>11</v>
      </c>
      <c r="G358" s="3" t="s">
        <v>22</v>
      </c>
      <c r="H358" s="3" t="s">
        <v>26</v>
      </c>
      <c r="I358" s="3" t="s">
        <v>84</v>
      </c>
      <c r="J358" s="19">
        <v>452059.1720736</v>
      </c>
    </row>
    <row r="359" spans="1:10" x14ac:dyDescent="0.25">
      <c r="A359" s="3" t="s">
        <v>79</v>
      </c>
      <c r="B359" s="3" t="s">
        <v>16</v>
      </c>
      <c r="C359" s="3" t="s">
        <v>31</v>
      </c>
      <c r="D359" s="66">
        <v>41730</v>
      </c>
      <c r="E359" s="67">
        <f t="shared" si="6"/>
        <v>4</v>
      </c>
      <c r="F359" s="67" t="s">
        <v>11</v>
      </c>
      <c r="G359" s="3" t="s">
        <v>22</v>
      </c>
      <c r="H359" s="3" t="s">
        <v>26</v>
      </c>
      <c r="I359" s="3" t="s">
        <v>84</v>
      </c>
      <c r="J359" s="19">
        <v>485840.2772496001</v>
      </c>
    </row>
    <row r="360" spans="1:10" x14ac:dyDescent="0.25">
      <c r="A360" s="3" t="s">
        <v>79</v>
      </c>
      <c r="B360" s="3" t="s">
        <v>16</v>
      </c>
      <c r="C360" s="3" t="s">
        <v>31</v>
      </c>
      <c r="D360" s="66">
        <v>41760</v>
      </c>
      <c r="E360" s="67">
        <f t="shared" si="6"/>
        <v>5</v>
      </c>
      <c r="F360" s="67" t="s">
        <v>11</v>
      </c>
      <c r="G360" s="3" t="s">
        <v>22</v>
      </c>
      <c r="H360" s="3" t="s">
        <v>26</v>
      </c>
      <c r="I360" s="3" t="s">
        <v>84</v>
      </c>
      <c r="J360" s="19">
        <v>569722.87881600007</v>
      </c>
    </row>
    <row r="361" spans="1:10" x14ac:dyDescent="0.25">
      <c r="A361" s="3" t="s">
        <v>79</v>
      </c>
      <c r="B361" s="3" t="s">
        <v>16</v>
      </c>
      <c r="C361" s="3" t="s">
        <v>31</v>
      </c>
      <c r="D361" s="66">
        <v>41791</v>
      </c>
      <c r="E361" s="67">
        <f t="shared" si="6"/>
        <v>6</v>
      </c>
      <c r="F361" s="67" t="s">
        <v>11</v>
      </c>
      <c r="G361" s="3" t="s">
        <v>22</v>
      </c>
      <c r="H361" s="3" t="s">
        <v>26</v>
      </c>
      <c r="I361" s="3" t="s">
        <v>84</v>
      </c>
      <c r="J361" s="19">
        <v>295074.67167360004</v>
      </c>
    </row>
    <row r="362" spans="1:10" x14ac:dyDescent="0.25">
      <c r="A362" s="3" t="s">
        <v>79</v>
      </c>
      <c r="B362" s="3" t="s">
        <v>16</v>
      </c>
      <c r="C362" s="3" t="s">
        <v>31</v>
      </c>
      <c r="D362" s="66">
        <v>41456</v>
      </c>
      <c r="E362" s="67">
        <f t="shared" si="6"/>
        <v>7</v>
      </c>
      <c r="F362" s="67" t="s">
        <v>11</v>
      </c>
      <c r="G362" s="3" t="s">
        <v>27</v>
      </c>
      <c r="H362" s="3" t="s">
        <v>28</v>
      </c>
      <c r="I362" s="3" t="s">
        <v>84</v>
      </c>
      <c r="J362" s="19">
        <v>3198275.9004000002</v>
      </c>
    </row>
    <row r="363" spans="1:10" x14ac:dyDescent="0.25">
      <c r="A363" s="3" t="s">
        <v>79</v>
      </c>
      <c r="B363" s="3" t="s">
        <v>16</v>
      </c>
      <c r="C363" s="3" t="s">
        <v>31</v>
      </c>
      <c r="D363" s="66">
        <v>41487</v>
      </c>
      <c r="E363" s="67">
        <f t="shared" si="6"/>
        <v>8</v>
      </c>
      <c r="F363" s="67" t="s">
        <v>11</v>
      </c>
      <c r="G363" s="3" t="s">
        <v>27</v>
      </c>
      <c r="H363" s="3" t="s">
        <v>28</v>
      </c>
      <c r="I363" s="3" t="s">
        <v>84</v>
      </c>
      <c r="J363" s="19">
        <v>3852997.68</v>
      </c>
    </row>
    <row r="364" spans="1:10" x14ac:dyDescent="0.25">
      <c r="A364" s="3" t="s">
        <v>79</v>
      </c>
      <c r="B364" s="3" t="s">
        <v>16</v>
      </c>
      <c r="C364" s="3" t="s">
        <v>31</v>
      </c>
      <c r="D364" s="66">
        <v>41518</v>
      </c>
      <c r="E364" s="67">
        <f t="shared" si="6"/>
        <v>9</v>
      </c>
      <c r="F364" s="67" t="s">
        <v>11</v>
      </c>
      <c r="G364" s="3" t="s">
        <v>27</v>
      </c>
      <c r="H364" s="3" t="s">
        <v>28</v>
      </c>
      <c r="I364" s="3" t="s">
        <v>84</v>
      </c>
      <c r="J364" s="19">
        <v>3894195.4016000004</v>
      </c>
    </row>
    <row r="365" spans="1:10" x14ac:dyDescent="0.25">
      <c r="A365" s="3" t="s">
        <v>79</v>
      </c>
      <c r="B365" s="3" t="s">
        <v>16</v>
      </c>
      <c r="C365" s="3" t="s">
        <v>31</v>
      </c>
      <c r="D365" s="66">
        <v>41548</v>
      </c>
      <c r="E365" s="67">
        <f t="shared" si="6"/>
        <v>10</v>
      </c>
      <c r="F365" s="67" t="s">
        <v>11</v>
      </c>
      <c r="G365" s="3" t="s">
        <v>27</v>
      </c>
      <c r="H365" s="3" t="s">
        <v>28</v>
      </c>
      <c r="I365" s="3" t="s">
        <v>84</v>
      </c>
      <c r="J365" s="19">
        <v>5221215.6136000007</v>
      </c>
    </row>
    <row r="366" spans="1:10" x14ac:dyDescent="0.25">
      <c r="A366" s="3" t="s">
        <v>79</v>
      </c>
      <c r="B366" s="3" t="s">
        <v>16</v>
      </c>
      <c r="C366" s="3" t="s">
        <v>31</v>
      </c>
      <c r="D366" s="66">
        <v>41579</v>
      </c>
      <c r="E366" s="67">
        <f t="shared" si="6"/>
        <v>11</v>
      </c>
      <c r="F366" s="67" t="s">
        <v>11</v>
      </c>
      <c r="G366" s="3" t="s">
        <v>27</v>
      </c>
      <c r="H366" s="3" t="s">
        <v>28</v>
      </c>
      <c r="I366" s="3" t="s">
        <v>84</v>
      </c>
      <c r="J366" s="19">
        <v>5648075.6247999994</v>
      </c>
    </row>
    <row r="367" spans="1:10" x14ac:dyDescent="0.25">
      <c r="A367" s="3" t="s">
        <v>79</v>
      </c>
      <c r="B367" s="3" t="s">
        <v>16</v>
      </c>
      <c r="C367" s="3" t="s">
        <v>31</v>
      </c>
      <c r="D367" s="66">
        <v>41609</v>
      </c>
      <c r="E367" s="67">
        <f t="shared" si="6"/>
        <v>12</v>
      </c>
      <c r="F367" s="67" t="s">
        <v>11</v>
      </c>
      <c r="G367" s="3" t="s">
        <v>27</v>
      </c>
      <c r="H367" s="3" t="s">
        <v>28</v>
      </c>
      <c r="I367" s="3" t="s">
        <v>84</v>
      </c>
      <c r="J367" s="19">
        <v>2887464.9384000008</v>
      </c>
    </row>
    <row r="368" spans="1:10" x14ac:dyDescent="0.25">
      <c r="A368" s="3" t="s">
        <v>79</v>
      </c>
      <c r="B368" s="3" t="s">
        <v>16</v>
      </c>
      <c r="C368" s="3" t="s">
        <v>31</v>
      </c>
      <c r="D368" s="66">
        <v>41640</v>
      </c>
      <c r="E368" s="67">
        <f t="shared" si="6"/>
        <v>1</v>
      </c>
      <c r="F368" s="67" t="s">
        <v>11</v>
      </c>
      <c r="G368" s="3" t="s">
        <v>27</v>
      </c>
      <c r="H368" s="3" t="s">
        <v>28</v>
      </c>
      <c r="I368" s="3" t="s">
        <v>84</v>
      </c>
      <c r="J368" s="19">
        <v>2699761.8844000003</v>
      </c>
    </row>
    <row r="369" spans="1:10" x14ac:dyDescent="0.25">
      <c r="A369" s="3" t="s">
        <v>79</v>
      </c>
      <c r="B369" s="3" t="s">
        <v>16</v>
      </c>
      <c r="C369" s="3" t="s">
        <v>31</v>
      </c>
      <c r="D369" s="66">
        <v>41671</v>
      </c>
      <c r="E369" s="67">
        <f t="shared" si="6"/>
        <v>2</v>
      </c>
      <c r="F369" s="67" t="s">
        <v>11</v>
      </c>
      <c r="G369" s="3" t="s">
        <v>27</v>
      </c>
      <c r="H369" s="3" t="s">
        <v>28</v>
      </c>
      <c r="I369" s="3" t="s">
        <v>84</v>
      </c>
      <c r="J369" s="19">
        <v>3178632.1476000003</v>
      </c>
    </row>
    <row r="370" spans="1:10" x14ac:dyDescent="0.25">
      <c r="A370" s="3" t="s">
        <v>79</v>
      </c>
      <c r="B370" s="3" t="s">
        <v>16</v>
      </c>
      <c r="C370" s="3" t="s">
        <v>31</v>
      </c>
      <c r="D370" s="66">
        <v>41699</v>
      </c>
      <c r="E370" s="67">
        <f t="shared" si="6"/>
        <v>3</v>
      </c>
      <c r="F370" s="67" t="s">
        <v>11</v>
      </c>
      <c r="G370" s="3" t="s">
        <v>27</v>
      </c>
      <c r="H370" s="3" t="s">
        <v>28</v>
      </c>
      <c r="I370" s="3" t="s">
        <v>84</v>
      </c>
      <c r="J370" s="19">
        <v>2897815.2056</v>
      </c>
    </row>
    <row r="371" spans="1:10" x14ac:dyDescent="0.25">
      <c r="A371" s="3" t="s">
        <v>79</v>
      </c>
      <c r="B371" s="3" t="s">
        <v>16</v>
      </c>
      <c r="C371" s="3" t="s">
        <v>31</v>
      </c>
      <c r="D371" s="66">
        <v>41730</v>
      </c>
      <c r="E371" s="67">
        <f t="shared" si="6"/>
        <v>4</v>
      </c>
      <c r="F371" s="67" t="s">
        <v>11</v>
      </c>
      <c r="G371" s="3" t="s">
        <v>27</v>
      </c>
      <c r="H371" s="3" t="s">
        <v>28</v>
      </c>
      <c r="I371" s="3" t="s">
        <v>84</v>
      </c>
      <c r="J371" s="19">
        <v>3114360.7516000005</v>
      </c>
    </row>
    <row r="372" spans="1:10" x14ac:dyDescent="0.25">
      <c r="A372" s="3" t="s">
        <v>79</v>
      </c>
      <c r="B372" s="3" t="s">
        <v>16</v>
      </c>
      <c r="C372" s="3" t="s">
        <v>31</v>
      </c>
      <c r="D372" s="66">
        <v>41760</v>
      </c>
      <c r="E372" s="67">
        <f t="shared" si="6"/>
        <v>5</v>
      </c>
      <c r="F372" s="67" t="s">
        <v>11</v>
      </c>
      <c r="G372" s="3" t="s">
        <v>27</v>
      </c>
      <c r="H372" s="3" t="s">
        <v>28</v>
      </c>
      <c r="I372" s="3" t="s">
        <v>84</v>
      </c>
      <c r="J372" s="19">
        <v>3652069.7360000005</v>
      </c>
    </row>
    <row r="373" spans="1:10" x14ac:dyDescent="0.25">
      <c r="A373" s="3" t="s">
        <v>79</v>
      </c>
      <c r="B373" s="3" t="s">
        <v>16</v>
      </c>
      <c r="C373" s="3" t="s">
        <v>31</v>
      </c>
      <c r="D373" s="66">
        <v>41791</v>
      </c>
      <c r="E373" s="67">
        <f t="shared" si="6"/>
        <v>6</v>
      </c>
      <c r="F373" s="67" t="s">
        <v>11</v>
      </c>
      <c r="G373" s="3" t="s">
        <v>27</v>
      </c>
      <c r="H373" s="3" t="s">
        <v>28</v>
      </c>
      <c r="I373" s="3" t="s">
        <v>84</v>
      </c>
      <c r="J373" s="19">
        <v>1891504.3056000001</v>
      </c>
    </row>
    <row r="374" spans="1:10" x14ac:dyDescent="0.25">
      <c r="A374" s="3" t="s">
        <v>79</v>
      </c>
      <c r="B374" s="3" t="s">
        <v>16</v>
      </c>
      <c r="C374" s="3" t="s">
        <v>32</v>
      </c>
      <c r="D374" s="66">
        <v>41456</v>
      </c>
      <c r="E374" s="3">
        <v>7</v>
      </c>
      <c r="F374" s="3" t="s">
        <v>11</v>
      </c>
      <c r="G374" s="3" t="s">
        <v>17</v>
      </c>
      <c r="H374" s="3" t="s">
        <v>18</v>
      </c>
      <c r="I374" s="3" t="s">
        <v>84</v>
      </c>
      <c r="J374" s="19">
        <v>1625596.3356633</v>
      </c>
    </row>
    <row r="375" spans="1:10" x14ac:dyDescent="0.25">
      <c r="A375" s="3" t="s">
        <v>79</v>
      </c>
      <c r="B375" s="3" t="s">
        <v>16</v>
      </c>
      <c r="C375" s="3" t="s">
        <v>32</v>
      </c>
      <c r="D375" s="66">
        <v>41487</v>
      </c>
      <c r="E375" s="3">
        <v>8</v>
      </c>
      <c r="F375" s="3" t="s">
        <v>11</v>
      </c>
      <c r="G375" s="3" t="s">
        <v>17</v>
      </c>
      <c r="H375" s="3" t="s">
        <v>18</v>
      </c>
      <c r="I375" s="3" t="s">
        <v>84</v>
      </c>
      <c r="J375" s="19">
        <v>1295067.8472731998</v>
      </c>
    </row>
    <row r="376" spans="1:10" x14ac:dyDescent="0.25">
      <c r="A376" s="3" t="s">
        <v>79</v>
      </c>
      <c r="B376" s="3" t="s">
        <v>16</v>
      </c>
      <c r="C376" s="3" t="s">
        <v>32</v>
      </c>
      <c r="D376" s="66">
        <v>41518</v>
      </c>
      <c r="E376" s="3">
        <v>9</v>
      </c>
      <c r="F376" s="3" t="s">
        <v>11</v>
      </c>
      <c r="G376" s="3" t="s">
        <v>17</v>
      </c>
      <c r="H376" s="3" t="s">
        <v>18</v>
      </c>
      <c r="I376" s="3" t="s">
        <v>84</v>
      </c>
      <c r="J376" s="19">
        <v>1750624.8818057997</v>
      </c>
    </row>
    <row r="377" spans="1:10" x14ac:dyDescent="0.25">
      <c r="A377" s="3" t="s">
        <v>79</v>
      </c>
      <c r="B377" s="3" t="s">
        <v>16</v>
      </c>
      <c r="C377" s="3" t="s">
        <v>32</v>
      </c>
      <c r="D377" s="66">
        <v>41548</v>
      </c>
      <c r="E377" s="3">
        <v>10</v>
      </c>
      <c r="F377" s="3" t="s">
        <v>11</v>
      </c>
      <c r="G377" s="3" t="s">
        <v>17</v>
      </c>
      <c r="H377" s="3" t="s">
        <v>18</v>
      </c>
      <c r="I377" s="3" t="s">
        <v>84</v>
      </c>
      <c r="J377" s="19">
        <v>1472529.3869285996</v>
      </c>
    </row>
    <row r="378" spans="1:10" x14ac:dyDescent="0.25">
      <c r="A378" s="3" t="s">
        <v>79</v>
      </c>
      <c r="B378" s="3" t="s">
        <v>16</v>
      </c>
      <c r="C378" s="3" t="s">
        <v>32</v>
      </c>
      <c r="D378" s="66">
        <v>41579</v>
      </c>
      <c r="E378" s="3">
        <v>11</v>
      </c>
      <c r="F378" s="3" t="s">
        <v>11</v>
      </c>
      <c r="G378" s="3" t="s">
        <v>17</v>
      </c>
      <c r="H378" s="3" t="s">
        <v>18</v>
      </c>
      <c r="I378" s="3" t="s">
        <v>84</v>
      </c>
      <c r="J378" s="19">
        <v>1252200.4923928501</v>
      </c>
    </row>
    <row r="379" spans="1:10" x14ac:dyDescent="0.25">
      <c r="A379" s="3" t="s">
        <v>79</v>
      </c>
      <c r="B379" s="3" t="s">
        <v>16</v>
      </c>
      <c r="C379" s="3" t="s">
        <v>32</v>
      </c>
      <c r="D379" s="66">
        <v>41609</v>
      </c>
      <c r="E379" s="3">
        <v>12</v>
      </c>
      <c r="F379" s="3" t="s">
        <v>11</v>
      </c>
      <c r="G379" s="3" t="s">
        <v>17</v>
      </c>
      <c r="H379" s="3" t="s">
        <v>18</v>
      </c>
      <c r="I379" s="3" t="s">
        <v>84</v>
      </c>
      <c r="J379" s="19">
        <v>1406782.6738875001</v>
      </c>
    </row>
    <row r="380" spans="1:10" x14ac:dyDescent="0.25">
      <c r="A380" s="3" t="s">
        <v>79</v>
      </c>
      <c r="B380" s="3" t="s">
        <v>16</v>
      </c>
      <c r="C380" s="3" t="s">
        <v>32</v>
      </c>
      <c r="D380" s="66">
        <v>41640</v>
      </c>
      <c r="E380" s="3">
        <v>1</v>
      </c>
      <c r="F380" s="3" t="s">
        <v>11</v>
      </c>
      <c r="G380" s="3" t="s">
        <v>17</v>
      </c>
      <c r="H380" s="3" t="s">
        <v>18</v>
      </c>
      <c r="I380" s="3" t="s">
        <v>84</v>
      </c>
      <c r="J380" s="19">
        <v>1877449.5046125001</v>
      </c>
    </row>
    <row r="381" spans="1:10" x14ac:dyDescent="0.25">
      <c r="A381" s="3" t="s">
        <v>79</v>
      </c>
      <c r="B381" s="3" t="s">
        <v>16</v>
      </c>
      <c r="C381" s="3" t="s">
        <v>32</v>
      </c>
      <c r="D381" s="66">
        <v>41671</v>
      </c>
      <c r="E381" s="3">
        <v>2</v>
      </c>
      <c r="F381" s="3" t="s">
        <v>11</v>
      </c>
      <c r="G381" s="3" t="s">
        <v>17</v>
      </c>
      <c r="H381" s="3" t="s">
        <v>18</v>
      </c>
      <c r="I381" s="3" t="s">
        <v>84</v>
      </c>
      <c r="J381" s="19">
        <v>1912219.1750437501</v>
      </c>
    </row>
    <row r="382" spans="1:10" x14ac:dyDescent="0.25">
      <c r="A382" s="3" t="s">
        <v>79</v>
      </c>
      <c r="B382" s="3" t="s">
        <v>16</v>
      </c>
      <c r="C382" s="3" t="s">
        <v>32</v>
      </c>
      <c r="D382" s="66">
        <v>41699</v>
      </c>
      <c r="E382" s="3">
        <v>3</v>
      </c>
      <c r="F382" s="3" t="s">
        <v>11</v>
      </c>
      <c r="G382" s="3" t="s">
        <v>17</v>
      </c>
      <c r="H382" s="3" t="s">
        <v>18</v>
      </c>
      <c r="I382" s="3" t="s">
        <v>84</v>
      </c>
      <c r="J382" s="19">
        <v>2266625.1980531253</v>
      </c>
    </row>
    <row r="383" spans="1:10" x14ac:dyDescent="0.25">
      <c r="A383" s="3" t="s">
        <v>79</v>
      </c>
      <c r="B383" s="3" t="s">
        <v>16</v>
      </c>
      <c r="C383" s="3" t="s">
        <v>32</v>
      </c>
      <c r="D383" s="66">
        <v>41730</v>
      </c>
      <c r="E383" s="3">
        <v>4</v>
      </c>
      <c r="F383" s="3" t="s">
        <v>11</v>
      </c>
      <c r="G383" s="3" t="s">
        <v>17</v>
      </c>
      <c r="H383" s="3" t="s">
        <v>18</v>
      </c>
      <c r="I383" s="3" t="s">
        <v>84</v>
      </c>
      <c r="J383" s="19">
        <v>2234200.5744250002</v>
      </c>
    </row>
    <row r="384" spans="1:10" x14ac:dyDescent="0.25">
      <c r="A384" s="3" t="s">
        <v>79</v>
      </c>
      <c r="B384" s="3" t="s">
        <v>16</v>
      </c>
      <c r="C384" s="3" t="s">
        <v>32</v>
      </c>
      <c r="D384" s="66">
        <v>41760</v>
      </c>
      <c r="E384" s="3">
        <v>5</v>
      </c>
      <c r="F384" s="3" t="s">
        <v>11</v>
      </c>
      <c r="G384" s="3" t="s">
        <v>17</v>
      </c>
      <c r="H384" s="3" t="s">
        <v>18</v>
      </c>
      <c r="I384" s="3" t="s">
        <v>84</v>
      </c>
      <c r="J384" s="19">
        <v>2593715.6428375002</v>
      </c>
    </row>
    <row r="385" spans="1:10" x14ac:dyDescent="0.25">
      <c r="A385" s="3" t="s">
        <v>79</v>
      </c>
      <c r="B385" s="3" t="s">
        <v>16</v>
      </c>
      <c r="C385" s="3" t="s">
        <v>32</v>
      </c>
      <c r="D385" s="66">
        <v>41791</v>
      </c>
      <c r="E385" s="3">
        <v>6</v>
      </c>
      <c r="F385" s="3" t="s">
        <v>11</v>
      </c>
      <c r="G385" s="3" t="s">
        <v>17</v>
      </c>
      <c r="H385" s="3" t="s">
        <v>18</v>
      </c>
      <c r="I385" s="3" t="s">
        <v>84</v>
      </c>
      <c r="J385" s="19">
        <v>2274807.7859325004</v>
      </c>
    </row>
    <row r="386" spans="1:10" x14ac:dyDescent="0.25">
      <c r="A386" s="3" t="s">
        <v>79</v>
      </c>
      <c r="B386" s="3" t="s">
        <v>16</v>
      </c>
      <c r="C386" s="3" t="s">
        <v>32</v>
      </c>
      <c r="D386" s="66">
        <v>41456</v>
      </c>
      <c r="E386" s="3">
        <v>7</v>
      </c>
      <c r="F386" s="3" t="s">
        <v>11</v>
      </c>
      <c r="G386" s="3" t="s">
        <v>19</v>
      </c>
      <c r="H386" s="3" t="s">
        <v>20</v>
      </c>
      <c r="I386" s="3" t="s">
        <v>84</v>
      </c>
      <c r="J386" s="19">
        <v>895736.75638589996</v>
      </c>
    </row>
    <row r="387" spans="1:10" x14ac:dyDescent="0.25">
      <c r="A387" s="3" t="s">
        <v>79</v>
      </c>
      <c r="B387" s="3" t="s">
        <v>16</v>
      </c>
      <c r="C387" s="3" t="s">
        <v>32</v>
      </c>
      <c r="D387" s="66">
        <v>41487</v>
      </c>
      <c r="E387" s="3">
        <v>8</v>
      </c>
      <c r="F387" s="3" t="s">
        <v>11</v>
      </c>
      <c r="G387" s="3" t="s">
        <v>19</v>
      </c>
      <c r="H387" s="3" t="s">
        <v>20</v>
      </c>
      <c r="I387" s="3" t="s">
        <v>84</v>
      </c>
      <c r="J387" s="19">
        <v>713608.81380359991</v>
      </c>
    </row>
    <row r="388" spans="1:10" x14ac:dyDescent="0.25">
      <c r="A388" s="3" t="s">
        <v>79</v>
      </c>
      <c r="B388" s="3" t="s">
        <v>16</v>
      </c>
      <c r="C388" s="3" t="s">
        <v>32</v>
      </c>
      <c r="D388" s="66">
        <v>41518</v>
      </c>
      <c r="E388" s="3">
        <v>9</v>
      </c>
      <c r="F388" s="3" t="s">
        <v>11</v>
      </c>
      <c r="G388" s="3" t="s">
        <v>19</v>
      </c>
      <c r="H388" s="3" t="s">
        <v>20</v>
      </c>
      <c r="I388" s="3" t="s">
        <v>84</v>
      </c>
      <c r="J388" s="19">
        <v>964630.03691340005</v>
      </c>
    </row>
    <row r="389" spans="1:10" x14ac:dyDescent="0.25">
      <c r="A389" s="3" t="s">
        <v>79</v>
      </c>
      <c r="B389" s="3" t="s">
        <v>16</v>
      </c>
      <c r="C389" s="3" t="s">
        <v>32</v>
      </c>
      <c r="D389" s="66">
        <v>41548</v>
      </c>
      <c r="E389" s="3">
        <v>10</v>
      </c>
      <c r="F389" s="3" t="s">
        <v>11</v>
      </c>
      <c r="G389" s="3" t="s">
        <v>19</v>
      </c>
      <c r="H389" s="3" t="s">
        <v>20</v>
      </c>
      <c r="I389" s="3" t="s">
        <v>84</v>
      </c>
      <c r="J389" s="19">
        <v>811393.74381779996</v>
      </c>
    </row>
    <row r="390" spans="1:10" x14ac:dyDescent="0.25">
      <c r="A390" s="3" t="s">
        <v>79</v>
      </c>
      <c r="B390" s="3" t="s">
        <v>16</v>
      </c>
      <c r="C390" s="3" t="s">
        <v>32</v>
      </c>
      <c r="D390" s="66">
        <v>41579</v>
      </c>
      <c r="E390" s="3">
        <v>11</v>
      </c>
      <c r="F390" s="3" t="s">
        <v>11</v>
      </c>
      <c r="G390" s="3" t="s">
        <v>19</v>
      </c>
      <c r="H390" s="3" t="s">
        <v>20</v>
      </c>
      <c r="I390" s="3" t="s">
        <v>84</v>
      </c>
      <c r="J390" s="19">
        <v>689988.02642055007</v>
      </c>
    </row>
    <row r="391" spans="1:10" x14ac:dyDescent="0.25">
      <c r="A391" s="3" t="s">
        <v>79</v>
      </c>
      <c r="B391" s="3" t="s">
        <v>16</v>
      </c>
      <c r="C391" s="3" t="s">
        <v>32</v>
      </c>
      <c r="D391" s="66">
        <v>41609</v>
      </c>
      <c r="E391" s="3">
        <v>12</v>
      </c>
      <c r="F391" s="3" t="s">
        <v>11</v>
      </c>
      <c r="G391" s="3" t="s">
        <v>19</v>
      </c>
      <c r="H391" s="3" t="s">
        <v>20</v>
      </c>
      <c r="I391" s="3" t="s">
        <v>84</v>
      </c>
      <c r="J391" s="19">
        <v>775165.96316250006</v>
      </c>
    </row>
    <row r="392" spans="1:10" x14ac:dyDescent="0.25">
      <c r="A392" s="3" t="s">
        <v>79</v>
      </c>
      <c r="B392" s="3" t="s">
        <v>16</v>
      </c>
      <c r="C392" s="3" t="s">
        <v>32</v>
      </c>
      <c r="D392" s="66">
        <v>41640</v>
      </c>
      <c r="E392" s="3">
        <v>1</v>
      </c>
      <c r="F392" s="3" t="s">
        <v>11</v>
      </c>
      <c r="G392" s="3" t="s">
        <v>19</v>
      </c>
      <c r="H392" s="3" t="s">
        <v>20</v>
      </c>
      <c r="I392" s="3" t="s">
        <v>84</v>
      </c>
      <c r="J392" s="19">
        <v>1034512.9923375</v>
      </c>
    </row>
    <row r="393" spans="1:10" x14ac:dyDescent="0.25">
      <c r="A393" s="3" t="s">
        <v>79</v>
      </c>
      <c r="B393" s="3" t="s">
        <v>16</v>
      </c>
      <c r="C393" s="3" t="s">
        <v>32</v>
      </c>
      <c r="D393" s="66">
        <v>41671</v>
      </c>
      <c r="E393" s="3">
        <v>2</v>
      </c>
      <c r="F393" s="3" t="s">
        <v>11</v>
      </c>
      <c r="G393" s="3" t="s">
        <v>19</v>
      </c>
      <c r="H393" s="3" t="s">
        <v>20</v>
      </c>
      <c r="I393" s="3" t="s">
        <v>84</v>
      </c>
      <c r="J393" s="19">
        <v>888365.66788124992</v>
      </c>
    </row>
    <row r="394" spans="1:10" x14ac:dyDescent="0.25">
      <c r="A394" s="3" t="s">
        <v>79</v>
      </c>
      <c r="B394" s="3" t="s">
        <v>16</v>
      </c>
      <c r="C394" s="3" t="s">
        <v>32</v>
      </c>
      <c r="D394" s="66">
        <v>41699</v>
      </c>
      <c r="E394" s="3">
        <v>3</v>
      </c>
      <c r="F394" s="3" t="s">
        <v>11</v>
      </c>
      <c r="G394" s="3" t="s">
        <v>19</v>
      </c>
      <c r="H394" s="3" t="s">
        <v>20</v>
      </c>
      <c r="I394" s="3" t="s">
        <v>84</v>
      </c>
      <c r="J394" s="19">
        <v>1248956.7417843752</v>
      </c>
    </row>
    <row r="395" spans="1:10" x14ac:dyDescent="0.25">
      <c r="A395" s="3" t="s">
        <v>79</v>
      </c>
      <c r="B395" s="3" t="s">
        <v>16</v>
      </c>
      <c r="C395" s="3" t="s">
        <v>32</v>
      </c>
      <c r="D395" s="66">
        <v>41730</v>
      </c>
      <c r="E395" s="3">
        <v>4</v>
      </c>
      <c r="F395" s="3" t="s">
        <v>11</v>
      </c>
      <c r="G395" s="3" t="s">
        <v>19</v>
      </c>
      <c r="H395" s="3" t="s">
        <v>20</v>
      </c>
      <c r="I395" s="3" t="s">
        <v>84</v>
      </c>
      <c r="J395" s="19">
        <v>680069.70427499991</v>
      </c>
    </row>
    <row r="396" spans="1:10" x14ac:dyDescent="0.25">
      <c r="A396" s="3" t="s">
        <v>79</v>
      </c>
      <c r="B396" s="3" t="s">
        <v>16</v>
      </c>
      <c r="C396" s="3" t="s">
        <v>32</v>
      </c>
      <c r="D396" s="66">
        <v>41760</v>
      </c>
      <c r="E396" s="3">
        <v>5</v>
      </c>
      <c r="F396" s="3" t="s">
        <v>11</v>
      </c>
      <c r="G396" s="3" t="s">
        <v>19</v>
      </c>
      <c r="H396" s="3" t="s">
        <v>20</v>
      </c>
      <c r="I396" s="3" t="s">
        <v>84</v>
      </c>
      <c r="J396" s="19">
        <v>878169.84401249979</v>
      </c>
    </row>
    <row r="397" spans="1:10" x14ac:dyDescent="0.25">
      <c r="A397" s="3" t="s">
        <v>79</v>
      </c>
      <c r="B397" s="3" t="s">
        <v>16</v>
      </c>
      <c r="C397" s="3" t="s">
        <v>32</v>
      </c>
      <c r="D397" s="66">
        <v>41791</v>
      </c>
      <c r="E397" s="3">
        <v>6</v>
      </c>
      <c r="F397" s="3" t="s">
        <v>11</v>
      </c>
      <c r="G397" s="3" t="s">
        <v>19</v>
      </c>
      <c r="H397" s="3" t="s">
        <v>20</v>
      </c>
      <c r="I397" s="3" t="s">
        <v>84</v>
      </c>
      <c r="J397" s="19">
        <v>1253465.5146975003</v>
      </c>
    </row>
    <row r="398" spans="1:10" x14ac:dyDescent="0.25">
      <c r="A398" s="3" t="s">
        <v>79</v>
      </c>
      <c r="B398" s="3" t="s">
        <v>16</v>
      </c>
      <c r="C398" s="3" t="s">
        <v>32</v>
      </c>
      <c r="D398" s="66">
        <v>41456</v>
      </c>
      <c r="E398" s="3">
        <v>7</v>
      </c>
      <c r="F398" s="3" t="s">
        <v>11</v>
      </c>
      <c r="G398" s="3" t="s">
        <v>19</v>
      </c>
      <c r="H398" s="3" t="s">
        <v>21</v>
      </c>
      <c r="I398" s="3" t="s">
        <v>84</v>
      </c>
      <c r="J398" s="19">
        <v>829385.88554250007</v>
      </c>
    </row>
    <row r="399" spans="1:10" x14ac:dyDescent="0.25">
      <c r="A399" s="3" t="s">
        <v>79</v>
      </c>
      <c r="B399" s="3" t="s">
        <v>16</v>
      </c>
      <c r="C399" s="3" t="s">
        <v>32</v>
      </c>
      <c r="D399" s="66">
        <v>41487</v>
      </c>
      <c r="E399" s="3">
        <v>8</v>
      </c>
      <c r="F399" s="3" t="s">
        <v>11</v>
      </c>
      <c r="G399" s="3" t="s">
        <v>19</v>
      </c>
      <c r="H399" s="3" t="s">
        <v>21</v>
      </c>
      <c r="I399" s="3" t="s">
        <v>84</v>
      </c>
      <c r="J399" s="19">
        <v>660748.90166999993</v>
      </c>
    </row>
    <row r="400" spans="1:10" x14ac:dyDescent="0.25">
      <c r="A400" s="3" t="s">
        <v>79</v>
      </c>
      <c r="B400" s="3" t="s">
        <v>16</v>
      </c>
      <c r="C400" s="3" t="s">
        <v>32</v>
      </c>
      <c r="D400" s="66">
        <v>41518</v>
      </c>
      <c r="E400" s="3">
        <v>9</v>
      </c>
      <c r="F400" s="3" t="s">
        <v>11</v>
      </c>
      <c r="G400" s="3" t="s">
        <v>19</v>
      </c>
      <c r="H400" s="3" t="s">
        <v>21</v>
      </c>
      <c r="I400" s="3" t="s">
        <v>84</v>
      </c>
      <c r="J400" s="19">
        <v>893175.96010499995</v>
      </c>
    </row>
    <row r="401" spans="1:10" x14ac:dyDescent="0.25">
      <c r="A401" s="3" t="s">
        <v>79</v>
      </c>
      <c r="B401" s="3" t="s">
        <v>16</v>
      </c>
      <c r="C401" s="3" t="s">
        <v>32</v>
      </c>
      <c r="D401" s="66">
        <v>41548</v>
      </c>
      <c r="E401" s="3">
        <v>10</v>
      </c>
      <c r="F401" s="3" t="s">
        <v>11</v>
      </c>
      <c r="G401" s="3" t="s">
        <v>19</v>
      </c>
      <c r="H401" s="3" t="s">
        <v>21</v>
      </c>
      <c r="I401" s="3" t="s">
        <v>84</v>
      </c>
      <c r="J401" s="19">
        <v>751290.50353499991</v>
      </c>
    </row>
    <row r="402" spans="1:10" x14ac:dyDescent="0.25">
      <c r="A402" s="3" t="s">
        <v>79</v>
      </c>
      <c r="B402" s="3" t="s">
        <v>16</v>
      </c>
      <c r="C402" s="3" t="s">
        <v>32</v>
      </c>
      <c r="D402" s="66">
        <v>41579</v>
      </c>
      <c r="E402" s="3">
        <v>11</v>
      </c>
      <c r="F402" s="3" t="s">
        <v>11</v>
      </c>
      <c r="G402" s="3" t="s">
        <v>19</v>
      </c>
      <c r="H402" s="3" t="s">
        <v>21</v>
      </c>
      <c r="I402" s="3" t="s">
        <v>84</v>
      </c>
      <c r="J402" s="19">
        <v>638877.80224125006</v>
      </c>
    </row>
    <row r="403" spans="1:10" x14ac:dyDescent="0.25">
      <c r="A403" s="3" t="s">
        <v>79</v>
      </c>
      <c r="B403" s="3" t="s">
        <v>16</v>
      </c>
      <c r="C403" s="3" t="s">
        <v>32</v>
      </c>
      <c r="D403" s="66">
        <v>41609</v>
      </c>
      <c r="E403" s="3">
        <v>12</v>
      </c>
      <c r="F403" s="3" t="s">
        <v>11</v>
      </c>
      <c r="G403" s="3" t="s">
        <v>19</v>
      </c>
      <c r="H403" s="3" t="s">
        <v>21</v>
      </c>
      <c r="I403" s="3" t="s">
        <v>84</v>
      </c>
      <c r="J403" s="19">
        <v>717746.26218750002</v>
      </c>
    </row>
    <row r="404" spans="1:10" x14ac:dyDescent="0.25">
      <c r="A404" s="3" t="s">
        <v>79</v>
      </c>
      <c r="B404" s="3" t="s">
        <v>16</v>
      </c>
      <c r="C404" s="3" t="s">
        <v>32</v>
      </c>
      <c r="D404" s="66">
        <v>41640</v>
      </c>
      <c r="E404" s="3">
        <v>1</v>
      </c>
      <c r="F404" s="3" t="s">
        <v>11</v>
      </c>
      <c r="G404" s="3" t="s">
        <v>19</v>
      </c>
      <c r="H404" s="3" t="s">
        <v>21</v>
      </c>
      <c r="I404" s="3" t="s">
        <v>84</v>
      </c>
      <c r="J404" s="19">
        <v>957882.40031249996</v>
      </c>
    </row>
    <row r="405" spans="1:10" x14ac:dyDescent="0.25">
      <c r="A405" s="3" t="s">
        <v>79</v>
      </c>
      <c r="B405" s="3" t="s">
        <v>16</v>
      </c>
      <c r="C405" s="3" t="s">
        <v>32</v>
      </c>
      <c r="D405" s="66">
        <v>41671</v>
      </c>
      <c r="E405" s="3">
        <v>2</v>
      </c>
      <c r="F405" s="3" t="s">
        <v>11</v>
      </c>
      <c r="G405" s="3" t="s">
        <v>19</v>
      </c>
      <c r="H405" s="3" t="s">
        <v>21</v>
      </c>
      <c r="I405" s="3" t="s">
        <v>84</v>
      </c>
      <c r="J405" s="19">
        <v>822560.80359374988</v>
      </c>
    </row>
    <row r="406" spans="1:10" x14ac:dyDescent="0.25">
      <c r="A406" s="3" t="s">
        <v>79</v>
      </c>
      <c r="B406" s="3" t="s">
        <v>16</v>
      </c>
      <c r="C406" s="3" t="s">
        <v>32</v>
      </c>
      <c r="D406" s="66">
        <v>41699</v>
      </c>
      <c r="E406" s="3">
        <v>3</v>
      </c>
      <c r="F406" s="3" t="s">
        <v>11</v>
      </c>
      <c r="G406" s="3" t="s">
        <v>19</v>
      </c>
      <c r="H406" s="3" t="s">
        <v>21</v>
      </c>
      <c r="I406" s="3" t="s">
        <v>84</v>
      </c>
      <c r="J406" s="19">
        <v>1156441.4275781249</v>
      </c>
    </row>
    <row r="407" spans="1:10" x14ac:dyDescent="0.25">
      <c r="A407" s="3" t="s">
        <v>79</v>
      </c>
      <c r="B407" s="3" t="s">
        <v>16</v>
      </c>
      <c r="C407" s="3" t="s">
        <v>32</v>
      </c>
      <c r="D407" s="66">
        <v>41730</v>
      </c>
      <c r="E407" s="3">
        <v>4</v>
      </c>
      <c r="F407" s="3" t="s">
        <v>11</v>
      </c>
      <c r="G407" s="3" t="s">
        <v>19</v>
      </c>
      <c r="H407" s="3" t="s">
        <v>21</v>
      </c>
      <c r="I407" s="3" t="s">
        <v>84</v>
      </c>
      <c r="J407" s="19">
        <v>629694.17062500003</v>
      </c>
    </row>
    <row r="408" spans="1:10" x14ac:dyDescent="0.25">
      <c r="A408" s="3" t="s">
        <v>79</v>
      </c>
      <c r="B408" s="3" t="s">
        <v>16</v>
      </c>
      <c r="C408" s="3" t="s">
        <v>32</v>
      </c>
      <c r="D408" s="66">
        <v>41760</v>
      </c>
      <c r="E408" s="3">
        <v>5</v>
      </c>
      <c r="F408" s="3" t="s">
        <v>11</v>
      </c>
      <c r="G408" s="3" t="s">
        <v>19</v>
      </c>
      <c r="H408" s="3" t="s">
        <v>21</v>
      </c>
      <c r="I408" s="3" t="s">
        <v>84</v>
      </c>
      <c r="J408" s="19">
        <v>813120.22593749978</v>
      </c>
    </row>
    <row r="409" spans="1:10" x14ac:dyDescent="0.25">
      <c r="A409" s="3" t="s">
        <v>79</v>
      </c>
      <c r="B409" s="3" t="s">
        <v>16</v>
      </c>
      <c r="C409" s="3" t="s">
        <v>32</v>
      </c>
      <c r="D409" s="66">
        <v>41791</v>
      </c>
      <c r="E409" s="3">
        <v>6</v>
      </c>
      <c r="F409" s="3" t="s">
        <v>11</v>
      </c>
      <c r="G409" s="3" t="s">
        <v>19</v>
      </c>
      <c r="H409" s="3" t="s">
        <v>21</v>
      </c>
      <c r="I409" s="3" t="s">
        <v>84</v>
      </c>
      <c r="J409" s="19">
        <v>1160616.2173125001</v>
      </c>
    </row>
    <row r="410" spans="1:10" x14ac:dyDescent="0.25">
      <c r="A410" s="3" t="s">
        <v>79</v>
      </c>
      <c r="B410" s="3" t="s">
        <v>16</v>
      </c>
      <c r="C410" s="3" t="s">
        <v>32</v>
      </c>
      <c r="D410" s="66">
        <v>41456</v>
      </c>
      <c r="E410" s="3">
        <v>7</v>
      </c>
      <c r="F410" s="3" t="s">
        <v>11</v>
      </c>
      <c r="G410" s="3" t="s">
        <v>22</v>
      </c>
      <c r="H410" s="3" t="s">
        <v>23</v>
      </c>
      <c r="I410" s="3" t="s">
        <v>84</v>
      </c>
      <c r="J410" s="19">
        <v>716589.40510871995</v>
      </c>
    </row>
    <row r="411" spans="1:10" x14ac:dyDescent="0.25">
      <c r="A411" s="3" t="s">
        <v>79</v>
      </c>
      <c r="B411" s="3" t="s">
        <v>16</v>
      </c>
      <c r="C411" s="3" t="s">
        <v>32</v>
      </c>
      <c r="D411" s="66">
        <v>41487</v>
      </c>
      <c r="E411" s="3">
        <v>8</v>
      </c>
      <c r="F411" s="3" t="s">
        <v>11</v>
      </c>
      <c r="G411" s="3" t="s">
        <v>22</v>
      </c>
      <c r="H411" s="3" t="s">
        <v>23</v>
      </c>
      <c r="I411" s="3" t="s">
        <v>84</v>
      </c>
      <c r="J411" s="19">
        <v>570887.05104287993</v>
      </c>
    </row>
    <row r="412" spans="1:10" x14ac:dyDescent="0.25">
      <c r="A412" s="3" t="s">
        <v>79</v>
      </c>
      <c r="B412" s="3" t="s">
        <v>16</v>
      </c>
      <c r="C412" s="3" t="s">
        <v>32</v>
      </c>
      <c r="D412" s="66">
        <v>41518</v>
      </c>
      <c r="E412" s="3">
        <v>9</v>
      </c>
      <c r="F412" s="3" t="s">
        <v>11</v>
      </c>
      <c r="G412" s="3" t="s">
        <v>22</v>
      </c>
      <c r="H412" s="3" t="s">
        <v>23</v>
      </c>
      <c r="I412" s="3" t="s">
        <v>84</v>
      </c>
      <c r="J412" s="19">
        <v>771704.02953071985</v>
      </c>
    </row>
    <row r="413" spans="1:10" x14ac:dyDescent="0.25">
      <c r="A413" s="3" t="s">
        <v>79</v>
      </c>
      <c r="B413" s="3" t="s">
        <v>16</v>
      </c>
      <c r="C413" s="3" t="s">
        <v>32</v>
      </c>
      <c r="D413" s="66">
        <v>41548</v>
      </c>
      <c r="E413" s="3">
        <v>10</v>
      </c>
      <c r="F413" s="3" t="s">
        <v>11</v>
      </c>
      <c r="G413" s="3" t="s">
        <v>22</v>
      </c>
      <c r="H413" s="3" t="s">
        <v>23</v>
      </c>
      <c r="I413" s="3" t="s">
        <v>84</v>
      </c>
      <c r="J413" s="19">
        <v>649114.99505423987</v>
      </c>
    </row>
    <row r="414" spans="1:10" x14ac:dyDescent="0.25">
      <c r="A414" s="3" t="s">
        <v>79</v>
      </c>
      <c r="B414" s="3" t="s">
        <v>16</v>
      </c>
      <c r="C414" s="3" t="s">
        <v>32</v>
      </c>
      <c r="D414" s="66">
        <v>41579</v>
      </c>
      <c r="E414" s="3">
        <v>11</v>
      </c>
      <c r="F414" s="3" t="s">
        <v>11</v>
      </c>
      <c r="G414" s="3" t="s">
        <v>22</v>
      </c>
      <c r="H414" s="3" t="s">
        <v>23</v>
      </c>
      <c r="I414" s="3" t="s">
        <v>84</v>
      </c>
      <c r="J414" s="19">
        <v>551990.42113644001</v>
      </c>
    </row>
    <row r="415" spans="1:10" x14ac:dyDescent="0.25">
      <c r="A415" s="3" t="s">
        <v>79</v>
      </c>
      <c r="B415" s="3" t="s">
        <v>16</v>
      </c>
      <c r="C415" s="3" t="s">
        <v>32</v>
      </c>
      <c r="D415" s="66">
        <v>41609</v>
      </c>
      <c r="E415" s="3">
        <v>12</v>
      </c>
      <c r="F415" s="3" t="s">
        <v>11</v>
      </c>
      <c r="G415" s="3" t="s">
        <v>22</v>
      </c>
      <c r="H415" s="3" t="s">
        <v>23</v>
      </c>
      <c r="I415" s="3" t="s">
        <v>84</v>
      </c>
      <c r="J415" s="19">
        <v>620132.77052999998</v>
      </c>
    </row>
    <row r="416" spans="1:10" x14ac:dyDescent="0.25">
      <c r="A416" s="3" t="s">
        <v>79</v>
      </c>
      <c r="B416" s="3" t="s">
        <v>16</v>
      </c>
      <c r="C416" s="3" t="s">
        <v>32</v>
      </c>
      <c r="D416" s="66">
        <v>41640</v>
      </c>
      <c r="E416" s="3">
        <v>1</v>
      </c>
      <c r="F416" s="3" t="s">
        <v>11</v>
      </c>
      <c r="G416" s="3" t="s">
        <v>22</v>
      </c>
      <c r="H416" s="3" t="s">
        <v>23</v>
      </c>
      <c r="I416" s="3" t="s">
        <v>84</v>
      </c>
      <c r="J416" s="19">
        <v>827610.39387000003</v>
      </c>
    </row>
    <row r="417" spans="1:10" x14ac:dyDescent="0.25">
      <c r="A417" s="3" t="s">
        <v>79</v>
      </c>
      <c r="B417" s="3" t="s">
        <v>16</v>
      </c>
      <c r="C417" s="3" t="s">
        <v>32</v>
      </c>
      <c r="D417" s="66">
        <v>41671</v>
      </c>
      <c r="E417" s="3">
        <v>2</v>
      </c>
      <c r="F417" s="3" t="s">
        <v>11</v>
      </c>
      <c r="G417" s="3" t="s">
        <v>22</v>
      </c>
      <c r="H417" s="3" t="s">
        <v>23</v>
      </c>
      <c r="I417" s="3" t="s">
        <v>84</v>
      </c>
      <c r="J417" s="19">
        <v>710692.53430499986</v>
      </c>
    </row>
    <row r="418" spans="1:10" x14ac:dyDescent="0.25">
      <c r="A418" s="3" t="s">
        <v>79</v>
      </c>
      <c r="B418" s="3" t="s">
        <v>16</v>
      </c>
      <c r="C418" s="3" t="s">
        <v>32</v>
      </c>
      <c r="D418" s="66">
        <v>41699</v>
      </c>
      <c r="E418" s="3">
        <v>3</v>
      </c>
      <c r="F418" s="3" t="s">
        <v>11</v>
      </c>
      <c r="G418" s="3" t="s">
        <v>22</v>
      </c>
      <c r="H418" s="3" t="s">
        <v>23</v>
      </c>
      <c r="I418" s="3" t="s">
        <v>84</v>
      </c>
      <c r="J418" s="19">
        <v>999165.39342749992</v>
      </c>
    </row>
    <row r="419" spans="1:10" x14ac:dyDescent="0.25">
      <c r="A419" s="3" t="s">
        <v>79</v>
      </c>
      <c r="B419" s="3" t="s">
        <v>16</v>
      </c>
      <c r="C419" s="3" t="s">
        <v>32</v>
      </c>
      <c r="D419" s="66">
        <v>41730</v>
      </c>
      <c r="E419" s="3">
        <v>4</v>
      </c>
      <c r="F419" s="3" t="s">
        <v>11</v>
      </c>
      <c r="G419" s="3" t="s">
        <v>22</v>
      </c>
      <c r="H419" s="3" t="s">
        <v>23</v>
      </c>
      <c r="I419" s="3" t="s">
        <v>84</v>
      </c>
      <c r="J419" s="19">
        <v>544055.76341999997</v>
      </c>
    </row>
    <row r="420" spans="1:10" x14ac:dyDescent="0.25">
      <c r="A420" s="3" t="s">
        <v>79</v>
      </c>
      <c r="B420" s="3" t="s">
        <v>16</v>
      </c>
      <c r="C420" s="3" t="s">
        <v>32</v>
      </c>
      <c r="D420" s="66">
        <v>41760</v>
      </c>
      <c r="E420" s="3">
        <v>5</v>
      </c>
      <c r="F420" s="3" t="s">
        <v>11</v>
      </c>
      <c r="G420" s="3" t="s">
        <v>22</v>
      </c>
      <c r="H420" s="3" t="s">
        <v>23</v>
      </c>
      <c r="I420" s="3" t="s">
        <v>84</v>
      </c>
      <c r="J420" s="19">
        <v>702535.87520999974</v>
      </c>
    </row>
    <row r="421" spans="1:10" x14ac:dyDescent="0.25">
      <c r="A421" s="3" t="s">
        <v>79</v>
      </c>
      <c r="B421" s="3" t="s">
        <v>16</v>
      </c>
      <c r="C421" s="3" t="s">
        <v>32</v>
      </c>
      <c r="D421" s="66">
        <v>41791</v>
      </c>
      <c r="E421" s="3">
        <v>6</v>
      </c>
      <c r="F421" s="3" t="s">
        <v>11</v>
      </c>
      <c r="G421" s="3" t="s">
        <v>22</v>
      </c>
      <c r="H421" s="3" t="s">
        <v>23</v>
      </c>
      <c r="I421" s="3" t="s">
        <v>84</v>
      </c>
      <c r="J421" s="19">
        <v>1002772.411758</v>
      </c>
    </row>
    <row r="422" spans="1:10" x14ac:dyDescent="0.25">
      <c r="A422" s="3" t="s">
        <v>79</v>
      </c>
      <c r="B422" s="3" t="s">
        <v>16</v>
      </c>
      <c r="C422" s="3" t="s">
        <v>32</v>
      </c>
      <c r="D422" s="66">
        <v>41456</v>
      </c>
      <c r="E422" s="3">
        <v>7</v>
      </c>
      <c r="F422" s="3" t="s">
        <v>11</v>
      </c>
      <c r="G422" s="3" t="s">
        <v>22</v>
      </c>
      <c r="H422" s="3" t="s">
        <v>24</v>
      </c>
      <c r="I422" s="3" t="s">
        <v>84</v>
      </c>
      <c r="J422" s="19">
        <v>251329.05622500001</v>
      </c>
    </row>
    <row r="423" spans="1:10" x14ac:dyDescent="0.25">
      <c r="A423" s="3" t="s">
        <v>79</v>
      </c>
      <c r="B423" s="3" t="s">
        <v>16</v>
      </c>
      <c r="C423" s="3" t="s">
        <v>32</v>
      </c>
      <c r="D423" s="66">
        <v>41487</v>
      </c>
      <c r="E423" s="3">
        <v>8</v>
      </c>
      <c r="F423" s="3" t="s">
        <v>11</v>
      </c>
      <c r="G423" s="3" t="s">
        <v>22</v>
      </c>
      <c r="H423" s="3" t="s">
        <v>24</v>
      </c>
      <c r="I423" s="3" t="s">
        <v>84</v>
      </c>
      <c r="J423" s="19">
        <v>200226.9399</v>
      </c>
    </row>
    <row r="424" spans="1:10" x14ac:dyDescent="0.25">
      <c r="A424" s="3" t="s">
        <v>79</v>
      </c>
      <c r="B424" s="3" t="s">
        <v>16</v>
      </c>
      <c r="C424" s="3" t="s">
        <v>32</v>
      </c>
      <c r="D424" s="66">
        <v>41518</v>
      </c>
      <c r="E424" s="3">
        <v>9</v>
      </c>
      <c r="F424" s="3" t="s">
        <v>11</v>
      </c>
      <c r="G424" s="3" t="s">
        <v>22</v>
      </c>
      <c r="H424" s="3" t="s">
        <v>24</v>
      </c>
      <c r="I424" s="3" t="s">
        <v>84</v>
      </c>
      <c r="J424" s="19">
        <v>270659.38184999995</v>
      </c>
    </row>
    <row r="425" spans="1:10" x14ac:dyDescent="0.25">
      <c r="A425" s="3" t="s">
        <v>79</v>
      </c>
      <c r="B425" s="3" t="s">
        <v>16</v>
      </c>
      <c r="C425" s="3" t="s">
        <v>32</v>
      </c>
      <c r="D425" s="66">
        <v>41548</v>
      </c>
      <c r="E425" s="3">
        <v>10</v>
      </c>
      <c r="F425" s="3" t="s">
        <v>11</v>
      </c>
      <c r="G425" s="3" t="s">
        <v>22</v>
      </c>
      <c r="H425" s="3" t="s">
        <v>24</v>
      </c>
      <c r="I425" s="3" t="s">
        <v>84</v>
      </c>
      <c r="J425" s="19">
        <v>227663.78894999996</v>
      </c>
    </row>
    <row r="426" spans="1:10" x14ac:dyDescent="0.25">
      <c r="A426" s="3" t="s">
        <v>79</v>
      </c>
      <c r="B426" s="3" t="s">
        <v>16</v>
      </c>
      <c r="C426" s="3" t="s">
        <v>32</v>
      </c>
      <c r="D426" s="66">
        <v>41579</v>
      </c>
      <c r="E426" s="3">
        <v>11</v>
      </c>
      <c r="F426" s="3" t="s">
        <v>11</v>
      </c>
      <c r="G426" s="3" t="s">
        <v>22</v>
      </c>
      <c r="H426" s="3" t="s">
        <v>24</v>
      </c>
      <c r="I426" s="3" t="s">
        <v>84</v>
      </c>
      <c r="J426" s="19">
        <v>193599.33401250001</v>
      </c>
    </row>
    <row r="427" spans="1:10" x14ac:dyDescent="0.25">
      <c r="A427" s="3" t="s">
        <v>79</v>
      </c>
      <c r="B427" s="3" t="s">
        <v>16</v>
      </c>
      <c r="C427" s="3" t="s">
        <v>32</v>
      </c>
      <c r="D427" s="66">
        <v>41609</v>
      </c>
      <c r="E427" s="3">
        <v>12</v>
      </c>
      <c r="F427" s="3" t="s">
        <v>11</v>
      </c>
      <c r="G427" s="3" t="s">
        <v>22</v>
      </c>
      <c r="H427" s="3" t="s">
        <v>24</v>
      </c>
      <c r="I427" s="3" t="s">
        <v>84</v>
      </c>
      <c r="J427" s="19">
        <v>143549.25243750002</v>
      </c>
    </row>
    <row r="428" spans="1:10" x14ac:dyDescent="0.25">
      <c r="A428" s="3" t="s">
        <v>79</v>
      </c>
      <c r="B428" s="3" t="s">
        <v>16</v>
      </c>
      <c r="C428" s="3" t="s">
        <v>32</v>
      </c>
      <c r="D428" s="66">
        <v>41640</v>
      </c>
      <c r="E428" s="3">
        <v>1</v>
      </c>
      <c r="F428" s="3" t="s">
        <v>11</v>
      </c>
      <c r="G428" s="3" t="s">
        <v>22</v>
      </c>
      <c r="H428" s="3" t="s">
        <v>24</v>
      </c>
      <c r="I428" s="3" t="s">
        <v>84</v>
      </c>
      <c r="J428" s="19">
        <v>153261.18405000001</v>
      </c>
    </row>
    <row r="429" spans="1:10" x14ac:dyDescent="0.25">
      <c r="A429" s="3" t="s">
        <v>79</v>
      </c>
      <c r="B429" s="3" t="s">
        <v>16</v>
      </c>
      <c r="C429" s="3" t="s">
        <v>32</v>
      </c>
      <c r="D429" s="66">
        <v>41671</v>
      </c>
      <c r="E429" s="3">
        <v>2</v>
      </c>
      <c r="F429" s="3" t="s">
        <v>11</v>
      </c>
      <c r="G429" s="3" t="s">
        <v>22</v>
      </c>
      <c r="H429" s="3" t="s">
        <v>24</v>
      </c>
      <c r="I429" s="3" t="s">
        <v>84</v>
      </c>
      <c r="J429" s="19">
        <v>131609.72857499999</v>
      </c>
    </row>
    <row r="430" spans="1:10" x14ac:dyDescent="0.25">
      <c r="A430" s="3" t="s">
        <v>79</v>
      </c>
      <c r="B430" s="3" t="s">
        <v>16</v>
      </c>
      <c r="C430" s="3" t="s">
        <v>32</v>
      </c>
      <c r="D430" s="66">
        <v>41699</v>
      </c>
      <c r="E430" s="3">
        <v>3</v>
      </c>
      <c r="F430" s="3" t="s">
        <v>11</v>
      </c>
      <c r="G430" s="3" t="s">
        <v>22</v>
      </c>
      <c r="H430" s="3" t="s">
        <v>24</v>
      </c>
      <c r="I430" s="3" t="s">
        <v>84</v>
      </c>
      <c r="J430" s="19">
        <v>185030.62841250002</v>
      </c>
    </row>
    <row r="431" spans="1:10" x14ac:dyDescent="0.25">
      <c r="A431" s="3" t="s">
        <v>79</v>
      </c>
      <c r="B431" s="3" t="s">
        <v>16</v>
      </c>
      <c r="C431" s="3" t="s">
        <v>32</v>
      </c>
      <c r="D431" s="66">
        <v>41730</v>
      </c>
      <c r="E431" s="3">
        <v>4</v>
      </c>
      <c r="F431" s="3" t="s">
        <v>11</v>
      </c>
      <c r="G431" s="3" t="s">
        <v>22</v>
      </c>
      <c r="H431" s="3" t="s">
        <v>24</v>
      </c>
      <c r="I431" s="3" t="s">
        <v>84</v>
      </c>
      <c r="J431" s="19">
        <v>100751.0673</v>
      </c>
    </row>
    <row r="432" spans="1:10" x14ac:dyDescent="0.25">
      <c r="A432" s="3" t="s">
        <v>79</v>
      </c>
      <c r="B432" s="3" t="s">
        <v>16</v>
      </c>
      <c r="C432" s="3" t="s">
        <v>32</v>
      </c>
      <c r="D432" s="66">
        <v>41760</v>
      </c>
      <c r="E432" s="3">
        <v>5</v>
      </c>
      <c r="F432" s="3" t="s">
        <v>11</v>
      </c>
      <c r="G432" s="3" t="s">
        <v>22</v>
      </c>
      <c r="H432" s="3" t="s">
        <v>24</v>
      </c>
      <c r="I432" s="3" t="s">
        <v>84</v>
      </c>
      <c r="J432" s="19">
        <v>130099.23614999997</v>
      </c>
    </row>
    <row r="433" spans="1:10" x14ac:dyDescent="0.25">
      <c r="A433" s="3" t="s">
        <v>79</v>
      </c>
      <c r="B433" s="3" t="s">
        <v>16</v>
      </c>
      <c r="C433" s="3" t="s">
        <v>32</v>
      </c>
      <c r="D433" s="66">
        <v>41791</v>
      </c>
      <c r="E433" s="3">
        <v>6</v>
      </c>
      <c r="F433" s="3" t="s">
        <v>11</v>
      </c>
      <c r="G433" s="3" t="s">
        <v>22</v>
      </c>
      <c r="H433" s="3" t="s">
        <v>24</v>
      </c>
      <c r="I433" s="3" t="s">
        <v>84</v>
      </c>
      <c r="J433" s="19">
        <v>232123.24346250005</v>
      </c>
    </row>
    <row r="434" spans="1:10" x14ac:dyDescent="0.25">
      <c r="A434" s="3" t="s">
        <v>79</v>
      </c>
      <c r="B434" s="3" t="s">
        <v>16</v>
      </c>
      <c r="C434" s="3" t="s">
        <v>32</v>
      </c>
      <c r="D434" s="66">
        <v>41456</v>
      </c>
      <c r="E434" s="3">
        <v>7</v>
      </c>
      <c r="F434" s="3" t="s">
        <v>11</v>
      </c>
      <c r="G434" s="3" t="s">
        <v>22</v>
      </c>
      <c r="H434" s="3" t="s">
        <v>25</v>
      </c>
      <c r="I434" s="3" t="s">
        <v>84</v>
      </c>
      <c r="J434" s="19">
        <v>623296.05943799997</v>
      </c>
    </row>
    <row r="435" spans="1:10" x14ac:dyDescent="0.25">
      <c r="A435" s="3" t="s">
        <v>79</v>
      </c>
      <c r="B435" s="3" t="s">
        <v>16</v>
      </c>
      <c r="C435" s="3" t="s">
        <v>32</v>
      </c>
      <c r="D435" s="66">
        <v>41487</v>
      </c>
      <c r="E435" s="3">
        <v>8</v>
      </c>
      <c r="F435" s="3" t="s">
        <v>11</v>
      </c>
      <c r="G435" s="3" t="s">
        <v>22</v>
      </c>
      <c r="H435" s="3" t="s">
        <v>25</v>
      </c>
      <c r="I435" s="3" t="s">
        <v>84</v>
      </c>
      <c r="J435" s="19">
        <v>496562.81095199991</v>
      </c>
    </row>
    <row r="436" spans="1:10" x14ac:dyDescent="0.25">
      <c r="A436" s="3" t="s">
        <v>79</v>
      </c>
      <c r="B436" s="3" t="s">
        <v>16</v>
      </c>
      <c r="C436" s="3" t="s">
        <v>32</v>
      </c>
      <c r="D436" s="66">
        <v>41518</v>
      </c>
      <c r="E436" s="3">
        <v>9</v>
      </c>
      <c r="F436" s="3" t="s">
        <v>11</v>
      </c>
      <c r="G436" s="3" t="s">
        <v>22</v>
      </c>
      <c r="H436" s="3" t="s">
        <v>25</v>
      </c>
      <c r="I436" s="3" t="s">
        <v>84</v>
      </c>
      <c r="J436" s="19">
        <v>671235.2669879999</v>
      </c>
    </row>
    <row r="437" spans="1:10" x14ac:dyDescent="0.25">
      <c r="A437" s="3" t="s">
        <v>79</v>
      </c>
      <c r="B437" s="3" t="s">
        <v>16</v>
      </c>
      <c r="C437" s="3" t="s">
        <v>32</v>
      </c>
      <c r="D437" s="66">
        <v>41548</v>
      </c>
      <c r="E437" s="3">
        <v>10</v>
      </c>
      <c r="F437" s="3" t="s">
        <v>11</v>
      </c>
      <c r="G437" s="3" t="s">
        <v>22</v>
      </c>
      <c r="H437" s="3" t="s">
        <v>25</v>
      </c>
      <c r="I437" s="3" t="s">
        <v>84</v>
      </c>
      <c r="J437" s="19">
        <v>564606.19659599988</v>
      </c>
    </row>
    <row r="438" spans="1:10" x14ac:dyDescent="0.25">
      <c r="A438" s="3" t="s">
        <v>79</v>
      </c>
      <c r="B438" s="3" t="s">
        <v>16</v>
      </c>
      <c r="C438" s="3" t="s">
        <v>32</v>
      </c>
      <c r="D438" s="66">
        <v>41579</v>
      </c>
      <c r="E438" s="3">
        <v>11</v>
      </c>
      <c r="F438" s="3" t="s">
        <v>11</v>
      </c>
      <c r="G438" s="3" t="s">
        <v>22</v>
      </c>
      <c r="H438" s="3" t="s">
        <v>25</v>
      </c>
      <c r="I438" s="3" t="s">
        <v>84</v>
      </c>
      <c r="J438" s="19">
        <v>480126.34835100005</v>
      </c>
    </row>
    <row r="439" spans="1:10" x14ac:dyDescent="0.25">
      <c r="A439" s="3" t="s">
        <v>79</v>
      </c>
      <c r="B439" s="3" t="s">
        <v>16</v>
      </c>
      <c r="C439" s="3" t="s">
        <v>32</v>
      </c>
      <c r="D439" s="66">
        <v>41609</v>
      </c>
      <c r="E439" s="3">
        <v>12</v>
      </c>
      <c r="F439" s="3" t="s">
        <v>11</v>
      </c>
      <c r="G439" s="3" t="s">
        <v>22</v>
      </c>
      <c r="H439" s="3" t="s">
        <v>25</v>
      </c>
      <c r="I439" s="3" t="s">
        <v>84</v>
      </c>
      <c r="J439" s="19">
        <v>356002.146045</v>
      </c>
    </row>
    <row r="440" spans="1:10" x14ac:dyDescent="0.25">
      <c r="A440" s="3" t="s">
        <v>79</v>
      </c>
      <c r="B440" s="3" t="s">
        <v>16</v>
      </c>
      <c r="C440" s="3" t="s">
        <v>32</v>
      </c>
      <c r="D440" s="66">
        <v>41640</v>
      </c>
      <c r="E440" s="3">
        <v>1</v>
      </c>
      <c r="F440" s="3" t="s">
        <v>11</v>
      </c>
      <c r="G440" s="3" t="s">
        <v>22</v>
      </c>
      <c r="H440" s="3" t="s">
        <v>25</v>
      </c>
      <c r="I440" s="3" t="s">
        <v>84</v>
      </c>
      <c r="J440" s="19">
        <v>380087.73644399998</v>
      </c>
    </row>
    <row r="441" spans="1:10" x14ac:dyDescent="0.25">
      <c r="A441" s="3" t="s">
        <v>79</v>
      </c>
      <c r="B441" s="3" t="s">
        <v>16</v>
      </c>
      <c r="C441" s="3" t="s">
        <v>32</v>
      </c>
      <c r="D441" s="66">
        <v>41671</v>
      </c>
      <c r="E441" s="3">
        <v>2</v>
      </c>
      <c r="F441" s="3" t="s">
        <v>11</v>
      </c>
      <c r="G441" s="3" t="s">
        <v>22</v>
      </c>
      <c r="H441" s="3" t="s">
        <v>25</v>
      </c>
      <c r="I441" s="3" t="s">
        <v>84</v>
      </c>
      <c r="J441" s="19">
        <v>326392.12686599995</v>
      </c>
    </row>
    <row r="442" spans="1:10" x14ac:dyDescent="0.25">
      <c r="A442" s="3" t="s">
        <v>79</v>
      </c>
      <c r="B442" s="3" t="s">
        <v>16</v>
      </c>
      <c r="C442" s="3" t="s">
        <v>32</v>
      </c>
      <c r="D442" s="66">
        <v>41699</v>
      </c>
      <c r="E442" s="3">
        <v>3</v>
      </c>
      <c r="F442" s="3" t="s">
        <v>11</v>
      </c>
      <c r="G442" s="3" t="s">
        <v>22</v>
      </c>
      <c r="H442" s="3" t="s">
        <v>25</v>
      </c>
      <c r="I442" s="3" t="s">
        <v>84</v>
      </c>
      <c r="J442" s="19">
        <v>458875.95846300002</v>
      </c>
    </row>
    <row r="443" spans="1:10" x14ac:dyDescent="0.25">
      <c r="A443" s="3" t="s">
        <v>79</v>
      </c>
      <c r="B443" s="3" t="s">
        <v>16</v>
      </c>
      <c r="C443" s="3" t="s">
        <v>32</v>
      </c>
      <c r="D443" s="66">
        <v>41730</v>
      </c>
      <c r="E443" s="3">
        <v>4</v>
      </c>
      <c r="F443" s="3" t="s">
        <v>11</v>
      </c>
      <c r="G443" s="3" t="s">
        <v>22</v>
      </c>
      <c r="H443" s="3" t="s">
        <v>25</v>
      </c>
      <c r="I443" s="3" t="s">
        <v>84</v>
      </c>
      <c r="J443" s="19">
        <v>249862.64690399999</v>
      </c>
    </row>
    <row r="444" spans="1:10" x14ac:dyDescent="0.25">
      <c r="A444" s="3" t="s">
        <v>79</v>
      </c>
      <c r="B444" s="3" t="s">
        <v>16</v>
      </c>
      <c r="C444" s="3" t="s">
        <v>32</v>
      </c>
      <c r="D444" s="66">
        <v>41760</v>
      </c>
      <c r="E444" s="3">
        <v>5</v>
      </c>
      <c r="F444" s="3" t="s">
        <v>11</v>
      </c>
      <c r="G444" s="3" t="s">
        <v>22</v>
      </c>
      <c r="H444" s="3" t="s">
        <v>25</v>
      </c>
      <c r="I444" s="3" t="s">
        <v>84</v>
      </c>
      <c r="J444" s="19">
        <v>322646.10565199988</v>
      </c>
    </row>
    <row r="445" spans="1:10" x14ac:dyDescent="0.25">
      <c r="A445" s="3" t="s">
        <v>79</v>
      </c>
      <c r="B445" s="3" t="s">
        <v>16</v>
      </c>
      <c r="C445" s="3" t="s">
        <v>32</v>
      </c>
      <c r="D445" s="66">
        <v>41791</v>
      </c>
      <c r="E445" s="3">
        <v>6</v>
      </c>
      <c r="F445" s="3" t="s">
        <v>11</v>
      </c>
      <c r="G445" s="3" t="s">
        <v>22</v>
      </c>
      <c r="H445" s="3" t="s">
        <v>25</v>
      </c>
      <c r="I445" s="3" t="s">
        <v>84</v>
      </c>
      <c r="J445" s="19">
        <v>575665.6437870001</v>
      </c>
    </row>
    <row r="446" spans="1:10" x14ac:dyDescent="0.25">
      <c r="A446" s="3" t="s">
        <v>79</v>
      </c>
      <c r="B446" s="3" t="s">
        <v>16</v>
      </c>
      <c r="C446" s="3" t="s">
        <v>32</v>
      </c>
      <c r="D446" s="66">
        <v>41456</v>
      </c>
      <c r="E446" s="3">
        <v>7</v>
      </c>
      <c r="F446" s="3" t="s">
        <v>11</v>
      </c>
      <c r="G446" s="3" t="s">
        <v>22</v>
      </c>
      <c r="H446" s="3" t="s">
        <v>26</v>
      </c>
      <c r="I446" s="3" t="s">
        <v>84</v>
      </c>
      <c r="J446" s="19">
        <v>211116.407229</v>
      </c>
    </row>
    <row r="447" spans="1:10" x14ac:dyDescent="0.25">
      <c r="A447" s="3" t="s">
        <v>79</v>
      </c>
      <c r="B447" s="3" t="s">
        <v>16</v>
      </c>
      <c r="C447" s="3" t="s">
        <v>32</v>
      </c>
      <c r="D447" s="66">
        <v>41487</v>
      </c>
      <c r="E447" s="3">
        <v>8</v>
      </c>
      <c r="F447" s="3" t="s">
        <v>11</v>
      </c>
      <c r="G447" s="3" t="s">
        <v>22</v>
      </c>
      <c r="H447" s="3" t="s">
        <v>26</v>
      </c>
      <c r="I447" s="3" t="s">
        <v>84</v>
      </c>
      <c r="J447" s="19">
        <v>168190.62951599999</v>
      </c>
    </row>
    <row r="448" spans="1:10" x14ac:dyDescent="0.25">
      <c r="A448" s="3" t="s">
        <v>79</v>
      </c>
      <c r="B448" s="3" t="s">
        <v>16</v>
      </c>
      <c r="C448" s="3" t="s">
        <v>32</v>
      </c>
      <c r="D448" s="66">
        <v>41518</v>
      </c>
      <c r="E448" s="3">
        <v>9</v>
      </c>
      <c r="F448" s="3" t="s">
        <v>11</v>
      </c>
      <c r="G448" s="3" t="s">
        <v>22</v>
      </c>
      <c r="H448" s="3" t="s">
        <v>26</v>
      </c>
      <c r="I448" s="3" t="s">
        <v>84</v>
      </c>
      <c r="J448" s="19">
        <v>227353.88075399998</v>
      </c>
    </row>
    <row r="449" spans="1:10" x14ac:dyDescent="0.25">
      <c r="A449" s="3" t="s">
        <v>79</v>
      </c>
      <c r="B449" s="3" t="s">
        <v>16</v>
      </c>
      <c r="C449" s="3" t="s">
        <v>32</v>
      </c>
      <c r="D449" s="66">
        <v>41548</v>
      </c>
      <c r="E449" s="3">
        <v>10</v>
      </c>
      <c r="F449" s="3" t="s">
        <v>11</v>
      </c>
      <c r="G449" s="3" t="s">
        <v>22</v>
      </c>
      <c r="H449" s="3" t="s">
        <v>26</v>
      </c>
      <c r="I449" s="3" t="s">
        <v>84</v>
      </c>
      <c r="J449" s="19">
        <v>191237.58271799999</v>
      </c>
    </row>
    <row r="450" spans="1:10" x14ac:dyDescent="0.25">
      <c r="A450" s="3" t="s">
        <v>79</v>
      </c>
      <c r="B450" s="3" t="s">
        <v>16</v>
      </c>
      <c r="C450" s="3" t="s">
        <v>32</v>
      </c>
      <c r="D450" s="66">
        <v>41579</v>
      </c>
      <c r="E450" s="3">
        <v>11</v>
      </c>
      <c r="F450" s="3" t="s">
        <v>11</v>
      </c>
      <c r="G450" s="3" t="s">
        <v>22</v>
      </c>
      <c r="H450" s="3" t="s">
        <v>26</v>
      </c>
      <c r="I450" s="3" t="s">
        <v>84</v>
      </c>
      <c r="J450" s="19">
        <v>162623.44057050001</v>
      </c>
    </row>
    <row r="451" spans="1:10" x14ac:dyDescent="0.25">
      <c r="A451" s="3" t="s">
        <v>79</v>
      </c>
      <c r="B451" s="3" t="s">
        <v>16</v>
      </c>
      <c r="C451" s="3" t="s">
        <v>32</v>
      </c>
      <c r="D451" s="66">
        <v>41609</v>
      </c>
      <c r="E451" s="3">
        <v>12</v>
      </c>
      <c r="F451" s="3" t="s">
        <v>11</v>
      </c>
      <c r="G451" s="3" t="s">
        <v>22</v>
      </c>
      <c r="H451" s="3" t="s">
        <v>26</v>
      </c>
      <c r="I451" s="3" t="s">
        <v>84</v>
      </c>
      <c r="J451" s="19">
        <v>120581.37204750002</v>
      </c>
    </row>
    <row r="452" spans="1:10" x14ac:dyDescent="0.25">
      <c r="A452" s="3" t="s">
        <v>79</v>
      </c>
      <c r="B452" s="3" t="s">
        <v>16</v>
      </c>
      <c r="C452" s="3" t="s">
        <v>32</v>
      </c>
      <c r="D452" s="66">
        <v>41640</v>
      </c>
      <c r="E452" s="3">
        <v>1</v>
      </c>
      <c r="F452" s="3" t="s">
        <v>11</v>
      </c>
      <c r="G452" s="3" t="s">
        <v>22</v>
      </c>
      <c r="H452" s="3" t="s">
        <v>26</v>
      </c>
      <c r="I452" s="3" t="s">
        <v>84</v>
      </c>
      <c r="J452" s="19">
        <v>128739.394602</v>
      </c>
    </row>
    <row r="453" spans="1:10" x14ac:dyDescent="0.25">
      <c r="A453" s="3" t="s">
        <v>79</v>
      </c>
      <c r="B453" s="3" t="s">
        <v>16</v>
      </c>
      <c r="C453" s="3" t="s">
        <v>32</v>
      </c>
      <c r="D453" s="66">
        <v>41671</v>
      </c>
      <c r="E453" s="3">
        <v>2</v>
      </c>
      <c r="F453" s="3" t="s">
        <v>11</v>
      </c>
      <c r="G453" s="3" t="s">
        <v>22</v>
      </c>
      <c r="H453" s="3" t="s">
        <v>26</v>
      </c>
      <c r="I453" s="3" t="s">
        <v>84</v>
      </c>
      <c r="J453" s="19">
        <v>110552.17200299999</v>
      </c>
    </row>
    <row r="454" spans="1:10" x14ac:dyDescent="0.25">
      <c r="A454" s="3" t="s">
        <v>79</v>
      </c>
      <c r="B454" s="3" t="s">
        <v>16</v>
      </c>
      <c r="C454" s="3" t="s">
        <v>32</v>
      </c>
      <c r="D454" s="66">
        <v>41699</v>
      </c>
      <c r="E454" s="3">
        <v>3</v>
      </c>
      <c r="F454" s="3" t="s">
        <v>11</v>
      </c>
      <c r="G454" s="3" t="s">
        <v>22</v>
      </c>
      <c r="H454" s="3" t="s">
        <v>26</v>
      </c>
      <c r="I454" s="3" t="s">
        <v>84</v>
      </c>
      <c r="J454" s="19">
        <v>155425.7278665</v>
      </c>
    </row>
    <row r="455" spans="1:10" x14ac:dyDescent="0.25">
      <c r="A455" s="3" t="s">
        <v>79</v>
      </c>
      <c r="B455" s="3" t="s">
        <v>16</v>
      </c>
      <c r="C455" s="3" t="s">
        <v>32</v>
      </c>
      <c r="D455" s="66">
        <v>41730</v>
      </c>
      <c r="E455" s="3">
        <v>4</v>
      </c>
      <c r="F455" s="3" t="s">
        <v>11</v>
      </c>
      <c r="G455" s="3" t="s">
        <v>22</v>
      </c>
      <c r="H455" s="3" t="s">
        <v>26</v>
      </c>
      <c r="I455" s="3" t="s">
        <v>84</v>
      </c>
      <c r="J455" s="19">
        <v>84630.896531999999</v>
      </c>
    </row>
    <row r="456" spans="1:10" x14ac:dyDescent="0.25">
      <c r="A456" s="3" t="s">
        <v>79</v>
      </c>
      <c r="B456" s="3" t="s">
        <v>16</v>
      </c>
      <c r="C456" s="3" t="s">
        <v>32</v>
      </c>
      <c r="D456" s="66">
        <v>41760</v>
      </c>
      <c r="E456" s="3">
        <v>5</v>
      </c>
      <c r="F456" s="3" t="s">
        <v>11</v>
      </c>
      <c r="G456" s="3" t="s">
        <v>22</v>
      </c>
      <c r="H456" s="3" t="s">
        <v>26</v>
      </c>
      <c r="I456" s="3" t="s">
        <v>84</v>
      </c>
      <c r="J456" s="19">
        <v>109283.35836599997</v>
      </c>
    </row>
    <row r="457" spans="1:10" x14ac:dyDescent="0.25">
      <c r="A457" s="3" t="s">
        <v>79</v>
      </c>
      <c r="B457" s="3" t="s">
        <v>16</v>
      </c>
      <c r="C457" s="3" t="s">
        <v>32</v>
      </c>
      <c r="D457" s="66">
        <v>41791</v>
      </c>
      <c r="E457" s="3">
        <v>6</v>
      </c>
      <c r="F457" s="3" t="s">
        <v>11</v>
      </c>
      <c r="G457" s="3" t="s">
        <v>22</v>
      </c>
      <c r="H457" s="3" t="s">
        <v>26</v>
      </c>
      <c r="I457" s="3" t="s">
        <v>84</v>
      </c>
      <c r="J457" s="19">
        <v>194983.52450850004</v>
      </c>
    </row>
    <row r="458" spans="1:10" x14ac:dyDescent="0.25">
      <c r="A458" s="3" t="s">
        <v>79</v>
      </c>
      <c r="B458" s="3" t="s">
        <v>16</v>
      </c>
      <c r="C458" s="3" t="s">
        <v>32</v>
      </c>
      <c r="D458" s="66">
        <v>41456</v>
      </c>
      <c r="E458" s="3">
        <v>7</v>
      </c>
      <c r="F458" s="3" t="s">
        <v>11</v>
      </c>
      <c r="G458" s="3" t="s">
        <v>27</v>
      </c>
      <c r="H458" s="3" t="s">
        <v>28</v>
      </c>
      <c r="I458" s="3" t="s">
        <v>84</v>
      </c>
      <c r="J458" s="19">
        <v>3015948.6746999999</v>
      </c>
    </row>
    <row r="459" spans="1:10" x14ac:dyDescent="0.25">
      <c r="A459" s="3" t="s">
        <v>79</v>
      </c>
      <c r="B459" s="3" t="s">
        <v>16</v>
      </c>
      <c r="C459" s="3" t="s">
        <v>32</v>
      </c>
      <c r="D459" s="66">
        <v>41487</v>
      </c>
      <c r="E459" s="3">
        <v>8</v>
      </c>
      <c r="F459" s="3" t="s">
        <v>11</v>
      </c>
      <c r="G459" s="3" t="s">
        <v>27</v>
      </c>
      <c r="H459" s="3" t="s">
        <v>28</v>
      </c>
      <c r="I459" s="3" t="s">
        <v>84</v>
      </c>
      <c r="J459" s="19">
        <v>2402723.2787999995</v>
      </c>
    </row>
    <row r="460" spans="1:10" x14ac:dyDescent="0.25">
      <c r="A460" s="3" t="s">
        <v>79</v>
      </c>
      <c r="B460" s="3" t="s">
        <v>16</v>
      </c>
      <c r="C460" s="3" t="s">
        <v>32</v>
      </c>
      <c r="D460" s="66">
        <v>41518</v>
      </c>
      <c r="E460" s="3">
        <v>9</v>
      </c>
      <c r="F460" s="3" t="s">
        <v>11</v>
      </c>
      <c r="G460" s="3" t="s">
        <v>27</v>
      </c>
      <c r="H460" s="3" t="s">
        <v>28</v>
      </c>
      <c r="I460" s="3" t="s">
        <v>84</v>
      </c>
      <c r="J460" s="19">
        <v>3247912.5821999996</v>
      </c>
    </row>
    <row r="461" spans="1:10" x14ac:dyDescent="0.25">
      <c r="A461" s="3" t="s">
        <v>79</v>
      </c>
      <c r="B461" s="3" t="s">
        <v>16</v>
      </c>
      <c r="C461" s="3" t="s">
        <v>32</v>
      </c>
      <c r="D461" s="66">
        <v>41548</v>
      </c>
      <c r="E461" s="3">
        <v>10</v>
      </c>
      <c r="F461" s="3" t="s">
        <v>11</v>
      </c>
      <c r="G461" s="3" t="s">
        <v>27</v>
      </c>
      <c r="H461" s="3" t="s">
        <v>28</v>
      </c>
      <c r="I461" s="3" t="s">
        <v>84</v>
      </c>
      <c r="J461" s="19">
        <v>2731965.4673999995</v>
      </c>
    </row>
    <row r="462" spans="1:10" x14ac:dyDescent="0.25">
      <c r="A462" s="3" t="s">
        <v>79</v>
      </c>
      <c r="B462" s="3" t="s">
        <v>16</v>
      </c>
      <c r="C462" s="3" t="s">
        <v>32</v>
      </c>
      <c r="D462" s="66">
        <v>41579</v>
      </c>
      <c r="E462" s="3">
        <v>11</v>
      </c>
      <c r="F462" s="3" t="s">
        <v>11</v>
      </c>
      <c r="G462" s="3" t="s">
        <v>27</v>
      </c>
      <c r="H462" s="3" t="s">
        <v>28</v>
      </c>
      <c r="I462" s="3" t="s">
        <v>84</v>
      </c>
      <c r="J462" s="19">
        <v>2323192.0081500001</v>
      </c>
    </row>
    <row r="463" spans="1:10" x14ac:dyDescent="0.25">
      <c r="A463" s="3" t="s">
        <v>79</v>
      </c>
      <c r="B463" s="3" t="s">
        <v>16</v>
      </c>
      <c r="C463" s="3" t="s">
        <v>32</v>
      </c>
      <c r="D463" s="66">
        <v>41609</v>
      </c>
      <c r="E463" s="3">
        <v>12</v>
      </c>
      <c r="F463" s="3" t="s">
        <v>11</v>
      </c>
      <c r="G463" s="3" t="s">
        <v>27</v>
      </c>
      <c r="H463" s="3" t="s">
        <v>28</v>
      </c>
      <c r="I463" s="3" t="s">
        <v>84</v>
      </c>
      <c r="J463" s="19">
        <v>1722591.0292499999</v>
      </c>
    </row>
    <row r="464" spans="1:10" x14ac:dyDescent="0.25">
      <c r="A464" s="3" t="s">
        <v>79</v>
      </c>
      <c r="B464" s="3" t="s">
        <v>16</v>
      </c>
      <c r="C464" s="3" t="s">
        <v>32</v>
      </c>
      <c r="D464" s="66">
        <v>41640</v>
      </c>
      <c r="E464" s="3">
        <v>1</v>
      </c>
      <c r="F464" s="3" t="s">
        <v>11</v>
      </c>
      <c r="G464" s="3" t="s">
        <v>27</v>
      </c>
      <c r="H464" s="3" t="s">
        <v>28</v>
      </c>
      <c r="I464" s="3" t="s">
        <v>84</v>
      </c>
      <c r="J464" s="19">
        <v>1839134.2085999998</v>
      </c>
    </row>
    <row r="465" spans="1:11" x14ac:dyDescent="0.25">
      <c r="A465" s="3" t="s">
        <v>79</v>
      </c>
      <c r="B465" s="3" t="s">
        <v>16</v>
      </c>
      <c r="C465" s="3" t="s">
        <v>32</v>
      </c>
      <c r="D465" s="66">
        <v>41671</v>
      </c>
      <c r="E465" s="3">
        <v>2</v>
      </c>
      <c r="F465" s="3" t="s">
        <v>11</v>
      </c>
      <c r="G465" s="3" t="s">
        <v>27</v>
      </c>
      <c r="H465" s="3" t="s">
        <v>28</v>
      </c>
      <c r="I465" s="3" t="s">
        <v>84</v>
      </c>
      <c r="J465" s="19">
        <v>2579316.7429</v>
      </c>
    </row>
    <row r="466" spans="1:11" x14ac:dyDescent="0.25">
      <c r="A466" s="3" t="s">
        <v>79</v>
      </c>
      <c r="B466" s="3" t="s">
        <v>16</v>
      </c>
      <c r="C466" s="3" t="s">
        <v>32</v>
      </c>
      <c r="D466" s="66">
        <v>41699</v>
      </c>
      <c r="E466" s="3">
        <v>3</v>
      </c>
      <c r="F466" s="3" t="s">
        <v>11</v>
      </c>
      <c r="G466" s="3" t="s">
        <v>27</v>
      </c>
      <c r="H466" s="3" t="s">
        <v>28</v>
      </c>
      <c r="I466" s="3" t="s">
        <v>84</v>
      </c>
      <c r="J466" s="19">
        <v>2220367.5409499998</v>
      </c>
    </row>
    <row r="467" spans="1:11" x14ac:dyDescent="0.25">
      <c r="A467" s="3" t="s">
        <v>79</v>
      </c>
      <c r="B467" s="3" t="s">
        <v>16</v>
      </c>
      <c r="C467" s="3" t="s">
        <v>32</v>
      </c>
      <c r="D467" s="66">
        <v>41730</v>
      </c>
      <c r="E467" s="3">
        <v>4</v>
      </c>
      <c r="F467" s="3" t="s">
        <v>11</v>
      </c>
      <c r="G467" s="3" t="s">
        <v>27</v>
      </c>
      <c r="H467" s="3" t="s">
        <v>28</v>
      </c>
      <c r="I467" s="3" t="s">
        <v>84</v>
      </c>
      <c r="J467" s="19">
        <v>2209012.8075999999</v>
      </c>
    </row>
    <row r="468" spans="1:11" x14ac:dyDescent="0.25">
      <c r="A468" s="3" t="s">
        <v>79</v>
      </c>
      <c r="B468" s="3" t="s">
        <v>16</v>
      </c>
      <c r="C468" s="3" t="s">
        <v>32</v>
      </c>
      <c r="D468" s="66">
        <v>41760</v>
      </c>
      <c r="E468" s="3">
        <v>5</v>
      </c>
      <c r="F468" s="3" t="s">
        <v>11</v>
      </c>
      <c r="G468" s="3" t="s">
        <v>27</v>
      </c>
      <c r="H468" s="3" t="s">
        <v>28</v>
      </c>
      <c r="I468" s="3" t="s">
        <v>84</v>
      </c>
      <c r="J468" s="19">
        <v>2561190.8338000001</v>
      </c>
    </row>
    <row r="469" spans="1:11" x14ac:dyDescent="0.25">
      <c r="A469" s="3" t="s">
        <v>79</v>
      </c>
      <c r="B469" s="3" t="s">
        <v>16</v>
      </c>
      <c r="C469" s="3" t="s">
        <v>32</v>
      </c>
      <c r="D469" s="66">
        <v>41791</v>
      </c>
      <c r="E469" s="3">
        <v>6</v>
      </c>
      <c r="F469" s="3" t="s">
        <v>11</v>
      </c>
      <c r="G469" s="3" t="s">
        <v>27</v>
      </c>
      <c r="H469" s="3" t="s">
        <v>28</v>
      </c>
      <c r="I469" s="3" t="s">
        <v>84</v>
      </c>
      <c r="J469" s="19">
        <v>2785478.9215500001</v>
      </c>
    </row>
    <row r="470" spans="1:11" x14ac:dyDescent="0.25">
      <c r="A470" s="3" t="s">
        <v>40</v>
      </c>
      <c r="B470" s="3" t="s">
        <v>80</v>
      </c>
      <c r="C470" s="3" t="s">
        <v>15</v>
      </c>
      <c r="D470" s="66">
        <v>41456</v>
      </c>
      <c r="E470" s="67">
        <f>MONTH(D470)</f>
        <v>7</v>
      </c>
      <c r="F470" s="67" t="s">
        <v>81</v>
      </c>
      <c r="G470" s="3" t="s">
        <v>82</v>
      </c>
      <c r="H470" s="3" t="s">
        <v>83</v>
      </c>
      <c r="I470" s="3" t="s">
        <v>84</v>
      </c>
      <c r="J470" s="19">
        <v>1393573.1617478998</v>
      </c>
      <c r="K470" s="68"/>
    </row>
    <row r="471" spans="1:11" x14ac:dyDescent="0.25">
      <c r="A471" s="3" t="s">
        <v>40</v>
      </c>
      <c r="B471" s="3" t="s">
        <v>80</v>
      </c>
      <c r="C471" s="3" t="s">
        <v>15</v>
      </c>
      <c r="D471" s="66">
        <v>41487</v>
      </c>
      <c r="E471" s="67">
        <f t="shared" ref="E471:E529" si="7">MONTH(D471)</f>
        <v>8</v>
      </c>
      <c r="F471" s="67" t="s">
        <v>81</v>
      </c>
      <c r="G471" s="3" t="s">
        <v>82</v>
      </c>
      <c r="H471" s="3" t="s">
        <v>83</v>
      </c>
      <c r="I471" s="3" t="s">
        <v>84</v>
      </c>
      <c r="J471" s="19">
        <v>1485861.087351725</v>
      </c>
      <c r="K471" s="68"/>
    </row>
    <row r="472" spans="1:11" x14ac:dyDescent="0.25">
      <c r="A472" s="3" t="s">
        <v>40</v>
      </c>
      <c r="B472" s="3" t="s">
        <v>80</v>
      </c>
      <c r="C472" s="3" t="s">
        <v>15</v>
      </c>
      <c r="D472" s="66">
        <v>41518</v>
      </c>
      <c r="E472" s="67">
        <f t="shared" si="7"/>
        <v>9</v>
      </c>
      <c r="F472" s="67" t="s">
        <v>81</v>
      </c>
      <c r="G472" s="3" t="s">
        <v>82</v>
      </c>
      <c r="H472" s="3" t="s">
        <v>83</v>
      </c>
      <c r="I472" s="3" t="s">
        <v>84</v>
      </c>
      <c r="J472" s="19">
        <v>1365590.417499</v>
      </c>
      <c r="K472" s="68"/>
    </row>
    <row r="473" spans="1:11" x14ac:dyDescent="0.25">
      <c r="A473" s="3" t="s">
        <v>40</v>
      </c>
      <c r="B473" s="3" t="s">
        <v>80</v>
      </c>
      <c r="C473" s="3" t="s">
        <v>15</v>
      </c>
      <c r="D473" s="66">
        <v>41548</v>
      </c>
      <c r="E473" s="67">
        <f t="shared" si="7"/>
        <v>10</v>
      </c>
      <c r="F473" s="67" t="s">
        <v>81</v>
      </c>
      <c r="G473" s="3" t="s">
        <v>82</v>
      </c>
      <c r="H473" s="3" t="s">
        <v>83</v>
      </c>
      <c r="I473" s="3" t="s">
        <v>84</v>
      </c>
      <c r="J473" s="19">
        <v>1190958.0396727999</v>
      </c>
      <c r="K473" s="68"/>
    </row>
    <row r="474" spans="1:11" x14ac:dyDescent="0.25">
      <c r="A474" s="3" t="s">
        <v>40</v>
      </c>
      <c r="B474" s="3" t="s">
        <v>80</v>
      </c>
      <c r="C474" s="3" t="s">
        <v>15</v>
      </c>
      <c r="D474" s="66">
        <v>41579</v>
      </c>
      <c r="E474" s="67">
        <f t="shared" si="7"/>
        <v>11</v>
      </c>
      <c r="F474" s="67" t="s">
        <v>81</v>
      </c>
      <c r="G474" s="3" t="s">
        <v>82</v>
      </c>
      <c r="H474" s="3" t="s">
        <v>83</v>
      </c>
      <c r="I474" s="3" t="s">
        <v>84</v>
      </c>
      <c r="J474" s="19">
        <v>1446085.9455937999</v>
      </c>
      <c r="K474" s="68"/>
    </row>
    <row r="475" spans="1:11" x14ac:dyDescent="0.25">
      <c r="A475" s="3" t="s">
        <v>40</v>
      </c>
      <c r="B475" s="3" t="s">
        <v>80</v>
      </c>
      <c r="C475" s="3" t="s">
        <v>15</v>
      </c>
      <c r="D475" s="66">
        <v>41609</v>
      </c>
      <c r="E475" s="67">
        <f t="shared" si="7"/>
        <v>12</v>
      </c>
      <c r="F475" s="67" t="s">
        <v>81</v>
      </c>
      <c r="G475" s="3" t="s">
        <v>82</v>
      </c>
      <c r="H475" s="3" t="s">
        <v>83</v>
      </c>
      <c r="I475" s="3" t="s">
        <v>84</v>
      </c>
      <c r="J475" s="19">
        <v>1339684.6011239251</v>
      </c>
      <c r="K475" s="68"/>
    </row>
    <row r="476" spans="1:11" x14ac:dyDescent="0.25">
      <c r="A476" s="3" t="s">
        <v>40</v>
      </c>
      <c r="B476" s="3" t="s">
        <v>80</v>
      </c>
      <c r="C476" s="3" t="s">
        <v>15</v>
      </c>
      <c r="D476" s="66">
        <v>41640</v>
      </c>
      <c r="E476" s="67">
        <f t="shared" si="7"/>
        <v>1</v>
      </c>
      <c r="F476" s="67" t="s">
        <v>81</v>
      </c>
      <c r="G476" s="3" t="s">
        <v>82</v>
      </c>
      <c r="H476" s="3" t="s">
        <v>83</v>
      </c>
      <c r="I476" s="3" t="s">
        <v>84</v>
      </c>
      <c r="J476" s="19">
        <v>1936684.0881708246</v>
      </c>
      <c r="K476" s="68"/>
    </row>
    <row r="477" spans="1:11" x14ac:dyDescent="0.25">
      <c r="A477" s="3" t="s">
        <v>40</v>
      </c>
      <c r="B477" s="3" t="s">
        <v>80</v>
      </c>
      <c r="C477" s="3" t="s">
        <v>15</v>
      </c>
      <c r="D477" s="66">
        <v>41671</v>
      </c>
      <c r="E477" s="67">
        <f t="shared" si="7"/>
        <v>2</v>
      </c>
      <c r="F477" s="67" t="s">
        <v>81</v>
      </c>
      <c r="G477" s="3" t="s">
        <v>82</v>
      </c>
      <c r="H477" s="3" t="s">
        <v>83</v>
      </c>
      <c r="I477" s="3" t="s">
        <v>84</v>
      </c>
      <c r="J477" s="19">
        <v>1649599.6146714</v>
      </c>
      <c r="K477" s="68"/>
    </row>
    <row r="478" spans="1:11" x14ac:dyDescent="0.25">
      <c r="A478" s="3" t="s">
        <v>40</v>
      </c>
      <c r="B478" s="3" t="s">
        <v>80</v>
      </c>
      <c r="C478" s="3" t="s">
        <v>15</v>
      </c>
      <c r="D478" s="66">
        <v>41699</v>
      </c>
      <c r="E478" s="67">
        <f t="shared" si="7"/>
        <v>3</v>
      </c>
      <c r="F478" s="67" t="s">
        <v>81</v>
      </c>
      <c r="G478" s="3" t="s">
        <v>82</v>
      </c>
      <c r="H478" s="3" t="s">
        <v>83</v>
      </c>
      <c r="I478" s="3" t="s">
        <v>84</v>
      </c>
      <c r="J478" s="19">
        <v>1849481.8077553997</v>
      </c>
      <c r="K478" s="68"/>
    </row>
    <row r="479" spans="1:11" x14ac:dyDescent="0.25">
      <c r="A479" s="3" t="s">
        <v>40</v>
      </c>
      <c r="B479" s="3" t="s">
        <v>80</v>
      </c>
      <c r="C479" s="3" t="s">
        <v>15</v>
      </c>
      <c r="D479" s="66">
        <v>41730</v>
      </c>
      <c r="E479" s="67">
        <f t="shared" si="7"/>
        <v>4</v>
      </c>
      <c r="F479" s="67" t="s">
        <v>81</v>
      </c>
      <c r="G479" s="3" t="s">
        <v>82</v>
      </c>
      <c r="H479" s="3" t="s">
        <v>83</v>
      </c>
      <c r="I479" s="3" t="s">
        <v>84</v>
      </c>
      <c r="J479" s="19">
        <v>1283332.6260195</v>
      </c>
      <c r="K479" s="68"/>
    </row>
    <row r="480" spans="1:11" x14ac:dyDescent="0.25">
      <c r="A480" s="3" t="s">
        <v>40</v>
      </c>
      <c r="B480" s="3" t="s">
        <v>80</v>
      </c>
      <c r="C480" s="3" t="s">
        <v>15</v>
      </c>
      <c r="D480" s="66">
        <v>41760</v>
      </c>
      <c r="E480" s="67">
        <f t="shared" si="7"/>
        <v>5</v>
      </c>
      <c r="F480" s="67" t="s">
        <v>81</v>
      </c>
      <c r="G480" s="3" t="s">
        <v>82</v>
      </c>
      <c r="H480" s="3" t="s">
        <v>83</v>
      </c>
      <c r="I480" s="3" t="s">
        <v>84</v>
      </c>
      <c r="J480" s="19">
        <v>1392102.2684495498</v>
      </c>
      <c r="K480" s="68"/>
    </row>
    <row r="481" spans="1:11" x14ac:dyDescent="0.25">
      <c r="A481" s="3" t="s">
        <v>40</v>
      </c>
      <c r="B481" s="3" t="s">
        <v>80</v>
      </c>
      <c r="C481" s="3" t="s">
        <v>15</v>
      </c>
      <c r="D481" s="66">
        <v>41791</v>
      </c>
      <c r="E481" s="67">
        <f t="shared" si="7"/>
        <v>6</v>
      </c>
      <c r="F481" s="67" t="s">
        <v>81</v>
      </c>
      <c r="G481" s="3" t="s">
        <v>82</v>
      </c>
      <c r="H481" s="3" t="s">
        <v>83</v>
      </c>
      <c r="I481" s="3" t="s">
        <v>84</v>
      </c>
      <c r="J481" s="19">
        <v>1411857.9438288501</v>
      </c>
      <c r="K481" s="68"/>
    </row>
    <row r="482" spans="1:11" x14ac:dyDescent="0.25">
      <c r="A482" s="3" t="s">
        <v>40</v>
      </c>
      <c r="B482" s="3" t="s">
        <v>80</v>
      </c>
      <c r="C482" s="3" t="s">
        <v>15</v>
      </c>
      <c r="D482" s="66">
        <v>41456</v>
      </c>
      <c r="E482" s="67">
        <f t="shared" si="7"/>
        <v>7</v>
      </c>
      <c r="F482" s="67" t="s">
        <v>81</v>
      </c>
      <c r="G482" s="3" t="s">
        <v>82</v>
      </c>
      <c r="H482" s="3" t="s">
        <v>85</v>
      </c>
      <c r="I482" s="3" t="s">
        <v>84</v>
      </c>
      <c r="J482" s="19">
        <v>1625486.6059647598</v>
      </c>
      <c r="K482" s="68"/>
    </row>
    <row r="483" spans="1:11" x14ac:dyDescent="0.25">
      <c r="A483" s="3" t="s">
        <v>40</v>
      </c>
      <c r="B483" s="3" t="s">
        <v>80</v>
      </c>
      <c r="C483" s="3" t="s">
        <v>15</v>
      </c>
      <c r="D483" s="66">
        <v>41487</v>
      </c>
      <c r="E483" s="67">
        <f t="shared" si="7"/>
        <v>8</v>
      </c>
      <c r="F483" s="67" t="s">
        <v>81</v>
      </c>
      <c r="G483" s="3" t="s">
        <v>82</v>
      </c>
      <c r="H483" s="3" t="s">
        <v>85</v>
      </c>
      <c r="I483" s="3" t="s">
        <v>84</v>
      </c>
      <c r="J483" s="19">
        <v>1659895.1751643799</v>
      </c>
      <c r="K483" s="68"/>
    </row>
    <row r="484" spans="1:11" x14ac:dyDescent="0.25">
      <c r="A484" s="3" t="s">
        <v>40</v>
      </c>
      <c r="B484" s="3" t="s">
        <v>80</v>
      </c>
      <c r="C484" s="3" t="s">
        <v>15</v>
      </c>
      <c r="D484" s="66">
        <v>41518</v>
      </c>
      <c r="E484" s="67">
        <f t="shared" si="7"/>
        <v>9</v>
      </c>
      <c r="F484" s="67" t="s">
        <v>81</v>
      </c>
      <c r="G484" s="3" t="s">
        <v>82</v>
      </c>
      <c r="H484" s="3" t="s">
        <v>85</v>
      </c>
      <c r="I484" s="3" t="s">
        <v>84</v>
      </c>
      <c r="J484" s="19">
        <v>1444191.4899026998</v>
      </c>
      <c r="K484" s="68"/>
    </row>
    <row r="485" spans="1:11" x14ac:dyDescent="0.25">
      <c r="A485" s="3" t="s">
        <v>40</v>
      </c>
      <c r="B485" s="3" t="s">
        <v>80</v>
      </c>
      <c r="C485" s="3" t="s">
        <v>15</v>
      </c>
      <c r="D485" s="66">
        <v>41548</v>
      </c>
      <c r="E485" s="67">
        <f t="shared" si="7"/>
        <v>10</v>
      </c>
      <c r="F485" s="67" t="s">
        <v>81</v>
      </c>
      <c r="G485" s="3" t="s">
        <v>82</v>
      </c>
      <c r="H485" s="3" t="s">
        <v>85</v>
      </c>
      <c r="I485" s="3" t="s">
        <v>84</v>
      </c>
      <c r="J485" s="19">
        <v>1446297.1535751198</v>
      </c>
      <c r="K485" s="68"/>
    </row>
    <row r="486" spans="1:11" x14ac:dyDescent="0.25">
      <c r="A486" s="3" t="s">
        <v>40</v>
      </c>
      <c r="B486" s="3" t="s">
        <v>80</v>
      </c>
      <c r="C486" s="3" t="s">
        <v>15</v>
      </c>
      <c r="D486" s="66">
        <v>41579</v>
      </c>
      <c r="E486" s="67">
        <f t="shared" si="7"/>
        <v>11</v>
      </c>
      <c r="F486" s="67" t="s">
        <v>81</v>
      </c>
      <c r="G486" s="3" t="s">
        <v>82</v>
      </c>
      <c r="H486" s="3" t="s">
        <v>85</v>
      </c>
      <c r="I486" s="3" t="s">
        <v>84</v>
      </c>
      <c r="J486" s="19">
        <v>1514832.0416583198</v>
      </c>
      <c r="K486" s="68"/>
    </row>
    <row r="487" spans="1:11" x14ac:dyDescent="0.25">
      <c r="A487" s="3" t="s">
        <v>40</v>
      </c>
      <c r="B487" s="3" t="s">
        <v>80</v>
      </c>
      <c r="C487" s="3" t="s">
        <v>15</v>
      </c>
      <c r="D487" s="66">
        <v>41609</v>
      </c>
      <c r="E487" s="67">
        <f t="shared" si="7"/>
        <v>12</v>
      </c>
      <c r="F487" s="67" t="s">
        <v>81</v>
      </c>
      <c r="G487" s="3" t="s">
        <v>82</v>
      </c>
      <c r="H487" s="3" t="s">
        <v>85</v>
      </c>
      <c r="I487" s="3" t="s">
        <v>84</v>
      </c>
      <c r="J487" s="19">
        <v>1583222.1820707603</v>
      </c>
      <c r="K487" s="68"/>
    </row>
    <row r="488" spans="1:11" x14ac:dyDescent="0.25">
      <c r="A488" s="3" t="s">
        <v>40</v>
      </c>
      <c r="B488" s="3" t="s">
        <v>80</v>
      </c>
      <c r="C488" s="3" t="s">
        <v>15</v>
      </c>
      <c r="D488" s="66">
        <v>41640</v>
      </c>
      <c r="E488" s="67">
        <f t="shared" si="7"/>
        <v>1</v>
      </c>
      <c r="F488" s="67" t="s">
        <v>81</v>
      </c>
      <c r="G488" s="3" t="s">
        <v>82</v>
      </c>
      <c r="H488" s="3" t="s">
        <v>85</v>
      </c>
      <c r="I488" s="3" t="s">
        <v>84</v>
      </c>
      <c r="J488" s="19">
        <v>2185449.6683400148</v>
      </c>
      <c r="K488" s="68"/>
    </row>
    <row r="489" spans="1:11" x14ac:dyDescent="0.25">
      <c r="A489" s="3" t="s">
        <v>40</v>
      </c>
      <c r="B489" s="3" t="s">
        <v>80</v>
      </c>
      <c r="C489" s="3" t="s">
        <v>15</v>
      </c>
      <c r="D489" s="66">
        <v>41671</v>
      </c>
      <c r="E489" s="67">
        <f t="shared" si="7"/>
        <v>2</v>
      </c>
      <c r="F489" s="67" t="s">
        <v>81</v>
      </c>
      <c r="G489" s="3" t="s">
        <v>82</v>
      </c>
      <c r="H489" s="3" t="s">
        <v>85</v>
      </c>
      <c r="I489" s="3" t="s">
        <v>84</v>
      </c>
      <c r="J489" s="19">
        <v>1908874.1661135301</v>
      </c>
      <c r="K489" s="68"/>
    </row>
    <row r="490" spans="1:11" x14ac:dyDescent="0.25">
      <c r="A490" s="3" t="s">
        <v>40</v>
      </c>
      <c r="B490" s="3" t="s">
        <v>80</v>
      </c>
      <c r="C490" s="3" t="s">
        <v>15</v>
      </c>
      <c r="D490" s="66">
        <v>41699</v>
      </c>
      <c r="E490" s="67">
        <f t="shared" si="7"/>
        <v>3</v>
      </c>
      <c r="F490" s="67" t="s">
        <v>81</v>
      </c>
      <c r="G490" s="3" t="s">
        <v>82</v>
      </c>
      <c r="H490" s="3" t="s">
        <v>85</v>
      </c>
      <c r="I490" s="3" t="s">
        <v>84</v>
      </c>
      <c r="J490" s="19">
        <v>2172232.0198028446</v>
      </c>
      <c r="K490" s="68"/>
    </row>
    <row r="491" spans="1:11" x14ac:dyDescent="0.25">
      <c r="A491" s="3" t="s">
        <v>40</v>
      </c>
      <c r="B491" s="3" t="s">
        <v>80</v>
      </c>
      <c r="C491" s="3" t="s">
        <v>15</v>
      </c>
      <c r="D491" s="66">
        <v>41730</v>
      </c>
      <c r="E491" s="67">
        <f t="shared" si="7"/>
        <v>4</v>
      </c>
      <c r="F491" s="67" t="s">
        <v>81</v>
      </c>
      <c r="G491" s="3" t="s">
        <v>82</v>
      </c>
      <c r="H491" s="3" t="s">
        <v>85</v>
      </c>
      <c r="I491" s="3" t="s">
        <v>84</v>
      </c>
      <c r="J491" s="19">
        <v>1578698.4052564728</v>
      </c>
      <c r="K491" s="68"/>
    </row>
    <row r="492" spans="1:11" x14ac:dyDescent="0.25">
      <c r="A492" s="3" t="s">
        <v>40</v>
      </c>
      <c r="B492" s="3" t="s">
        <v>80</v>
      </c>
      <c r="C492" s="3" t="s">
        <v>15</v>
      </c>
      <c r="D492" s="66">
        <v>41760</v>
      </c>
      <c r="E492" s="67">
        <f t="shared" si="7"/>
        <v>5</v>
      </c>
      <c r="F492" s="67" t="s">
        <v>81</v>
      </c>
      <c r="G492" s="3" t="s">
        <v>82</v>
      </c>
      <c r="H492" s="3" t="s">
        <v>85</v>
      </c>
      <c r="I492" s="3" t="s">
        <v>84</v>
      </c>
      <c r="J492" s="19">
        <v>1427519.7588170748</v>
      </c>
      <c r="K492" s="68"/>
    </row>
    <row r="493" spans="1:11" x14ac:dyDescent="0.25">
      <c r="A493" s="3" t="s">
        <v>40</v>
      </c>
      <c r="B493" s="3" t="s">
        <v>80</v>
      </c>
      <c r="C493" s="3" t="s">
        <v>15</v>
      </c>
      <c r="D493" s="66">
        <v>41791</v>
      </c>
      <c r="E493" s="67">
        <f t="shared" si="7"/>
        <v>6</v>
      </c>
      <c r="F493" s="67" t="s">
        <v>81</v>
      </c>
      <c r="G493" s="3" t="s">
        <v>82</v>
      </c>
      <c r="H493" s="3" t="s">
        <v>85</v>
      </c>
      <c r="I493" s="3" t="s">
        <v>84</v>
      </c>
      <c r="J493" s="19">
        <v>1514114.6389280451</v>
      </c>
      <c r="K493" s="68"/>
    </row>
    <row r="494" spans="1:11" x14ac:dyDescent="0.25">
      <c r="A494" s="3" t="s">
        <v>40</v>
      </c>
      <c r="B494" s="3" t="s">
        <v>80</v>
      </c>
      <c r="C494" s="3" t="s">
        <v>15</v>
      </c>
      <c r="D494" s="66">
        <v>41456</v>
      </c>
      <c r="E494" s="67">
        <f t="shared" si="7"/>
        <v>7</v>
      </c>
      <c r="F494" s="67" t="s">
        <v>81</v>
      </c>
      <c r="G494" s="3" t="s">
        <v>86</v>
      </c>
      <c r="H494" s="3" t="s">
        <v>83</v>
      </c>
      <c r="I494" s="3" t="s">
        <v>84</v>
      </c>
      <c r="J494" s="19">
        <v>572721.43503440253</v>
      </c>
      <c r="K494" s="68"/>
    </row>
    <row r="495" spans="1:11" x14ac:dyDescent="0.25">
      <c r="A495" s="3" t="s">
        <v>40</v>
      </c>
      <c r="B495" s="3" t="s">
        <v>80</v>
      </c>
      <c r="C495" s="3" t="s">
        <v>15</v>
      </c>
      <c r="D495" s="66">
        <v>41487</v>
      </c>
      <c r="E495" s="67">
        <f t="shared" si="7"/>
        <v>8</v>
      </c>
      <c r="F495" s="67" t="s">
        <v>81</v>
      </c>
      <c r="G495" s="3" t="s">
        <v>86</v>
      </c>
      <c r="H495" s="3" t="s">
        <v>83</v>
      </c>
      <c r="I495" s="3" t="s">
        <v>84</v>
      </c>
      <c r="J495" s="19">
        <v>553259.36107870308</v>
      </c>
      <c r="K495" s="68"/>
    </row>
    <row r="496" spans="1:11" x14ac:dyDescent="0.25">
      <c r="A496" s="3" t="s">
        <v>40</v>
      </c>
      <c r="B496" s="3" t="s">
        <v>80</v>
      </c>
      <c r="C496" s="3" t="s">
        <v>15</v>
      </c>
      <c r="D496" s="66">
        <v>41518</v>
      </c>
      <c r="E496" s="67">
        <f t="shared" si="7"/>
        <v>9</v>
      </c>
      <c r="F496" s="67" t="s">
        <v>81</v>
      </c>
      <c r="G496" s="3" t="s">
        <v>86</v>
      </c>
      <c r="H496" s="3" t="s">
        <v>83</v>
      </c>
      <c r="I496" s="3" t="s">
        <v>84</v>
      </c>
      <c r="J496" s="19">
        <v>488663.53557713993</v>
      </c>
      <c r="K496" s="68"/>
    </row>
    <row r="497" spans="1:11" x14ac:dyDescent="0.25">
      <c r="A497" s="3" t="s">
        <v>40</v>
      </c>
      <c r="B497" s="3" t="s">
        <v>80</v>
      </c>
      <c r="C497" s="3" t="s">
        <v>15</v>
      </c>
      <c r="D497" s="66">
        <v>41548</v>
      </c>
      <c r="E497" s="67">
        <f t="shared" si="7"/>
        <v>10</v>
      </c>
      <c r="F497" s="67" t="s">
        <v>81</v>
      </c>
      <c r="G497" s="3" t="s">
        <v>86</v>
      </c>
      <c r="H497" s="3" t="s">
        <v>83</v>
      </c>
      <c r="I497" s="3" t="s">
        <v>84</v>
      </c>
      <c r="J497" s="19">
        <v>489975.02124432393</v>
      </c>
      <c r="K497" s="68"/>
    </row>
    <row r="498" spans="1:11" x14ac:dyDescent="0.25">
      <c r="A498" s="3" t="s">
        <v>40</v>
      </c>
      <c r="B498" s="3" t="s">
        <v>80</v>
      </c>
      <c r="C498" s="3" t="s">
        <v>15</v>
      </c>
      <c r="D498" s="66">
        <v>41579</v>
      </c>
      <c r="E498" s="67">
        <f t="shared" si="7"/>
        <v>11</v>
      </c>
      <c r="F498" s="67" t="s">
        <v>81</v>
      </c>
      <c r="G498" s="3" t="s">
        <v>86</v>
      </c>
      <c r="H498" s="3" t="s">
        <v>83</v>
      </c>
      <c r="I498" s="3" t="s">
        <v>84</v>
      </c>
      <c r="J498" s="19">
        <v>529133.37097590195</v>
      </c>
      <c r="K498" s="68"/>
    </row>
    <row r="499" spans="1:11" x14ac:dyDescent="0.25">
      <c r="A499" s="3" t="s">
        <v>40</v>
      </c>
      <c r="B499" s="3" t="s">
        <v>80</v>
      </c>
      <c r="C499" s="3" t="s">
        <v>15</v>
      </c>
      <c r="D499" s="66">
        <v>41609</v>
      </c>
      <c r="E499" s="67">
        <f t="shared" si="7"/>
        <v>12</v>
      </c>
      <c r="F499" s="67" t="s">
        <v>81</v>
      </c>
      <c r="G499" s="3" t="s">
        <v>86</v>
      </c>
      <c r="H499" s="3" t="s">
        <v>83</v>
      </c>
      <c r="I499" s="3" t="s">
        <v>84</v>
      </c>
      <c r="J499" s="19">
        <v>548346.99718814401</v>
      </c>
      <c r="K499" s="68"/>
    </row>
    <row r="500" spans="1:11" x14ac:dyDescent="0.25">
      <c r="A500" s="3" t="s">
        <v>40</v>
      </c>
      <c r="B500" s="3" t="s">
        <v>80</v>
      </c>
      <c r="C500" s="3" t="s">
        <v>15</v>
      </c>
      <c r="D500" s="66">
        <v>41640</v>
      </c>
      <c r="E500" s="67">
        <f t="shared" si="7"/>
        <v>1</v>
      </c>
      <c r="F500" s="67" t="s">
        <v>81</v>
      </c>
      <c r="G500" s="3" t="s">
        <v>86</v>
      </c>
      <c r="H500" s="3" t="s">
        <v>83</v>
      </c>
      <c r="I500" s="3" t="s">
        <v>84</v>
      </c>
      <c r="J500" s="19">
        <v>708180.8798732165</v>
      </c>
      <c r="K500" s="68"/>
    </row>
    <row r="501" spans="1:11" x14ac:dyDescent="0.25">
      <c r="A501" s="3" t="s">
        <v>40</v>
      </c>
      <c r="B501" s="3" t="s">
        <v>80</v>
      </c>
      <c r="C501" s="3" t="s">
        <v>15</v>
      </c>
      <c r="D501" s="66">
        <v>41671</v>
      </c>
      <c r="E501" s="67">
        <f t="shared" si="7"/>
        <v>2</v>
      </c>
      <c r="F501" s="67" t="s">
        <v>81</v>
      </c>
      <c r="G501" s="3" t="s">
        <v>86</v>
      </c>
      <c r="H501" s="3" t="s">
        <v>83</v>
      </c>
      <c r="I501" s="3" t="s">
        <v>84</v>
      </c>
      <c r="J501" s="19">
        <v>640010.83732324198</v>
      </c>
      <c r="K501" s="68"/>
    </row>
    <row r="502" spans="1:11" x14ac:dyDescent="0.25">
      <c r="A502" s="3" t="s">
        <v>40</v>
      </c>
      <c r="B502" s="3" t="s">
        <v>80</v>
      </c>
      <c r="C502" s="3" t="s">
        <v>15</v>
      </c>
      <c r="D502" s="66">
        <v>41699</v>
      </c>
      <c r="E502" s="67">
        <f t="shared" si="7"/>
        <v>3</v>
      </c>
      <c r="F502" s="67" t="s">
        <v>81</v>
      </c>
      <c r="G502" s="3" t="s">
        <v>86</v>
      </c>
      <c r="H502" s="3" t="s">
        <v>83</v>
      </c>
      <c r="I502" s="3" t="s">
        <v>84</v>
      </c>
      <c r="J502" s="19">
        <v>667459.8386969011</v>
      </c>
      <c r="K502" s="68"/>
    </row>
    <row r="503" spans="1:11" x14ac:dyDescent="0.25">
      <c r="A503" s="3" t="s">
        <v>40</v>
      </c>
      <c r="B503" s="3" t="s">
        <v>80</v>
      </c>
      <c r="C503" s="3" t="s">
        <v>15</v>
      </c>
      <c r="D503" s="66">
        <v>41730</v>
      </c>
      <c r="E503" s="67">
        <f t="shared" si="7"/>
        <v>4</v>
      </c>
      <c r="F503" s="67" t="s">
        <v>81</v>
      </c>
      <c r="G503" s="3" t="s">
        <v>86</v>
      </c>
      <c r="H503" s="3" t="s">
        <v>83</v>
      </c>
      <c r="I503" s="3" t="s">
        <v>84</v>
      </c>
      <c r="J503" s="19">
        <v>522776.70462318265</v>
      </c>
      <c r="K503" s="68"/>
    </row>
    <row r="504" spans="1:11" x14ac:dyDescent="0.25">
      <c r="A504" s="3" t="s">
        <v>40</v>
      </c>
      <c r="B504" s="3" t="s">
        <v>80</v>
      </c>
      <c r="C504" s="3" t="s">
        <v>15</v>
      </c>
      <c r="D504" s="66">
        <v>41760</v>
      </c>
      <c r="E504" s="67">
        <f t="shared" si="7"/>
        <v>5</v>
      </c>
      <c r="F504" s="67" t="s">
        <v>81</v>
      </c>
      <c r="G504" s="3" t="s">
        <v>86</v>
      </c>
      <c r="H504" s="3" t="s">
        <v>83</v>
      </c>
      <c r="I504" s="3" t="s">
        <v>84</v>
      </c>
      <c r="J504" s="19">
        <v>512724.28996642696</v>
      </c>
      <c r="K504" s="68"/>
    </row>
    <row r="505" spans="1:11" x14ac:dyDescent="0.25">
      <c r="A505" s="3" t="s">
        <v>40</v>
      </c>
      <c r="B505" s="3" t="s">
        <v>80</v>
      </c>
      <c r="C505" s="3" t="s">
        <v>15</v>
      </c>
      <c r="D505" s="66">
        <v>41791</v>
      </c>
      <c r="E505" s="67">
        <f t="shared" si="7"/>
        <v>6</v>
      </c>
      <c r="F505" s="67" t="s">
        <v>81</v>
      </c>
      <c r="G505" s="3" t="s">
        <v>86</v>
      </c>
      <c r="H505" s="3" t="s">
        <v>83</v>
      </c>
      <c r="I505" s="3" t="s">
        <v>84</v>
      </c>
      <c r="J505" s="19">
        <v>505076.6478049407</v>
      </c>
      <c r="K505" s="68"/>
    </row>
    <row r="506" spans="1:11" x14ac:dyDescent="0.25">
      <c r="A506" s="3" t="s">
        <v>40</v>
      </c>
      <c r="B506" s="3" t="s">
        <v>80</v>
      </c>
      <c r="C506" s="3" t="s">
        <v>15</v>
      </c>
      <c r="D506" s="66">
        <v>41456</v>
      </c>
      <c r="E506" s="67">
        <f t="shared" si="7"/>
        <v>7</v>
      </c>
      <c r="F506" s="67" t="s">
        <v>81</v>
      </c>
      <c r="G506" s="3" t="s">
        <v>86</v>
      </c>
      <c r="H506" s="3" t="s">
        <v>85</v>
      </c>
      <c r="I506" s="3" t="s">
        <v>84</v>
      </c>
      <c r="J506" s="19">
        <v>951843.45208066003</v>
      </c>
      <c r="K506" s="68"/>
    </row>
    <row r="507" spans="1:11" x14ac:dyDescent="0.25">
      <c r="A507" s="3" t="s">
        <v>40</v>
      </c>
      <c r="B507" s="3" t="s">
        <v>80</v>
      </c>
      <c r="C507" s="3" t="s">
        <v>15</v>
      </c>
      <c r="D507" s="66">
        <v>41487</v>
      </c>
      <c r="E507" s="67">
        <f t="shared" si="7"/>
        <v>8</v>
      </c>
      <c r="F507" s="67" t="s">
        <v>81</v>
      </c>
      <c r="G507" s="3" t="s">
        <v>86</v>
      </c>
      <c r="H507" s="3" t="s">
        <v>85</v>
      </c>
      <c r="I507" s="3" t="s">
        <v>84</v>
      </c>
      <c r="J507" s="19">
        <v>948078.62865493121</v>
      </c>
      <c r="K507" s="68"/>
    </row>
    <row r="508" spans="1:11" x14ac:dyDescent="0.25">
      <c r="A508" s="3" t="s">
        <v>40</v>
      </c>
      <c r="B508" s="3" t="s">
        <v>80</v>
      </c>
      <c r="C508" s="3" t="s">
        <v>15</v>
      </c>
      <c r="D508" s="66">
        <v>41518</v>
      </c>
      <c r="E508" s="67">
        <f t="shared" si="7"/>
        <v>9</v>
      </c>
      <c r="F508" s="67" t="s">
        <v>81</v>
      </c>
      <c r="G508" s="3" t="s">
        <v>86</v>
      </c>
      <c r="H508" s="3" t="s">
        <v>85</v>
      </c>
      <c r="I508" s="3" t="s">
        <v>84</v>
      </c>
      <c r="J508" s="19">
        <v>839638.14718028437</v>
      </c>
      <c r="K508" s="68"/>
    </row>
    <row r="509" spans="1:11" x14ac:dyDescent="0.25">
      <c r="A509" s="3" t="s">
        <v>40</v>
      </c>
      <c r="B509" s="3" t="s">
        <v>80</v>
      </c>
      <c r="C509" s="3" t="s">
        <v>15</v>
      </c>
      <c r="D509" s="66">
        <v>41548</v>
      </c>
      <c r="E509" s="67">
        <f t="shared" si="7"/>
        <v>10</v>
      </c>
      <c r="F509" s="67" t="s">
        <v>81</v>
      </c>
      <c r="G509" s="3" t="s">
        <v>86</v>
      </c>
      <c r="H509" s="3" t="s">
        <v>85</v>
      </c>
      <c r="I509" s="3" t="s">
        <v>84</v>
      </c>
      <c r="J509" s="19">
        <v>837761.61547412642</v>
      </c>
      <c r="K509" s="68"/>
    </row>
    <row r="510" spans="1:11" x14ac:dyDescent="0.25">
      <c r="A510" s="3" t="s">
        <v>40</v>
      </c>
      <c r="B510" s="3" t="s">
        <v>80</v>
      </c>
      <c r="C510" s="3" t="s">
        <v>15</v>
      </c>
      <c r="D510" s="66">
        <v>41579</v>
      </c>
      <c r="E510" s="67">
        <f t="shared" si="7"/>
        <v>11</v>
      </c>
      <c r="F510" s="67" t="s">
        <v>81</v>
      </c>
      <c r="G510" s="3" t="s">
        <v>86</v>
      </c>
      <c r="H510" s="3" t="s">
        <v>85</v>
      </c>
      <c r="I510" s="3" t="s">
        <v>84</v>
      </c>
      <c r="J510" s="19">
        <v>825905.84054225881</v>
      </c>
      <c r="K510" s="68"/>
    </row>
    <row r="511" spans="1:11" x14ac:dyDescent="0.25">
      <c r="A511" s="3" t="s">
        <v>40</v>
      </c>
      <c r="B511" s="3" t="s">
        <v>80</v>
      </c>
      <c r="C511" s="3" t="s">
        <v>15</v>
      </c>
      <c r="D511" s="66">
        <v>41609</v>
      </c>
      <c r="E511" s="67">
        <f t="shared" si="7"/>
        <v>12</v>
      </c>
      <c r="F511" s="67" t="s">
        <v>81</v>
      </c>
      <c r="G511" s="3" t="s">
        <v>86</v>
      </c>
      <c r="H511" s="3" t="s">
        <v>85</v>
      </c>
      <c r="I511" s="3" t="s">
        <v>84</v>
      </c>
      <c r="J511" s="19">
        <v>862303.26656136638</v>
      </c>
      <c r="K511" s="68"/>
    </row>
    <row r="512" spans="1:11" x14ac:dyDescent="0.25">
      <c r="A512" s="3" t="s">
        <v>40</v>
      </c>
      <c r="B512" s="3" t="s">
        <v>80</v>
      </c>
      <c r="C512" s="3" t="s">
        <v>15</v>
      </c>
      <c r="D512" s="66">
        <v>41640</v>
      </c>
      <c r="E512" s="67">
        <f t="shared" si="7"/>
        <v>1</v>
      </c>
      <c r="F512" s="67" t="s">
        <v>81</v>
      </c>
      <c r="G512" s="3" t="s">
        <v>86</v>
      </c>
      <c r="H512" s="3" t="s">
        <v>85</v>
      </c>
      <c r="I512" s="3" t="s">
        <v>84</v>
      </c>
      <c r="J512" s="19">
        <v>1253846.7036352013</v>
      </c>
      <c r="K512" s="68"/>
    </row>
    <row r="513" spans="1:11" x14ac:dyDescent="0.25">
      <c r="A513" s="3" t="s">
        <v>40</v>
      </c>
      <c r="B513" s="3" t="s">
        <v>80</v>
      </c>
      <c r="C513" s="3" t="s">
        <v>15</v>
      </c>
      <c r="D513" s="66">
        <v>41671</v>
      </c>
      <c r="E513" s="67">
        <f t="shared" si="7"/>
        <v>2</v>
      </c>
      <c r="F513" s="67" t="s">
        <v>81</v>
      </c>
      <c r="G513" s="3" t="s">
        <v>86</v>
      </c>
      <c r="H513" s="3" t="s">
        <v>85</v>
      </c>
      <c r="I513" s="3" t="s">
        <v>84</v>
      </c>
      <c r="J513" s="19">
        <v>1118819.7752297593</v>
      </c>
      <c r="K513" s="68"/>
    </row>
    <row r="514" spans="1:11" x14ac:dyDescent="0.25">
      <c r="A514" s="3" t="s">
        <v>40</v>
      </c>
      <c r="B514" s="3" t="s">
        <v>80</v>
      </c>
      <c r="C514" s="3" t="s">
        <v>15</v>
      </c>
      <c r="D514" s="66">
        <v>41699</v>
      </c>
      <c r="E514" s="67">
        <f t="shared" si="7"/>
        <v>3</v>
      </c>
      <c r="F514" s="67" t="s">
        <v>81</v>
      </c>
      <c r="G514" s="3" t="s">
        <v>86</v>
      </c>
      <c r="H514" s="3" t="s">
        <v>85</v>
      </c>
      <c r="I514" s="3" t="s">
        <v>84</v>
      </c>
      <c r="J514" s="19">
        <v>1243211.3255661349</v>
      </c>
      <c r="K514" s="68"/>
    </row>
    <row r="515" spans="1:11" x14ac:dyDescent="0.25">
      <c r="A515" s="3" t="s">
        <v>40</v>
      </c>
      <c r="B515" s="3" t="s">
        <v>80</v>
      </c>
      <c r="C515" s="3" t="s">
        <v>15</v>
      </c>
      <c r="D515" s="66">
        <v>41730</v>
      </c>
      <c r="E515" s="67">
        <f t="shared" si="7"/>
        <v>4</v>
      </c>
      <c r="F515" s="67" t="s">
        <v>81</v>
      </c>
      <c r="G515" s="3" t="s">
        <v>86</v>
      </c>
      <c r="H515" s="3" t="s">
        <v>85</v>
      </c>
      <c r="I515" s="3" t="s">
        <v>84</v>
      </c>
      <c r="J515" s="19">
        <v>873553.17312709882</v>
      </c>
      <c r="K515" s="68"/>
    </row>
    <row r="516" spans="1:11" x14ac:dyDescent="0.25">
      <c r="A516" s="3" t="s">
        <v>40</v>
      </c>
      <c r="B516" s="3" t="s">
        <v>80</v>
      </c>
      <c r="C516" s="3" t="s">
        <v>15</v>
      </c>
      <c r="D516" s="66">
        <v>41760</v>
      </c>
      <c r="E516" s="67">
        <f t="shared" si="7"/>
        <v>5</v>
      </c>
      <c r="F516" s="67" t="s">
        <v>81</v>
      </c>
      <c r="G516" s="3" t="s">
        <v>86</v>
      </c>
      <c r="H516" s="3" t="s">
        <v>85</v>
      </c>
      <c r="I516" s="3" t="s">
        <v>84</v>
      </c>
      <c r="J516" s="19">
        <v>904225.09532840759</v>
      </c>
      <c r="K516" s="68"/>
    </row>
    <row r="517" spans="1:11" x14ac:dyDescent="0.25">
      <c r="A517" s="3" t="s">
        <v>40</v>
      </c>
      <c r="B517" s="3" t="s">
        <v>80</v>
      </c>
      <c r="C517" s="3" t="s">
        <v>15</v>
      </c>
      <c r="D517" s="66">
        <v>41791</v>
      </c>
      <c r="E517" s="67">
        <f t="shared" si="7"/>
        <v>6</v>
      </c>
      <c r="F517" s="67" t="s">
        <v>81</v>
      </c>
      <c r="G517" s="3" t="s">
        <v>86</v>
      </c>
      <c r="H517" s="3" t="s">
        <v>85</v>
      </c>
      <c r="I517" s="3" t="s">
        <v>84</v>
      </c>
      <c r="J517" s="19">
        <v>871415.10053497902</v>
      </c>
      <c r="K517" s="68"/>
    </row>
    <row r="518" spans="1:11" x14ac:dyDescent="0.25">
      <c r="A518" s="3" t="s">
        <v>40</v>
      </c>
      <c r="B518" s="3" t="s">
        <v>80</v>
      </c>
      <c r="C518" s="3" t="s">
        <v>15</v>
      </c>
      <c r="D518" s="66">
        <v>41456</v>
      </c>
      <c r="E518" s="67">
        <f t="shared" si="7"/>
        <v>7</v>
      </c>
      <c r="F518" s="67" t="s">
        <v>81</v>
      </c>
      <c r="G518" s="3" t="s">
        <v>87</v>
      </c>
      <c r="H518" s="3" t="s">
        <v>83</v>
      </c>
      <c r="I518" s="3" t="s">
        <v>84</v>
      </c>
      <c r="J518" s="19">
        <v>1297406.74054068</v>
      </c>
      <c r="K518" s="68"/>
    </row>
    <row r="519" spans="1:11" x14ac:dyDescent="0.25">
      <c r="A519" s="3" t="s">
        <v>40</v>
      </c>
      <c r="B519" s="3" t="s">
        <v>80</v>
      </c>
      <c r="C519" s="3" t="s">
        <v>15</v>
      </c>
      <c r="D519" s="66">
        <v>41487</v>
      </c>
      <c r="E519" s="67">
        <f t="shared" si="7"/>
        <v>8</v>
      </c>
      <c r="F519" s="67" t="s">
        <v>81</v>
      </c>
      <c r="G519" s="3" t="s">
        <v>87</v>
      </c>
      <c r="H519" s="3" t="s">
        <v>83</v>
      </c>
      <c r="I519" s="3" t="s">
        <v>84</v>
      </c>
      <c r="J519" s="19">
        <v>1246732.403197204</v>
      </c>
      <c r="K519" s="68"/>
    </row>
    <row r="520" spans="1:11" x14ac:dyDescent="0.25">
      <c r="A520" s="3" t="s">
        <v>40</v>
      </c>
      <c r="B520" s="3" t="s">
        <v>80</v>
      </c>
      <c r="C520" s="3" t="s">
        <v>15</v>
      </c>
      <c r="D520" s="66">
        <v>41518</v>
      </c>
      <c r="E520" s="67">
        <f t="shared" si="7"/>
        <v>9</v>
      </c>
      <c r="F520" s="67" t="s">
        <v>81</v>
      </c>
      <c r="G520" s="3" t="s">
        <v>87</v>
      </c>
      <c r="H520" s="3" t="s">
        <v>83</v>
      </c>
      <c r="I520" s="3" t="s">
        <v>84</v>
      </c>
      <c r="J520" s="19">
        <v>1261003.9380338399</v>
      </c>
      <c r="K520" s="68"/>
    </row>
    <row r="521" spans="1:11" x14ac:dyDescent="0.25">
      <c r="A521" s="3" t="s">
        <v>40</v>
      </c>
      <c r="B521" s="3" t="s">
        <v>80</v>
      </c>
      <c r="C521" s="3" t="s">
        <v>15</v>
      </c>
      <c r="D521" s="66">
        <v>41548</v>
      </c>
      <c r="E521" s="67">
        <f t="shared" si="7"/>
        <v>10</v>
      </c>
      <c r="F521" s="67" t="s">
        <v>81</v>
      </c>
      <c r="G521" s="3" t="s">
        <v>87</v>
      </c>
      <c r="H521" s="3" t="s">
        <v>83</v>
      </c>
      <c r="I521" s="3" t="s">
        <v>84</v>
      </c>
      <c r="J521" s="19">
        <v>1179821.26796688</v>
      </c>
      <c r="K521" s="68"/>
    </row>
    <row r="522" spans="1:11" x14ac:dyDescent="0.25">
      <c r="A522" s="3" t="s">
        <v>40</v>
      </c>
      <c r="B522" s="3" t="s">
        <v>80</v>
      </c>
      <c r="C522" s="3" t="s">
        <v>15</v>
      </c>
      <c r="D522" s="66">
        <v>41579</v>
      </c>
      <c r="E522" s="67">
        <f t="shared" si="7"/>
        <v>11</v>
      </c>
      <c r="F522" s="67" t="s">
        <v>81</v>
      </c>
      <c r="G522" s="3" t="s">
        <v>87</v>
      </c>
      <c r="H522" s="3" t="s">
        <v>83</v>
      </c>
      <c r="I522" s="3" t="s">
        <v>84</v>
      </c>
      <c r="J522" s="19">
        <v>1225043.3422285519</v>
      </c>
      <c r="K522" s="68"/>
    </row>
    <row r="523" spans="1:11" x14ac:dyDescent="0.25">
      <c r="A523" s="3" t="s">
        <v>40</v>
      </c>
      <c r="B523" s="3" t="s">
        <v>80</v>
      </c>
      <c r="C523" s="3" t="s">
        <v>15</v>
      </c>
      <c r="D523" s="66">
        <v>41609</v>
      </c>
      <c r="E523" s="67">
        <f t="shared" si="7"/>
        <v>12</v>
      </c>
      <c r="F523" s="67" t="s">
        <v>81</v>
      </c>
      <c r="G523" s="3" t="s">
        <v>87</v>
      </c>
      <c r="H523" s="3" t="s">
        <v>83</v>
      </c>
      <c r="I523" s="3" t="s">
        <v>84</v>
      </c>
      <c r="J523" s="19">
        <v>1129962.8956686843</v>
      </c>
      <c r="K523" s="68"/>
    </row>
    <row r="524" spans="1:11" x14ac:dyDescent="0.25">
      <c r="A524" s="3" t="s">
        <v>40</v>
      </c>
      <c r="B524" s="3" t="s">
        <v>80</v>
      </c>
      <c r="C524" s="3" t="s">
        <v>15</v>
      </c>
      <c r="D524" s="66">
        <v>41640</v>
      </c>
      <c r="E524" s="67">
        <f t="shared" si="7"/>
        <v>1</v>
      </c>
      <c r="F524" s="67" t="s">
        <v>81</v>
      </c>
      <c r="G524" s="3" t="s">
        <v>87</v>
      </c>
      <c r="H524" s="3" t="s">
        <v>83</v>
      </c>
      <c r="I524" s="3" t="s">
        <v>84</v>
      </c>
      <c r="J524" s="19">
        <v>1834971.6304940018</v>
      </c>
      <c r="K524" s="68"/>
    </row>
    <row r="525" spans="1:11" x14ac:dyDescent="0.25">
      <c r="A525" s="3" t="s">
        <v>40</v>
      </c>
      <c r="B525" s="3" t="s">
        <v>80</v>
      </c>
      <c r="C525" s="3" t="s">
        <v>15</v>
      </c>
      <c r="D525" s="66">
        <v>41671</v>
      </c>
      <c r="E525" s="67">
        <f t="shared" si="7"/>
        <v>2</v>
      </c>
      <c r="F525" s="67" t="s">
        <v>81</v>
      </c>
      <c r="G525" s="3" t="s">
        <v>87</v>
      </c>
      <c r="H525" s="3" t="s">
        <v>83</v>
      </c>
      <c r="I525" s="3" t="s">
        <v>84</v>
      </c>
      <c r="J525" s="19">
        <v>1482921.3921540482</v>
      </c>
      <c r="K525" s="68"/>
    </row>
    <row r="526" spans="1:11" x14ac:dyDescent="0.25">
      <c r="A526" s="3" t="s">
        <v>40</v>
      </c>
      <c r="B526" s="3" t="s">
        <v>80</v>
      </c>
      <c r="C526" s="3" t="s">
        <v>15</v>
      </c>
      <c r="D526" s="66">
        <v>41699</v>
      </c>
      <c r="E526" s="67">
        <f t="shared" si="7"/>
        <v>3</v>
      </c>
      <c r="F526" s="67" t="s">
        <v>81</v>
      </c>
      <c r="G526" s="3" t="s">
        <v>87</v>
      </c>
      <c r="H526" s="3" t="s">
        <v>83</v>
      </c>
      <c r="I526" s="3" t="s">
        <v>84</v>
      </c>
      <c r="J526" s="19">
        <v>1660344.4743205321</v>
      </c>
      <c r="K526" s="68"/>
    </row>
    <row r="527" spans="1:11" x14ac:dyDescent="0.25">
      <c r="A527" s="3" t="s">
        <v>40</v>
      </c>
      <c r="B527" s="3" t="s">
        <v>80</v>
      </c>
      <c r="C527" s="3" t="s">
        <v>15</v>
      </c>
      <c r="D527" s="66">
        <v>41730</v>
      </c>
      <c r="E527" s="67">
        <f t="shared" si="7"/>
        <v>4</v>
      </c>
      <c r="F527" s="67" t="s">
        <v>81</v>
      </c>
      <c r="G527" s="3" t="s">
        <v>87</v>
      </c>
      <c r="H527" s="3" t="s">
        <v>83</v>
      </c>
      <c r="I527" s="3" t="s">
        <v>84</v>
      </c>
      <c r="J527" s="19">
        <v>1113082.4783076462</v>
      </c>
      <c r="K527" s="68"/>
    </row>
    <row r="528" spans="1:11" x14ac:dyDescent="0.25">
      <c r="A528" s="3" t="s">
        <v>40</v>
      </c>
      <c r="B528" s="3" t="s">
        <v>80</v>
      </c>
      <c r="C528" s="3" t="s">
        <v>15</v>
      </c>
      <c r="D528" s="66">
        <v>41760</v>
      </c>
      <c r="E528" s="67">
        <f t="shared" si="7"/>
        <v>5</v>
      </c>
      <c r="F528" s="67" t="s">
        <v>81</v>
      </c>
      <c r="G528" s="3" t="s">
        <v>87</v>
      </c>
      <c r="H528" s="3" t="s">
        <v>83</v>
      </c>
      <c r="I528" s="3" t="s">
        <v>84</v>
      </c>
      <c r="J528" s="19">
        <v>1161768.9546225839</v>
      </c>
      <c r="K528" s="68"/>
    </row>
    <row r="529" spans="1:11" x14ac:dyDescent="0.25">
      <c r="A529" s="3" t="s">
        <v>40</v>
      </c>
      <c r="B529" s="3" t="s">
        <v>80</v>
      </c>
      <c r="C529" s="3" t="s">
        <v>15</v>
      </c>
      <c r="D529" s="66">
        <v>41791</v>
      </c>
      <c r="E529" s="67">
        <f t="shared" si="7"/>
        <v>6</v>
      </c>
      <c r="F529" s="67" t="s">
        <v>81</v>
      </c>
      <c r="G529" s="3" t="s">
        <v>87</v>
      </c>
      <c r="H529" s="3" t="s">
        <v>83</v>
      </c>
      <c r="I529" s="3" t="s">
        <v>84</v>
      </c>
      <c r="J529" s="19">
        <v>1224249.1339697081</v>
      </c>
      <c r="K529" s="68"/>
    </row>
    <row r="530" spans="1:11" x14ac:dyDescent="0.25">
      <c r="A530" s="3" t="s">
        <v>40</v>
      </c>
      <c r="B530" s="3" t="s">
        <v>80</v>
      </c>
      <c r="C530" s="3" t="s">
        <v>31</v>
      </c>
      <c r="D530" s="66">
        <v>41456</v>
      </c>
      <c r="E530" s="67">
        <f>MONTH(D530)</f>
        <v>7</v>
      </c>
      <c r="F530" s="67" t="s">
        <v>81</v>
      </c>
      <c r="G530" s="3" t="s">
        <v>82</v>
      </c>
      <c r="H530" s="3" t="s">
        <v>83</v>
      </c>
      <c r="I530" s="3" t="s">
        <v>84</v>
      </c>
      <c r="J530" s="19">
        <v>2439885.8439482502</v>
      </c>
      <c r="K530" s="68"/>
    </row>
    <row r="531" spans="1:11" x14ac:dyDescent="0.25">
      <c r="A531" s="3" t="s">
        <v>40</v>
      </c>
      <c r="B531" s="3" t="s">
        <v>80</v>
      </c>
      <c r="C531" s="3" t="s">
        <v>31</v>
      </c>
      <c r="D531" s="66">
        <v>41487</v>
      </c>
      <c r="E531" s="67">
        <f t="shared" ref="E531:E589" si="8">MONTH(D531)</f>
        <v>8</v>
      </c>
      <c r="F531" s="67" t="s">
        <v>81</v>
      </c>
      <c r="G531" s="3" t="s">
        <v>82</v>
      </c>
      <c r="H531" s="3" t="s">
        <v>83</v>
      </c>
      <c r="I531" s="3" t="s">
        <v>84</v>
      </c>
      <c r="J531" s="19">
        <v>2069958.7336024998</v>
      </c>
      <c r="K531" s="68"/>
    </row>
    <row r="532" spans="1:11" x14ac:dyDescent="0.25">
      <c r="A532" s="3" t="s">
        <v>40</v>
      </c>
      <c r="B532" s="3" t="s">
        <v>80</v>
      </c>
      <c r="C532" s="3" t="s">
        <v>31</v>
      </c>
      <c r="D532" s="66">
        <v>41518</v>
      </c>
      <c r="E532" s="67">
        <f t="shared" si="8"/>
        <v>9</v>
      </c>
      <c r="F532" s="67" t="s">
        <v>81</v>
      </c>
      <c r="G532" s="3" t="s">
        <v>82</v>
      </c>
      <c r="H532" s="3" t="s">
        <v>83</v>
      </c>
      <c r="I532" s="3" t="s">
        <v>84</v>
      </c>
      <c r="J532" s="19">
        <v>2209497.7676836252</v>
      </c>
      <c r="K532" s="68"/>
    </row>
    <row r="533" spans="1:11" x14ac:dyDescent="0.25">
      <c r="A533" s="3" t="s">
        <v>40</v>
      </c>
      <c r="B533" s="3" t="s">
        <v>80</v>
      </c>
      <c r="C533" s="3" t="s">
        <v>31</v>
      </c>
      <c r="D533" s="66">
        <v>41548</v>
      </c>
      <c r="E533" s="67">
        <f t="shared" si="8"/>
        <v>10</v>
      </c>
      <c r="F533" s="67" t="s">
        <v>81</v>
      </c>
      <c r="G533" s="3" t="s">
        <v>82</v>
      </c>
      <c r="H533" s="3" t="s">
        <v>83</v>
      </c>
      <c r="I533" s="3" t="s">
        <v>84</v>
      </c>
      <c r="J533" s="19">
        <v>2131961.0649809996</v>
      </c>
      <c r="K533" s="68"/>
    </row>
    <row r="534" spans="1:11" x14ac:dyDescent="0.25">
      <c r="A534" s="3" t="s">
        <v>40</v>
      </c>
      <c r="B534" s="3" t="s">
        <v>80</v>
      </c>
      <c r="C534" s="3" t="s">
        <v>31</v>
      </c>
      <c r="D534" s="66">
        <v>41579</v>
      </c>
      <c r="E534" s="67">
        <f t="shared" si="8"/>
        <v>11</v>
      </c>
      <c r="F534" s="67" t="s">
        <v>81</v>
      </c>
      <c r="G534" s="3" t="s">
        <v>82</v>
      </c>
      <c r="H534" s="3" t="s">
        <v>83</v>
      </c>
      <c r="I534" s="3" t="s">
        <v>84</v>
      </c>
      <c r="J534" s="19">
        <v>1933724.25794625</v>
      </c>
      <c r="K534" s="68"/>
    </row>
    <row r="535" spans="1:11" x14ac:dyDescent="0.25">
      <c r="A535" s="3" t="s">
        <v>40</v>
      </c>
      <c r="B535" s="3" t="s">
        <v>80</v>
      </c>
      <c r="C535" s="3" t="s">
        <v>31</v>
      </c>
      <c r="D535" s="66">
        <v>41609</v>
      </c>
      <c r="E535" s="67">
        <f t="shared" si="8"/>
        <v>12</v>
      </c>
      <c r="F535" s="67" t="s">
        <v>81</v>
      </c>
      <c r="G535" s="3" t="s">
        <v>82</v>
      </c>
      <c r="H535" s="3" t="s">
        <v>83</v>
      </c>
      <c r="I535" s="3" t="s">
        <v>84</v>
      </c>
      <c r="J535" s="19">
        <v>2147472.275895</v>
      </c>
      <c r="K535" s="68"/>
    </row>
    <row r="536" spans="1:11" x14ac:dyDescent="0.25">
      <c r="A536" s="3" t="s">
        <v>40</v>
      </c>
      <c r="B536" s="3" t="s">
        <v>80</v>
      </c>
      <c r="C536" s="3" t="s">
        <v>31</v>
      </c>
      <c r="D536" s="66">
        <v>41640</v>
      </c>
      <c r="E536" s="67">
        <f t="shared" si="8"/>
        <v>1</v>
      </c>
      <c r="F536" s="67" t="s">
        <v>81</v>
      </c>
      <c r="G536" s="3" t="s">
        <v>82</v>
      </c>
      <c r="H536" s="3" t="s">
        <v>83</v>
      </c>
      <c r="I536" s="3" t="s">
        <v>84</v>
      </c>
      <c r="J536" s="19">
        <v>2981782.90809</v>
      </c>
      <c r="K536" s="68"/>
    </row>
    <row r="537" spans="1:11" x14ac:dyDescent="0.25">
      <c r="A537" s="3" t="s">
        <v>40</v>
      </c>
      <c r="B537" s="3" t="s">
        <v>80</v>
      </c>
      <c r="C537" s="3" t="s">
        <v>31</v>
      </c>
      <c r="D537" s="66">
        <v>41671</v>
      </c>
      <c r="E537" s="67">
        <f t="shared" si="8"/>
        <v>2</v>
      </c>
      <c r="F537" s="67" t="s">
        <v>81</v>
      </c>
      <c r="G537" s="3" t="s">
        <v>82</v>
      </c>
      <c r="H537" s="3" t="s">
        <v>83</v>
      </c>
      <c r="I537" s="3" t="s">
        <v>84</v>
      </c>
      <c r="J537" s="19">
        <v>2090550.4084649999</v>
      </c>
      <c r="K537" s="68"/>
    </row>
    <row r="538" spans="1:11" x14ac:dyDescent="0.25">
      <c r="A538" s="3" t="s">
        <v>40</v>
      </c>
      <c r="B538" s="3" t="s">
        <v>80</v>
      </c>
      <c r="C538" s="3" t="s">
        <v>31</v>
      </c>
      <c r="D538" s="66">
        <v>41699</v>
      </c>
      <c r="E538" s="67">
        <f t="shared" si="8"/>
        <v>3</v>
      </c>
      <c r="F538" s="67" t="s">
        <v>81</v>
      </c>
      <c r="G538" s="3" t="s">
        <v>82</v>
      </c>
      <c r="H538" s="3" t="s">
        <v>83</v>
      </c>
      <c r="I538" s="3" t="s">
        <v>84</v>
      </c>
      <c r="J538" s="19">
        <v>2633205.7530198749</v>
      </c>
      <c r="K538" s="68"/>
    </row>
    <row r="539" spans="1:11" x14ac:dyDescent="0.25">
      <c r="A539" s="3" t="s">
        <v>40</v>
      </c>
      <c r="B539" s="3" t="s">
        <v>80</v>
      </c>
      <c r="C539" s="3" t="s">
        <v>31</v>
      </c>
      <c r="D539" s="66">
        <v>41730</v>
      </c>
      <c r="E539" s="67">
        <f t="shared" si="8"/>
        <v>4</v>
      </c>
      <c r="F539" s="67" t="s">
        <v>81</v>
      </c>
      <c r="G539" s="3" t="s">
        <v>82</v>
      </c>
      <c r="H539" s="3" t="s">
        <v>83</v>
      </c>
      <c r="I539" s="3" t="s">
        <v>84</v>
      </c>
      <c r="J539" s="19">
        <v>2356889.5272892499</v>
      </c>
      <c r="K539" s="68"/>
    </row>
    <row r="540" spans="1:11" x14ac:dyDescent="0.25">
      <c r="A540" s="3" t="s">
        <v>40</v>
      </c>
      <c r="B540" s="3" t="s">
        <v>80</v>
      </c>
      <c r="C540" s="3" t="s">
        <v>31</v>
      </c>
      <c r="D540" s="66">
        <v>41760</v>
      </c>
      <c r="E540" s="67">
        <f t="shared" si="8"/>
        <v>5</v>
      </c>
      <c r="F540" s="67" t="s">
        <v>81</v>
      </c>
      <c r="G540" s="3" t="s">
        <v>82</v>
      </c>
      <c r="H540" s="3" t="s">
        <v>83</v>
      </c>
      <c r="I540" s="3" t="s">
        <v>84</v>
      </c>
      <c r="J540" s="19">
        <v>2084390.0351099998</v>
      </c>
      <c r="K540" s="68"/>
    </row>
    <row r="541" spans="1:11" x14ac:dyDescent="0.25">
      <c r="A541" s="3" t="s">
        <v>40</v>
      </c>
      <c r="B541" s="3" t="s">
        <v>80</v>
      </c>
      <c r="C541" s="3" t="s">
        <v>31</v>
      </c>
      <c r="D541" s="66">
        <v>41791</v>
      </c>
      <c r="E541" s="67">
        <f t="shared" si="8"/>
        <v>6</v>
      </c>
      <c r="F541" s="67" t="s">
        <v>81</v>
      </c>
      <c r="G541" s="3" t="s">
        <v>82</v>
      </c>
      <c r="H541" s="3" t="s">
        <v>83</v>
      </c>
      <c r="I541" s="3" t="s">
        <v>84</v>
      </c>
      <c r="J541" s="19">
        <v>2138384.6289562499</v>
      </c>
      <c r="K541" s="68"/>
    </row>
    <row r="542" spans="1:11" x14ac:dyDescent="0.25">
      <c r="A542" s="3" t="s">
        <v>40</v>
      </c>
      <c r="B542" s="3" t="s">
        <v>80</v>
      </c>
      <c r="C542" s="3" t="s">
        <v>31</v>
      </c>
      <c r="D542" s="66">
        <v>41456</v>
      </c>
      <c r="E542" s="67">
        <f t="shared" si="8"/>
        <v>7</v>
      </c>
      <c r="F542" s="67" t="s">
        <v>81</v>
      </c>
      <c r="G542" s="3" t="s">
        <v>82</v>
      </c>
      <c r="H542" s="3" t="s">
        <v>85</v>
      </c>
      <c r="I542" s="3" t="s">
        <v>84</v>
      </c>
      <c r="J542" s="19">
        <v>5139211.1177422497</v>
      </c>
      <c r="K542" s="68"/>
    </row>
    <row r="543" spans="1:11" x14ac:dyDescent="0.25">
      <c r="A543" s="3" t="s">
        <v>40</v>
      </c>
      <c r="B543" s="3" t="s">
        <v>80</v>
      </c>
      <c r="C543" s="3" t="s">
        <v>31</v>
      </c>
      <c r="D543" s="66">
        <v>41487</v>
      </c>
      <c r="E543" s="67">
        <f t="shared" si="8"/>
        <v>8</v>
      </c>
      <c r="F543" s="67" t="s">
        <v>81</v>
      </c>
      <c r="G543" s="3" t="s">
        <v>82</v>
      </c>
      <c r="H543" s="3" t="s">
        <v>85</v>
      </c>
      <c r="I543" s="3" t="s">
        <v>84</v>
      </c>
      <c r="J543" s="19">
        <v>3946004.6255270001</v>
      </c>
      <c r="K543" s="68"/>
    </row>
    <row r="544" spans="1:11" x14ac:dyDescent="0.25">
      <c r="A544" s="3" t="s">
        <v>40</v>
      </c>
      <c r="B544" s="3" t="s">
        <v>80</v>
      </c>
      <c r="C544" s="3" t="s">
        <v>31</v>
      </c>
      <c r="D544" s="66">
        <v>41518</v>
      </c>
      <c r="E544" s="67">
        <f t="shared" si="8"/>
        <v>9</v>
      </c>
      <c r="F544" s="67" t="s">
        <v>81</v>
      </c>
      <c r="G544" s="3" t="s">
        <v>82</v>
      </c>
      <c r="H544" s="3" t="s">
        <v>85</v>
      </c>
      <c r="I544" s="3" t="s">
        <v>84</v>
      </c>
      <c r="J544" s="19">
        <v>4346383.9848317504</v>
      </c>
      <c r="K544" s="68"/>
    </row>
    <row r="545" spans="1:11" x14ac:dyDescent="0.25">
      <c r="A545" s="3" t="s">
        <v>40</v>
      </c>
      <c r="B545" s="3" t="s">
        <v>80</v>
      </c>
      <c r="C545" s="3" t="s">
        <v>31</v>
      </c>
      <c r="D545" s="66">
        <v>41548</v>
      </c>
      <c r="E545" s="67">
        <f t="shared" si="8"/>
        <v>10</v>
      </c>
      <c r="F545" s="67" t="s">
        <v>81</v>
      </c>
      <c r="G545" s="3" t="s">
        <v>82</v>
      </c>
      <c r="H545" s="3" t="s">
        <v>85</v>
      </c>
      <c r="I545" s="3" t="s">
        <v>84</v>
      </c>
      <c r="J545" s="19">
        <v>4282440.7928499999</v>
      </c>
      <c r="K545" s="68"/>
    </row>
    <row r="546" spans="1:11" x14ac:dyDescent="0.25">
      <c r="A546" s="3" t="s">
        <v>40</v>
      </c>
      <c r="B546" s="3" t="s">
        <v>80</v>
      </c>
      <c r="C546" s="3" t="s">
        <v>31</v>
      </c>
      <c r="D546" s="66">
        <v>41579</v>
      </c>
      <c r="E546" s="67">
        <f t="shared" si="8"/>
        <v>11</v>
      </c>
      <c r="F546" s="67" t="s">
        <v>81</v>
      </c>
      <c r="G546" s="3" t="s">
        <v>82</v>
      </c>
      <c r="H546" s="3" t="s">
        <v>85</v>
      </c>
      <c r="I546" s="3" t="s">
        <v>84</v>
      </c>
      <c r="J546" s="19">
        <v>4041128.2704065</v>
      </c>
      <c r="K546" s="68"/>
    </row>
    <row r="547" spans="1:11" x14ac:dyDescent="0.25">
      <c r="A547" s="3" t="s">
        <v>40</v>
      </c>
      <c r="B547" s="3" t="s">
        <v>80</v>
      </c>
      <c r="C547" s="3" t="s">
        <v>31</v>
      </c>
      <c r="D547" s="66">
        <v>41609</v>
      </c>
      <c r="E547" s="67">
        <f t="shared" si="8"/>
        <v>12</v>
      </c>
      <c r="F547" s="67" t="s">
        <v>81</v>
      </c>
      <c r="G547" s="3" t="s">
        <v>82</v>
      </c>
      <c r="H547" s="3" t="s">
        <v>85</v>
      </c>
      <c r="I547" s="3" t="s">
        <v>84</v>
      </c>
      <c r="J547" s="19">
        <v>4489049.242656</v>
      </c>
      <c r="K547" s="68"/>
    </row>
    <row r="548" spans="1:11" x14ac:dyDescent="0.25">
      <c r="A548" s="3" t="s">
        <v>40</v>
      </c>
      <c r="B548" s="3" t="s">
        <v>80</v>
      </c>
      <c r="C548" s="3" t="s">
        <v>31</v>
      </c>
      <c r="D548" s="66">
        <v>41640</v>
      </c>
      <c r="E548" s="67">
        <f t="shared" si="8"/>
        <v>1</v>
      </c>
      <c r="F548" s="67" t="s">
        <v>81</v>
      </c>
      <c r="G548" s="3" t="s">
        <v>82</v>
      </c>
      <c r="H548" s="3" t="s">
        <v>85</v>
      </c>
      <c r="I548" s="3" t="s">
        <v>84</v>
      </c>
      <c r="J548" s="19">
        <v>6198904.3672349993</v>
      </c>
      <c r="K548" s="68"/>
    </row>
    <row r="549" spans="1:11" x14ac:dyDescent="0.25">
      <c r="A549" s="3" t="s">
        <v>40</v>
      </c>
      <c r="B549" s="3" t="s">
        <v>80</v>
      </c>
      <c r="C549" s="3" t="s">
        <v>31</v>
      </c>
      <c r="D549" s="66">
        <v>41671</v>
      </c>
      <c r="E549" s="67">
        <f t="shared" si="8"/>
        <v>2</v>
      </c>
      <c r="F549" s="67" t="s">
        <v>81</v>
      </c>
      <c r="G549" s="3" t="s">
        <v>82</v>
      </c>
      <c r="H549" s="3" t="s">
        <v>85</v>
      </c>
      <c r="I549" s="3" t="s">
        <v>84</v>
      </c>
      <c r="J549" s="19">
        <v>4648888.2965024998</v>
      </c>
      <c r="K549" s="68"/>
    </row>
    <row r="550" spans="1:11" x14ac:dyDescent="0.25">
      <c r="A550" s="3" t="s">
        <v>40</v>
      </c>
      <c r="B550" s="3" t="s">
        <v>80</v>
      </c>
      <c r="C550" s="3" t="s">
        <v>31</v>
      </c>
      <c r="D550" s="66">
        <v>41699</v>
      </c>
      <c r="E550" s="67">
        <f t="shared" si="8"/>
        <v>3</v>
      </c>
      <c r="F550" s="67" t="s">
        <v>81</v>
      </c>
      <c r="G550" s="3" t="s">
        <v>82</v>
      </c>
      <c r="H550" s="3" t="s">
        <v>85</v>
      </c>
      <c r="I550" s="3" t="s">
        <v>84</v>
      </c>
      <c r="J550" s="19">
        <v>5898315.4044952495</v>
      </c>
      <c r="K550" s="68"/>
    </row>
    <row r="551" spans="1:11" x14ac:dyDescent="0.25">
      <c r="A551" s="3" t="s">
        <v>40</v>
      </c>
      <c r="B551" s="3" t="s">
        <v>80</v>
      </c>
      <c r="C551" s="3" t="s">
        <v>31</v>
      </c>
      <c r="D551" s="66">
        <v>41730</v>
      </c>
      <c r="E551" s="67">
        <f t="shared" si="8"/>
        <v>4</v>
      </c>
      <c r="F551" s="67" t="s">
        <v>81</v>
      </c>
      <c r="G551" s="3" t="s">
        <v>82</v>
      </c>
      <c r="H551" s="3" t="s">
        <v>85</v>
      </c>
      <c r="I551" s="3" t="s">
        <v>84</v>
      </c>
      <c r="J551" s="19">
        <v>4664521.8484669998</v>
      </c>
      <c r="K551" s="68"/>
    </row>
    <row r="552" spans="1:11" x14ac:dyDescent="0.25">
      <c r="A552" s="3" t="s">
        <v>40</v>
      </c>
      <c r="B552" s="3" t="s">
        <v>80</v>
      </c>
      <c r="C552" s="3" t="s">
        <v>31</v>
      </c>
      <c r="D552" s="66">
        <v>41760</v>
      </c>
      <c r="E552" s="67">
        <f t="shared" si="8"/>
        <v>5</v>
      </c>
      <c r="F552" s="67" t="s">
        <v>81</v>
      </c>
      <c r="G552" s="3" t="s">
        <v>82</v>
      </c>
      <c r="H552" s="3" t="s">
        <v>85</v>
      </c>
      <c r="I552" s="3" t="s">
        <v>84</v>
      </c>
      <c r="J552" s="19">
        <v>4250449.1534670005</v>
      </c>
      <c r="K552" s="68"/>
    </row>
    <row r="553" spans="1:11" x14ac:dyDescent="0.25">
      <c r="A553" s="3" t="s">
        <v>40</v>
      </c>
      <c r="B553" s="3" t="s">
        <v>80</v>
      </c>
      <c r="C553" s="3" t="s">
        <v>31</v>
      </c>
      <c r="D553" s="66">
        <v>41791</v>
      </c>
      <c r="E553" s="67">
        <f t="shared" si="8"/>
        <v>6</v>
      </c>
      <c r="F553" s="67" t="s">
        <v>81</v>
      </c>
      <c r="G553" s="3" t="s">
        <v>82</v>
      </c>
      <c r="H553" s="3" t="s">
        <v>85</v>
      </c>
      <c r="I553" s="3" t="s">
        <v>84</v>
      </c>
      <c r="J553" s="19">
        <v>4197744.4401284996</v>
      </c>
      <c r="K553" s="68"/>
    </row>
    <row r="554" spans="1:11" x14ac:dyDescent="0.25">
      <c r="A554" s="3" t="s">
        <v>40</v>
      </c>
      <c r="B554" s="3" t="s">
        <v>80</v>
      </c>
      <c r="C554" s="3" t="s">
        <v>31</v>
      </c>
      <c r="D554" s="66">
        <v>41456</v>
      </c>
      <c r="E554" s="67">
        <f t="shared" si="8"/>
        <v>7</v>
      </c>
      <c r="F554" s="67" t="s">
        <v>81</v>
      </c>
      <c r="G554" s="3" t="s">
        <v>86</v>
      </c>
      <c r="H554" s="3" t="s">
        <v>83</v>
      </c>
      <c r="I554" s="3" t="s">
        <v>84</v>
      </c>
      <c r="J554" s="19">
        <v>2126344.3882868001</v>
      </c>
      <c r="K554" s="68"/>
    </row>
    <row r="555" spans="1:11" x14ac:dyDescent="0.25">
      <c r="A555" s="3" t="s">
        <v>40</v>
      </c>
      <c r="B555" s="3" t="s">
        <v>80</v>
      </c>
      <c r="C555" s="3" t="s">
        <v>31</v>
      </c>
      <c r="D555" s="66">
        <v>41487</v>
      </c>
      <c r="E555" s="67">
        <f t="shared" si="8"/>
        <v>8</v>
      </c>
      <c r="F555" s="67" t="s">
        <v>81</v>
      </c>
      <c r="G555" s="3" t="s">
        <v>86</v>
      </c>
      <c r="H555" s="3" t="s">
        <v>83</v>
      </c>
      <c r="I555" s="3" t="s">
        <v>84</v>
      </c>
      <c r="J555" s="19">
        <v>1830310.04721576</v>
      </c>
      <c r="K555" s="68"/>
    </row>
    <row r="556" spans="1:11" x14ac:dyDescent="0.25">
      <c r="A556" s="3" t="s">
        <v>40</v>
      </c>
      <c r="B556" s="3" t="s">
        <v>80</v>
      </c>
      <c r="C556" s="3" t="s">
        <v>31</v>
      </c>
      <c r="D556" s="66">
        <v>41518</v>
      </c>
      <c r="E556" s="67">
        <f t="shared" si="8"/>
        <v>9</v>
      </c>
      <c r="F556" s="67" t="s">
        <v>81</v>
      </c>
      <c r="G556" s="3" t="s">
        <v>86</v>
      </c>
      <c r="H556" s="3" t="s">
        <v>83</v>
      </c>
      <c r="I556" s="3" t="s">
        <v>84</v>
      </c>
      <c r="J556" s="19">
        <v>1932722.2586980001</v>
      </c>
      <c r="K556" s="68"/>
    </row>
    <row r="557" spans="1:11" x14ac:dyDescent="0.25">
      <c r="A557" s="3" t="s">
        <v>40</v>
      </c>
      <c r="B557" s="3" t="s">
        <v>80</v>
      </c>
      <c r="C557" s="3" t="s">
        <v>31</v>
      </c>
      <c r="D557" s="66">
        <v>41548</v>
      </c>
      <c r="E557" s="67">
        <f t="shared" si="8"/>
        <v>10</v>
      </c>
      <c r="F557" s="67" t="s">
        <v>81</v>
      </c>
      <c r="G557" s="3" t="s">
        <v>86</v>
      </c>
      <c r="H557" s="3" t="s">
        <v>83</v>
      </c>
      <c r="I557" s="3" t="s">
        <v>84</v>
      </c>
      <c r="J557" s="19">
        <v>1863347.8597905599</v>
      </c>
      <c r="K557" s="68"/>
    </row>
    <row r="558" spans="1:11" x14ac:dyDescent="0.25">
      <c r="A558" s="3" t="s">
        <v>40</v>
      </c>
      <c r="B558" s="3" t="s">
        <v>80</v>
      </c>
      <c r="C558" s="3" t="s">
        <v>31</v>
      </c>
      <c r="D558" s="66">
        <v>41579</v>
      </c>
      <c r="E558" s="67">
        <f t="shared" si="8"/>
        <v>11</v>
      </c>
      <c r="F558" s="67" t="s">
        <v>81</v>
      </c>
      <c r="G558" s="3" t="s">
        <v>86</v>
      </c>
      <c r="H558" s="3" t="s">
        <v>83</v>
      </c>
      <c r="I558" s="3" t="s">
        <v>84</v>
      </c>
      <c r="J558" s="19">
        <v>1772855.3065638801</v>
      </c>
      <c r="K558" s="68"/>
    </row>
    <row r="559" spans="1:11" x14ac:dyDescent="0.25">
      <c r="A559" s="3" t="s">
        <v>40</v>
      </c>
      <c r="B559" s="3" t="s">
        <v>80</v>
      </c>
      <c r="C559" s="3" t="s">
        <v>31</v>
      </c>
      <c r="D559" s="66">
        <v>41609</v>
      </c>
      <c r="E559" s="67">
        <f t="shared" si="8"/>
        <v>12</v>
      </c>
      <c r="F559" s="67" t="s">
        <v>81</v>
      </c>
      <c r="G559" s="3" t="s">
        <v>86</v>
      </c>
      <c r="H559" s="3" t="s">
        <v>83</v>
      </c>
      <c r="I559" s="3" t="s">
        <v>84</v>
      </c>
      <c r="J559" s="19">
        <v>1900808.01194328</v>
      </c>
      <c r="K559" s="68"/>
    </row>
    <row r="560" spans="1:11" x14ac:dyDescent="0.25">
      <c r="A560" s="3" t="s">
        <v>40</v>
      </c>
      <c r="B560" s="3" t="s">
        <v>80</v>
      </c>
      <c r="C560" s="3" t="s">
        <v>31</v>
      </c>
      <c r="D560" s="66">
        <v>41640</v>
      </c>
      <c r="E560" s="67">
        <f t="shared" si="8"/>
        <v>1</v>
      </c>
      <c r="F560" s="67" t="s">
        <v>81</v>
      </c>
      <c r="G560" s="3" t="s">
        <v>86</v>
      </c>
      <c r="H560" s="3" t="s">
        <v>83</v>
      </c>
      <c r="I560" s="3" t="s">
        <v>84</v>
      </c>
      <c r="J560" s="19">
        <v>2656208.4777756003</v>
      </c>
      <c r="K560" s="68"/>
    </row>
    <row r="561" spans="1:11" x14ac:dyDescent="0.25">
      <c r="A561" s="3" t="s">
        <v>40</v>
      </c>
      <c r="B561" s="3" t="s">
        <v>80</v>
      </c>
      <c r="C561" s="3" t="s">
        <v>31</v>
      </c>
      <c r="D561" s="66">
        <v>41671</v>
      </c>
      <c r="E561" s="67">
        <f t="shared" si="8"/>
        <v>2</v>
      </c>
      <c r="F561" s="67" t="s">
        <v>81</v>
      </c>
      <c r="G561" s="3" t="s">
        <v>86</v>
      </c>
      <c r="H561" s="3" t="s">
        <v>83</v>
      </c>
      <c r="I561" s="3" t="s">
        <v>84</v>
      </c>
      <c r="J561" s="19">
        <v>2616107.4378318004</v>
      </c>
      <c r="K561" s="68"/>
    </row>
    <row r="562" spans="1:11" x14ac:dyDescent="0.25">
      <c r="A562" s="3" t="s">
        <v>40</v>
      </c>
      <c r="B562" s="3" t="s">
        <v>80</v>
      </c>
      <c r="C562" s="3" t="s">
        <v>31</v>
      </c>
      <c r="D562" s="66">
        <v>41699</v>
      </c>
      <c r="E562" s="67">
        <f t="shared" si="8"/>
        <v>3</v>
      </c>
      <c r="F562" s="67" t="s">
        <v>81</v>
      </c>
      <c r="G562" s="3" t="s">
        <v>86</v>
      </c>
      <c r="H562" s="3" t="s">
        <v>83</v>
      </c>
      <c r="I562" s="3" t="s">
        <v>84</v>
      </c>
      <c r="J562" s="19">
        <v>2497537.4048039801</v>
      </c>
      <c r="K562" s="68"/>
    </row>
    <row r="563" spans="1:11" x14ac:dyDescent="0.25">
      <c r="A563" s="3" t="s">
        <v>40</v>
      </c>
      <c r="B563" s="3" t="s">
        <v>80</v>
      </c>
      <c r="C563" s="3" t="s">
        <v>31</v>
      </c>
      <c r="D563" s="66">
        <v>41730</v>
      </c>
      <c r="E563" s="67">
        <f t="shared" si="8"/>
        <v>4</v>
      </c>
      <c r="F563" s="67" t="s">
        <v>81</v>
      </c>
      <c r="G563" s="3" t="s">
        <v>86</v>
      </c>
      <c r="H563" s="3" t="s">
        <v>83</v>
      </c>
      <c r="I563" s="3" t="s">
        <v>84</v>
      </c>
      <c r="J563" s="19">
        <v>1880594.9392397199</v>
      </c>
      <c r="K563" s="68"/>
    </row>
    <row r="564" spans="1:11" x14ac:dyDescent="0.25">
      <c r="A564" s="3" t="s">
        <v>40</v>
      </c>
      <c r="B564" s="3" t="s">
        <v>80</v>
      </c>
      <c r="C564" s="3" t="s">
        <v>31</v>
      </c>
      <c r="D564" s="66">
        <v>41760</v>
      </c>
      <c r="E564" s="67">
        <f t="shared" si="8"/>
        <v>5</v>
      </c>
      <c r="F564" s="67" t="s">
        <v>81</v>
      </c>
      <c r="G564" s="3" t="s">
        <v>86</v>
      </c>
      <c r="H564" s="3" t="s">
        <v>83</v>
      </c>
      <c r="I564" s="3" t="s">
        <v>84</v>
      </c>
      <c r="J564" s="19">
        <v>1799580.2809168801</v>
      </c>
      <c r="K564" s="68"/>
    </row>
    <row r="565" spans="1:11" x14ac:dyDescent="0.25">
      <c r="A565" s="3" t="s">
        <v>40</v>
      </c>
      <c r="B565" s="3" t="s">
        <v>80</v>
      </c>
      <c r="C565" s="3" t="s">
        <v>31</v>
      </c>
      <c r="D565" s="66">
        <v>41791</v>
      </c>
      <c r="E565" s="67">
        <f t="shared" si="8"/>
        <v>6</v>
      </c>
      <c r="F565" s="67" t="s">
        <v>81</v>
      </c>
      <c r="G565" s="3" t="s">
        <v>86</v>
      </c>
      <c r="H565" s="3" t="s">
        <v>83</v>
      </c>
      <c r="I565" s="3" t="s">
        <v>84</v>
      </c>
      <c r="J565" s="19">
        <v>1962186.22557672</v>
      </c>
      <c r="K565" s="68"/>
    </row>
    <row r="566" spans="1:11" x14ac:dyDescent="0.25">
      <c r="A566" s="3" t="s">
        <v>40</v>
      </c>
      <c r="B566" s="3" t="s">
        <v>80</v>
      </c>
      <c r="C566" s="3" t="s">
        <v>31</v>
      </c>
      <c r="D566" s="66">
        <v>41456</v>
      </c>
      <c r="E566" s="67">
        <f t="shared" si="8"/>
        <v>7</v>
      </c>
      <c r="F566" s="67" t="s">
        <v>81</v>
      </c>
      <c r="G566" s="3" t="s">
        <v>86</v>
      </c>
      <c r="H566" s="3" t="s">
        <v>85</v>
      </c>
      <c r="I566" s="3" t="s">
        <v>84</v>
      </c>
      <c r="J566" s="19">
        <v>3873782.0619640001</v>
      </c>
      <c r="K566" s="68"/>
    </row>
    <row r="567" spans="1:11" x14ac:dyDescent="0.25">
      <c r="A567" s="3" t="s">
        <v>40</v>
      </c>
      <c r="B567" s="3" t="s">
        <v>80</v>
      </c>
      <c r="C567" s="3" t="s">
        <v>31</v>
      </c>
      <c r="D567" s="66">
        <v>41487</v>
      </c>
      <c r="E567" s="67">
        <f t="shared" si="8"/>
        <v>8</v>
      </c>
      <c r="F567" s="67" t="s">
        <v>81</v>
      </c>
      <c r="G567" s="3" t="s">
        <v>86</v>
      </c>
      <c r="H567" s="3" t="s">
        <v>85</v>
      </c>
      <c r="I567" s="3" t="s">
        <v>84</v>
      </c>
      <c r="J567" s="19">
        <v>3236640.6193384002</v>
      </c>
      <c r="K567" s="68"/>
    </row>
    <row r="568" spans="1:11" x14ac:dyDescent="0.25">
      <c r="A568" s="3" t="s">
        <v>40</v>
      </c>
      <c r="B568" s="3" t="s">
        <v>80</v>
      </c>
      <c r="C568" s="3" t="s">
        <v>31</v>
      </c>
      <c r="D568" s="66">
        <v>41518</v>
      </c>
      <c r="E568" s="67">
        <f t="shared" si="8"/>
        <v>9</v>
      </c>
      <c r="F568" s="67" t="s">
        <v>81</v>
      </c>
      <c r="G568" s="3" t="s">
        <v>86</v>
      </c>
      <c r="H568" s="3" t="s">
        <v>85</v>
      </c>
      <c r="I568" s="3" t="s">
        <v>84</v>
      </c>
      <c r="J568" s="19">
        <v>3452365.4743496003</v>
      </c>
      <c r="K568" s="68"/>
    </row>
    <row r="569" spans="1:11" x14ac:dyDescent="0.25">
      <c r="A569" s="3" t="s">
        <v>40</v>
      </c>
      <c r="B569" s="3" t="s">
        <v>80</v>
      </c>
      <c r="C569" s="3" t="s">
        <v>31</v>
      </c>
      <c r="D569" s="66">
        <v>41548</v>
      </c>
      <c r="E569" s="67">
        <f t="shared" si="8"/>
        <v>10</v>
      </c>
      <c r="F569" s="67" t="s">
        <v>81</v>
      </c>
      <c r="G569" s="3" t="s">
        <v>86</v>
      </c>
      <c r="H569" s="3" t="s">
        <v>85</v>
      </c>
      <c r="I569" s="3" t="s">
        <v>84</v>
      </c>
      <c r="J569" s="19">
        <v>3356591.8241904001</v>
      </c>
      <c r="K569" s="68"/>
    </row>
    <row r="570" spans="1:11" x14ac:dyDescent="0.25">
      <c r="A570" s="3" t="s">
        <v>40</v>
      </c>
      <c r="B570" s="3" t="s">
        <v>80</v>
      </c>
      <c r="C570" s="3" t="s">
        <v>31</v>
      </c>
      <c r="D570" s="66">
        <v>41579</v>
      </c>
      <c r="E570" s="67">
        <f t="shared" si="8"/>
        <v>11</v>
      </c>
      <c r="F570" s="67" t="s">
        <v>81</v>
      </c>
      <c r="G570" s="3" t="s">
        <v>86</v>
      </c>
      <c r="H570" s="3" t="s">
        <v>85</v>
      </c>
      <c r="I570" s="3" t="s">
        <v>84</v>
      </c>
      <c r="J570" s="19">
        <v>3011576.2034932002</v>
      </c>
      <c r="K570" s="68"/>
    </row>
    <row r="571" spans="1:11" x14ac:dyDescent="0.25">
      <c r="A571" s="3" t="s">
        <v>40</v>
      </c>
      <c r="B571" s="3" t="s">
        <v>80</v>
      </c>
      <c r="C571" s="3" t="s">
        <v>31</v>
      </c>
      <c r="D571" s="66">
        <v>41609</v>
      </c>
      <c r="E571" s="67">
        <f t="shared" si="8"/>
        <v>12</v>
      </c>
      <c r="F571" s="67" t="s">
        <v>81</v>
      </c>
      <c r="G571" s="3" t="s">
        <v>86</v>
      </c>
      <c r="H571" s="3" t="s">
        <v>85</v>
      </c>
      <c r="I571" s="3" t="s">
        <v>84</v>
      </c>
      <c r="J571" s="19">
        <v>3605073.1360128</v>
      </c>
      <c r="K571" s="68"/>
    </row>
    <row r="572" spans="1:11" x14ac:dyDescent="0.25">
      <c r="A572" s="3" t="s">
        <v>40</v>
      </c>
      <c r="B572" s="3" t="s">
        <v>80</v>
      </c>
      <c r="C572" s="3" t="s">
        <v>31</v>
      </c>
      <c r="D572" s="66">
        <v>41640</v>
      </c>
      <c r="E572" s="67">
        <f t="shared" si="8"/>
        <v>1</v>
      </c>
      <c r="F572" s="67" t="s">
        <v>81</v>
      </c>
      <c r="G572" s="3" t="s">
        <v>86</v>
      </c>
      <c r="H572" s="3" t="s">
        <v>85</v>
      </c>
      <c r="I572" s="3" t="s">
        <v>84</v>
      </c>
      <c r="J572" s="19">
        <v>5213462.9938199995</v>
      </c>
      <c r="K572" s="68"/>
    </row>
    <row r="573" spans="1:11" x14ac:dyDescent="0.25">
      <c r="A573" s="3" t="s">
        <v>40</v>
      </c>
      <c r="B573" s="3" t="s">
        <v>80</v>
      </c>
      <c r="C573" s="3" t="s">
        <v>31</v>
      </c>
      <c r="D573" s="66">
        <v>41671</v>
      </c>
      <c r="E573" s="67">
        <f t="shared" si="8"/>
        <v>2</v>
      </c>
      <c r="F573" s="67" t="s">
        <v>81</v>
      </c>
      <c r="G573" s="3" t="s">
        <v>86</v>
      </c>
      <c r="H573" s="3" t="s">
        <v>85</v>
      </c>
      <c r="I573" s="3" t="s">
        <v>84</v>
      </c>
      <c r="J573" s="19">
        <v>4601973.0645340011</v>
      </c>
      <c r="K573" s="68"/>
    </row>
    <row r="574" spans="1:11" x14ac:dyDescent="0.25">
      <c r="A574" s="3" t="s">
        <v>40</v>
      </c>
      <c r="B574" s="3" t="s">
        <v>80</v>
      </c>
      <c r="C574" s="3" t="s">
        <v>31</v>
      </c>
      <c r="D574" s="66">
        <v>41699</v>
      </c>
      <c r="E574" s="67">
        <f t="shared" si="8"/>
        <v>3</v>
      </c>
      <c r="F574" s="67" t="s">
        <v>81</v>
      </c>
      <c r="G574" s="3" t="s">
        <v>86</v>
      </c>
      <c r="H574" s="3" t="s">
        <v>85</v>
      </c>
      <c r="I574" s="3" t="s">
        <v>84</v>
      </c>
      <c r="J574" s="19">
        <v>4341474.4526009997</v>
      </c>
      <c r="K574" s="68"/>
    </row>
    <row r="575" spans="1:11" x14ac:dyDescent="0.25">
      <c r="A575" s="3" t="s">
        <v>40</v>
      </c>
      <c r="B575" s="3" t="s">
        <v>80</v>
      </c>
      <c r="C575" s="3" t="s">
        <v>31</v>
      </c>
      <c r="D575" s="66">
        <v>41730</v>
      </c>
      <c r="E575" s="67">
        <f t="shared" si="8"/>
        <v>4</v>
      </c>
      <c r="F575" s="67" t="s">
        <v>81</v>
      </c>
      <c r="G575" s="3" t="s">
        <v>86</v>
      </c>
      <c r="H575" s="3" t="s">
        <v>85</v>
      </c>
      <c r="I575" s="3" t="s">
        <v>84</v>
      </c>
      <c r="J575" s="19">
        <v>4348448.7778535997</v>
      </c>
      <c r="K575" s="68"/>
    </row>
    <row r="576" spans="1:11" x14ac:dyDescent="0.25">
      <c r="A576" s="3" t="s">
        <v>40</v>
      </c>
      <c r="B576" s="3" t="s">
        <v>80</v>
      </c>
      <c r="C576" s="3" t="s">
        <v>31</v>
      </c>
      <c r="D576" s="66">
        <v>41760</v>
      </c>
      <c r="E576" s="67">
        <f t="shared" si="8"/>
        <v>5</v>
      </c>
      <c r="F576" s="67" t="s">
        <v>81</v>
      </c>
      <c r="G576" s="3" t="s">
        <v>86</v>
      </c>
      <c r="H576" s="3" t="s">
        <v>85</v>
      </c>
      <c r="I576" s="3" t="s">
        <v>84</v>
      </c>
      <c r="J576" s="19">
        <v>3249860.6738448003</v>
      </c>
      <c r="K576" s="68"/>
    </row>
    <row r="577" spans="1:11" x14ac:dyDescent="0.25">
      <c r="A577" s="3" t="s">
        <v>40</v>
      </c>
      <c r="B577" s="3" t="s">
        <v>80</v>
      </c>
      <c r="C577" s="3" t="s">
        <v>31</v>
      </c>
      <c r="D577" s="66">
        <v>41791</v>
      </c>
      <c r="E577" s="67">
        <f t="shared" si="8"/>
        <v>6</v>
      </c>
      <c r="F577" s="67" t="s">
        <v>81</v>
      </c>
      <c r="G577" s="3" t="s">
        <v>86</v>
      </c>
      <c r="H577" s="3" t="s">
        <v>85</v>
      </c>
      <c r="I577" s="3" t="s">
        <v>84</v>
      </c>
      <c r="J577" s="19">
        <v>3447637.2776856003</v>
      </c>
      <c r="K577" s="68"/>
    </row>
    <row r="578" spans="1:11" x14ac:dyDescent="0.25">
      <c r="A578" s="3" t="s">
        <v>40</v>
      </c>
      <c r="B578" s="3" t="s">
        <v>80</v>
      </c>
      <c r="C578" s="3" t="s">
        <v>31</v>
      </c>
      <c r="D578" s="66">
        <v>41456</v>
      </c>
      <c r="E578" s="67">
        <f t="shared" si="8"/>
        <v>7</v>
      </c>
      <c r="F578" s="67" t="s">
        <v>81</v>
      </c>
      <c r="G578" s="3" t="s">
        <v>87</v>
      </c>
      <c r="H578" s="3" t="s">
        <v>83</v>
      </c>
      <c r="I578" s="3" t="s">
        <v>84</v>
      </c>
      <c r="J578" s="19">
        <v>4205710.5050467979</v>
      </c>
      <c r="K578" s="68"/>
    </row>
    <row r="579" spans="1:11" x14ac:dyDescent="0.25">
      <c r="A579" s="3" t="s">
        <v>40</v>
      </c>
      <c r="B579" s="3" t="s">
        <v>80</v>
      </c>
      <c r="C579" s="3" t="s">
        <v>31</v>
      </c>
      <c r="D579" s="66">
        <v>41487</v>
      </c>
      <c r="E579" s="67">
        <f t="shared" si="8"/>
        <v>8</v>
      </c>
      <c r="F579" s="67" t="s">
        <v>81</v>
      </c>
      <c r="G579" s="3" t="s">
        <v>87</v>
      </c>
      <c r="H579" s="3" t="s">
        <v>83</v>
      </c>
      <c r="I579" s="3" t="s">
        <v>84</v>
      </c>
      <c r="J579" s="19">
        <v>3388330.7652803189</v>
      </c>
      <c r="K579" s="68"/>
    </row>
    <row r="580" spans="1:11" x14ac:dyDescent="0.25">
      <c r="A580" s="3" t="s">
        <v>40</v>
      </c>
      <c r="B580" s="3" t="s">
        <v>80</v>
      </c>
      <c r="C580" s="3" t="s">
        <v>31</v>
      </c>
      <c r="D580" s="66">
        <v>41518</v>
      </c>
      <c r="E580" s="67">
        <f t="shared" si="8"/>
        <v>9</v>
      </c>
      <c r="F580" s="67" t="s">
        <v>81</v>
      </c>
      <c r="G580" s="3" t="s">
        <v>87</v>
      </c>
      <c r="H580" s="3" t="s">
        <v>83</v>
      </c>
      <c r="I580" s="3" t="s">
        <v>84</v>
      </c>
      <c r="J580" s="19">
        <v>4067080.518160814</v>
      </c>
      <c r="K580" s="68"/>
    </row>
    <row r="581" spans="1:11" x14ac:dyDescent="0.25">
      <c r="A581" s="3" t="s">
        <v>40</v>
      </c>
      <c r="B581" s="3" t="s">
        <v>80</v>
      </c>
      <c r="C581" s="3" t="s">
        <v>31</v>
      </c>
      <c r="D581" s="66">
        <v>41548</v>
      </c>
      <c r="E581" s="67">
        <f t="shared" si="8"/>
        <v>10</v>
      </c>
      <c r="F581" s="67" t="s">
        <v>81</v>
      </c>
      <c r="G581" s="3" t="s">
        <v>87</v>
      </c>
      <c r="H581" s="3" t="s">
        <v>83</v>
      </c>
      <c r="I581" s="3" t="s">
        <v>84</v>
      </c>
      <c r="J581" s="19">
        <v>3744069.5923996787</v>
      </c>
      <c r="K581" s="68"/>
    </row>
    <row r="582" spans="1:11" x14ac:dyDescent="0.25">
      <c r="A582" s="3" t="s">
        <v>40</v>
      </c>
      <c r="B582" s="3" t="s">
        <v>80</v>
      </c>
      <c r="C582" s="3" t="s">
        <v>31</v>
      </c>
      <c r="D582" s="66">
        <v>41579</v>
      </c>
      <c r="E582" s="67">
        <f t="shared" si="8"/>
        <v>11</v>
      </c>
      <c r="F582" s="67" t="s">
        <v>81</v>
      </c>
      <c r="G582" s="3" t="s">
        <v>87</v>
      </c>
      <c r="H582" s="3" t="s">
        <v>83</v>
      </c>
      <c r="I582" s="3" t="s">
        <v>84</v>
      </c>
      <c r="J582" s="19">
        <v>3462813.1125993291</v>
      </c>
      <c r="K582" s="68"/>
    </row>
    <row r="583" spans="1:11" x14ac:dyDescent="0.25">
      <c r="A583" s="3" t="s">
        <v>40</v>
      </c>
      <c r="B583" s="3" t="s">
        <v>80</v>
      </c>
      <c r="C583" s="3" t="s">
        <v>31</v>
      </c>
      <c r="D583" s="66">
        <v>41609</v>
      </c>
      <c r="E583" s="67">
        <f t="shared" si="8"/>
        <v>12</v>
      </c>
      <c r="F583" s="67" t="s">
        <v>81</v>
      </c>
      <c r="G583" s="3" t="s">
        <v>87</v>
      </c>
      <c r="H583" s="3" t="s">
        <v>83</v>
      </c>
      <c r="I583" s="3" t="s">
        <v>84</v>
      </c>
      <c r="J583" s="19">
        <v>3568361.8434775192</v>
      </c>
      <c r="K583" s="68"/>
    </row>
    <row r="584" spans="1:11" x14ac:dyDescent="0.25">
      <c r="A584" s="3" t="s">
        <v>40</v>
      </c>
      <c r="B584" s="3" t="s">
        <v>80</v>
      </c>
      <c r="C584" s="3" t="s">
        <v>31</v>
      </c>
      <c r="D584" s="66">
        <v>41640</v>
      </c>
      <c r="E584" s="67">
        <f t="shared" si="8"/>
        <v>1</v>
      </c>
      <c r="F584" s="67" t="s">
        <v>81</v>
      </c>
      <c r="G584" s="3" t="s">
        <v>87</v>
      </c>
      <c r="H584" s="3" t="s">
        <v>83</v>
      </c>
      <c r="I584" s="3" t="s">
        <v>84</v>
      </c>
      <c r="J584" s="19">
        <v>5471503.3322801981</v>
      </c>
      <c r="K584" s="68"/>
    </row>
    <row r="585" spans="1:11" x14ac:dyDescent="0.25">
      <c r="A585" s="3" t="s">
        <v>40</v>
      </c>
      <c r="B585" s="3" t="s">
        <v>80</v>
      </c>
      <c r="C585" s="3" t="s">
        <v>31</v>
      </c>
      <c r="D585" s="66">
        <v>41671</v>
      </c>
      <c r="E585" s="67">
        <f t="shared" si="8"/>
        <v>2</v>
      </c>
      <c r="F585" s="67" t="s">
        <v>81</v>
      </c>
      <c r="G585" s="3" t="s">
        <v>87</v>
      </c>
      <c r="H585" s="3" t="s">
        <v>83</v>
      </c>
      <c r="I585" s="3" t="s">
        <v>84</v>
      </c>
      <c r="J585" s="19">
        <v>5059522.5801976481</v>
      </c>
      <c r="K585" s="68"/>
    </row>
    <row r="586" spans="1:11" x14ac:dyDescent="0.25">
      <c r="A586" s="3" t="s">
        <v>40</v>
      </c>
      <c r="B586" s="3" t="s">
        <v>80</v>
      </c>
      <c r="C586" s="3" t="s">
        <v>31</v>
      </c>
      <c r="D586" s="66">
        <v>41699</v>
      </c>
      <c r="E586" s="67">
        <f t="shared" si="8"/>
        <v>3</v>
      </c>
      <c r="F586" s="67" t="s">
        <v>81</v>
      </c>
      <c r="G586" s="3" t="s">
        <v>87</v>
      </c>
      <c r="H586" s="3" t="s">
        <v>83</v>
      </c>
      <c r="I586" s="3" t="s">
        <v>84</v>
      </c>
      <c r="J586" s="19">
        <v>4550701.2166301943</v>
      </c>
      <c r="K586" s="68"/>
    </row>
    <row r="587" spans="1:11" x14ac:dyDescent="0.25">
      <c r="A587" s="3" t="s">
        <v>40</v>
      </c>
      <c r="B587" s="3" t="s">
        <v>80</v>
      </c>
      <c r="C587" s="3" t="s">
        <v>31</v>
      </c>
      <c r="D587" s="66">
        <v>41730</v>
      </c>
      <c r="E587" s="67">
        <f t="shared" si="8"/>
        <v>4</v>
      </c>
      <c r="F587" s="67" t="s">
        <v>81</v>
      </c>
      <c r="G587" s="3" t="s">
        <v>87</v>
      </c>
      <c r="H587" s="3" t="s">
        <v>83</v>
      </c>
      <c r="I587" s="3" t="s">
        <v>84</v>
      </c>
      <c r="J587" s="19">
        <v>4783246.4214486899</v>
      </c>
      <c r="K587" s="68"/>
    </row>
    <row r="588" spans="1:11" x14ac:dyDescent="0.25">
      <c r="A588" s="3" t="s">
        <v>40</v>
      </c>
      <c r="B588" s="3" t="s">
        <v>80</v>
      </c>
      <c r="C588" s="3" t="s">
        <v>31</v>
      </c>
      <c r="D588" s="66">
        <v>41760</v>
      </c>
      <c r="E588" s="67">
        <f t="shared" si="8"/>
        <v>5</v>
      </c>
      <c r="F588" s="67" t="s">
        <v>81</v>
      </c>
      <c r="G588" s="3" t="s">
        <v>87</v>
      </c>
      <c r="H588" s="3" t="s">
        <v>83</v>
      </c>
      <c r="I588" s="3" t="s">
        <v>84</v>
      </c>
      <c r="J588" s="19">
        <v>3615900.6923301592</v>
      </c>
      <c r="K588" s="68"/>
    </row>
    <row r="589" spans="1:11" x14ac:dyDescent="0.25">
      <c r="A589" s="3" t="s">
        <v>40</v>
      </c>
      <c r="B589" s="3" t="s">
        <v>80</v>
      </c>
      <c r="C589" s="3" t="s">
        <v>31</v>
      </c>
      <c r="D589" s="66">
        <v>41791</v>
      </c>
      <c r="E589" s="67">
        <f t="shared" si="8"/>
        <v>6</v>
      </c>
      <c r="F589" s="67" t="s">
        <v>81</v>
      </c>
      <c r="G589" s="3" t="s">
        <v>87</v>
      </c>
      <c r="H589" s="3" t="s">
        <v>83</v>
      </c>
      <c r="I589" s="3" t="s">
        <v>84</v>
      </c>
      <c r="J589" s="19">
        <v>3879202.5837155385</v>
      </c>
      <c r="K589" s="68"/>
    </row>
    <row r="590" spans="1:11" x14ac:dyDescent="0.25">
      <c r="A590" s="3" t="s">
        <v>40</v>
      </c>
      <c r="B590" s="3" t="s">
        <v>80</v>
      </c>
      <c r="C590" s="3" t="s">
        <v>32</v>
      </c>
      <c r="D590" s="66">
        <v>41456</v>
      </c>
      <c r="E590" s="67">
        <f>MONTH(D590)</f>
        <v>7</v>
      </c>
      <c r="F590" s="67" t="s">
        <v>81</v>
      </c>
      <c r="G590" s="3" t="s">
        <v>82</v>
      </c>
      <c r="H590" s="3" t="s">
        <v>83</v>
      </c>
      <c r="I590" s="3" t="s">
        <v>84</v>
      </c>
      <c r="J590" s="19">
        <v>1689221.1490034999</v>
      </c>
      <c r="K590" s="68"/>
    </row>
    <row r="591" spans="1:11" x14ac:dyDescent="0.25">
      <c r="A591" s="3" t="s">
        <v>40</v>
      </c>
      <c r="B591" s="3" t="s">
        <v>80</v>
      </c>
      <c r="C591" s="3" t="s">
        <v>32</v>
      </c>
      <c r="D591" s="66">
        <v>41487</v>
      </c>
      <c r="E591" s="67">
        <f t="shared" ref="E591:E654" si="9">MONTH(D591)</f>
        <v>8</v>
      </c>
      <c r="F591" s="67" t="s">
        <v>81</v>
      </c>
      <c r="G591" s="3" t="s">
        <v>82</v>
      </c>
      <c r="H591" s="3" t="s">
        <v>83</v>
      </c>
      <c r="I591" s="3" t="s">
        <v>84</v>
      </c>
      <c r="J591" s="19">
        <v>2059921.8667754997</v>
      </c>
      <c r="K591" s="68"/>
    </row>
    <row r="592" spans="1:11" x14ac:dyDescent="0.25">
      <c r="A592" s="3" t="s">
        <v>40</v>
      </c>
      <c r="B592" s="3" t="s">
        <v>80</v>
      </c>
      <c r="C592" s="3" t="s">
        <v>32</v>
      </c>
      <c r="D592" s="66">
        <v>41518</v>
      </c>
      <c r="E592" s="67">
        <f t="shared" si="9"/>
        <v>9</v>
      </c>
      <c r="F592" s="67" t="s">
        <v>81</v>
      </c>
      <c r="G592" s="3" t="s">
        <v>82</v>
      </c>
      <c r="H592" s="3" t="s">
        <v>83</v>
      </c>
      <c r="I592" s="3" t="s">
        <v>84</v>
      </c>
      <c r="J592" s="19">
        <v>1793176.531129</v>
      </c>
      <c r="K592" s="68"/>
    </row>
    <row r="593" spans="1:11" x14ac:dyDescent="0.25">
      <c r="A593" s="3" t="s">
        <v>40</v>
      </c>
      <c r="B593" s="3" t="s">
        <v>80</v>
      </c>
      <c r="C593" s="3" t="s">
        <v>32</v>
      </c>
      <c r="D593" s="66">
        <v>41548</v>
      </c>
      <c r="E593" s="67">
        <f t="shared" si="9"/>
        <v>10</v>
      </c>
      <c r="F593" s="67" t="s">
        <v>81</v>
      </c>
      <c r="G593" s="3" t="s">
        <v>82</v>
      </c>
      <c r="H593" s="3" t="s">
        <v>83</v>
      </c>
      <c r="I593" s="3" t="s">
        <v>84</v>
      </c>
      <c r="J593" s="19">
        <v>1547855.7555440001</v>
      </c>
      <c r="K593" s="68"/>
    </row>
    <row r="594" spans="1:11" x14ac:dyDescent="0.25">
      <c r="A594" s="3" t="s">
        <v>40</v>
      </c>
      <c r="B594" s="3" t="s">
        <v>80</v>
      </c>
      <c r="C594" s="3" t="s">
        <v>32</v>
      </c>
      <c r="D594" s="66">
        <v>41579</v>
      </c>
      <c r="E594" s="67">
        <f t="shared" si="9"/>
        <v>11</v>
      </c>
      <c r="F594" s="67" t="s">
        <v>81</v>
      </c>
      <c r="G594" s="3" t="s">
        <v>82</v>
      </c>
      <c r="H594" s="3" t="s">
        <v>83</v>
      </c>
      <c r="I594" s="3" t="s">
        <v>84</v>
      </c>
      <c r="J594" s="19">
        <v>1621360.3148906252</v>
      </c>
      <c r="K594" s="68"/>
    </row>
    <row r="595" spans="1:11" x14ac:dyDescent="0.25">
      <c r="A595" s="3" t="s">
        <v>40</v>
      </c>
      <c r="B595" s="3" t="s">
        <v>80</v>
      </c>
      <c r="C595" s="3" t="s">
        <v>32</v>
      </c>
      <c r="D595" s="66">
        <v>41609</v>
      </c>
      <c r="E595" s="67">
        <f t="shared" si="9"/>
        <v>12</v>
      </c>
      <c r="F595" s="67" t="s">
        <v>81</v>
      </c>
      <c r="G595" s="3" t="s">
        <v>82</v>
      </c>
      <c r="H595" s="3" t="s">
        <v>83</v>
      </c>
      <c r="I595" s="3" t="s">
        <v>84</v>
      </c>
      <c r="J595" s="19">
        <v>1330451.9418015</v>
      </c>
      <c r="K595" s="68"/>
    </row>
    <row r="596" spans="1:11" x14ac:dyDescent="0.25">
      <c r="A596" s="3" t="s">
        <v>40</v>
      </c>
      <c r="B596" s="3" t="s">
        <v>80</v>
      </c>
      <c r="C596" s="3" t="s">
        <v>32</v>
      </c>
      <c r="D596" s="66">
        <v>41640</v>
      </c>
      <c r="E596" s="67">
        <f t="shared" si="9"/>
        <v>1</v>
      </c>
      <c r="F596" s="67" t="s">
        <v>81</v>
      </c>
      <c r="G596" s="3" t="s">
        <v>82</v>
      </c>
      <c r="H596" s="3" t="s">
        <v>83</v>
      </c>
      <c r="I596" s="3" t="s">
        <v>84</v>
      </c>
      <c r="J596" s="19">
        <v>2228780.4880005</v>
      </c>
      <c r="K596" s="68"/>
    </row>
    <row r="597" spans="1:11" x14ac:dyDescent="0.25">
      <c r="A597" s="3" t="s">
        <v>40</v>
      </c>
      <c r="B597" s="3" t="s">
        <v>80</v>
      </c>
      <c r="C597" s="3" t="s">
        <v>32</v>
      </c>
      <c r="D597" s="66">
        <v>41671</v>
      </c>
      <c r="E597" s="67">
        <f t="shared" si="9"/>
        <v>2</v>
      </c>
      <c r="F597" s="67" t="s">
        <v>81</v>
      </c>
      <c r="G597" s="3" t="s">
        <v>82</v>
      </c>
      <c r="H597" s="3" t="s">
        <v>83</v>
      </c>
      <c r="I597" s="3" t="s">
        <v>84</v>
      </c>
      <c r="J597" s="19">
        <v>2185969.2785069998</v>
      </c>
      <c r="K597" s="68"/>
    </row>
    <row r="598" spans="1:11" x14ac:dyDescent="0.25">
      <c r="A598" s="3" t="s">
        <v>40</v>
      </c>
      <c r="B598" s="3" t="s">
        <v>80</v>
      </c>
      <c r="C598" s="3" t="s">
        <v>32</v>
      </c>
      <c r="D598" s="66">
        <v>41699</v>
      </c>
      <c r="E598" s="67">
        <f t="shared" si="9"/>
        <v>3</v>
      </c>
      <c r="F598" s="67" t="s">
        <v>81</v>
      </c>
      <c r="G598" s="3" t="s">
        <v>82</v>
      </c>
      <c r="H598" s="3" t="s">
        <v>83</v>
      </c>
      <c r="I598" s="3" t="s">
        <v>84</v>
      </c>
      <c r="J598" s="19">
        <v>1950392.0613048752</v>
      </c>
      <c r="K598" s="68"/>
    </row>
    <row r="599" spans="1:11" x14ac:dyDescent="0.25">
      <c r="A599" s="3" t="s">
        <v>40</v>
      </c>
      <c r="B599" s="3" t="s">
        <v>80</v>
      </c>
      <c r="C599" s="3" t="s">
        <v>32</v>
      </c>
      <c r="D599" s="66">
        <v>41730</v>
      </c>
      <c r="E599" s="67">
        <f t="shared" si="9"/>
        <v>4</v>
      </c>
      <c r="F599" s="67" t="s">
        <v>81</v>
      </c>
      <c r="G599" s="3" t="s">
        <v>82</v>
      </c>
      <c r="H599" s="3" t="s">
        <v>83</v>
      </c>
      <c r="I599" s="3" t="s">
        <v>84</v>
      </c>
      <c r="J599" s="19">
        <v>1986295.0526719999</v>
      </c>
      <c r="K599" s="68"/>
    </row>
    <row r="600" spans="1:11" x14ac:dyDescent="0.25">
      <c r="A600" s="3" t="s">
        <v>40</v>
      </c>
      <c r="B600" s="3" t="s">
        <v>80</v>
      </c>
      <c r="C600" s="3" t="s">
        <v>32</v>
      </c>
      <c r="D600" s="66">
        <v>41760</v>
      </c>
      <c r="E600" s="67">
        <f t="shared" si="9"/>
        <v>5</v>
      </c>
      <c r="F600" s="67" t="s">
        <v>81</v>
      </c>
      <c r="G600" s="3" t="s">
        <v>82</v>
      </c>
      <c r="H600" s="3" t="s">
        <v>83</v>
      </c>
      <c r="I600" s="3" t="s">
        <v>84</v>
      </c>
      <c r="J600" s="19">
        <v>2071155.7982568748</v>
      </c>
      <c r="K600" s="68"/>
    </row>
    <row r="601" spans="1:11" x14ac:dyDescent="0.25">
      <c r="A601" s="3" t="s">
        <v>40</v>
      </c>
      <c r="B601" s="3" t="s">
        <v>80</v>
      </c>
      <c r="C601" s="3" t="s">
        <v>32</v>
      </c>
      <c r="D601" s="66">
        <v>41791</v>
      </c>
      <c r="E601" s="67">
        <f t="shared" si="9"/>
        <v>6</v>
      </c>
      <c r="F601" s="67" t="s">
        <v>81</v>
      </c>
      <c r="G601" s="3" t="s">
        <v>82</v>
      </c>
      <c r="H601" s="3" t="s">
        <v>83</v>
      </c>
      <c r="I601" s="3" t="s">
        <v>84</v>
      </c>
      <c r="J601" s="19">
        <v>2273512.0860041254</v>
      </c>
      <c r="K601" s="68"/>
    </row>
    <row r="602" spans="1:11" x14ac:dyDescent="0.25">
      <c r="A602" s="3" t="s">
        <v>40</v>
      </c>
      <c r="B602" s="3" t="s">
        <v>80</v>
      </c>
      <c r="C602" s="3" t="s">
        <v>32</v>
      </c>
      <c r="D602" s="66">
        <v>41456</v>
      </c>
      <c r="E602" s="67">
        <f t="shared" si="9"/>
        <v>7</v>
      </c>
      <c r="F602" s="67" t="s">
        <v>81</v>
      </c>
      <c r="G602" s="3" t="s">
        <v>82</v>
      </c>
      <c r="H602" s="3" t="s">
        <v>85</v>
      </c>
      <c r="I602" s="3" t="s">
        <v>84</v>
      </c>
      <c r="J602" s="19">
        <v>3229019.3481892501</v>
      </c>
      <c r="K602" s="68"/>
    </row>
    <row r="603" spans="1:11" x14ac:dyDescent="0.25">
      <c r="A603" s="3" t="s">
        <v>40</v>
      </c>
      <c r="B603" s="3" t="s">
        <v>80</v>
      </c>
      <c r="C603" s="3" t="s">
        <v>32</v>
      </c>
      <c r="D603" s="66">
        <v>41487</v>
      </c>
      <c r="E603" s="67">
        <f t="shared" si="9"/>
        <v>8</v>
      </c>
      <c r="F603" s="67" t="s">
        <v>81</v>
      </c>
      <c r="G603" s="3" t="s">
        <v>82</v>
      </c>
      <c r="H603" s="3" t="s">
        <v>85</v>
      </c>
      <c r="I603" s="3" t="s">
        <v>84</v>
      </c>
      <c r="J603" s="19">
        <v>3998074.953249</v>
      </c>
      <c r="K603" s="68"/>
    </row>
    <row r="604" spans="1:11" x14ac:dyDescent="0.25">
      <c r="A604" s="3" t="s">
        <v>40</v>
      </c>
      <c r="B604" s="3" t="s">
        <v>80</v>
      </c>
      <c r="C604" s="3" t="s">
        <v>32</v>
      </c>
      <c r="D604" s="66">
        <v>41518</v>
      </c>
      <c r="E604" s="67">
        <f t="shared" si="9"/>
        <v>9</v>
      </c>
      <c r="F604" s="67" t="s">
        <v>81</v>
      </c>
      <c r="G604" s="3" t="s">
        <v>82</v>
      </c>
      <c r="H604" s="3" t="s">
        <v>85</v>
      </c>
      <c r="I604" s="3" t="s">
        <v>84</v>
      </c>
      <c r="J604" s="19">
        <v>3458560.3451040001</v>
      </c>
      <c r="K604" s="68"/>
    </row>
    <row r="605" spans="1:11" x14ac:dyDescent="0.25">
      <c r="A605" s="3" t="s">
        <v>40</v>
      </c>
      <c r="B605" s="3" t="s">
        <v>80</v>
      </c>
      <c r="C605" s="3" t="s">
        <v>32</v>
      </c>
      <c r="D605" s="66">
        <v>41548</v>
      </c>
      <c r="E605" s="67">
        <f t="shared" si="9"/>
        <v>10</v>
      </c>
      <c r="F605" s="67" t="s">
        <v>81</v>
      </c>
      <c r="G605" s="3" t="s">
        <v>82</v>
      </c>
      <c r="H605" s="3" t="s">
        <v>85</v>
      </c>
      <c r="I605" s="3" t="s">
        <v>84</v>
      </c>
      <c r="J605" s="19">
        <v>2863773.4980290001</v>
      </c>
      <c r="K605" s="68"/>
    </row>
    <row r="606" spans="1:11" x14ac:dyDescent="0.25">
      <c r="A606" s="3" t="s">
        <v>40</v>
      </c>
      <c r="B606" s="3" t="s">
        <v>80</v>
      </c>
      <c r="C606" s="3" t="s">
        <v>32</v>
      </c>
      <c r="D606" s="66">
        <v>41579</v>
      </c>
      <c r="E606" s="67">
        <f t="shared" si="9"/>
        <v>11</v>
      </c>
      <c r="F606" s="67" t="s">
        <v>81</v>
      </c>
      <c r="G606" s="3" t="s">
        <v>82</v>
      </c>
      <c r="H606" s="3" t="s">
        <v>85</v>
      </c>
      <c r="I606" s="3" t="s">
        <v>84</v>
      </c>
      <c r="J606" s="19">
        <v>3126213.72064</v>
      </c>
      <c r="K606" s="68"/>
    </row>
    <row r="607" spans="1:11" x14ac:dyDescent="0.25">
      <c r="A607" s="3" t="s">
        <v>40</v>
      </c>
      <c r="B607" s="3" t="s">
        <v>80</v>
      </c>
      <c r="C607" s="3" t="s">
        <v>32</v>
      </c>
      <c r="D607" s="66">
        <v>41609</v>
      </c>
      <c r="E607" s="67">
        <f t="shared" si="9"/>
        <v>12</v>
      </c>
      <c r="F607" s="67" t="s">
        <v>81</v>
      </c>
      <c r="G607" s="3" t="s">
        <v>82</v>
      </c>
      <c r="H607" s="3" t="s">
        <v>85</v>
      </c>
      <c r="I607" s="3" t="s">
        <v>84</v>
      </c>
      <c r="J607" s="19">
        <v>2691566.5882560001</v>
      </c>
      <c r="K607" s="68"/>
    </row>
    <row r="608" spans="1:11" x14ac:dyDescent="0.25">
      <c r="A608" s="3" t="s">
        <v>40</v>
      </c>
      <c r="B608" s="3" t="s">
        <v>80</v>
      </c>
      <c r="C608" s="3" t="s">
        <v>32</v>
      </c>
      <c r="D608" s="66">
        <v>41640</v>
      </c>
      <c r="E608" s="67">
        <f t="shared" si="9"/>
        <v>1</v>
      </c>
      <c r="F608" s="67" t="s">
        <v>81</v>
      </c>
      <c r="G608" s="3" t="s">
        <v>82</v>
      </c>
      <c r="H608" s="3" t="s">
        <v>85</v>
      </c>
      <c r="I608" s="3" t="s">
        <v>84</v>
      </c>
      <c r="J608" s="19">
        <v>4009179.999363</v>
      </c>
      <c r="K608" s="68"/>
    </row>
    <row r="609" spans="1:11" x14ac:dyDescent="0.25">
      <c r="A609" s="3" t="s">
        <v>40</v>
      </c>
      <c r="B609" s="3" t="s">
        <v>80</v>
      </c>
      <c r="C609" s="3" t="s">
        <v>32</v>
      </c>
      <c r="D609" s="66">
        <v>41671</v>
      </c>
      <c r="E609" s="67">
        <f t="shared" si="9"/>
        <v>2</v>
      </c>
      <c r="F609" s="67" t="s">
        <v>81</v>
      </c>
      <c r="G609" s="3" t="s">
        <v>82</v>
      </c>
      <c r="H609" s="3" t="s">
        <v>85</v>
      </c>
      <c r="I609" s="3" t="s">
        <v>84</v>
      </c>
      <c r="J609" s="19">
        <v>4249229.7763439994</v>
      </c>
      <c r="K609" s="68"/>
    </row>
    <row r="610" spans="1:11" x14ac:dyDescent="0.25">
      <c r="A610" s="3" t="s">
        <v>40</v>
      </c>
      <c r="B610" s="3" t="s">
        <v>80</v>
      </c>
      <c r="C610" s="3" t="s">
        <v>32</v>
      </c>
      <c r="D610" s="66">
        <v>41699</v>
      </c>
      <c r="E610" s="67">
        <f t="shared" si="9"/>
        <v>3</v>
      </c>
      <c r="F610" s="67" t="s">
        <v>81</v>
      </c>
      <c r="G610" s="3" t="s">
        <v>82</v>
      </c>
      <c r="H610" s="3" t="s">
        <v>85</v>
      </c>
      <c r="I610" s="3" t="s">
        <v>84</v>
      </c>
      <c r="J610" s="19">
        <v>3887025.4362960001</v>
      </c>
      <c r="K610" s="68"/>
    </row>
    <row r="611" spans="1:11" x14ac:dyDescent="0.25">
      <c r="A611" s="3" t="s">
        <v>40</v>
      </c>
      <c r="B611" s="3" t="s">
        <v>80</v>
      </c>
      <c r="C611" s="3" t="s">
        <v>32</v>
      </c>
      <c r="D611" s="66">
        <v>41730</v>
      </c>
      <c r="E611" s="67">
        <f t="shared" si="9"/>
        <v>4</v>
      </c>
      <c r="F611" s="67" t="s">
        <v>81</v>
      </c>
      <c r="G611" s="3" t="s">
        <v>82</v>
      </c>
      <c r="H611" s="3" t="s">
        <v>85</v>
      </c>
      <c r="I611" s="3" t="s">
        <v>84</v>
      </c>
      <c r="J611" s="19">
        <v>4377062.9091839995</v>
      </c>
      <c r="K611" s="68"/>
    </row>
    <row r="612" spans="1:11" x14ac:dyDescent="0.25">
      <c r="A612" s="3" t="s">
        <v>40</v>
      </c>
      <c r="B612" s="3" t="s">
        <v>80</v>
      </c>
      <c r="C612" s="3" t="s">
        <v>32</v>
      </c>
      <c r="D612" s="66">
        <v>41760</v>
      </c>
      <c r="E612" s="67">
        <f t="shared" si="9"/>
        <v>5</v>
      </c>
      <c r="F612" s="67" t="s">
        <v>81</v>
      </c>
      <c r="G612" s="3" t="s">
        <v>82</v>
      </c>
      <c r="H612" s="3" t="s">
        <v>85</v>
      </c>
      <c r="I612" s="3" t="s">
        <v>84</v>
      </c>
      <c r="J612" s="19">
        <v>4388344.7790930001</v>
      </c>
      <c r="K612" s="68"/>
    </row>
    <row r="613" spans="1:11" x14ac:dyDescent="0.25">
      <c r="A613" s="3" t="s">
        <v>40</v>
      </c>
      <c r="B613" s="3" t="s">
        <v>80</v>
      </c>
      <c r="C613" s="3" t="s">
        <v>32</v>
      </c>
      <c r="D613" s="66">
        <v>41791</v>
      </c>
      <c r="E613" s="67">
        <f t="shared" si="9"/>
        <v>6</v>
      </c>
      <c r="F613" s="67" t="s">
        <v>81</v>
      </c>
      <c r="G613" s="3" t="s">
        <v>82</v>
      </c>
      <c r="H613" s="3" t="s">
        <v>85</v>
      </c>
      <c r="I613" s="3" t="s">
        <v>84</v>
      </c>
      <c r="J613" s="19">
        <v>4431008.4784342507</v>
      </c>
      <c r="K613" s="68"/>
    </row>
    <row r="614" spans="1:11" x14ac:dyDescent="0.25">
      <c r="A614" s="3" t="s">
        <v>40</v>
      </c>
      <c r="B614" s="3" t="s">
        <v>80</v>
      </c>
      <c r="C614" s="3" t="s">
        <v>32</v>
      </c>
      <c r="D614" s="66">
        <v>41456</v>
      </c>
      <c r="E614" s="67">
        <f t="shared" si="9"/>
        <v>7</v>
      </c>
      <c r="F614" s="67" t="s">
        <v>81</v>
      </c>
      <c r="G614" s="3" t="s">
        <v>86</v>
      </c>
      <c r="H614" s="3" t="s">
        <v>83</v>
      </c>
      <c r="I614" s="3" t="s">
        <v>84</v>
      </c>
      <c r="J614" s="19">
        <v>1665101.5295861098</v>
      </c>
      <c r="K614" s="68"/>
    </row>
    <row r="615" spans="1:11" x14ac:dyDescent="0.25">
      <c r="A615" s="3" t="s">
        <v>40</v>
      </c>
      <c r="B615" s="3" t="s">
        <v>80</v>
      </c>
      <c r="C615" s="3" t="s">
        <v>32</v>
      </c>
      <c r="D615" s="66">
        <v>41487</v>
      </c>
      <c r="E615" s="67">
        <f t="shared" si="9"/>
        <v>8</v>
      </c>
      <c r="F615" s="67" t="s">
        <v>81</v>
      </c>
      <c r="G615" s="3" t="s">
        <v>86</v>
      </c>
      <c r="H615" s="3" t="s">
        <v>83</v>
      </c>
      <c r="I615" s="3" t="s">
        <v>84</v>
      </c>
      <c r="J615" s="19">
        <v>1847076.2833604398</v>
      </c>
      <c r="K615" s="68"/>
    </row>
    <row r="616" spans="1:11" x14ac:dyDescent="0.25">
      <c r="A616" s="3" t="s">
        <v>40</v>
      </c>
      <c r="B616" s="3" t="s">
        <v>80</v>
      </c>
      <c r="C616" s="3" t="s">
        <v>32</v>
      </c>
      <c r="D616" s="66">
        <v>41518</v>
      </c>
      <c r="E616" s="67">
        <f t="shared" si="9"/>
        <v>9</v>
      </c>
      <c r="F616" s="67" t="s">
        <v>81</v>
      </c>
      <c r="G616" s="3" t="s">
        <v>86</v>
      </c>
      <c r="H616" s="3" t="s">
        <v>83</v>
      </c>
      <c r="I616" s="3" t="s">
        <v>84</v>
      </c>
      <c r="J616" s="19">
        <v>1443255.6006155098</v>
      </c>
      <c r="K616" s="68"/>
    </row>
    <row r="617" spans="1:11" x14ac:dyDescent="0.25">
      <c r="A617" s="3" t="s">
        <v>40</v>
      </c>
      <c r="B617" s="3" t="s">
        <v>80</v>
      </c>
      <c r="C617" s="3" t="s">
        <v>32</v>
      </c>
      <c r="D617" s="66">
        <v>41548</v>
      </c>
      <c r="E617" s="67">
        <f t="shared" si="9"/>
        <v>10</v>
      </c>
      <c r="F617" s="67" t="s">
        <v>81</v>
      </c>
      <c r="G617" s="3" t="s">
        <v>86</v>
      </c>
      <c r="H617" s="3" t="s">
        <v>83</v>
      </c>
      <c r="I617" s="3" t="s">
        <v>84</v>
      </c>
      <c r="J617" s="19">
        <v>1340433.4702902001</v>
      </c>
      <c r="K617" s="68"/>
    </row>
    <row r="618" spans="1:11" x14ac:dyDescent="0.25">
      <c r="A618" s="3" t="s">
        <v>40</v>
      </c>
      <c r="B618" s="3" t="s">
        <v>80</v>
      </c>
      <c r="C618" s="3" t="s">
        <v>32</v>
      </c>
      <c r="D618" s="66">
        <v>41579</v>
      </c>
      <c r="E618" s="67">
        <f t="shared" si="9"/>
        <v>11</v>
      </c>
      <c r="F618" s="67" t="s">
        <v>81</v>
      </c>
      <c r="G618" s="3" t="s">
        <v>86</v>
      </c>
      <c r="H618" s="3" t="s">
        <v>83</v>
      </c>
      <c r="I618" s="3" t="s">
        <v>84</v>
      </c>
      <c r="J618" s="19">
        <v>1484304.6234175498</v>
      </c>
      <c r="K618" s="68"/>
    </row>
    <row r="619" spans="1:11" x14ac:dyDescent="0.25">
      <c r="A619" s="3" t="s">
        <v>40</v>
      </c>
      <c r="B619" s="3" t="s">
        <v>80</v>
      </c>
      <c r="C619" s="3" t="s">
        <v>32</v>
      </c>
      <c r="D619" s="66">
        <v>41609</v>
      </c>
      <c r="E619" s="67">
        <f t="shared" si="9"/>
        <v>12</v>
      </c>
      <c r="F619" s="67" t="s">
        <v>81</v>
      </c>
      <c r="G619" s="3" t="s">
        <v>86</v>
      </c>
      <c r="H619" s="3" t="s">
        <v>83</v>
      </c>
      <c r="I619" s="3" t="s">
        <v>84</v>
      </c>
      <c r="J619" s="19">
        <v>1288013.6333248802</v>
      </c>
      <c r="K619" s="68"/>
    </row>
    <row r="620" spans="1:11" x14ac:dyDescent="0.25">
      <c r="A620" s="3" t="s">
        <v>40</v>
      </c>
      <c r="B620" s="3" t="s">
        <v>80</v>
      </c>
      <c r="C620" s="3" t="s">
        <v>32</v>
      </c>
      <c r="D620" s="66">
        <v>41640</v>
      </c>
      <c r="E620" s="67">
        <f t="shared" si="9"/>
        <v>1</v>
      </c>
      <c r="F620" s="67" t="s">
        <v>81</v>
      </c>
      <c r="G620" s="3" t="s">
        <v>86</v>
      </c>
      <c r="H620" s="3" t="s">
        <v>83</v>
      </c>
      <c r="I620" s="3" t="s">
        <v>84</v>
      </c>
      <c r="J620" s="19">
        <v>1934441.18316372</v>
      </c>
      <c r="K620" s="68"/>
    </row>
    <row r="621" spans="1:11" x14ac:dyDescent="0.25">
      <c r="A621" s="3" t="s">
        <v>40</v>
      </c>
      <c r="B621" s="3" t="s">
        <v>80</v>
      </c>
      <c r="C621" s="3" t="s">
        <v>32</v>
      </c>
      <c r="D621" s="66">
        <v>41671</v>
      </c>
      <c r="E621" s="67">
        <f t="shared" si="9"/>
        <v>2</v>
      </c>
      <c r="F621" s="67" t="s">
        <v>81</v>
      </c>
      <c r="G621" s="3" t="s">
        <v>86</v>
      </c>
      <c r="H621" s="3" t="s">
        <v>83</v>
      </c>
      <c r="I621" s="3" t="s">
        <v>84</v>
      </c>
      <c r="J621" s="19">
        <v>1867732.8207522598</v>
      </c>
      <c r="K621" s="68"/>
    </row>
    <row r="622" spans="1:11" x14ac:dyDescent="0.25">
      <c r="A622" s="3" t="s">
        <v>40</v>
      </c>
      <c r="B622" s="3" t="s">
        <v>80</v>
      </c>
      <c r="C622" s="3" t="s">
        <v>32</v>
      </c>
      <c r="D622" s="66">
        <v>41699</v>
      </c>
      <c r="E622" s="67">
        <f t="shared" si="9"/>
        <v>3</v>
      </c>
      <c r="F622" s="67" t="s">
        <v>81</v>
      </c>
      <c r="G622" s="3" t="s">
        <v>86</v>
      </c>
      <c r="H622" s="3" t="s">
        <v>83</v>
      </c>
      <c r="I622" s="3" t="s">
        <v>84</v>
      </c>
      <c r="J622" s="19">
        <v>1632975.2369934299</v>
      </c>
      <c r="K622" s="68"/>
    </row>
    <row r="623" spans="1:11" x14ac:dyDescent="0.25">
      <c r="A623" s="3" t="s">
        <v>40</v>
      </c>
      <c r="B623" s="3" t="s">
        <v>80</v>
      </c>
      <c r="C623" s="3" t="s">
        <v>32</v>
      </c>
      <c r="D623" s="66">
        <v>41730</v>
      </c>
      <c r="E623" s="67">
        <f t="shared" si="9"/>
        <v>4</v>
      </c>
      <c r="F623" s="67" t="s">
        <v>81</v>
      </c>
      <c r="G623" s="3" t="s">
        <v>86</v>
      </c>
      <c r="H623" s="3" t="s">
        <v>83</v>
      </c>
      <c r="I623" s="3" t="s">
        <v>84</v>
      </c>
      <c r="J623" s="19">
        <v>1699686.4578355199</v>
      </c>
      <c r="K623" s="68"/>
    </row>
    <row r="624" spans="1:11" x14ac:dyDescent="0.25">
      <c r="A624" s="3" t="s">
        <v>40</v>
      </c>
      <c r="B624" s="3" t="s">
        <v>80</v>
      </c>
      <c r="C624" s="3" t="s">
        <v>32</v>
      </c>
      <c r="D624" s="66">
        <v>41760</v>
      </c>
      <c r="E624" s="67">
        <f t="shared" si="9"/>
        <v>5</v>
      </c>
      <c r="F624" s="67" t="s">
        <v>81</v>
      </c>
      <c r="G624" s="3" t="s">
        <v>86</v>
      </c>
      <c r="H624" s="3" t="s">
        <v>83</v>
      </c>
      <c r="I624" s="3" t="s">
        <v>84</v>
      </c>
      <c r="J624" s="19">
        <v>1838520.95026149</v>
      </c>
      <c r="K624" s="68"/>
    </row>
    <row r="625" spans="1:11" x14ac:dyDescent="0.25">
      <c r="A625" s="3" t="s">
        <v>40</v>
      </c>
      <c r="B625" s="3" t="s">
        <v>80</v>
      </c>
      <c r="C625" s="3" t="s">
        <v>32</v>
      </c>
      <c r="D625" s="66">
        <v>41791</v>
      </c>
      <c r="E625" s="67">
        <f t="shared" si="9"/>
        <v>6</v>
      </c>
      <c r="F625" s="67" t="s">
        <v>81</v>
      </c>
      <c r="G625" s="3" t="s">
        <v>86</v>
      </c>
      <c r="H625" s="3" t="s">
        <v>83</v>
      </c>
      <c r="I625" s="3" t="s">
        <v>84</v>
      </c>
      <c r="J625" s="19">
        <v>1919092.9312032503</v>
      </c>
      <c r="K625" s="68"/>
    </row>
    <row r="626" spans="1:11" x14ac:dyDescent="0.25">
      <c r="A626" s="3" t="s">
        <v>40</v>
      </c>
      <c r="B626" s="3" t="s">
        <v>80</v>
      </c>
      <c r="C626" s="3" t="s">
        <v>32</v>
      </c>
      <c r="D626" s="66">
        <v>41456</v>
      </c>
      <c r="E626" s="67">
        <f t="shared" si="9"/>
        <v>7</v>
      </c>
      <c r="F626" s="67" t="s">
        <v>81</v>
      </c>
      <c r="G626" s="3" t="s">
        <v>86</v>
      </c>
      <c r="H626" s="3" t="s">
        <v>85</v>
      </c>
      <c r="I626" s="3" t="s">
        <v>84</v>
      </c>
      <c r="J626" s="19">
        <v>2886159.0288201999</v>
      </c>
      <c r="K626" s="68"/>
    </row>
    <row r="627" spans="1:11" x14ac:dyDescent="0.25">
      <c r="A627" s="3" t="s">
        <v>40</v>
      </c>
      <c r="B627" s="3" t="s">
        <v>80</v>
      </c>
      <c r="C627" s="3" t="s">
        <v>32</v>
      </c>
      <c r="D627" s="66">
        <v>41487</v>
      </c>
      <c r="E627" s="67">
        <f t="shared" si="9"/>
        <v>8</v>
      </c>
      <c r="F627" s="67" t="s">
        <v>81</v>
      </c>
      <c r="G627" s="3" t="s">
        <v>86</v>
      </c>
      <c r="H627" s="3" t="s">
        <v>85</v>
      </c>
      <c r="I627" s="3" t="s">
        <v>84</v>
      </c>
      <c r="J627" s="19">
        <v>2138617.9464186002</v>
      </c>
      <c r="K627" s="68"/>
    </row>
    <row r="628" spans="1:11" x14ac:dyDescent="0.25">
      <c r="A628" s="3" t="s">
        <v>40</v>
      </c>
      <c r="B628" s="3" t="s">
        <v>80</v>
      </c>
      <c r="C628" s="3" t="s">
        <v>32</v>
      </c>
      <c r="D628" s="66">
        <v>41518</v>
      </c>
      <c r="E628" s="67">
        <f t="shared" si="9"/>
        <v>9</v>
      </c>
      <c r="F628" s="67" t="s">
        <v>81</v>
      </c>
      <c r="G628" s="3" t="s">
        <v>86</v>
      </c>
      <c r="H628" s="3" t="s">
        <v>85</v>
      </c>
      <c r="I628" s="3" t="s">
        <v>84</v>
      </c>
      <c r="J628" s="19">
        <v>3947712.1118929996</v>
      </c>
      <c r="K628" s="68"/>
    </row>
    <row r="629" spans="1:11" x14ac:dyDescent="0.25">
      <c r="A629" s="3" t="s">
        <v>40</v>
      </c>
      <c r="B629" s="3" t="s">
        <v>80</v>
      </c>
      <c r="C629" s="3" t="s">
        <v>32</v>
      </c>
      <c r="D629" s="66">
        <v>41548</v>
      </c>
      <c r="E629" s="67">
        <f t="shared" si="9"/>
        <v>10</v>
      </c>
      <c r="F629" s="67" t="s">
        <v>81</v>
      </c>
      <c r="G629" s="3" t="s">
        <v>86</v>
      </c>
      <c r="H629" s="3" t="s">
        <v>85</v>
      </c>
      <c r="I629" s="3" t="s">
        <v>84</v>
      </c>
      <c r="J629" s="19">
        <v>3336453.7222977998</v>
      </c>
      <c r="K629" s="68"/>
    </row>
    <row r="630" spans="1:11" x14ac:dyDescent="0.25">
      <c r="A630" s="3" t="s">
        <v>40</v>
      </c>
      <c r="B630" s="3" t="s">
        <v>80</v>
      </c>
      <c r="C630" s="3" t="s">
        <v>32</v>
      </c>
      <c r="D630" s="66">
        <v>41579</v>
      </c>
      <c r="E630" s="67">
        <f t="shared" si="9"/>
        <v>11</v>
      </c>
      <c r="F630" s="67" t="s">
        <v>81</v>
      </c>
      <c r="G630" s="3" t="s">
        <v>86</v>
      </c>
      <c r="H630" s="3" t="s">
        <v>85</v>
      </c>
      <c r="I630" s="3" t="s">
        <v>84</v>
      </c>
      <c r="J630" s="19">
        <v>2581238.6260960004</v>
      </c>
      <c r="K630" s="68"/>
    </row>
    <row r="631" spans="1:11" x14ac:dyDescent="0.25">
      <c r="A631" s="3" t="s">
        <v>40</v>
      </c>
      <c r="B631" s="3" t="s">
        <v>80</v>
      </c>
      <c r="C631" s="3" t="s">
        <v>32</v>
      </c>
      <c r="D631" s="66">
        <v>41609</v>
      </c>
      <c r="E631" s="67">
        <f t="shared" si="9"/>
        <v>12</v>
      </c>
      <c r="F631" s="67" t="s">
        <v>81</v>
      </c>
      <c r="G631" s="3" t="s">
        <v>86</v>
      </c>
      <c r="H631" s="3" t="s">
        <v>85</v>
      </c>
      <c r="I631" s="3" t="s">
        <v>84</v>
      </c>
      <c r="J631" s="19">
        <v>3389594.0119008003</v>
      </c>
      <c r="K631" s="68"/>
    </row>
    <row r="632" spans="1:11" x14ac:dyDescent="0.25">
      <c r="A632" s="3" t="s">
        <v>40</v>
      </c>
      <c r="B632" s="3" t="s">
        <v>80</v>
      </c>
      <c r="C632" s="3" t="s">
        <v>32</v>
      </c>
      <c r="D632" s="66">
        <v>41640</v>
      </c>
      <c r="E632" s="67">
        <f t="shared" si="9"/>
        <v>1</v>
      </c>
      <c r="F632" s="67" t="s">
        <v>81</v>
      </c>
      <c r="G632" s="3" t="s">
        <v>86</v>
      </c>
      <c r="H632" s="3" t="s">
        <v>85</v>
      </c>
      <c r="I632" s="3" t="s">
        <v>84</v>
      </c>
      <c r="J632" s="19">
        <v>3641782.9956648001</v>
      </c>
      <c r="K632" s="68"/>
    </row>
    <row r="633" spans="1:11" x14ac:dyDescent="0.25">
      <c r="A633" s="3" t="s">
        <v>40</v>
      </c>
      <c r="B633" s="3" t="s">
        <v>80</v>
      </c>
      <c r="C633" s="3" t="s">
        <v>32</v>
      </c>
      <c r="D633" s="66">
        <v>41671</v>
      </c>
      <c r="E633" s="67">
        <f t="shared" si="9"/>
        <v>2</v>
      </c>
      <c r="F633" s="67" t="s">
        <v>81</v>
      </c>
      <c r="G633" s="3" t="s">
        <v>86</v>
      </c>
      <c r="H633" s="3" t="s">
        <v>85</v>
      </c>
      <c r="I633" s="3" t="s">
        <v>84</v>
      </c>
      <c r="J633" s="19">
        <v>3637088.2590588001</v>
      </c>
      <c r="K633" s="68"/>
    </row>
    <row r="634" spans="1:11" x14ac:dyDescent="0.25">
      <c r="A634" s="3" t="s">
        <v>40</v>
      </c>
      <c r="B634" s="3" t="s">
        <v>80</v>
      </c>
      <c r="C634" s="3" t="s">
        <v>32</v>
      </c>
      <c r="D634" s="66">
        <v>41699</v>
      </c>
      <c r="E634" s="67">
        <f t="shared" si="9"/>
        <v>3</v>
      </c>
      <c r="F634" s="67" t="s">
        <v>81</v>
      </c>
      <c r="G634" s="3" t="s">
        <v>86</v>
      </c>
      <c r="H634" s="3" t="s">
        <v>85</v>
      </c>
      <c r="I634" s="3" t="s">
        <v>84</v>
      </c>
      <c r="J634" s="19">
        <v>2891368.2735684002</v>
      </c>
      <c r="K634" s="68"/>
    </row>
    <row r="635" spans="1:11" x14ac:dyDescent="0.25">
      <c r="A635" s="3" t="s">
        <v>40</v>
      </c>
      <c r="B635" s="3" t="s">
        <v>80</v>
      </c>
      <c r="C635" s="3" t="s">
        <v>32</v>
      </c>
      <c r="D635" s="66">
        <v>41730</v>
      </c>
      <c r="E635" s="67">
        <f t="shared" si="9"/>
        <v>4</v>
      </c>
      <c r="F635" s="67" t="s">
        <v>81</v>
      </c>
      <c r="G635" s="3" t="s">
        <v>86</v>
      </c>
      <c r="H635" s="3" t="s">
        <v>85</v>
      </c>
      <c r="I635" s="3" t="s">
        <v>84</v>
      </c>
      <c r="J635" s="19">
        <v>3090339.0142464004</v>
      </c>
      <c r="K635" s="68"/>
    </row>
    <row r="636" spans="1:11" x14ac:dyDescent="0.25">
      <c r="A636" s="3" t="s">
        <v>40</v>
      </c>
      <c r="B636" s="3" t="s">
        <v>80</v>
      </c>
      <c r="C636" s="3" t="s">
        <v>32</v>
      </c>
      <c r="D636" s="66">
        <v>41760</v>
      </c>
      <c r="E636" s="67">
        <f t="shared" si="9"/>
        <v>5</v>
      </c>
      <c r="F636" s="67" t="s">
        <v>81</v>
      </c>
      <c r="G636" s="3" t="s">
        <v>86</v>
      </c>
      <c r="H636" s="3" t="s">
        <v>85</v>
      </c>
      <c r="I636" s="3" t="s">
        <v>84</v>
      </c>
      <c r="J636" s="19">
        <v>3395668.6594643998</v>
      </c>
      <c r="K636" s="68"/>
    </row>
    <row r="637" spans="1:11" x14ac:dyDescent="0.25">
      <c r="A637" s="3" t="s">
        <v>40</v>
      </c>
      <c r="B637" s="3" t="s">
        <v>80</v>
      </c>
      <c r="C637" s="3" t="s">
        <v>32</v>
      </c>
      <c r="D637" s="66">
        <v>41791</v>
      </c>
      <c r="E637" s="67">
        <f t="shared" si="9"/>
        <v>6</v>
      </c>
      <c r="F637" s="67" t="s">
        <v>81</v>
      </c>
      <c r="G637" s="3" t="s">
        <v>86</v>
      </c>
      <c r="H637" s="3" t="s">
        <v>85</v>
      </c>
      <c r="I637" s="3" t="s">
        <v>84</v>
      </c>
      <c r="J637" s="19">
        <v>3379572.3100814</v>
      </c>
      <c r="K637" s="68"/>
    </row>
    <row r="638" spans="1:11" x14ac:dyDescent="0.25">
      <c r="A638" s="3" t="s">
        <v>40</v>
      </c>
      <c r="B638" s="3" t="s">
        <v>80</v>
      </c>
      <c r="C638" s="3" t="s">
        <v>32</v>
      </c>
      <c r="D638" s="66">
        <v>41456</v>
      </c>
      <c r="E638" s="67">
        <f t="shared" si="9"/>
        <v>7</v>
      </c>
      <c r="F638" s="67" t="s">
        <v>81</v>
      </c>
      <c r="G638" s="3" t="s">
        <v>87</v>
      </c>
      <c r="H638" s="3" t="s">
        <v>83</v>
      </c>
      <c r="I638" s="3" t="s">
        <v>84</v>
      </c>
      <c r="J638" s="19">
        <v>3083178.310218194</v>
      </c>
      <c r="K638" s="68"/>
    </row>
    <row r="639" spans="1:11" x14ac:dyDescent="0.25">
      <c r="A639" s="3" t="s">
        <v>40</v>
      </c>
      <c r="B639" s="3" t="s">
        <v>80</v>
      </c>
      <c r="C639" s="3" t="s">
        <v>32</v>
      </c>
      <c r="D639" s="66">
        <v>41487</v>
      </c>
      <c r="E639" s="67">
        <f t="shared" si="9"/>
        <v>8</v>
      </c>
      <c r="F639" s="67" t="s">
        <v>81</v>
      </c>
      <c r="G639" s="3" t="s">
        <v>87</v>
      </c>
      <c r="H639" s="3" t="s">
        <v>83</v>
      </c>
      <c r="I639" s="3" t="s">
        <v>84</v>
      </c>
      <c r="J639" s="19">
        <v>3624627.2765830643</v>
      </c>
      <c r="K639" s="68"/>
    </row>
    <row r="640" spans="1:11" x14ac:dyDescent="0.25">
      <c r="A640" s="3" t="s">
        <v>40</v>
      </c>
      <c r="B640" s="3" t="s">
        <v>80</v>
      </c>
      <c r="C640" s="3" t="s">
        <v>32</v>
      </c>
      <c r="D640" s="66">
        <v>41518</v>
      </c>
      <c r="E640" s="67">
        <f t="shared" si="9"/>
        <v>9</v>
      </c>
      <c r="F640" s="67" t="s">
        <v>81</v>
      </c>
      <c r="G640" s="3" t="s">
        <v>87</v>
      </c>
      <c r="H640" s="3" t="s">
        <v>83</v>
      </c>
      <c r="I640" s="3" t="s">
        <v>84</v>
      </c>
      <c r="J640" s="19">
        <v>3090109.4706031792</v>
      </c>
      <c r="K640" s="68"/>
    </row>
    <row r="641" spans="1:11" x14ac:dyDescent="0.25">
      <c r="A641" s="3" t="s">
        <v>40</v>
      </c>
      <c r="B641" s="3" t="s">
        <v>80</v>
      </c>
      <c r="C641" s="3" t="s">
        <v>32</v>
      </c>
      <c r="D641" s="66">
        <v>41548</v>
      </c>
      <c r="E641" s="67">
        <f t="shared" si="9"/>
        <v>10</v>
      </c>
      <c r="F641" s="67" t="s">
        <v>81</v>
      </c>
      <c r="G641" s="3" t="s">
        <v>87</v>
      </c>
      <c r="H641" s="3" t="s">
        <v>83</v>
      </c>
      <c r="I641" s="3" t="s">
        <v>84</v>
      </c>
      <c r="J641" s="19">
        <v>2588932.9613108994</v>
      </c>
      <c r="K641" s="68"/>
    </row>
    <row r="642" spans="1:11" x14ac:dyDescent="0.25">
      <c r="A642" s="3" t="s">
        <v>40</v>
      </c>
      <c r="B642" s="3" t="s">
        <v>80</v>
      </c>
      <c r="C642" s="3" t="s">
        <v>32</v>
      </c>
      <c r="D642" s="66">
        <v>41579</v>
      </c>
      <c r="E642" s="67">
        <f t="shared" si="9"/>
        <v>11</v>
      </c>
      <c r="F642" s="67" t="s">
        <v>81</v>
      </c>
      <c r="G642" s="3" t="s">
        <v>87</v>
      </c>
      <c r="H642" s="3" t="s">
        <v>83</v>
      </c>
      <c r="I642" s="3" t="s">
        <v>84</v>
      </c>
      <c r="J642" s="19">
        <v>2871337.5293786996</v>
      </c>
      <c r="K642" s="68"/>
    </row>
    <row r="643" spans="1:11" x14ac:dyDescent="0.25">
      <c r="A643" s="3" t="s">
        <v>40</v>
      </c>
      <c r="B643" s="3" t="s">
        <v>80</v>
      </c>
      <c r="C643" s="3" t="s">
        <v>32</v>
      </c>
      <c r="D643" s="66">
        <v>41609</v>
      </c>
      <c r="E643" s="67">
        <f t="shared" si="9"/>
        <v>12</v>
      </c>
      <c r="F643" s="67" t="s">
        <v>81</v>
      </c>
      <c r="G643" s="3" t="s">
        <v>87</v>
      </c>
      <c r="H643" s="3" t="s">
        <v>83</v>
      </c>
      <c r="I643" s="3" t="s">
        <v>84</v>
      </c>
      <c r="J643" s="19">
        <v>2476353.7848823196</v>
      </c>
      <c r="K643" s="68"/>
    </row>
    <row r="644" spans="1:11" x14ac:dyDescent="0.25">
      <c r="A644" s="3" t="s">
        <v>40</v>
      </c>
      <c r="B644" s="3" t="s">
        <v>80</v>
      </c>
      <c r="C644" s="3" t="s">
        <v>32</v>
      </c>
      <c r="D644" s="66">
        <v>41640</v>
      </c>
      <c r="E644" s="67">
        <f t="shared" si="9"/>
        <v>1</v>
      </c>
      <c r="F644" s="67" t="s">
        <v>81</v>
      </c>
      <c r="G644" s="3" t="s">
        <v>87</v>
      </c>
      <c r="H644" s="3" t="s">
        <v>83</v>
      </c>
      <c r="I644" s="3" t="s">
        <v>84</v>
      </c>
      <c r="J644" s="19">
        <v>3520427.5225060191</v>
      </c>
      <c r="K644" s="68"/>
    </row>
    <row r="645" spans="1:11" x14ac:dyDescent="0.25">
      <c r="A645" s="3" t="s">
        <v>40</v>
      </c>
      <c r="B645" s="3" t="s">
        <v>80</v>
      </c>
      <c r="C645" s="3" t="s">
        <v>32</v>
      </c>
      <c r="D645" s="66">
        <v>41671</v>
      </c>
      <c r="E645" s="67">
        <f t="shared" si="9"/>
        <v>2</v>
      </c>
      <c r="F645" s="67" t="s">
        <v>81</v>
      </c>
      <c r="G645" s="3" t="s">
        <v>87</v>
      </c>
      <c r="H645" s="3" t="s">
        <v>83</v>
      </c>
      <c r="I645" s="3" t="s">
        <v>84</v>
      </c>
      <c r="J645" s="19">
        <v>3874818.9917811132</v>
      </c>
      <c r="K645" s="68"/>
    </row>
    <row r="646" spans="1:11" x14ac:dyDescent="0.25">
      <c r="A646" s="3" t="s">
        <v>40</v>
      </c>
      <c r="B646" s="3" t="s">
        <v>80</v>
      </c>
      <c r="C646" s="3" t="s">
        <v>32</v>
      </c>
      <c r="D646" s="66">
        <v>41699</v>
      </c>
      <c r="E646" s="67">
        <f t="shared" si="9"/>
        <v>3</v>
      </c>
      <c r="F646" s="67" t="s">
        <v>81</v>
      </c>
      <c r="G646" s="3" t="s">
        <v>87</v>
      </c>
      <c r="H646" s="3" t="s">
        <v>83</v>
      </c>
      <c r="I646" s="3" t="s">
        <v>84</v>
      </c>
      <c r="J646" s="19">
        <v>3237363.8548801187</v>
      </c>
      <c r="K646" s="68"/>
    </row>
    <row r="647" spans="1:11" x14ac:dyDescent="0.25">
      <c r="A647" s="3" t="s">
        <v>40</v>
      </c>
      <c r="B647" s="3" t="s">
        <v>80</v>
      </c>
      <c r="C647" s="3" t="s">
        <v>32</v>
      </c>
      <c r="D647" s="66">
        <v>41730</v>
      </c>
      <c r="E647" s="67">
        <f t="shared" si="9"/>
        <v>4</v>
      </c>
      <c r="F647" s="67" t="s">
        <v>81</v>
      </c>
      <c r="G647" s="3" t="s">
        <v>87</v>
      </c>
      <c r="H647" s="3" t="s">
        <v>83</v>
      </c>
      <c r="I647" s="3" t="s">
        <v>84</v>
      </c>
      <c r="J647" s="19">
        <v>3615453.1290214392</v>
      </c>
      <c r="K647" s="68"/>
    </row>
    <row r="648" spans="1:11" x14ac:dyDescent="0.25">
      <c r="A648" s="3" t="s">
        <v>40</v>
      </c>
      <c r="B648" s="3" t="s">
        <v>80</v>
      </c>
      <c r="C648" s="3" t="s">
        <v>32</v>
      </c>
      <c r="D648" s="66">
        <v>41760</v>
      </c>
      <c r="E648" s="67">
        <f t="shared" si="9"/>
        <v>5</v>
      </c>
      <c r="F648" s="67" t="s">
        <v>81</v>
      </c>
      <c r="G648" s="3" t="s">
        <v>87</v>
      </c>
      <c r="H648" s="3" t="s">
        <v>83</v>
      </c>
      <c r="I648" s="3" t="s">
        <v>84</v>
      </c>
      <c r="J648" s="19">
        <v>2956857.0525275953</v>
      </c>
      <c r="K648" s="68"/>
    </row>
    <row r="649" spans="1:11" x14ac:dyDescent="0.25">
      <c r="A649" s="3" t="s">
        <v>40</v>
      </c>
      <c r="B649" s="3" t="s">
        <v>80</v>
      </c>
      <c r="C649" s="3" t="s">
        <v>32</v>
      </c>
      <c r="D649" s="66">
        <v>41791</v>
      </c>
      <c r="E649" s="67">
        <f t="shared" si="9"/>
        <v>6</v>
      </c>
      <c r="F649" s="67" t="s">
        <v>81</v>
      </c>
      <c r="G649" s="3" t="s">
        <v>87</v>
      </c>
      <c r="H649" s="3" t="s">
        <v>83</v>
      </c>
      <c r="I649" s="3" t="s">
        <v>84</v>
      </c>
      <c r="J649" s="19">
        <v>3215096.199550285</v>
      </c>
      <c r="K649" s="68"/>
    </row>
    <row r="650" spans="1:11" x14ac:dyDescent="0.25">
      <c r="A650" s="3" t="s">
        <v>40</v>
      </c>
      <c r="B650" s="3" t="s">
        <v>16</v>
      </c>
      <c r="C650" s="3" t="s">
        <v>15</v>
      </c>
      <c r="D650" s="66">
        <v>41456</v>
      </c>
      <c r="E650" s="67">
        <f t="shared" si="9"/>
        <v>7</v>
      </c>
      <c r="F650" s="67" t="s">
        <v>11</v>
      </c>
      <c r="G650" s="3" t="s">
        <v>17</v>
      </c>
      <c r="H650" s="3" t="s">
        <v>18</v>
      </c>
      <c r="I650" s="3" t="s">
        <v>84</v>
      </c>
      <c r="J650" s="19">
        <v>859050.95871603675</v>
      </c>
      <c r="K650" s="68"/>
    </row>
    <row r="651" spans="1:11" x14ac:dyDescent="0.25">
      <c r="A651" s="3" t="s">
        <v>40</v>
      </c>
      <c r="B651" s="3" t="s">
        <v>16</v>
      </c>
      <c r="C651" s="3" t="s">
        <v>15</v>
      </c>
      <c r="D651" s="66">
        <v>41487</v>
      </c>
      <c r="E651" s="67">
        <f t="shared" si="9"/>
        <v>8</v>
      </c>
      <c r="F651" s="67" t="s">
        <v>11</v>
      </c>
      <c r="G651" s="3" t="s">
        <v>17</v>
      </c>
      <c r="H651" s="3" t="s">
        <v>18</v>
      </c>
      <c r="I651" s="3" t="s">
        <v>84</v>
      </c>
      <c r="J651" s="19">
        <v>1256568.663764968</v>
      </c>
      <c r="K651" s="68"/>
    </row>
    <row r="652" spans="1:11" x14ac:dyDescent="0.25">
      <c r="A652" s="3" t="s">
        <v>40</v>
      </c>
      <c r="B652" s="3" t="s">
        <v>16</v>
      </c>
      <c r="C652" s="3" t="s">
        <v>15</v>
      </c>
      <c r="D652" s="66">
        <v>41518</v>
      </c>
      <c r="E652" s="67">
        <f t="shared" si="9"/>
        <v>9</v>
      </c>
      <c r="F652" s="67" t="s">
        <v>11</v>
      </c>
      <c r="G652" s="3" t="s">
        <v>17</v>
      </c>
      <c r="H652" s="3" t="s">
        <v>18</v>
      </c>
      <c r="I652" s="3" t="s">
        <v>84</v>
      </c>
      <c r="J652" s="19">
        <v>945239.11169929046</v>
      </c>
      <c r="K652" s="68"/>
    </row>
    <row r="653" spans="1:11" x14ac:dyDescent="0.25">
      <c r="A653" s="3" t="s">
        <v>40</v>
      </c>
      <c r="B653" s="3" t="s">
        <v>16</v>
      </c>
      <c r="C653" s="3" t="s">
        <v>15</v>
      </c>
      <c r="D653" s="66">
        <v>41548</v>
      </c>
      <c r="E653" s="67">
        <f t="shared" si="9"/>
        <v>10</v>
      </c>
      <c r="F653" s="67" t="s">
        <v>11</v>
      </c>
      <c r="G653" s="3" t="s">
        <v>17</v>
      </c>
      <c r="H653" s="3" t="s">
        <v>18</v>
      </c>
      <c r="I653" s="3" t="s">
        <v>84</v>
      </c>
      <c r="J653" s="19">
        <v>897002.08738166792</v>
      </c>
      <c r="K653" s="68"/>
    </row>
    <row r="654" spans="1:11" x14ac:dyDescent="0.25">
      <c r="A654" s="3" t="s">
        <v>40</v>
      </c>
      <c r="B654" s="3" t="s">
        <v>16</v>
      </c>
      <c r="C654" s="3" t="s">
        <v>15</v>
      </c>
      <c r="D654" s="66">
        <v>41579</v>
      </c>
      <c r="E654" s="67">
        <f t="shared" si="9"/>
        <v>11</v>
      </c>
      <c r="F654" s="67" t="s">
        <v>11</v>
      </c>
      <c r="G654" s="3" t="s">
        <v>17</v>
      </c>
      <c r="H654" s="3" t="s">
        <v>18</v>
      </c>
      <c r="I654" s="3" t="s">
        <v>84</v>
      </c>
      <c r="J654" s="19">
        <v>983029.73485591868</v>
      </c>
      <c r="K654" s="68"/>
    </row>
    <row r="655" spans="1:11" x14ac:dyDescent="0.25">
      <c r="A655" s="3" t="s">
        <v>40</v>
      </c>
      <c r="B655" s="3" t="s">
        <v>16</v>
      </c>
      <c r="C655" s="3" t="s">
        <v>15</v>
      </c>
      <c r="D655" s="66">
        <v>41609</v>
      </c>
      <c r="E655" s="67">
        <f t="shared" ref="E655:E718" si="10">MONTH(D655)</f>
        <v>12</v>
      </c>
      <c r="F655" s="67" t="s">
        <v>11</v>
      </c>
      <c r="G655" s="3" t="s">
        <v>17</v>
      </c>
      <c r="H655" s="3" t="s">
        <v>18</v>
      </c>
      <c r="I655" s="3" t="s">
        <v>84</v>
      </c>
      <c r="J655" s="19">
        <v>938538.15127751243</v>
      </c>
      <c r="K655" s="68"/>
    </row>
    <row r="656" spans="1:11" x14ac:dyDescent="0.25">
      <c r="A656" s="3" t="s">
        <v>40</v>
      </c>
      <c r="B656" s="3" t="s">
        <v>16</v>
      </c>
      <c r="C656" s="3" t="s">
        <v>15</v>
      </c>
      <c r="D656" s="66">
        <v>41640</v>
      </c>
      <c r="E656" s="67">
        <f t="shared" si="10"/>
        <v>1</v>
      </c>
      <c r="F656" s="67" t="s">
        <v>11</v>
      </c>
      <c r="G656" s="3" t="s">
        <v>17</v>
      </c>
      <c r="H656" s="3" t="s">
        <v>18</v>
      </c>
      <c r="I656" s="3" t="s">
        <v>84</v>
      </c>
      <c r="J656" s="19">
        <v>1120011.9018488396</v>
      </c>
      <c r="K656" s="68"/>
    </row>
    <row r="657" spans="1:11" x14ac:dyDescent="0.25">
      <c r="A657" s="3" t="s">
        <v>40</v>
      </c>
      <c r="B657" s="3" t="s">
        <v>16</v>
      </c>
      <c r="C657" s="3" t="s">
        <v>15</v>
      </c>
      <c r="D657" s="66">
        <v>41671</v>
      </c>
      <c r="E657" s="67">
        <f t="shared" si="10"/>
        <v>2</v>
      </c>
      <c r="F657" s="67" t="s">
        <v>11</v>
      </c>
      <c r="G657" s="3" t="s">
        <v>17</v>
      </c>
      <c r="H657" s="3" t="s">
        <v>18</v>
      </c>
      <c r="I657" s="3" t="s">
        <v>84</v>
      </c>
      <c r="J657" s="19">
        <v>908869.29775302368</v>
      </c>
      <c r="K657" s="68"/>
    </row>
    <row r="658" spans="1:11" x14ac:dyDescent="0.25">
      <c r="A658" s="3" t="s">
        <v>40</v>
      </c>
      <c r="B658" s="3" t="s">
        <v>16</v>
      </c>
      <c r="C658" s="3" t="s">
        <v>15</v>
      </c>
      <c r="D658" s="66">
        <v>41699</v>
      </c>
      <c r="E658" s="67">
        <f t="shared" si="10"/>
        <v>3</v>
      </c>
      <c r="F658" s="67" t="s">
        <v>11</v>
      </c>
      <c r="G658" s="3" t="s">
        <v>17</v>
      </c>
      <c r="H658" s="3" t="s">
        <v>18</v>
      </c>
      <c r="I658" s="3" t="s">
        <v>84</v>
      </c>
      <c r="J658" s="19">
        <v>962926.50469158008</v>
      </c>
      <c r="K658" s="68"/>
    </row>
    <row r="659" spans="1:11" x14ac:dyDescent="0.25">
      <c r="A659" s="3" t="s">
        <v>40</v>
      </c>
      <c r="B659" s="3" t="s">
        <v>16</v>
      </c>
      <c r="C659" s="3" t="s">
        <v>15</v>
      </c>
      <c r="D659" s="66">
        <v>41730</v>
      </c>
      <c r="E659" s="67">
        <f t="shared" si="10"/>
        <v>4</v>
      </c>
      <c r="F659" s="67" t="s">
        <v>11</v>
      </c>
      <c r="G659" s="3" t="s">
        <v>17</v>
      </c>
      <c r="H659" s="3" t="s">
        <v>18</v>
      </c>
      <c r="I659" s="3" t="s">
        <v>84</v>
      </c>
      <c r="J659" s="19">
        <v>972833.26691238175</v>
      </c>
      <c r="K659" s="68"/>
    </row>
    <row r="660" spans="1:11" x14ac:dyDescent="0.25">
      <c r="A660" s="3" t="s">
        <v>40</v>
      </c>
      <c r="B660" s="3" t="s">
        <v>16</v>
      </c>
      <c r="C660" s="3" t="s">
        <v>15</v>
      </c>
      <c r="D660" s="66">
        <v>41760</v>
      </c>
      <c r="E660" s="67">
        <f t="shared" si="10"/>
        <v>5</v>
      </c>
      <c r="F660" s="67" t="s">
        <v>11</v>
      </c>
      <c r="G660" s="3" t="s">
        <v>17</v>
      </c>
      <c r="H660" s="3" t="s">
        <v>18</v>
      </c>
      <c r="I660" s="3" t="s">
        <v>84</v>
      </c>
      <c r="J660" s="19">
        <v>1071765.8371174217</v>
      </c>
      <c r="K660" s="68"/>
    </row>
    <row r="661" spans="1:11" x14ac:dyDescent="0.25">
      <c r="A661" s="3" t="s">
        <v>40</v>
      </c>
      <c r="B661" s="3" t="s">
        <v>16</v>
      </c>
      <c r="C661" s="3" t="s">
        <v>15</v>
      </c>
      <c r="D661" s="66">
        <v>41791</v>
      </c>
      <c r="E661" s="67">
        <f t="shared" si="10"/>
        <v>6</v>
      </c>
      <c r="F661" s="67" t="s">
        <v>11</v>
      </c>
      <c r="G661" s="3" t="s">
        <v>17</v>
      </c>
      <c r="H661" s="3" t="s">
        <v>18</v>
      </c>
      <c r="I661" s="3" t="s">
        <v>84</v>
      </c>
      <c r="J661" s="19">
        <v>1137792.8543239292</v>
      </c>
      <c r="K661" s="68"/>
    </row>
    <row r="662" spans="1:11" x14ac:dyDescent="0.25">
      <c r="A662" s="3" t="s">
        <v>40</v>
      </c>
      <c r="B662" s="3" t="s">
        <v>16</v>
      </c>
      <c r="C662" s="3" t="s">
        <v>15</v>
      </c>
      <c r="D662" s="66">
        <v>41456</v>
      </c>
      <c r="E662" s="67">
        <f t="shared" si="10"/>
        <v>7</v>
      </c>
      <c r="F662" s="67" t="s">
        <v>11</v>
      </c>
      <c r="G662" s="3" t="s">
        <v>19</v>
      </c>
      <c r="H662" s="3" t="s">
        <v>20</v>
      </c>
      <c r="I662" s="3" t="s">
        <v>84</v>
      </c>
      <c r="J662" s="19">
        <v>411478.37181662378</v>
      </c>
      <c r="K662" s="68"/>
    </row>
    <row r="663" spans="1:11" x14ac:dyDescent="0.25">
      <c r="A663" s="3" t="s">
        <v>40</v>
      </c>
      <c r="B663" s="3" t="s">
        <v>16</v>
      </c>
      <c r="C663" s="3" t="s">
        <v>15</v>
      </c>
      <c r="D663" s="66">
        <v>41487</v>
      </c>
      <c r="E663" s="67">
        <f t="shared" si="10"/>
        <v>8</v>
      </c>
      <c r="F663" s="67" t="s">
        <v>11</v>
      </c>
      <c r="G663" s="3" t="s">
        <v>19</v>
      </c>
      <c r="H663" s="3" t="s">
        <v>20</v>
      </c>
      <c r="I663" s="3" t="s">
        <v>84</v>
      </c>
      <c r="J663" s="19">
        <v>558286.81851324998</v>
      </c>
      <c r="K663" s="68"/>
    </row>
    <row r="664" spans="1:11" x14ac:dyDescent="0.25">
      <c r="A664" s="3" t="s">
        <v>40</v>
      </c>
      <c r="B664" s="3" t="s">
        <v>16</v>
      </c>
      <c r="C664" s="3" t="s">
        <v>15</v>
      </c>
      <c r="D664" s="66">
        <v>41518</v>
      </c>
      <c r="E664" s="67">
        <f t="shared" si="10"/>
        <v>9</v>
      </c>
      <c r="F664" s="67" t="s">
        <v>11</v>
      </c>
      <c r="G664" s="3" t="s">
        <v>19</v>
      </c>
      <c r="H664" s="3" t="s">
        <v>20</v>
      </c>
      <c r="I664" s="3" t="s">
        <v>84</v>
      </c>
      <c r="J664" s="19">
        <v>449699.38278299873</v>
      </c>
      <c r="K664" s="68"/>
    </row>
    <row r="665" spans="1:11" x14ac:dyDescent="0.25">
      <c r="A665" s="3" t="s">
        <v>40</v>
      </c>
      <c r="B665" s="3" t="s">
        <v>16</v>
      </c>
      <c r="C665" s="3" t="s">
        <v>15</v>
      </c>
      <c r="D665" s="66">
        <v>41548</v>
      </c>
      <c r="E665" s="67">
        <f t="shared" si="10"/>
        <v>10</v>
      </c>
      <c r="F665" s="67" t="s">
        <v>11</v>
      </c>
      <c r="G665" s="3" t="s">
        <v>19</v>
      </c>
      <c r="H665" s="3" t="s">
        <v>20</v>
      </c>
      <c r="I665" s="3" t="s">
        <v>84</v>
      </c>
      <c r="J665" s="19">
        <v>427182.91524</v>
      </c>
      <c r="K665" s="68"/>
    </row>
    <row r="666" spans="1:11" x14ac:dyDescent="0.25">
      <c r="A666" s="3" t="s">
        <v>40</v>
      </c>
      <c r="B666" s="3" t="s">
        <v>16</v>
      </c>
      <c r="C666" s="3" t="s">
        <v>15</v>
      </c>
      <c r="D666" s="66">
        <v>41579</v>
      </c>
      <c r="E666" s="67">
        <f t="shared" si="10"/>
        <v>11</v>
      </c>
      <c r="F666" s="67" t="s">
        <v>11</v>
      </c>
      <c r="G666" s="3" t="s">
        <v>19</v>
      </c>
      <c r="H666" s="3" t="s">
        <v>20</v>
      </c>
      <c r="I666" s="3" t="s">
        <v>84</v>
      </c>
      <c r="J666" s="19">
        <v>415259.38098750002</v>
      </c>
      <c r="K666" s="68"/>
    </row>
    <row r="667" spans="1:11" x14ac:dyDescent="0.25">
      <c r="A667" s="3" t="s">
        <v>40</v>
      </c>
      <c r="B667" s="3" t="s">
        <v>16</v>
      </c>
      <c r="C667" s="3" t="s">
        <v>15</v>
      </c>
      <c r="D667" s="66">
        <v>41609</v>
      </c>
      <c r="E667" s="67">
        <f t="shared" si="10"/>
        <v>12</v>
      </c>
      <c r="F667" s="67" t="s">
        <v>11</v>
      </c>
      <c r="G667" s="3" t="s">
        <v>19</v>
      </c>
      <c r="H667" s="3" t="s">
        <v>20</v>
      </c>
      <c r="I667" s="3" t="s">
        <v>84</v>
      </c>
      <c r="J667" s="19">
        <v>427041.03370000009</v>
      </c>
      <c r="K667" s="68"/>
    </row>
    <row r="668" spans="1:11" x14ac:dyDescent="0.25">
      <c r="A668" s="3" t="s">
        <v>40</v>
      </c>
      <c r="B668" s="3" t="s">
        <v>16</v>
      </c>
      <c r="C668" s="3" t="s">
        <v>15</v>
      </c>
      <c r="D668" s="66">
        <v>41640</v>
      </c>
      <c r="E668" s="67">
        <f t="shared" si="10"/>
        <v>1</v>
      </c>
      <c r="F668" s="67" t="s">
        <v>11</v>
      </c>
      <c r="G668" s="3" t="s">
        <v>19</v>
      </c>
      <c r="H668" s="3" t="s">
        <v>20</v>
      </c>
      <c r="I668" s="3" t="s">
        <v>84</v>
      </c>
      <c r="J668" s="19">
        <v>536309.89158199995</v>
      </c>
      <c r="K668" s="68"/>
    </row>
    <row r="669" spans="1:11" x14ac:dyDescent="0.25">
      <c r="A669" s="3" t="s">
        <v>40</v>
      </c>
      <c r="B669" s="3" t="s">
        <v>16</v>
      </c>
      <c r="C669" s="3" t="s">
        <v>15</v>
      </c>
      <c r="D669" s="66">
        <v>41671</v>
      </c>
      <c r="E669" s="67">
        <f t="shared" si="10"/>
        <v>2</v>
      </c>
      <c r="F669" s="67" t="s">
        <v>11</v>
      </c>
      <c r="G669" s="3" t="s">
        <v>19</v>
      </c>
      <c r="H669" s="3" t="s">
        <v>20</v>
      </c>
      <c r="I669" s="3" t="s">
        <v>84</v>
      </c>
      <c r="J669" s="19">
        <v>414358.37553974998</v>
      </c>
      <c r="K669" s="68"/>
    </row>
    <row r="670" spans="1:11" x14ac:dyDescent="0.25">
      <c r="A670" s="3" t="s">
        <v>40</v>
      </c>
      <c r="B670" s="3" t="s">
        <v>16</v>
      </c>
      <c r="C670" s="3" t="s">
        <v>15</v>
      </c>
      <c r="D670" s="66">
        <v>41699</v>
      </c>
      <c r="E670" s="67">
        <f t="shared" si="10"/>
        <v>3</v>
      </c>
      <c r="F670" s="67" t="s">
        <v>11</v>
      </c>
      <c r="G670" s="3" t="s">
        <v>19</v>
      </c>
      <c r="H670" s="3" t="s">
        <v>20</v>
      </c>
      <c r="I670" s="3" t="s">
        <v>84</v>
      </c>
      <c r="J670" s="19">
        <v>484912.71240800002</v>
      </c>
      <c r="K670" s="68"/>
    </row>
    <row r="671" spans="1:11" x14ac:dyDescent="0.25">
      <c r="A671" s="3" t="s">
        <v>40</v>
      </c>
      <c r="B671" s="3" t="s">
        <v>16</v>
      </c>
      <c r="C671" s="3" t="s">
        <v>15</v>
      </c>
      <c r="D671" s="66">
        <v>41730</v>
      </c>
      <c r="E671" s="67">
        <f t="shared" si="10"/>
        <v>4</v>
      </c>
      <c r="F671" s="67" t="s">
        <v>11</v>
      </c>
      <c r="G671" s="3" t="s">
        <v>19</v>
      </c>
      <c r="H671" s="3" t="s">
        <v>20</v>
      </c>
      <c r="I671" s="3" t="s">
        <v>84</v>
      </c>
      <c r="J671" s="19">
        <v>419935.11569100001</v>
      </c>
      <c r="K671" s="68"/>
    </row>
    <row r="672" spans="1:11" x14ac:dyDescent="0.25">
      <c r="A672" s="3" t="s">
        <v>40</v>
      </c>
      <c r="B672" s="3" t="s">
        <v>16</v>
      </c>
      <c r="C672" s="3" t="s">
        <v>15</v>
      </c>
      <c r="D672" s="66">
        <v>41760</v>
      </c>
      <c r="E672" s="67">
        <f t="shared" si="10"/>
        <v>5</v>
      </c>
      <c r="F672" s="67" t="s">
        <v>11</v>
      </c>
      <c r="G672" s="3" t="s">
        <v>19</v>
      </c>
      <c r="H672" s="3" t="s">
        <v>20</v>
      </c>
      <c r="I672" s="3" t="s">
        <v>84</v>
      </c>
      <c r="J672" s="19">
        <v>448216.05637499999</v>
      </c>
      <c r="K672" s="68"/>
    </row>
    <row r="673" spans="1:11" x14ac:dyDescent="0.25">
      <c r="A673" s="3" t="s">
        <v>40</v>
      </c>
      <c r="B673" s="3" t="s">
        <v>16</v>
      </c>
      <c r="C673" s="3" t="s">
        <v>15</v>
      </c>
      <c r="D673" s="66">
        <v>41791</v>
      </c>
      <c r="E673" s="67">
        <f t="shared" si="10"/>
        <v>6</v>
      </c>
      <c r="F673" s="67" t="s">
        <v>11</v>
      </c>
      <c r="G673" s="3" t="s">
        <v>19</v>
      </c>
      <c r="H673" s="3" t="s">
        <v>20</v>
      </c>
      <c r="I673" s="3" t="s">
        <v>84</v>
      </c>
      <c r="J673" s="19">
        <v>532127.64313450002</v>
      </c>
      <c r="K673" s="68"/>
    </row>
    <row r="674" spans="1:11" x14ac:dyDescent="0.25">
      <c r="A674" s="3" t="s">
        <v>40</v>
      </c>
      <c r="B674" s="3" t="s">
        <v>16</v>
      </c>
      <c r="C674" s="3" t="s">
        <v>15</v>
      </c>
      <c r="D674" s="66">
        <v>41456</v>
      </c>
      <c r="E674" s="67">
        <f t="shared" si="10"/>
        <v>7</v>
      </c>
      <c r="F674" s="67" t="s">
        <v>11</v>
      </c>
      <c r="G674" s="3" t="s">
        <v>19</v>
      </c>
      <c r="H674" s="3" t="s">
        <v>21</v>
      </c>
      <c r="I674" s="3" t="s">
        <v>84</v>
      </c>
      <c r="J674" s="19">
        <v>610297.37310056051</v>
      </c>
      <c r="K674" s="68"/>
    </row>
    <row r="675" spans="1:11" x14ac:dyDescent="0.25">
      <c r="A675" s="3" t="s">
        <v>40</v>
      </c>
      <c r="B675" s="3" t="s">
        <v>16</v>
      </c>
      <c r="C675" s="3" t="s">
        <v>15</v>
      </c>
      <c r="D675" s="66">
        <v>41487</v>
      </c>
      <c r="E675" s="67">
        <f t="shared" si="10"/>
        <v>8</v>
      </c>
      <c r="F675" s="67" t="s">
        <v>11</v>
      </c>
      <c r="G675" s="3" t="s">
        <v>19</v>
      </c>
      <c r="H675" s="3" t="s">
        <v>21</v>
      </c>
      <c r="I675" s="3" t="s">
        <v>84</v>
      </c>
      <c r="J675" s="19">
        <v>908795.20773656247</v>
      </c>
      <c r="K675" s="68"/>
    </row>
    <row r="676" spans="1:11" x14ac:dyDescent="0.25">
      <c r="A676" s="3" t="s">
        <v>40</v>
      </c>
      <c r="B676" s="3" t="s">
        <v>16</v>
      </c>
      <c r="C676" s="3" t="s">
        <v>15</v>
      </c>
      <c r="D676" s="66">
        <v>41518</v>
      </c>
      <c r="E676" s="67">
        <f t="shared" si="10"/>
        <v>9</v>
      </c>
      <c r="F676" s="67" t="s">
        <v>11</v>
      </c>
      <c r="G676" s="3" t="s">
        <v>19</v>
      </c>
      <c r="H676" s="3" t="s">
        <v>21</v>
      </c>
      <c r="I676" s="3" t="s">
        <v>84</v>
      </c>
      <c r="J676" s="19">
        <v>711025.90062299802</v>
      </c>
      <c r="K676" s="68"/>
    </row>
    <row r="677" spans="1:11" x14ac:dyDescent="0.25">
      <c r="A677" s="3" t="s">
        <v>40</v>
      </c>
      <c r="B677" s="3" t="s">
        <v>16</v>
      </c>
      <c r="C677" s="3" t="s">
        <v>15</v>
      </c>
      <c r="D677" s="66">
        <v>41548</v>
      </c>
      <c r="E677" s="67">
        <f t="shared" si="10"/>
        <v>10</v>
      </c>
      <c r="F677" s="67" t="s">
        <v>11</v>
      </c>
      <c r="G677" s="3" t="s">
        <v>19</v>
      </c>
      <c r="H677" s="3" t="s">
        <v>21</v>
      </c>
      <c r="I677" s="3" t="s">
        <v>84</v>
      </c>
      <c r="J677" s="19">
        <v>699813.46326262481</v>
      </c>
      <c r="K677" s="68"/>
    </row>
    <row r="678" spans="1:11" x14ac:dyDescent="0.25">
      <c r="A678" s="3" t="s">
        <v>40</v>
      </c>
      <c r="B678" s="3" t="s">
        <v>16</v>
      </c>
      <c r="C678" s="3" t="s">
        <v>15</v>
      </c>
      <c r="D678" s="66">
        <v>41579</v>
      </c>
      <c r="E678" s="67">
        <f t="shared" si="10"/>
        <v>11</v>
      </c>
      <c r="F678" s="67" t="s">
        <v>11</v>
      </c>
      <c r="G678" s="3" t="s">
        <v>19</v>
      </c>
      <c r="H678" s="3" t="s">
        <v>21</v>
      </c>
      <c r="I678" s="3" t="s">
        <v>84</v>
      </c>
      <c r="J678" s="19">
        <v>619174.29107624991</v>
      </c>
      <c r="K678" s="68"/>
    </row>
    <row r="679" spans="1:11" x14ac:dyDescent="0.25">
      <c r="A679" s="3" t="s">
        <v>40</v>
      </c>
      <c r="B679" s="3" t="s">
        <v>16</v>
      </c>
      <c r="C679" s="3" t="s">
        <v>15</v>
      </c>
      <c r="D679" s="66">
        <v>41609</v>
      </c>
      <c r="E679" s="67">
        <f t="shared" si="10"/>
        <v>12</v>
      </c>
      <c r="F679" s="67" t="s">
        <v>11</v>
      </c>
      <c r="G679" s="3" t="s">
        <v>19</v>
      </c>
      <c r="H679" s="3" t="s">
        <v>21</v>
      </c>
      <c r="I679" s="3" t="s">
        <v>84</v>
      </c>
      <c r="J679" s="19">
        <v>641582.36576999992</v>
      </c>
      <c r="K679" s="68"/>
    </row>
    <row r="680" spans="1:11" x14ac:dyDescent="0.25">
      <c r="A680" s="3" t="s">
        <v>40</v>
      </c>
      <c r="B680" s="3" t="s">
        <v>16</v>
      </c>
      <c r="C680" s="3" t="s">
        <v>15</v>
      </c>
      <c r="D680" s="66">
        <v>41640</v>
      </c>
      <c r="E680" s="67">
        <f t="shared" si="10"/>
        <v>1</v>
      </c>
      <c r="F680" s="67" t="s">
        <v>11</v>
      </c>
      <c r="G680" s="3" t="s">
        <v>19</v>
      </c>
      <c r="H680" s="3" t="s">
        <v>21</v>
      </c>
      <c r="I680" s="3" t="s">
        <v>84</v>
      </c>
      <c r="J680" s="19">
        <v>740585.34395999974</v>
      </c>
      <c r="K680" s="68"/>
    </row>
    <row r="681" spans="1:11" x14ac:dyDescent="0.25">
      <c r="A681" s="3" t="s">
        <v>40</v>
      </c>
      <c r="B681" s="3" t="s">
        <v>16</v>
      </c>
      <c r="C681" s="3" t="s">
        <v>15</v>
      </c>
      <c r="D681" s="66">
        <v>41671</v>
      </c>
      <c r="E681" s="67">
        <f t="shared" si="10"/>
        <v>2</v>
      </c>
      <c r="F681" s="67" t="s">
        <v>11</v>
      </c>
      <c r="G681" s="3" t="s">
        <v>19</v>
      </c>
      <c r="H681" s="3" t="s">
        <v>21</v>
      </c>
      <c r="I681" s="3" t="s">
        <v>84</v>
      </c>
      <c r="J681" s="19">
        <v>665533.05688012496</v>
      </c>
      <c r="K681" s="68"/>
    </row>
    <row r="682" spans="1:11" x14ac:dyDescent="0.25">
      <c r="A682" s="3" t="s">
        <v>40</v>
      </c>
      <c r="B682" s="3" t="s">
        <v>16</v>
      </c>
      <c r="C682" s="3" t="s">
        <v>15</v>
      </c>
      <c r="D682" s="66">
        <v>41699</v>
      </c>
      <c r="E682" s="67">
        <f t="shared" si="10"/>
        <v>3</v>
      </c>
      <c r="F682" s="67" t="s">
        <v>11</v>
      </c>
      <c r="G682" s="3" t="s">
        <v>19</v>
      </c>
      <c r="H682" s="3" t="s">
        <v>21</v>
      </c>
      <c r="I682" s="3" t="s">
        <v>84</v>
      </c>
      <c r="J682" s="19">
        <v>608946.05938500003</v>
      </c>
      <c r="K682" s="68"/>
    </row>
    <row r="683" spans="1:11" x14ac:dyDescent="0.25">
      <c r="A683" s="3" t="s">
        <v>40</v>
      </c>
      <c r="B683" s="3" t="s">
        <v>16</v>
      </c>
      <c r="C683" s="3" t="s">
        <v>15</v>
      </c>
      <c r="D683" s="66">
        <v>41730</v>
      </c>
      <c r="E683" s="67">
        <f t="shared" si="10"/>
        <v>4</v>
      </c>
      <c r="F683" s="67" t="s">
        <v>11</v>
      </c>
      <c r="G683" s="3" t="s">
        <v>19</v>
      </c>
      <c r="H683" s="3" t="s">
        <v>21</v>
      </c>
      <c r="I683" s="3" t="s">
        <v>84</v>
      </c>
      <c r="J683" s="19">
        <v>706548.92858549999</v>
      </c>
      <c r="K683" s="68"/>
    </row>
    <row r="684" spans="1:11" x14ac:dyDescent="0.25">
      <c r="A684" s="3" t="s">
        <v>40</v>
      </c>
      <c r="B684" s="3" t="s">
        <v>16</v>
      </c>
      <c r="C684" s="3" t="s">
        <v>15</v>
      </c>
      <c r="D684" s="66">
        <v>41760</v>
      </c>
      <c r="E684" s="67">
        <f t="shared" si="10"/>
        <v>5</v>
      </c>
      <c r="F684" s="67" t="s">
        <v>11</v>
      </c>
      <c r="G684" s="3" t="s">
        <v>19</v>
      </c>
      <c r="H684" s="3" t="s">
        <v>21</v>
      </c>
      <c r="I684" s="3" t="s">
        <v>84</v>
      </c>
      <c r="J684" s="19">
        <v>684073.99396875</v>
      </c>
      <c r="K684" s="68"/>
    </row>
    <row r="685" spans="1:11" x14ac:dyDescent="0.25">
      <c r="A685" s="3" t="s">
        <v>40</v>
      </c>
      <c r="B685" s="3" t="s">
        <v>16</v>
      </c>
      <c r="C685" s="3" t="s">
        <v>15</v>
      </c>
      <c r="D685" s="66">
        <v>41791</v>
      </c>
      <c r="E685" s="67">
        <f t="shared" si="10"/>
        <v>6</v>
      </c>
      <c r="F685" s="67" t="s">
        <v>11</v>
      </c>
      <c r="G685" s="3" t="s">
        <v>19</v>
      </c>
      <c r="H685" s="3" t="s">
        <v>21</v>
      </c>
      <c r="I685" s="3" t="s">
        <v>84</v>
      </c>
      <c r="J685" s="19">
        <v>795822.70165668742</v>
      </c>
      <c r="K685" s="68"/>
    </row>
    <row r="686" spans="1:11" x14ac:dyDescent="0.25">
      <c r="A686" s="3" t="s">
        <v>40</v>
      </c>
      <c r="B686" s="3" t="s">
        <v>16</v>
      </c>
      <c r="C686" s="3" t="s">
        <v>15</v>
      </c>
      <c r="D686" s="66">
        <v>41456</v>
      </c>
      <c r="E686" s="67">
        <f t="shared" si="10"/>
        <v>7</v>
      </c>
      <c r="F686" s="67" t="s">
        <v>11</v>
      </c>
      <c r="G686" s="3" t="s">
        <v>22</v>
      </c>
      <c r="H686" s="3" t="s">
        <v>23</v>
      </c>
      <c r="I686" s="3" t="s">
        <v>84</v>
      </c>
      <c r="J686" s="19">
        <v>334574.56978850893</v>
      </c>
      <c r="K686" s="68"/>
    </row>
    <row r="687" spans="1:11" x14ac:dyDescent="0.25">
      <c r="A687" s="3" t="s">
        <v>40</v>
      </c>
      <c r="B687" s="3" t="s">
        <v>16</v>
      </c>
      <c r="C687" s="3" t="s">
        <v>15</v>
      </c>
      <c r="D687" s="66">
        <v>41487</v>
      </c>
      <c r="E687" s="67">
        <f t="shared" si="10"/>
        <v>8</v>
      </c>
      <c r="F687" s="67" t="s">
        <v>11</v>
      </c>
      <c r="G687" s="3" t="s">
        <v>22</v>
      </c>
      <c r="H687" s="3" t="s">
        <v>23</v>
      </c>
      <c r="I687" s="3" t="s">
        <v>84</v>
      </c>
      <c r="J687" s="19">
        <v>492735.34629342239</v>
      </c>
      <c r="K687" s="68"/>
    </row>
    <row r="688" spans="1:11" x14ac:dyDescent="0.25">
      <c r="A688" s="3" t="s">
        <v>40</v>
      </c>
      <c r="B688" s="3" t="s">
        <v>16</v>
      </c>
      <c r="C688" s="3" t="s">
        <v>15</v>
      </c>
      <c r="D688" s="66">
        <v>41518</v>
      </c>
      <c r="E688" s="67">
        <f t="shared" si="10"/>
        <v>9</v>
      </c>
      <c r="F688" s="67" t="s">
        <v>11</v>
      </c>
      <c r="G688" s="3" t="s">
        <v>22</v>
      </c>
      <c r="H688" s="3" t="s">
        <v>23</v>
      </c>
      <c r="I688" s="3" t="s">
        <v>84</v>
      </c>
      <c r="J688" s="19">
        <v>423886.13007635879</v>
      </c>
      <c r="K688" s="68"/>
    </row>
    <row r="689" spans="1:11" x14ac:dyDescent="0.25">
      <c r="A689" s="3" t="s">
        <v>40</v>
      </c>
      <c r="B689" s="3" t="s">
        <v>16</v>
      </c>
      <c r="C689" s="3" t="s">
        <v>15</v>
      </c>
      <c r="D689" s="66">
        <v>41548</v>
      </c>
      <c r="E689" s="67">
        <f t="shared" si="10"/>
        <v>10</v>
      </c>
      <c r="F689" s="67" t="s">
        <v>11</v>
      </c>
      <c r="G689" s="3" t="s">
        <v>22</v>
      </c>
      <c r="H689" s="3" t="s">
        <v>23</v>
      </c>
      <c r="I689" s="3" t="s">
        <v>84</v>
      </c>
      <c r="J689" s="19">
        <v>370340.02732499992</v>
      </c>
      <c r="K689" s="68"/>
    </row>
    <row r="690" spans="1:11" x14ac:dyDescent="0.25">
      <c r="A690" s="3" t="s">
        <v>40</v>
      </c>
      <c r="B690" s="3" t="s">
        <v>16</v>
      </c>
      <c r="C690" s="3" t="s">
        <v>15</v>
      </c>
      <c r="D690" s="66">
        <v>41579</v>
      </c>
      <c r="E690" s="67">
        <f t="shared" si="10"/>
        <v>11</v>
      </c>
      <c r="F690" s="67" t="s">
        <v>11</v>
      </c>
      <c r="G690" s="3" t="s">
        <v>22</v>
      </c>
      <c r="H690" s="3" t="s">
        <v>23</v>
      </c>
      <c r="I690" s="3" t="s">
        <v>84</v>
      </c>
      <c r="J690" s="19">
        <v>388537.72727419995</v>
      </c>
      <c r="K690" s="68"/>
    </row>
    <row r="691" spans="1:11" x14ac:dyDescent="0.25">
      <c r="A691" s="3" t="s">
        <v>40</v>
      </c>
      <c r="B691" s="3" t="s">
        <v>16</v>
      </c>
      <c r="C691" s="3" t="s">
        <v>15</v>
      </c>
      <c r="D691" s="66">
        <v>41609</v>
      </c>
      <c r="E691" s="67">
        <f t="shared" si="10"/>
        <v>12</v>
      </c>
      <c r="F691" s="67" t="s">
        <v>11</v>
      </c>
      <c r="G691" s="3" t="s">
        <v>22</v>
      </c>
      <c r="H691" s="3" t="s">
        <v>23</v>
      </c>
      <c r="I691" s="3" t="s">
        <v>84</v>
      </c>
      <c r="J691" s="19">
        <v>338577.18673479994</v>
      </c>
      <c r="K691" s="68"/>
    </row>
    <row r="692" spans="1:11" x14ac:dyDescent="0.25">
      <c r="A692" s="3" t="s">
        <v>40</v>
      </c>
      <c r="B692" s="3" t="s">
        <v>16</v>
      </c>
      <c r="C692" s="3" t="s">
        <v>15</v>
      </c>
      <c r="D692" s="66">
        <v>41640</v>
      </c>
      <c r="E692" s="67">
        <f t="shared" si="10"/>
        <v>1</v>
      </c>
      <c r="F692" s="67" t="s">
        <v>11</v>
      </c>
      <c r="G692" s="3" t="s">
        <v>22</v>
      </c>
      <c r="H692" s="3" t="s">
        <v>23</v>
      </c>
      <c r="I692" s="3" t="s">
        <v>84</v>
      </c>
      <c r="J692" s="19">
        <v>466373.20086803986</v>
      </c>
      <c r="K692" s="68"/>
    </row>
    <row r="693" spans="1:11" x14ac:dyDescent="0.25">
      <c r="A693" s="3" t="s">
        <v>40</v>
      </c>
      <c r="B693" s="3" t="s">
        <v>16</v>
      </c>
      <c r="C693" s="3" t="s">
        <v>15</v>
      </c>
      <c r="D693" s="66">
        <v>41671</v>
      </c>
      <c r="E693" s="67">
        <f t="shared" si="10"/>
        <v>2</v>
      </c>
      <c r="F693" s="67" t="s">
        <v>11</v>
      </c>
      <c r="G693" s="3" t="s">
        <v>22</v>
      </c>
      <c r="H693" s="3" t="s">
        <v>23</v>
      </c>
      <c r="I693" s="3" t="s">
        <v>84</v>
      </c>
      <c r="J693" s="19">
        <v>388574.67707873997</v>
      </c>
      <c r="K693" s="68"/>
    </row>
    <row r="694" spans="1:11" x14ac:dyDescent="0.25">
      <c r="A694" s="3" t="s">
        <v>40</v>
      </c>
      <c r="B694" s="3" t="s">
        <v>16</v>
      </c>
      <c r="C694" s="3" t="s">
        <v>15</v>
      </c>
      <c r="D694" s="66">
        <v>41699</v>
      </c>
      <c r="E694" s="67">
        <f t="shared" si="10"/>
        <v>3</v>
      </c>
      <c r="F694" s="67" t="s">
        <v>11</v>
      </c>
      <c r="G694" s="3" t="s">
        <v>22</v>
      </c>
      <c r="H694" s="3" t="s">
        <v>23</v>
      </c>
      <c r="I694" s="3" t="s">
        <v>84</v>
      </c>
      <c r="J694" s="19">
        <v>356192.71368815994</v>
      </c>
      <c r="K694" s="68"/>
    </row>
    <row r="695" spans="1:11" x14ac:dyDescent="0.25">
      <c r="A695" s="3" t="s">
        <v>40</v>
      </c>
      <c r="B695" s="3" t="s">
        <v>16</v>
      </c>
      <c r="C695" s="3" t="s">
        <v>15</v>
      </c>
      <c r="D695" s="66">
        <v>41730</v>
      </c>
      <c r="E695" s="67">
        <f t="shared" si="10"/>
        <v>4</v>
      </c>
      <c r="F695" s="67" t="s">
        <v>11</v>
      </c>
      <c r="G695" s="3" t="s">
        <v>22</v>
      </c>
      <c r="H695" s="3" t="s">
        <v>23</v>
      </c>
      <c r="I695" s="3" t="s">
        <v>84</v>
      </c>
      <c r="J695" s="19">
        <v>381723.53905412991</v>
      </c>
      <c r="K695" s="68"/>
    </row>
    <row r="696" spans="1:11" x14ac:dyDescent="0.25">
      <c r="A696" s="3" t="s">
        <v>40</v>
      </c>
      <c r="B696" s="3" t="s">
        <v>16</v>
      </c>
      <c r="C696" s="3" t="s">
        <v>15</v>
      </c>
      <c r="D696" s="66">
        <v>41760</v>
      </c>
      <c r="E696" s="67">
        <f t="shared" si="10"/>
        <v>5</v>
      </c>
      <c r="F696" s="67" t="s">
        <v>11</v>
      </c>
      <c r="G696" s="3" t="s">
        <v>22</v>
      </c>
      <c r="H696" s="3" t="s">
        <v>23</v>
      </c>
      <c r="I696" s="3" t="s">
        <v>84</v>
      </c>
      <c r="J696" s="19">
        <v>429911.03490812494</v>
      </c>
      <c r="K696" s="68"/>
    </row>
    <row r="697" spans="1:11" x14ac:dyDescent="0.25">
      <c r="A697" s="3" t="s">
        <v>40</v>
      </c>
      <c r="B697" s="3" t="s">
        <v>16</v>
      </c>
      <c r="C697" s="3" t="s">
        <v>15</v>
      </c>
      <c r="D697" s="66">
        <v>41791</v>
      </c>
      <c r="E697" s="67">
        <f t="shared" si="10"/>
        <v>6</v>
      </c>
      <c r="F697" s="67" t="s">
        <v>11</v>
      </c>
      <c r="G697" s="3" t="s">
        <v>22</v>
      </c>
      <c r="H697" s="3" t="s">
        <v>23</v>
      </c>
      <c r="I697" s="3" t="s">
        <v>84</v>
      </c>
      <c r="J697" s="19">
        <v>476034.24514096242</v>
      </c>
      <c r="K697" s="68"/>
    </row>
    <row r="698" spans="1:11" x14ac:dyDescent="0.25">
      <c r="A698" s="3" t="s">
        <v>40</v>
      </c>
      <c r="B698" s="3" t="s">
        <v>16</v>
      </c>
      <c r="C698" s="3" t="s">
        <v>15</v>
      </c>
      <c r="D698" s="66">
        <v>41456</v>
      </c>
      <c r="E698" s="67">
        <f t="shared" si="10"/>
        <v>7</v>
      </c>
      <c r="F698" s="67" t="s">
        <v>11</v>
      </c>
      <c r="G698" s="3" t="s">
        <v>22</v>
      </c>
      <c r="H698" s="3" t="s">
        <v>24</v>
      </c>
      <c r="I698" s="3" t="s">
        <v>84</v>
      </c>
      <c r="J698" s="19">
        <v>221632.12385716435</v>
      </c>
      <c r="K698" s="68"/>
    </row>
    <row r="699" spans="1:11" x14ac:dyDescent="0.25">
      <c r="A699" s="3" t="s">
        <v>40</v>
      </c>
      <c r="B699" s="3" t="s">
        <v>16</v>
      </c>
      <c r="C699" s="3" t="s">
        <v>15</v>
      </c>
      <c r="D699" s="66">
        <v>41487</v>
      </c>
      <c r="E699" s="67">
        <f t="shared" si="10"/>
        <v>8</v>
      </c>
      <c r="F699" s="67" t="s">
        <v>11</v>
      </c>
      <c r="G699" s="3" t="s">
        <v>22</v>
      </c>
      <c r="H699" s="3" t="s">
        <v>24</v>
      </c>
      <c r="I699" s="3" t="s">
        <v>84</v>
      </c>
      <c r="J699" s="19">
        <v>298721.115169695</v>
      </c>
      <c r="K699" s="68"/>
    </row>
    <row r="700" spans="1:11" x14ac:dyDescent="0.25">
      <c r="A700" s="3" t="s">
        <v>40</v>
      </c>
      <c r="B700" s="3" t="s">
        <v>16</v>
      </c>
      <c r="C700" s="3" t="s">
        <v>15</v>
      </c>
      <c r="D700" s="66">
        <v>41518</v>
      </c>
      <c r="E700" s="67">
        <f t="shared" si="10"/>
        <v>9</v>
      </c>
      <c r="F700" s="67" t="s">
        <v>11</v>
      </c>
      <c r="G700" s="3" t="s">
        <v>22</v>
      </c>
      <c r="H700" s="3" t="s">
        <v>24</v>
      </c>
      <c r="I700" s="3" t="s">
        <v>84</v>
      </c>
      <c r="J700" s="19">
        <v>263980.61528681178</v>
      </c>
      <c r="K700" s="68"/>
    </row>
    <row r="701" spans="1:11" x14ac:dyDescent="0.25">
      <c r="A701" s="3" t="s">
        <v>40</v>
      </c>
      <c r="B701" s="3" t="s">
        <v>16</v>
      </c>
      <c r="C701" s="3" t="s">
        <v>15</v>
      </c>
      <c r="D701" s="66">
        <v>41548</v>
      </c>
      <c r="E701" s="67">
        <f t="shared" si="10"/>
        <v>10</v>
      </c>
      <c r="F701" s="67" t="s">
        <v>11</v>
      </c>
      <c r="G701" s="3" t="s">
        <v>22</v>
      </c>
      <c r="H701" s="3" t="s">
        <v>24</v>
      </c>
      <c r="I701" s="3" t="s">
        <v>84</v>
      </c>
      <c r="J701" s="19">
        <v>219795.94496150999</v>
      </c>
      <c r="K701" s="68"/>
    </row>
    <row r="702" spans="1:11" x14ac:dyDescent="0.25">
      <c r="A702" s="3" t="s">
        <v>40</v>
      </c>
      <c r="B702" s="3" t="s">
        <v>16</v>
      </c>
      <c r="C702" s="3" t="s">
        <v>15</v>
      </c>
      <c r="D702" s="66">
        <v>41579</v>
      </c>
      <c r="E702" s="67">
        <f t="shared" si="10"/>
        <v>11</v>
      </c>
      <c r="F702" s="67" t="s">
        <v>11</v>
      </c>
      <c r="G702" s="3" t="s">
        <v>22</v>
      </c>
      <c r="H702" s="3" t="s">
        <v>24</v>
      </c>
      <c r="I702" s="3" t="s">
        <v>84</v>
      </c>
      <c r="J702" s="19">
        <v>258222.34619527502</v>
      </c>
      <c r="K702" s="68"/>
    </row>
    <row r="703" spans="1:11" x14ac:dyDescent="0.25">
      <c r="A703" s="3" t="s">
        <v>40</v>
      </c>
      <c r="B703" s="3" t="s">
        <v>16</v>
      </c>
      <c r="C703" s="3" t="s">
        <v>15</v>
      </c>
      <c r="D703" s="66">
        <v>41609</v>
      </c>
      <c r="E703" s="67">
        <f t="shared" si="10"/>
        <v>12</v>
      </c>
      <c r="F703" s="67" t="s">
        <v>11</v>
      </c>
      <c r="G703" s="3" t="s">
        <v>22</v>
      </c>
      <c r="H703" s="3" t="s">
        <v>24</v>
      </c>
      <c r="I703" s="3" t="s">
        <v>84</v>
      </c>
      <c r="J703" s="19">
        <v>230372.47477350003</v>
      </c>
      <c r="K703" s="68"/>
    </row>
    <row r="704" spans="1:11" x14ac:dyDescent="0.25">
      <c r="A704" s="3" t="s">
        <v>40</v>
      </c>
      <c r="B704" s="3" t="s">
        <v>16</v>
      </c>
      <c r="C704" s="3" t="s">
        <v>15</v>
      </c>
      <c r="D704" s="66">
        <v>41640</v>
      </c>
      <c r="E704" s="67">
        <f t="shared" si="10"/>
        <v>1</v>
      </c>
      <c r="F704" s="67" t="s">
        <v>11</v>
      </c>
      <c r="G704" s="3" t="s">
        <v>22</v>
      </c>
      <c r="H704" s="3" t="s">
        <v>24</v>
      </c>
      <c r="I704" s="3" t="s">
        <v>84</v>
      </c>
      <c r="J704" s="19">
        <v>269842.36896287993</v>
      </c>
      <c r="K704" s="68"/>
    </row>
    <row r="705" spans="1:11" x14ac:dyDescent="0.25">
      <c r="A705" s="3" t="s">
        <v>40</v>
      </c>
      <c r="B705" s="3" t="s">
        <v>16</v>
      </c>
      <c r="C705" s="3" t="s">
        <v>15</v>
      </c>
      <c r="D705" s="66">
        <v>41671</v>
      </c>
      <c r="E705" s="67">
        <f t="shared" si="10"/>
        <v>2</v>
      </c>
      <c r="F705" s="67" t="s">
        <v>11</v>
      </c>
      <c r="G705" s="3" t="s">
        <v>22</v>
      </c>
      <c r="H705" s="3" t="s">
        <v>24</v>
      </c>
      <c r="I705" s="3" t="s">
        <v>84</v>
      </c>
      <c r="J705" s="19">
        <v>229486.43250580502</v>
      </c>
      <c r="K705" s="68"/>
    </row>
    <row r="706" spans="1:11" x14ac:dyDescent="0.25">
      <c r="A706" s="3" t="s">
        <v>40</v>
      </c>
      <c r="B706" s="3" t="s">
        <v>16</v>
      </c>
      <c r="C706" s="3" t="s">
        <v>15</v>
      </c>
      <c r="D706" s="66">
        <v>41699</v>
      </c>
      <c r="E706" s="67">
        <f t="shared" si="10"/>
        <v>3</v>
      </c>
      <c r="F706" s="67" t="s">
        <v>11</v>
      </c>
      <c r="G706" s="3" t="s">
        <v>22</v>
      </c>
      <c r="H706" s="3" t="s">
        <v>24</v>
      </c>
      <c r="I706" s="3" t="s">
        <v>84</v>
      </c>
      <c r="J706" s="19">
        <v>247771.36577484003</v>
      </c>
      <c r="K706" s="68"/>
    </row>
    <row r="707" spans="1:11" x14ac:dyDescent="0.25">
      <c r="A707" s="3" t="s">
        <v>40</v>
      </c>
      <c r="B707" s="3" t="s">
        <v>16</v>
      </c>
      <c r="C707" s="3" t="s">
        <v>15</v>
      </c>
      <c r="D707" s="66">
        <v>41730</v>
      </c>
      <c r="E707" s="67">
        <f t="shared" si="10"/>
        <v>4</v>
      </c>
      <c r="F707" s="67" t="s">
        <v>11</v>
      </c>
      <c r="G707" s="3" t="s">
        <v>22</v>
      </c>
      <c r="H707" s="3" t="s">
        <v>24</v>
      </c>
      <c r="I707" s="3" t="s">
        <v>84</v>
      </c>
      <c r="J707" s="19">
        <v>247653.76578579002</v>
      </c>
      <c r="K707" s="68"/>
    </row>
    <row r="708" spans="1:11" x14ac:dyDescent="0.25">
      <c r="A708" s="3" t="s">
        <v>40</v>
      </c>
      <c r="B708" s="3" t="s">
        <v>16</v>
      </c>
      <c r="C708" s="3" t="s">
        <v>15</v>
      </c>
      <c r="D708" s="66">
        <v>41760</v>
      </c>
      <c r="E708" s="67">
        <f t="shared" si="10"/>
        <v>5</v>
      </c>
      <c r="F708" s="67" t="s">
        <v>11</v>
      </c>
      <c r="G708" s="3" t="s">
        <v>22</v>
      </c>
      <c r="H708" s="3" t="s">
        <v>24</v>
      </c>
      <c r="I708" s="3" t="s">
        <v>84</v>
      </c>
      <c r="J708" s="19">
        <v>257537.95336406256</v>
      </c>
      <c r="K708" s="68"/>
    </row>
    <row r="709" spans="1:11" x14ac:dyDescent="0.25">
      <c r="A709" s="3" t="s">
        <v>40</v>
      </c>
      <c r="B709" s="3" t="s">
        <v>16</v>
      </c>
      <c r="C709" s="3" t="s">
        <v>15</v>
      </c>
      <c r="D709" s="66">
        <v>41791</v>
      </c>
      <c r="E709" s="67">
        <f t="shared" si="10"/>
        <v>6</v>
      </c>
      <c r="F709" s="67" t="s">
        <v>11</v>
      </c>
      <c r="G709" s="3" t="s">
        <v>22</v>
      </c>
      <c r="H709" s="3" t="s">
        <v>24</v>
      </c>
      <c r="I709" s="3" t="s">
        <v>84</v>
      </c>
      <c r="J709" s="19">
        <v>273028.52946296253</v>
      </c>
      <c r="K709" s="68"/>
    </row>
    <row r="710" spans="1:11" x14ac:dyDescent="0.25">
      <c r="A710" s="3" t="s">
        <v>40</v>
      </c>
      <c r="B710" s="3" t="s">
        <v>16</v>
      </c>
      <c r="C710" s="3" t="s">
        <v>15</v>
      </c>
      <c r="D710" s="66">
        <v>41456</v>
      </c>
      <c r="E710" s="67">
        <f t="shared" si="10"/>
        <v>7</v>
      </c>
      <c r="F710" s="67" t="s">
        <v>11</v>
      </c>
      <c r="G710" s="3" t="s">
        <v>22</v>
      </c>
      <c r="H710" s="3" t="s">
        <v>25</v>
      </c>
      <c r="I710" s="3" t="s">
        <v>84</v>
      </c>
      <c r="J710" s="19">
        <v>270317.51001272164</v>
      </c>
      <c r="K710" s="68"/>
    </row>
    <row r="711" spans="1:11" x14ac:dyDescent="0.25">
      <c r="A711" s="3" t="s">
        <v>40</v>
      </c>
      <c r="B711" s="3" t="s">
        <v>16</v>
      </c>
      <c r="C711" s="3" t="s">
        <v>15</v>
      </c>
      <c r="D711" s="66">
        <v>41487</v>
      </c>
      <c r="E711" s="67">
        <f t="shared" si="10"/>
        <v>8</v>
      </c>
      <c r="F711" s="67" t="s">
        <v>11</v>
      </c>
      <c r="G711" s="3" t="s">
        <v>22</v>
      </c>
      <c r="H711" s="3" t="s">
        <v>25</v>
      </c>
      <c r="I711" s="3" t="s">
        <v>84</v>
      </c>
      <c r="J711" s="19">
        <v>345609.90627034125</v>
      </c>
      <c r="K711" s="68"/>
    </row>
    <row r="712" spans="1:11" x14ac:dyDescent="0.25">
      <c r="A712" s="3" t="s">
        <v>40</v>
      </c>
      <c r="B712" s="3" t="s">
        <v>16</v>
      </c>
      <c r="C712" s="3" t="s">
        <v>15</v>
      </c>
      <c r="D712" s="66">
        <v>41518</v>
      </c>
      <c r="E712" s="67">
        <f t="shared" si="10"/>
        <v>9</v>
      </c>
      <c r="F712" s="67" t="s">
        <v>11</v>
      </c>
      <c r="G712" s="3" t="s">
        <v>22</v>
      </c>
      <c r="H712" s="3" t="s">
        <v>25</v>
      </c>
      <c r="I712" s="3" t="s">
        <v>84</v>
      </c>
      <c r="J712" s="19">
        <v>281982.65504614048</v>
      </c>
      <c r="K712" s="68"/>
    </row>
    <row r="713" spans="1:11" x14ac:dyDescent="0.25">
      <c r="A713" s="3" t="s">
        <v>40</v>
      </c>
      <c r="B713" s="3" t="s">
        <v>16</v>
      </c>
      <c r="C713" s="3" t="s">
        <v>15</v>
      </c>
      <c r="D713" s="66">
        <v>41548</v>
      </c>
      <c r="E713" s="67">
        <f t="shared" si="10"/>
        <v>10</v>
      </c>
      <c r="F713" s="67" t="s">
        <v>11</v>
      </c>
      <c r="G713" s="3" t="s">
        <v>22</v>
      </c>
      <c r="H713" s="3" t="s">
        <v>25</v>
      </c>
      <c r="I713" s="3" t="s">
        <v>84</v>
      </c>
      <c r="J713" s="19">
        <v>262525.43281191739</v>
      </c>
      <c r="K713" s="68"/>
    </row>
    <row r="714" spans="1:11" x14ac:dyDescent="0.25">
      <c r="A714" s="3" t="s">
        <v>40</v>
      </c>
      <c r="B714" s="3" t="s">
        <v>16</v>
      </c>
      <c r="C714" s="3" t="s">
        <v>15</v>
      </c>
      <c r="D714" s="66">
        <v>41579</v>
      </c>
      <c r="E714" s="67">
        <f t="shared" si="10"/>
        <v>11</v>
      </c>
      <c r="F714" s="67" t="s">
        <v>11</v>
      </c>
      <c r="G714" s="3" t="s">
        <v>22</v>
      </c>
      <c r="H714" s="3" t="s">
        <v>25</v>
      </c>
      <c r="I714" s="3" t="s">
        <v>84</v>
      </c>
      <c r="J714" s="19">
        <v>264530.39711157506</v>
      </c>
      <c r="K714" s="68"/>
    </row>
    <row r="715" spans="1:11" x14ac:dyDescent="0.25">
      <c r="A715" s="3" t="s">
        <v>40</v>
      </c>
      <c r="B715" s="3" t="s">
        <v>16</v>
      </c>
      <c r="C715" s="3" t="s">
        <v>15</v>
      </c>
      <c r="D715" s="66">
        <v>41609</v>
      </c>
      <c r="E715" s="67">
        <f t="shared" si="10"/>
        <v>12</v>
      </c>
      <c r="F715" s="67" t="s">
        <v>11</v>
      </c>
      <c r="G715" s="3" t="s">
        <v>22</v>
      </c>
      <c r="H715" s="3" t="s">
        <v>25</v>
      </c>
      <c r="I715" s="3" t="s">
        <v>84</v>
      </c>
      <c r="J715" s="19">
        <v>252866.98882554998</v>
      </c>
      <c r="K715" s="68"/>
    </row>
    <row r="716" spans="1:11" x14ac:dyDescent="0.25">
      <c r="A716" s="3" t="s">
        <v>40</v>
      </c>
      <c r="B716" s="3" t="s">
        <v>16</v>
      </c>
      <c r="C716" s="3" t="s">
        <v>15</v>
      </c>
      <c r="D716" s="66">
        <v>41640</v>
      </c>
      <c r="E716" s="67">
        <f t="shared" si="10"/>
        <v>1</v>
      </c>
      <c r="F716" s="67" t="s">
        <v>11</v>
      </c>
      <c r="G716" s="3" t="s">
        <v>22</v>
      </c>
      <c r="H716" s="3" t="s">
        <v>25</v>
      </c>
      <c r="I716" s="3" t="s">
        <v>84</v>
      </c>
      <c r="J716" s="19">
        <v>306190.89609723992</v>
      </c>
      <c r="K716" s="68"/>
    </row>
    <row r="717" spans="1:11" x14ac:dyDescent="0.25">
      <c r="A717" s="3" t="s">
        <v>40</v>
      </c>
      <c r="B717" s="3" t="s">
        <v>16</v>
      </c>
      <c r="C717" s="3" t="s">
        <v>15</v>
      </c>
      <c r="D717" s="66">
        <v>41671</v>
      </c>
      <c r="E717" s="67">
        <f t="shared" si="10"/>
        <v>2</v>
      </c>
      <c r="F717" s="67" t="s">
        <v>11</v>
      </c>
      <c r="G717" s="3" t="s">
        <v>22</v>
      </c>
      <c r="H717" s="3" t="s">
        <v>25</v>
      </c>
      <c r="I717" s="3" t="s">
        <v>84</v>
      </c>
      <c r="J717" s="19">
        <v>271830.070734885</v>
      </c>
      <c r="K717" s="68"/>
    </row>
    <row r="718" spans="1:11" x14ac:dyDescent="0.25">
      <c r="A718" s="3" t="s">
        <v>40</v>
      </c>
      <c r="B718" s="3" t="s">
        <v>16</v>
      </c>
      <c r="C718" s="3" t="s">
        <v>15</v>
      </c>
      <c r="D718" s="66">
        <v>41699</v>
      </c>
      <c r="E718" s="67">
        <f t="shared" si="10"/>
        <v>3</v>
      </c>
      <c r="F718" s="67" t="s">
        <v>11</v>
      </c>
      <c r="G718" s="3" t="s">
        <v>22</v>
      </c>
      <c r="H718" s="3" t="s">
        <v>25</v>
      </c>
      <c r="I718" s="3" t="s">
        <v>84</v>
      </c>
      <c r="J718" s="19">
        <v>271101.39427444007</v>
      </c>
      <c r="K718" s="68"/>
    </row>
    <row r="719" spans="1:11" x14ac:dyDescent="0.25">
      <c r="A719" s="3" t="s">
        <v>40</v>
      </c>
      <c r="B719" s="3" t="s">
        <v>16</v>
      </c>
      <c r="C719" s="3" t="s">
        <v>15</v>
      </c>
      <c r="D719" s="66">
        <v>41730</v>
      </c>
      <c r="E719" s="67">
        <f t="shared" ref="E719:E782" si="11">MONTH(D719)</f>
        <v>4</v>
      </c>
      <c r="F719" s="67" t="s">
        <v>11</v>
      </c>
      <c r="G719" s="3" t="s">
        <v>22</v>
      </c>
      <c r="H719" s="3" t="s">
        <v>25</v>
      </c>
      <c r="I719" s="3" t="s">
        <v>84</v>
      </c>
      <c r="J719" s="19">
        <v>274351.7614925587</v>
      </c>
      <c r="K719" s="68"/>
    </row>
    <row r="720" spans="1:11" x14ac:dyDescent="0.25">
      <c r="A720" s="3" t="s">
        <v>40</v>
      </c>
      <c r="B720" s="3" t="s">
        <v>16</v>
      </c>
      <c r="C720" s="3" t="s">
        <v>15</v>
      </c>
      <c r="D720" s="66">
        <v>41760</v>
      </c>
      <c r="E720" s="67">
        <f t="shared" si="11"/>
        <v>5</v>
      </c>
      <c r="F720" s="67" t="s">
        <v>11</v>
      </c>
      <c r="G720" s="3" t="s">
        <v>22</v>
      </c>
      <c r="H720" s="3" t="s">
        <v>25</v>
      </c>
      <c r="I720" s="3" t="s">
        <v>84</v>
      </c>
      <c r="J720" s="19">
        <v>294826.72073953127</v>
      </c>
      <c r="K720" s="68"/>
    </row>
    <row r="721" spans="1:11" x14ac:dyDescent="0.25">
      <c r="A721" s="3" t="s">
        <v>40</v>
      </c>
      <c r="B721" s="3" t="s">
        <v>16</v>
      </c>
      <c r="C721" s="3" t="s">
        <v>15</v>
      </c>
      <c r="D721" s="66">
        <v>41791</v>
      </c>
      <c r="E721" s="67">
        <f t="shared" si="11"/>
        <v>6</v>
      </c>
      <c r="F721" s="67" t="s">
        <v>11</v>
      </c>
      <c r="G721" s="3" t="s">
        <v>22</v>
      </c>
      <c r="H721" s="3" t="s">
        <v>25</v>
      </c>
      <c r="I721" s="3" t="s">
        <v>84</v>
      </c>
      <c r="J721" s="19">
        <v>340841.04228242871</v>
      </c>
      <c r="K721" s="68"/>
    </row>
    <row r="722" spans="1:11" x14ac:dyDescent="0.25">
      <c r="A722" s="3" t="s">
        <v>40</v>
      </c>
      <c r="B722" s="3" t="s">
        <v>16</v>
      </c>
      <c r="C722" s="3" t="s">
        <v>15</v>
      </c>
      <c r="D722" s="66">
        <v>41456</v>
      </c>
      <c r="E722" s="67">
        <f t="shared" si="11"/>
        <v>7</v>
      </c>
      <c r="F722" s="67" t="s">
        <v>11</v>
      </c>
      <c r="G722" s="3" t="s">
        <v>22</v>
      </c>
      <c r="H722" s="3" t="s">
        <v>26</v>
      </c>
      <c r="I722" s="3" t="s">
        <v>84</v>
      </c>
      <c r="J722" s="19">
        <v>186895.31347357444</v>
      </c>
      <c r="K722" s="68"/>
    </row>
    <row r="723" spans="1:11" x14ac:dyDescent="0.25">
      <c r="A723" s="3" t="s">
        <v>40</v>
      </c>
      <c r="B723" s="3" t="s">
        <v>16</v>
      </c>
      <c r="C723" s="3" t="s">
        <v>15</v>
      </c>
      <c r="D723" s="66">
        <v>41487</v>
      </c>
      <c r="E723" s="67">
        <f t="shared" si="11"/>
        <v>8</v>
      </c>
      <c r="F723" s="67" t="s">
        <v>11</v>
      </c>
      <c r="G723" s="3" t="s">
        <v>22</v>
      </c>
      <c r="H723" s="3" t="s">
        <v>26</v>
      </c>
      <c r="I723" s="3" t="s">
        <v>84</v>
      </c>
      <c r="J723" s="19">
        <v>232460.33937309752</v>
      </c>
      <c r="K723" s="68"/>
    </row>
    <row r="724" spans="1:11" x14ac:dyDescent="0.25">
      <c r="A724" s="3" t="s">
        <v>40</v>
      </c>
      <c r="B724" s="3" t="s">
        <v>16</v>
      </c>
      <c r="C724" s="3" t="s">
        <v>15</v>
      </c>
      <c r="D724" s="66">
        <v>41518</v>
      </c>
      <c r="E724" s="67">
        <f t="shared" si="11"/>
        <v>9</v>
      </c>
      <c r="F724" s="67" t="s">
        <v>11</v>
      </c>
      <c r="G724" s="3" t="s">
        <v>22</v>
      </c>
      <c r="H724" s="3" t="s">
        <v>26</v>
      </c>
      <c r="I724" s="3" t="s">
        <v>84</v>
      </c>
      <c r="J724" s="19">
        <v>196800.64514333947</v>
      </c>
      <c r="K724" s="68"/>
    </row>
    <row r="725" spans="1:11" x14ac:dyDescent="0.25">
      <c r="A725" s="3" t="s">
        <v>40</v>
      </c>
      <c r="B725" s="3" t="s">
        <v>16</v>
      </c>
      <c r="C725" s="3" t="s">
        <v>15</v>
      </c>
      <c r="D725" s="66">
        <v>41548</v>
      </c>
      <c r="E725" s="67">
        <f t="shared" si="11"/>
        <v>10</v>
      </c>
      <c r="F725" s="67" t="s">
        <v>11</v>
      </c>
      <c r="G725" s="3" t="s">
        <v>22</v>
      </c>
      <c r="H725" s="3" t="s">
        <v>26</v>
      </c>
      <c r="I725" s="3" t="s">
        <v>84</v>
      </c>
      <c r="J725" s="19">
        <v>175238.87213904748</v>
      </c>
      <c r="K725" s="68"/>
    </row>
    <row r="726" spans="1:11" x14ac:dyDescent="0.25">
      <c r="A726" s="3" t="s">
        <v>40</v>
      </c>
      <c r="B726" s="3" t="s">
        <v>16</v>
      </c>
      <c r="C726" s="3" t="s">
        <v>15</v>
      </c>
      <c r="D726" s="66">
        <v>41579</v>
      </c>
      <c r="E726" s="67">
        <f t="shared" si="11"/>
        <v>11</v>
      </c>
      <c r="F726" s="67" t="s">
        <v>11</v>
      </c>
      <c r="G726" s="3" t="s">
        <v>22</v>
      </c>
      <c r="H726" s="3" t="s">
        <v>26</v>
      </c>
      <c r="I726" s="3" t="s">
        <v>84</v>
      </c>
      <c r="J726" s="19">
        <v>184271.68199002498</v>
      </c>
      <c r="K726" s="68"/>
    </row>
    <row r="727" spans="1:11" x14ac:dyDescent="0.25">
      <c r="A727" s="3" t="s">
        <v>40</v>
      </c>
      <c r="B727" s="3" t="s">
        <v>16</v>
      </c>
      <c r="C727" s="3" t="s">
        <v>15</v>
      </c>
      <c r="D727" s="66">
        <v>41609</v>
      </c>
      <c r="E727" s="67">
        <f t="shared" si="11"/>
        <v>12</v>
      </c>
      <c r="F727" s="67" t="s">
        <v>11</v>
      </c>
      <c r="G727" s="3" t="s">
        <v>22</v>
      </c>
      <c r="H727" s="3" t="s">
        <v>26</v>
      </c>
      <c r="I727" s="3" t="s">
        <v>84</v>
      </c>
      <c r="J727" s="19">
        <v>182465.61649890002</v>
      </c>
      <c r="K727" s="68"/>
    </row>
    <row r="728" spans="1:11" x14ac:dyDescent="0.25">
      <c r="A728" s="3" t="s">
        <v>40</v>
      </c>
      <c r="B728" s="3" t="s">
        <v>16</v>
      </c>
      <c r="C728" s="3" t="s">
        <v>15</v>
      </c>
      <c r="D728" s="66">
        <v>41640</v>
      </c>
      <c r="E728" s="67">
        <f t="shared" si="11"/>
        <v>1</v>
      </c>
      <c r="F728" s="67" t="s">
        <v>11</v>
      </c>
      <c r="G728" s="3" t="s">
        <v>22</v>
      </c>
      <c r="H728" s="3" t="s">
        <v>26</v>
      </c>
      <c r="I728" s="3" t="s">
        <v>84</v>
      </c>
      <c r="J728" s="19">
        <v>235865.21106119995</v>
      </c>
      <c r="K728" s="68"/>
    </row>
    <row r="729" spans="1:11" x14ac:dyDescent="0.25">
      <c r="A729" s="3" t="s">
        <v>40</v>
      </c>
      <c r="B729" s="3" t="s">
        <v>16</v>
      </c>
      <c r="C729" s="3" t="s">
        <v>15</v>
      </c>
      <c r="D729" s="66">
        <v>41671</v>
      </c>
      <c r="E729" s="67">
        <f t="shared" si="11"/>
        <v>2</v>
      </c>
      <c r="F729" s="67" t="s">
        <v>11</v>
      </c>
      <c r="G729" s="3" t="s">
        <v>22</v>
      </c>
      <c r="H729" s="3" t="s">
        <v>26</v>
      </c>
      <c r="I729" s="3" t="s">
        <v>84</v>
      </c>
      <c r="J729" s="19">
        <v>184781.07299609997</v>
      </c>
      <c r="K729" s="68"/>
    </row>
    <row r="730" spans="1:11" x14ac:dyDescent="0.25">
      <c r="A730" s="3" t="s">
        <v>40</v>
      </c>
      <c r="B730" s="3" t="s">
        <v>16</v>
      </c>
      <c r="C730" s="3" t="s">
        <v>15</v>
      </c>
      <c r="D730" s="66">
        <v>41699</v>
      </c>
      <c r="E730" s="67">
        <f t="shared" si="11"/>
        <v>3</v>
      </c>
      <c r="F730" s="67" t="s">
        <v>11</v>
      </c>
      <c r="G730" s="3" t="s">
        <v>22</v>
      </c>
      <c r="H730" s="3" t="s">
        <v>26</v>
      </c>
      <c r="I730" s="3" t="s">
        <v>84</v>
      </c>
      <c r="J730" s="19">
        <v>187904.12488512002</v>
      </c>
      <c r="K730" s="68"/>
    </row>
    <row r="731" spans="1:11" x14ac:dyDescent="0.25">
      <c r="A731" s="3" t="s">
        <v>40</v>
      </c>
      <c r="B731" s="3" t="s">
        <v>16</v>
      </c>
      <c r="C731" s="3" t="s">
        <v>15</v>
      </c>
      <c r="D731" s="66">
        <v>41730</v>
      </c>
      <c r="E731" s="67">
        <f t="shared" si="11"/>
        <v>4</v>
      </c>
      <c r="F731" s="67" t="s">
        <v>11</v>
      </c>
      <c r="G731" s="3" t="s">
        <v>22</v>
      </c>
      <c r="H731" s="3" t="s">
        <v>26</v>
      </c>
      <c r="I731" s="3" t="s">
        <v>84</v>
      </c>
      <c r="J731" s="19">
        <v>191788.36157754</v>
      </c>
      <c r="K731" s="68"/>
    </row>
    <row r="732" spans="1:11" x14ac:dyDescent="0.25">
      <c r="A732" s="3" t="s">
        <v>40</v>
      </c>
      <c r="B732" s="3" t="s">
        <v>16</v>
      </c>
      <c r="C732" s="3" t="s">
        <v>15</v>
      </c>
      <c r="D732" s="66">
        <v>41760</v>
      </c>
      <c r="E732" s="67">
        <f t="shared" si="11"/>
        <v>5</v>
      </c>
      <c r="F732" s="67" t="s">
        <v>11</v>
      </c>
      <c r="G732" s="3" t="s">
        <v>22</v>
      </c>
      <c r="H732" s="3" t="s">
        <v>26</v>
      </c>
      <c r="I732" s="3" t="s">
        <v>84</v>
      </c>
      <c r="J732" s="19">
        <v>189293.90636625001</v>
      </c>
      <c r="K732" s="68"/>
    </row>
    <row r="733" spans="1:11" x14ac:dyDescent="0.25">
      <c r="A733" s="3" t="s">
        <v>40</v>
      </c>
      <c r="B733" s="3" t="s">
        <v>16</v>
      </c>
      <c r="C733" s="3" t="s">
        <v>15</v>
      </c>
      <c r="D733" s="66">
        <v>41791</v>
      </c>
      <c r="E733" s="67">
        <f t="shared" si="11"/>
        <v>6</v>
      </c>
      <c r="F733" s="67" t="s">
        <v>11</v>
      </c>
      <c r="G733" s="3" t="s">
        <v>22</v>
      </c>
      <c r="H733" s="3" t="s">
        <v>26</v>
      </c>
      <c r="I733" s="3" t="s">
        <v>84</v>
      </c>
      <c r="J733" s="19">
        <v>230880.88355771248</v>
      </c>
      <c r="K733" s="68"/>
    </row>
    <row r="734" spans="1:11" x14ac:dyDescent="0.25">
      <c r="A734" s="3" t="s">
        <v>40</v>
      </c>
      <c r="B734" s="3" t="s">
        <v>16</v>
      </c>
      <c r="C734" s="3" t="s">
        <v>15</v>
      </c>
      <c r="D734" s="66">
        <v>41456</v>
      </c>
      <c r="E734" s="67">
        <f t="shared" si="11"/>
        <v>7</v>
      </c>
      <c r="F734" s="67" t="s">
        <v>11</v>
      </c>
      <c r="G734" s="3" t="s">
        <v>27</v>
      </c>
      <c r="H734" s="3" t="s">
        <v>28</v>
      </c>
      <c r="I734" s="3" t="s">
        <v>84</v>
      </c>
      <c r="J734" s="19">
        <v>1207341.5441326213</v>
      </c>
      <c r="K734" s="68"/>
    </row>
    <row r="735" spans="1:11" x14ac:dyDescent="0.25">
      <c r="A735" s="3" t="s">
        <v>40</v>
      </c>
      <c r="B735" s="3" t="s">
        <v>16</v>
      </c>
      <c r="C735" s="3" t="s">
        <v>15</v>
      </c>
      <c r="D735" s="66">
        <v>41487</v>
      </c>
      <c r="E735" s="67">
        <f t="shared" si="11"/>
        <v>8</v>
      </c>
      <c r="F735" s="67" t="s">
        <v>11</v>
      </c>
      <c r="G735" s="3" t="s">
        <v>27</v>
      </c>
      <c r="H735" s="3" t="s">
        <v>28</v>
      </c>
      <c r="I735" s="3" t="s">
        <v>84</v>
      </c>
      <c r="J735" s="19">
        <v>1627559.0630120938</v>
      </c>
      <c r="K735" s="68"/>
    </row>
    <row r="736" spans="1:11" x14ac:dyDescent="0.25">
      <c r="A736" s="3" t="s">
        <v>40</v>
      </c>
      <c r="B736" s="3" t="s">
        <v>16</v>
      </c>
      <c r="C736" s="3" t="s">
        <v>15</v>
      </c>
      <c r="D736" s="66">
        <v>41518</v>
      </c>
      <c r="E736" s="67">
        <f t="shared" si="11"/>
        <v>9</v>
      </c>
      <c r="F736" s="67" t="s">
        <v>11</v>
      </c>
      <c r="G736" s="3" t="s">
        <v>27</v>
      </c>
      <c r="H736" s="3" t="s">
        <v>28</v>
      </c>
      <c r="I736" s="3" t="s">
        <v>84</v>
      </c>
      <c r="J736" s="19">
        <v>1247278.3501437153</v>
      </c>
      <c r="K736" s="68"/>
    </row>
    <row r="737" spans="1:11" x14ac:dyDescent="0.25">
      <c r="A737" s="3" t="s">
        <v>40</v>
      </c>
      <c r="B737" s="3" t="s">
        <v>16</v>
      </c>
      <c r="C737" s="3" t="s">
        <v>15</v>
      </c>
      <c r="D737" s="66">
        <v>41548</v>
      </c>
      <c r="E737" s="67">
        <f t="shared" si="11"/>
        <v>10</v>
      </c>
      <c r="F737" s="67" t="s">
        <v>11</v>
      </c>
      <c r="G737" s="3" t="s">
        <v>27</v>
      </c>
      <c r="H737" s="3" t="s">
        <v>28</v>
      </c>
      <c r="I737" s="3" t="s">
        <v>84</v>
      </c>
      <c r="J737" s="19">
        <v>1189437.4296213749</v>
      </c>
      <c r="K737" s="68"/>
    </row>
    <row r="738" spans="1:11" x14ac:dyDescent="0.25">
      <c r="A738" s="3" t="s">
        <v>40</v>
      </c>
      <c r="B738" s="3" t="s">
        <v>16</v>
      </c>
      <c r="C738" s="3" t="s">
        <v>15</v>
      </c>
      <c r="D738" s="66">
        <v>41579</v>
      </c>
      <c r="E738" s="67">
        <f t="shared" si="11"/>
        <v>11</v>
      </c>
      <c r="F738" s="67" t="s">
        <v>11</v>
      </c>
      <c r="G738" s="3" t="s">
        <v>27</v>
      </c>
      <c r="H738" s="3" t="s">
        <v>28</v>
      </c>
      <c r="I738" s="3" t="s">
        <v>84</v>
      </c>
      <c r="J738" s="19">
        <v>1196568.3584903125</v>
      </c>
      <c r="K738" s="68"/>
    </row>
    <row r="739" spans="1:11" x14ac:dyDescent="0.25">
      <c r="A739" s="3" t="s">
        <v>40</v>
      </c>
      <c r="B739" s="3" t="s">
        <v>16</v>
      </c>
      <c r="C739" s="3" t="s">
        <v>15</v>
      </c>
      <c r="D739" s="66">
        <v>41609</v>
      </c>
      <c r="E739" s="67">
        <f t="shared" si="11"/>
        <v>12</v>
      </c>
      <c r="F739" s="67" t="s">
        <v>11</v>
      </c>
      <c r="G739" s="3" t="s">
        <v>27</v>
      </c>
      <c r="H739" s="3" t="s">
        <v>28</v>
      </c>
      <c r="I739" s="3" t="s">
        <v>84</v>
      </c>
      <c r="J739" s="19">
        <v>1176117.3688343752</v>
      </c>
      <c r="K739" s="68"/>
    </row>
    <row r="740" spans="1:11" x14ac:dyDescent="0.25">
      <c r="A740" s="3" t="s">
        <v>40</v>
      </c>
      <c r="B740" s="3" t="s">
        <v>16</v>
      </c>
      <c r="C740" s="3" t="s">
        <v>15</v>
      </c>
      <c r="D740" s="66">
        <v>41640</v>
      </c>
      <c r="E740" s="67">
        <f t="shared" si="11"/>
        <v>1</v>
      </c>
      <c r="F740" s="67" t="s">
        <v>11</v>
      </c>
      <c r="G740" s="3" t="s">
        <v>27</v>
      </c>
      <c r="H740" s="3" t="s">
        <v>28</v>
      </c>
      <c r="I740" s="3" t="s">
        <v>84</v>
      </c>
      <c r="J740" s="19">
        <v>1565368.1883344997</v>
      </c>
      <c r="K740" s="68"/>
    </row>
    <row r="741" spans="1:11" x14ac:dyDescent="0.25">
      <c r="A741" s="3" t="s">
        <v>40</v>
      </c>
      <c r="B741" s="3" t="s">
        <v>16</v>
      </c>
      <c r="C741" s="3" t="s">
        <v>15</v>
      </c>
      <c r="D741" s="66">
        <v>41671</v>
      </c>
      <c r="E741" s="67">
        <f t="shared" si="11"/>
        <v>2</v>
      </c>
      <c r="F741" s="67" t="s">
        <v>11</v>
      </c>
      <c r="G741" s="3" t="s">
        <v>27</v>
      </c>
      <c r="H741" s="3" t="s">
        <v>28</v>
      </c>
      <c r="I741" s="3" t="s">
        <v>84</v>
      </c>
      <c r="J741" s="19">
        <v>1227442.7809998749</v>
      </c>
      <c r="K741" s="68"/>
    </row>
    <row r="742" spans="1:11" x14ac:dyDescent="0.25">
      <c r="A742" s="3" t="s">
        <v>40</v>
      </c>
      <c r="B742" s="3" t="s">
        <v>16</v>
      </c>
      <c r="C742" s="3" t="s">
        <v>15</v>
      </c>
      <c r="D742" s="66">
        <v>41699</v>
      </c>
      <c r="E742" s="67">
        <f t="shared" si="11"/>
        <v>3</v>
      </c>
      <c r="F742" s="67" t="s">
        <v>11</v>
      </c>
      <c r="G742" s="3" t="s">
        <v>27</v>
      </c>
      <c r="H742" s="3" t="s">
        <v>28</v>
      </c>
      <c r="I742" s="3" t="s">
        <v>84</v>
      </c>
      <c r="J742" s="19">
        <v>1290433.7858775002</v>
      </c>
      <c r="K742" s="68"/>
    </row>
    <row r="743" spans="1:11" x14ac:dyDescent="0.25">
      <c r="A743" s="3" t="s">
        <v>40</v>
      </c>
      <c r="B743" s="3" t="s">
        <v>16</v>
      </c>
      <c r="C743" s="3" t="s">
        <v>15</v>
      </c>
      <c r="D743" s="66">
        <v>41730</v>
      </c>
      <c r="E743" s="67">
        <f t="shared" si="11"/>
        <v>4</v>
      </c>
      <c r="F743" s="67" t="s">
        <v>11</v>
      </c>
      <c r="G743" s="3" t="s">
        <v>27</v>
      </c>
      <c r="H743" s="3" t="s">
        <v>28</v>
      </c>
      <c r="I743" s="3" t="s">
        <v>84</v>
      </c>
      <c r="J743" s="19">
        <v>1298308.3953839999</v>
      </c>
      <c r="K743" s="68"/>
    </row>
    <row r="744" spans="1:11" x14ac:dyDescent="0.25">
      <c r="A744" s="3" t="s">
        <v>40</v>
      </c>
      <c r="B744" s="3" t="s">
        <v>16</v>
      </c>
      <c r="C744" s="3" t="s">
        <v>15</v>
      </c>
      <c r="D744" s="66">
        <v>41760</v>
      </c>
      <c r="E744" s="67">
        <f t="shared" si="11"/>
        <v>5</v>
      </c>
      <c r="F744" s="67" t="s">
        <v>11</v>
      </c>
      <c r="G744" s="3" t="s">
        <v>27</v>
      </c>
      <c r="H744" s="3" t="s">
        <v>28</v>
      </c>
      <c r="I744" s="3" t="s">
        <v>84</v>
      </c>
      <c r="J744" s="19">
        <v>1344373.5269335939</v>
      </c>
      <c r="K744" s="68"/>
    </row>
    <row r="745" spans="1:11" x14ac:dyDescent="0.25">
      <c r="A745" s="3" t="s">
        <v>40</v>
      </c>
      <c r="B745" s="3" t="s">
        <v>16</v>
      </c>
      <c r="C745" s="3" t="s">
        <v>15</v>
      </c>
      <c r="D745" s="66">
        <v>41791</v>
      </c>
      <c r="E745" s="67">
        <f t="shared" si="11"/>
        <v>6</v>
      </c>
      <c r="F745" s="67" t="s">
        <v>11</v>
      </c>
      <c r="G745" s="3" t="s">
        <v>27</v>
      </c>
      <c r="H745" s="3" t="s">
        <v>28</v>
      </c>
      <c r="I745" s="3" t="s">
        <v>84</v>
      </c>
      <c r="J745" s="19">
        <v>1507227.5892764062</v>
      </c>
      <c r="K745" s="68"/>
    </row>
    <row r="746" spans="1:11" x14ac:dyDescent="0.25">
      <c r="A746" s="3" t="s">
        <v>40</v>
      </c>
      <c r="B746" s="3" t="s">
        <v>16</v>
      </c>
      <c r="C746" s="3" t="s">
        <v>31</v>
      </c>
      <c r="D746" s="66">
        <v>41456</v>
      </c>
      <c r="E746" s="67">
        <f t="shared" si="11"/>
        <v>7</v>
      </c>
      <c r="F746" s="67" t="s">
        <v>11</v>
      </c>
      <c r="G746" s="3" t="s">
        <v>17</v>
      </c>
      <c r="H746" s="3" t="s">
        <v>18</v>
      </c>
      <c r="I746" s="3" t="s">
        <v>84</v>
      </c>
      <c r="J746" s="19">
        <v>4118100.0493550403</v>
      </c>
      <c r="K746" s="68"/>
    </row>
    <row r="747" spans="1:11" x14ac:dyDescent="0.25">
      <c r="A747" s="3" t="s">
        <v>40</v>
      </c>
      <c r="B747" s="3" t="s">
        <v>16</v>
      </c>
      <c r="C747" s="3" t="s">
        <v>31</v>
      </c>
      <c r="D747" s="66">
        <v>41487</v>
      </c>
      <c r="E747" s="67">
        <f t="shared" si="11"/>
        <v>8</v>
      </c>
      <c r="F747" s="67" t="s">
        <v>11</v>
      </c>
      <c r="G747" s="3" t="s">
        <v>17</v>
      </c>
      <c r="H747" s="3" t="s">
        <v>18</v>
      </c>
      <c r="I747" s="3" t="s">
        <v>84</v>
      </c>
      <c r="J747" s="19">
        <v>4507082.5661568008</v>
      </c>
      <c r="K747" s="68"/>
    </row>
    <row r="748" spans="1:11" x14ac:dyDescent="0.25">
      <c r="A748" s="3" t="s">
        <v>40</v>
      </c>
      <c r="B748" s="3" t="s">
        <v>16</v>
      </c>
      <c r="C748" s="3" t="s">
        <v>31</v>
      </c>
      <c r="D748" s="66">
        <v>41518</v>
      </c>
      <c r="E748" s="67">
        <f t="shared" si="11"/>
        <v>9</v>
      </c>
      <c r="F748" s="67" t="s">
        <v>11</v>
      </c>
      <c r="G748" s="3" t="s">
        <v>17</v>
      </c>
      <c r="H748" s="3" t="s">
        <v>18</v>
      </c>
      <c r="I748" s="3" t="s">
        <v>84</v>
      </c>
      <c r="J748" s="19">
        <v>4703409.2060524803</v>
      </c>
      <c r="K748" s="68"/>
    </row>
    <row r="749" spans="1:11" x14ac:dyDescent="0.25">
      <c r="A749" s="3" t="s">
        <v>40</v>
      </c>
      <c r="B749" s="3" t="s">
        <v>16</v>
      </c>
      <c r="C749" s="3" t="s">
        <v>31</v>
      </c>
      <c r="D749" s="66">
        <v>41548</v>
      </c>
      <c r="E749" s="67">
        <f t="shared" si="11"/>
        <v>10</v>
      </c>
      <c r="F749" s="67" t="s">
        <v>11</v>
      </c>
      <c r="G749" s="3" t="s">
        <v>17</v>
      </c>
      <c r="H749" s="3" t="s">
        <v>18</v>
      </c>
      <c r="I749" s="3" t="s">
        <v>84</v>
      </c>
      <c r="J749" s="19">
        <v>6020479.2997298883</v>
      </c>
      <c r="K749" s="68"/>
    </row>
    <row r="750" spans="1:11" x14ac:dyDescent="0.25">
      <c r="A750" s="3" t="s">
        <v>40</v>
      </c>
      <c r="B750" s="3" t="s">
        <v>16</v>
      </c>
      <c r="C750" s="3" t="s">
        <v>31</v>
      </c>
      <c r="D750" s="66">
        <v>41579</v>
      </c>
      <c r="E750" s="67">
        <f t="shared" si="11"/>
        <v>11</v>
      </c>
      <c r="F750" s="67" t="s">
        <v>11</v>
      </c>
      <c r="G750" s="3" t="s">
        <v>17</v>
      </c>
      <c r="H750" s="3" t="s">
        <v>18</v>
      </c>
      <c r="I750" s="3" t="s">
        <v>84</v>
      </c>
      <c r="J750" s="19">
        <v>6461172.5917462073</v>
      </c>
      <c r="K750" s="68"/>
    </row>
    <row r="751" spans="1:11" x14ac:dyDescent="0.25">
      <c r="A751" s="3" t="s">
        <v>40</v>
      </c>
      <c r="B751" s="3" t="s">
        <v>16</v>
      </c>
      <c r="C751" s="3" t="s">
        <v>31</v>
      </c>
      <c r="D751" s="66">
        <v>41609</v>
      </c>
      <c r="E751" s="67">
        <f t="shared" si="11"/>
        <v>12</v>
      </c>
      <c r="F751" s="67" t="s">
        <v>11</v>
      </c>
      <c r="G751" s="3" t="s">
        <v>17</v>
      </c>
      <c r="H751" s="3" t="s">
        <v>18</v>
      </c>
      <c r="I751" s="3" t="s">
        <v>84</v>
      </c>
      <c r="J751" s="19">
        <v>3399470.2212770889</v>
      </c>
      <c r="K751" s="68"/>
    </row>
    <row r="752" spans="1:11" x14ac:dyDescent="0.25">
      <c r="A752" s="3" t="s">
        <v>40</v>
      </c>
      <c r="B752" s="3" t="s">
        <v>16</v>
      </c>
      <c r="C752" s="3" t="s">
        <v>31</v>
      </c>
      <c r="D752" s="66">
        <v>41640</v>
      </c>
      <c r="E752" s="67">
        <f t="shared" si="11"/>
        <v>1</v>
      </c>
      <c r="F752" s="67" t="s">
        <v>11</v>
      </c>
      <c r="G752" s="3" t="s">
        <v>17</v>
      </c>
      <c r="H752" s="3" t="s">
        <v>18</v>
      </c>
      <c r="I752" s="3" t="s">
        <v>84</v>
      </c>
      <c r="J752" s="19">
        <v>3168116.576105712</v>
      </c>
      <c r="K752" s="68"/>
    </row>
    <row r="753" spans="1:11" x14ac:dyDescent="0.25">
      <c r="A753" s="3" t="s">
        <v>40</v>
      </c>
      <c r="B753" s="3" t="s">
        <v>16</v>
      </c>
      <c r="C753" s="3" t="s">
        <v>31</v>
      </c>
      <c r="D753" s="66">
        <v>41671</v>
      </c>
      <c r="E753" s="67">
        <f t="shared" si="11"/>
        <v>2</v>
      </c>
      <c r="F753" s="67" t="s">
        <v>11</v>
      </c>
      <c r="G753" s="3" t="s">
        <v>17</v>
      </c>
      <c r="H753" s="3" t="s">
        <v>18</v>
      </c>
      <c r="I753" s="3" t="s">
        <v>84</v>
      </c>
      <c r="J753" s="19">
        <v>3601517.3685167041</v>
      </c>
      <c r="K753" s="68"/>
    </row>
    <row r="754" spans="1:11" x14ac:dyDescent="0.25">
      <c r="A754" s="3" t="s">
        <v>40</v>
      </c>
      <c r="B754" s="3" t="s">
        <v>16</v>
      </c>
      <c r="C754" s="3" t="s">
        <v>31</v>
      </c>
      <c r="D754" s="66">
        <v>41699</v>
      </c>
      <c r="E754" s="67">
        <f t="shared" si="11"/>
        <v>3</v>
      </c>
      <c r="F754" s="67" t="s">
        <v>11</v>
      </c>
      <c r="G754" s="3" t="s">
        <v>17</v>
      </c>
      <c r="H754" s="3" t="s">
        <v>18</v>
      </c>
      <c r="I754" s="3" t="s">
        <v>84</v>
      </c>
      <c r="J754" s="19">
        <v>3449559.2207462396</v>
      </c>
      <c r="K754" s="68"/>
    </row>
    <row r="755" spans="1:11" x14ac:dyDescent="0.25">
      <c r="A755" s="3" t="s">
        <v>40</v>
      </c>
      <c r="B755" s="3" t="s">
        <v>16</v>
      </c>
      <c r="C755" s="3" t="s">
        <v>31</v>
      </c>
      <c r="D755" s="66">
        <v>41730</v>
      </c>
      <c r="E755" s="67">
        <f t="shared" si="11"/>
        <v>4</v>
      </c>
      <c r="F755" s="67" t="s">
        <v>11</v>
      </c>
      <c r="G755" s="3" t="s">
        <v>17</v>
      </c>
      <c r="H755" s="3" t="s">
        <v>18</v>
      </c>
      <c r="I755" s="3" t="s">
        <v>84</v>
      </c>
      <c r="J755" s="19">
        <v>3875884.2425812325</v>
      </c>
      <c r="K755" s="68"/>
    </row>
    <row r="756" spans="1:11" x14ac:dyDescent="0.25">
      <c r="A756" s="3" t="s">
        <v>40</v>
      </c>
      <c r="B756" s="3" t="s">
        <v>16</v>
      </c>
      <c r="C756" s="3" t="s">
        <v>31</v>
      </c>
      <c r="D756" s="66">
        <v>41760</v>
      </c>
      <c r="E756" s="67">
        <f t="shared" si="11"/>
        <v>5</v>
      </c>
      <c r="F756" s="67" t="s">
        <v>11</v>
      </c>
      <c r="G756" s="3" t="s">
        <v>17</v>
      </c>
      <c r="H756" s="3" t="s">
        <v>18</v>
      </c>
      <c r="I756" s="3" t="s">
        <v>84</v>
      </c>
      <c r="J756" s="19">
        <v>4224276.0222364804</v>
      </c>
      <c r="K756" s="68"/>
    </row>
    <row r="757" spans="1:11" x14ac:dyDescent="0.25">
      <c r="A757" s="3" t="s">
        <v>40</v>
      </c>
      <c r="B757" s="3" t="s">
        <v>16</v>
      </c>
      <c r="C757" s="3" t="s">
        <v>31</v>
      </c>
      <c r="D757" s="66">
        <v>41791</v>
      </c>
      <c r="E757" s="67">
        <f t="shared" si="11"/>
        <v>6</v>
      </c>
      <c r="F757" s="67" t="s">
        <v>11</v>
      </c>
      <c r="G757" s="3" t="s">
        <v>17</v>
      </c>
      <c r="H757" s="3" t="s">
        <v>18</v>
      </c>
      <c r="I757" s="3" t="s">
        <v>84</v>
      </c>
      <c r="J757" s="19">
        <v>2229175.6542357123</v>
      </c>
      <c r="K757" s="68"/>
    </row>
    <row r="758" spans="1:11" x14ac:dyDescent="0.25">
      <c r="A758" s="3" t="s">
        <v>40</v>
      </c>
      <c r="B758" s="3" t="s">
        <v>16</v>
      </c>
      <c r="C758" s="3" t="s">
        <v>31</v>
      </c>
      <c r="D758" s="66">
        <v>41456</v>
      </c>
      <c r="E758" s="67">
        <f t="shared" si="11"/>
        <v>7</v>
      </c>
      <c r="F758" s="67" t="s">
        <v>11</v>
      </c>
      <c r="G758" s="3" t="s">
        <v>19</v>
      </c>
      <c r="H758" s="3" t="s">
        <v>20</v>
      </c>
      <c r="I758" s="3" t="s">
        <v>84</v>
      </c>
      <c r="J758" s="19">
        <v>1958496.2303689439</v>
      </c>
      <c r="K758" s="68"/>
    </row>
    <row r="759" spans="1:11" x14ac:dyDescent="0.25">
      <c r="A759" s="3" t="s">
        <v>40</v>
      </c>
      <c r="B759" s="3" t="s">
        <v>16</v>
      </c>
      <c r="C759" s="3" t="s">
        <v>31</v>
      </c>
      <c r="D759" s="66">
        <v>41487</v>
      </c>
      <c r="E759" s="67">
        <f t="shared" si="11"/>
        <v>8</v>
      </c>
      <c r="F759" s="67" t="s">
        <v>11</v>
      </c>
      <c r="G759" s="3" t="s">
        <v>19</v>
      </c>
      <c r="H759" s="3" t="s">
        <v>20</v>
      </c>
      <c r="I759" s="3" t="s">
        <v>84</v>
      </c>
      <c r="J759" s="19">
        <v>2195052.7782959999</v>
      </c>
      <c r="K759" s="68"/>
    </row>
    <row r="760" spans="1:11" x14ac:dyDescent="0.25">
      <c r="A760" s="3" t="s">
        <v>40</v>
      </c>
      <c r="B760" s="3" t="s">
        <v>16</v>
      </c>
      <c r="C760" s="3" t="s">
        <v>31</v>
      </c>
      <c r="D760" s="66">
        <v>41518</v>
      </c>
      <c r="E760" s="67">
        <f t="shared" si="11"/>
        <v>9</v>
      </c>
      <c r="F760" s="67" t="s">
        <v>11</v>
      </c>
      <c r="G760" s="3" t="s">
        <v>19</v>
      </c>
      <c r="H760" s="3" t="s">
        <v>20</v>
      </c>
      <c r="I760" s="3" t="s">
        <v>84</v>
      </c>
      <c r="J760" s="19">
        <v>2264552.5099384319</v>
      </c>
      <c r="K760" s="68"/>
    </row>
    <row r="761" spans="1:11" x14ac:dyDescent="0.25">
      <c r="A761" s="3" t="s">
        <v>40</v>
      </c>
      <c r="B761" s="3" t="s">
        <v>16</v>
      </c>
      <c r="C761" s="3" t="s">
        <v>31</v>
      </c>
      <c r="D761" s="66">
        <v>41548</v>
      </c>
      <c r="E761" s="67">
        <f t="shared" si="11"/>
        <v>10</v>
      </c>
      <c r="F761" s="67" t="s">
        <v>11</v>
      </c>
      <c r="G761" s="3" t="s">
        <v>19</v>
      </c>
      <c r="H761" s="3" t="s">
        <v>20</v>
      </c>
      <c r="I761" s="3" t="s">
        <v>84</v>
      </c>
      <c r="J761" s="19">
        <v>2839505.8993002246</v>
      </c>
      <c r="K761" s="68"/>
    </row>
    <row r="762" spans="1:11" x14ac:dyDescent="0.25">
      <c r="A762" s="3" t="s">
        <v>40</v>
      </c>
      <c r="B762" s="3" t="s">
        <v>16</v>
      </c>
      <c r="C762" s="3" t="s">
        <v>31</v>
      </c>
      <c r="D762" s="66">
        <v>41579</v>
      </c>
      <c r="E762" s="67">
        <f t="shared" si="11"/>
        <v>11</v>
      </c>
      <c r="F762" s="67" t="s">
        <v>11</v>
      </c>
      <c r="G762" s="3" t="s">
        <v>19</v>
      </c>
      <c r="H762" s="3" t="s">
        <v>20</v>
      </c>
      <c r="I762" s="3" t="s">
        <v>84</v>
      </c>
      <c r="J762" s="19">
        <v>3159420.5430006236</v>
      </c>
      <c r="K762" s="68"/>
    </row>
    <row r="763" spans="1:11" x14ac:dyDescent="0.25">
      <c r="A763" s="3" t="s">
        <v>40</v>
      </c>
      <c r="B763" s="3" t="s">
        <v>16</v>
      </c>
      <c r="C763" s="3" t="s">
        <v>31</v>
      </c>
      <c r="D763" s="66">
        <v>41609</v>
      </c>
      <c r="E763" s="67">
        <f t="shared" si="11"/>
        <v>12</v>
      </c>
      <c r="F763" s="67" t="s">
        <v>11</v>
      </c>
      <c r="G763" s="3" t="s">
        <v>19</v>
      </c>
      <c r="H763" s="3" t="s">
        <v>20</v>
      </c>
      <c r="I763" s="3" t="s">
        <v>84</v>
      </c>
      <c r="J763" s="19">
        <v>1724509.5598100165</v>
      </c>
      <c r="K763" s="68"/>
    </row>
    <row r="764" spans="1:11" x14ac:dyDescent="0.25">
      <c r="A764" s="3" t="s">
        <v>40</v>
      </c>
      <c r="B764" s="3" t="s">
        <v>16</v>
      </c>
      <c r="C764" s="3" t="s">
        <v>31</v>
      </c>
      <c r="D764" s="66">
        <v>41640</v>
      </c>
      <c r="E764" s="67">
        <f t="shared" si="11"/>
        <v>1</v>
      </c>
      <c r="F764" s="67" t="s">
        <v>11</v>
      </c>
      <c r="G764" s="3" t="s">
        <v>19</v>
      </c>
      <c r="H764" s="3" t="s">
        <v>20</v>
      </c>
      <c r="I764" s="3" t="s">
        <v>84</v>
      </c>
      <c r="J764" s="19">
        <v>1542913.9169346001</v>
      </c>
      <c r="K764" s="68"/>
    </row>
    <row r="765" spans="1:11" x14ac:dyDescent="0.25">
      <c r="A765" s="3" t="s">
        <v>40</v>
      </c>
      <c r="B765" s="3" t="s">
        <v>16</v>
      </c>
      <c r="C765" s="3" t="s">
        <v>31</v>
      </c>
      <c r="D765" s="66">
        <v>41671</v>
      </c>
      <c r="E765" s="67">
        <f t="shared" si="11"/>
        <v>2</v>
      </c>
      <c r="F765" s="67" t="s">
        <v>11</v>
      </c>
      <c r="G765" s="3" t="s">
        <v>19</v>
      </c>
      <c r="H765" s="3" t="s">
        <v>20</v>
      </c>
      <c r="I765" s="3" t="s">
        <v>84</v>
      </c>
      <c r="J765" s="19">
        <v>1820402.6309305201</v>
      </c>
      <c r="K765" s="68"/>
    </row>
    <row r="766" spans="1:11" x14ac:dyDescent="0.25">
      <c r="A766" s="3" t="s">
        <v>40</v>
      </c>
      <c r="B766" s="3" t="s">
        <v>16</v>
      </c>
      <c r="C766" s="3" t="s">
        <v>31</v>
      </c>
      <c r="D766" s="66">
        <v>41699</v>
      </c>
      <c r="E766" s="67">
        <f t="shared" si="11"/>
        <v>3</v>
      </c>
      <c r="F766" s="67" t="s">
        <v>11</v>
      </c>
      <c r="G766" s="3" t="s">
        <v>19</v>
      </c>
      <c r="H766" s="3" t="s">
        <v>20</v>
      </c>
      <c r="I766" s="3" t="s">
        <v>84</v>
      </c>
      <c r="J766" s="19">
        <v>1771550.3477915039</v>
      </c>
      <c r="K766" s="68"/>
    </row>
    <row r="767" spans="1:11" x14ac:dyDescent="0.25">
      <c r="A767" s="3" t="s">
        <v>40</v>
      </c>
      <c r="B767" s="3" t="s">
        <v>16</v>
      </c>
      <c r="C767" s="3" t="s">
        <v>31</v>
      </c>
      <c r="D767" s="66">
        <v>41730</v>
      </c>
      <c r="E767" s="67">
        <f t="shared" si="11"/>
        <v>4</v>
      </c>
      <c r="F767" s="67" t="s">
        <v>11</v>
      </c>
      <c r="G767" s="3" t="s">
        <v>19</v>
      </c>
      <c r="H767" s="3" t="s">
        <v>20</v>
      </c>
      <c r="I767" s="3" t="s">
        <v>84</v>
      </c>
      <c r="J767" s="19">
        <v>1908978.5663007363</v>
      </c>
      <c r="K767" s="68"/>
    </row>
    <row r="768" spans="1:11" x14ac:dyDescent="0.25">
      <c r="A768" s="3" t="s">
        <v>40</v>
      </c>
      <c r="B768" s="3" t="s">
        <v>16</v>
      </c>
      <c r="C768" s="3" t="s">
        <v>31</v>
      </c>
      <c r="D768" s="66">
        <v>41760</v>
      </c>
      <c r="E768" s="67">
        <f t="shared" si="11"/>
        <v>5</v>
      </c>
      <c r="F768" s="67" t="s">
        <v>11</v>
      </c>
      <c r="G768" s="3" t="s">
        <v>19</v>
      </c>
      <c r="H768" s="3" t="s">
        <v>20</v>
      </c>
      <c r="I768" s="3" t="s">
        <v>84</v>
      </c>
      <c r="J768" s="19">
        <v>2224548.7175923204</v>
      </c>
      <c r="K768" s="68"/>
    </row>
    <row r="769" spans="1:11" x14ac:dyDescent="0.25">
      <c r="A769" s="3" t="s">
        <v>40</v>
      </c>
      <c r="B769" s="3" t="s">
        <v>16</v>
      </c>
      <c r="C769" s="3" t="s">
        <v>31</v>
      </c>
      <c r="D769" s="66">
        <v>41791</v>
      </c>
      <c r="E769" s="67">
        <f t="shared" si="11"/>
        <v>6</v>
      </c>
      <c r="F769" s="67" t="s">
        <v>11</v>
      </c>
      <c r="G769" s="3" t="s">
        <v>19</v>
      </c>
      <c r="H769" s="3" t="s">
        <v>20</v>
      </c>
      <c r="I769" s="3" t="s">
        <v>84</v>
      </c>
      <c r="J769" s="19">
        <v>1199138.0695781759</v>
      </c>
      <c r="K769" s="68"/>
    </row>
    <row r="770" spans="1:11" x14ac:dyDescent="0.25">
      <c r="A770" s="3" t="s">
        <v>40</v>
      </c>
      <c r="B770" s="3" t="s">
        <v>16</v>
      </c>
      <c r="C770" s="3" t="s">
        <v>31</v>
      </c>
      <c r="D770" s="66">
        <v>41456</v>
      </c>
      <c r="E770" s="67">
        <f t="shared" si="11"/>
        <v>7</v>
      </c>
      <c r="F770" s="67" t="s">
        <v>11</v>
      </c>
      <c r="G770" s="3" t="s">
        <v>19</v>
      </c>
      <c r="H770" s="3" t="s">
        <v>21</v>
      </c>
      <c r="I770" s="3" t="s">
        <v>84</v>
      </c>
      <c r="J770" s="19">
        <v>1652868.9853267202</v>
      </c>
      <c r="K770" s="68"/>
    </row>
    <row r="771" spans="1:11" x14ac:dyDescent="0.25">
      <c r="A771" s="3" t="s">
        <v>40</v>
      </c>
      <c r="B771" s="3" t="s">
        <v>16</v>
      </c>
      <c r="C771" s="3" t="s">
        <v>31</v>
      </c>
      <c r="D771" s="66">
        <v>41487</v>
      </c>
      <c r="E771" s="67">
        <f t="shared" si="11"/>
        <v>8</v>
      </c>
      <c r="F771" s="67" t="s">
        <v>11</v>
      </c>
      <c r="G771" s="3" t="s">
        <v>19</v>
      </c>
      <c r="H771" s="3" t="s">
        <v>21</v>
      </c>
      <c r="I771" s="3" t="s">
        <v>84</v>
      </c>
      <c r="J771" s="19">
        <v>1940369.6316480001</v>
      </c>
      <c r="K771" s="68"/>
    </row>
    <row r="772" spans="1:11" x14ac:dyDescent="0.25">
      <c r="A772" s="3" t="s">
        <v>40</v>
      </c>
      <c r="B772" s="3" t="s">
        <v>16</v>
      </c>
      <c r="C772" s="3" t="s">
        <v>31</v>
      </c>
      <c r="D772" s="66">
        <v>41518</v>
      </c>
      <c r="E772" s="67">
        <f t="shared" si="11"/>
        <v>9</v>
      </c>
      <c r="F772" s="67" t="s">
        <v>11</v>
      </c>
      <c r="G772" s="3" t="s">
        <v>19</v>
      </c>
      <c r="H772" s="3" t="s">
        <v>21</v>
      </c>
      <c r="I772" s="3" t="s">
        <v>84</v>
      </c>
      <c r="J772" s="19">
        <v>2031601.7410147204</v>
      </c>
      <c r="K772" s="68"/>
    </row>
    <row r="773" spans="1:11" x14ac:dyDescent="0.25">
      <c r="A773" s="3" t="s">
        <v>40</v>
      </c>
      <c r="B773" s="3" t="s">
        <v>16</v>
      </c>
      <c r="C773" s="3" t="s">
        <v>31</v>
      </c>
      <c r="D773" s="66">
        <v>41548</v>
      </c>
      <c r="E773" s="67">
        <f t="shared" si="11"/>
        <v>10</v>
      </c>
      <c r="F773" s="67" t="s">
        <v>11</v>
      </c>
      <c r="G773" s="3" t="s">
        <v>19</v>
      </c>
      <c r="H773" s="3" t="s">
        <v>21</v>
      </c>
      <c r="I773" s="3" t="s">
        <v>84</v>
      </c>
      <c r="J773" s="19">
        <v>2784735.3475135607</v>
      </c>
      <c r="K773" s="68"/>
    </row>
    <row r="774" spans="1:11" x14ac:dyDescent="0.25">
      <c r="A774" s="3" t="s">
        <v>40</v>
      </c>
      <c r="B774" s="3" t="s">
        <v>16</v>
      </c>
      <c r="C774" s="3" t="s">
        <v>31</v>
      </c>
      <c r="D774" s="66">
        <v>41579</v>
      </c>
      <c r="E774" s="67">
        <f t="shared" si="11"/>
        <v>11</v>
      </c>
      <c r="F774" s="67" t="s">
        <v>11</v>
      </c>
      <c r="G774" s="3" t="s">
        <v>19</v>
      </c>
      <c r="H774" s="3" t="s">
        <v>21</v>
      </c>
      <c r="I774" s="3" t="s">
        <v>84</v>
      </c>
      <c r="J774" s="19">
        <v>2777158.7847141596</v>
      </c>
      <c r="K774" s="68"/>
    </row>
    <row r="775" spans="1:11" x14ac:dyDescent="0.25">
      <c r="A775" s="3" t="s">
        <v>40</v>
      </c>
      <c r="B775" s="3" t="s">
        <v>16</v>
      </c>
      <c r="C775" s="3" t="s">
        <v>31</v>
      </c>
      <c r="D775" s="66">
        <v>41609</v>
      </c>
      <c r="E775" s="67">
        <f t="shared" si="11"/>
        <v>12</v>
      </c>
      <c r="F775" s="67" t="s">
        <v>11</v>
      </c>
      <c r="G775" s="3" t="s">
        <v>19</v>
      </c>
      <c r="H775" s="3" t="s">
        <v>21</v>
      </c>
      <c r="I775" s="3" t="s">
        <v>84</v>
      </c>
      <c r="J775" s="19">
        <v>1505235.4723879206</v>
      </c>
      <c r="K775" s="68"/>
    </row>
    <row r="776" spans="1:11" x14ac:dyDescent="0.25">
      <c r="A776" s="3" t="s">
        <v>40</v>
      </c>
      <c r="B776" s="3" t="s">
        <v>16</v>
      </c>
      <c r="C776" s="3" t="s">
        <v>31</v>
      </c>
      <c r="D776" s="66">
        <v>41640</v>
      </c>
      <c r="E776" s="67">
        <f t="shared" si="11"/>
        <v>1</v>
      </c>
      <c r="F776" s="67" t="s">
        <v>11</v>
      </c>
      <c r="G776" s="3" t="s">
        <v>19</v>
      </c>
      <c r="H776" s="3" t="s">
        <v>21</v>
      </c>
      <c r="I776" s="3" t="s">
        <v>84</v>
      </c>
      <c r="J776" s="19">
        <v>1375663.6681960202</v>
      </c>
      <c r="K776" s="68"/>
    </row>
    <row r="777" spans="1:11" x14ac:dyDescent="0.25">
      <c r="A777" s="3" t="s">
        <v>40</v>
      </c>
      <c r="B777" s="3" t="s">
        <v>16</v>
      </c>
      <c r="C777" s="3" t="s">
        <v>31</v>
      </c>
      <c r="D777" s="66">
        <v>41671</v>
      </c>
      <c r="E777" s="67">
        <f t="shared" si="11"/>
        <v>2</v>
      </c>
      <c r="F777" s="67" t="s">
        <v>11</v>
      </c>
      <c r="G777" s="3" t="s">
        <v>19</v>
      </c>
      <c r="H777" s="3" t="s">
        <v>21</v>
      </c>
      <c r="I777" s="3" t="s">
        <v>84</v>
      </c>
      <c r="J777" s="19">
        <v>1475521.04291592</v>
      </c>
      <c r="K777" s="68"/>
    </row>
    <row r="778" spans="1:11" x14ac:dyDescent="0.25">
      <c r="A778" s="3" t="s">
        <v>40</v>
      </c>
      <c r="B778" s="3" t="s">
        <v>16</v>
      </c>
      <c r="C778" s="3" t="s">
        <v>31</v>
      </c>
      <c r="D778" s="66">
        <v>41699</v>
      </c>
      <c r="E778" s="67">
        <f t="shared" si="11"/>
        <v>3</v>
      </c>
      <c r="F778" s="67" t="s">
        <v>11</v>
      </c>
      <c r="G778" s="3" t="s">
        <v>19</v>
      </c>
      <c r="H778" s="3" t="s">
        <v>21</v>
      </c>
      <c r="I778" s="3" t="s">
        <v>84</v>
      </c>
      <c r="J778" s="19">
        <v>1513094.2096040398</v>
      </c>
      <c r="K778" s="68"/>
    </row>
    <row r="779" spans="1:11" x14ac:dyDescent="0.25">
      <c r="A779" s="3" t="s">
        <v>40</v>
      </c>
      <c r="B779" s="3" t="s">
        <v>16</v>
      </c>
      <c r="C779" s="3" t="s">
        <v>31</v>
      </c>
      <c r="D779" s="66">
        <v>41730</v>
      </c>
      <c r="E779" s="67">
        <f t="shared" si="11"/>
        <v>4</v>
      </c>
      <c r="F779" s="67" t="s">
        <v>11</v>
      </c>
      <c r="G779" s="3" t="s">
        <v>19</v>
      </c>
      <c r="H779" s="3" t="s">
        <v>21</v>
      </c>
      <c r="I779" s="3" t="s">
        <v>84</v>
      </c>
      <c r="J779" s="19">
        <v>1628187.8009364803</v>
      </c>
      <c r="K779" s="68"/>
    </row>
    <row r="780" spans="1:11" x14ac:dyDescent="0.25">
      <c r="A780" s="3" t="s">
        <v>40</v>
      </c>
      <c r="B780" s="3" t="s">
        <v>16</v>
      </c>
      <c r="C780" s="3" t="s">
        <v>31</v>
      </c>
      <c r="D780" s="66">
        <v>41760</v>
      </c>
      <c r="E780" s="67">
        <f t="shared" si="11"/>
        <v>5</v>
      </c>
      <c r="F780" s="67" t="s">
        <v>11</v>
      </c>
      <c r="G780" s="3" t="s">
        <v>19</v>
      </c>
      <c r="H780" s="3" t="s">
        <v>21</v>
      </c>
      <c r="I780" s="3" t="s">
        <v>84</v>
      </c>
      <c r="J780" s="19">
        <v>1857077.4607560001</v>
      </c>
      <c r="K780" s="68"/>
    </row>
    <row r="781" spans="1:11" x14ac:dyDescent="0.25">
      <c r="A781" s="3" t="s">
        <v>40</v>
      </c>
      <c r="B781" s="3" t="s">
        <v>16</v>
      </c>
      <c r="C781" s="3" t="s">
        <v>31</v>
      </c>
      <c r="D781" s="66">
        <v>41791</v>
      </c>
      <c r="E781" s="67">
        <f t="shared" si="11"/>
        <v>6</v>
      </c>
      <c r="F781" s="67" t="s">
        <v>11</v>
      </c>
      <c r="G781" s="3" t="s">
        <v>19</v>
      </c>
      <c r="H781" s="3" t="s">
        <v>21</v>
      </c>
      <c r="I781" s="3" t="s">
        <v>84</v>
      </c>
      <c r="J781" s="19">
        <v>981974.46025223995</v>
      </c>
      <c r="K781" s="68"/>
    </row>
    <row r="782" spans="1:11" x14ac:dyDescent="0.25">
      <c r="A782" s="3" t="s">
        <v>40</v>
      </c>
      <c r="B782" s="3" t="s">
        <v>16</v>
      </c>
      <c r="C782" s="3" t="s">
        <v>31</v>
      </c>
      <c r="D782" s="66">
        <v>41456</v>
      </c>
      <c r="E782" s="67">
        <f t="shared" si="11"/>
        <v>7</v>
      </c>
      <c r="F782" s="67" t="s">
        <v>11</v>
      </c>
      <c r="G782" s="3" t="s">
        <v>22</v>
      </c>
      <c r="H782" s="3" t="s">
        <v>23</v>
      </c>
      <c r="I782" s="3" t="s">
        <v>84</v>
      </c>
      <c r="J782" s="19">
        <v>1583857.8672582491</v>
      </c>
      <c r="K782" s="68"/>
    </row>
    <row r="783" spans="1:11" x14ac:dyDescent="0.25">
      <c r="A783" s="3" t="s">
        <v>40</v>
      </c>
      <c r="B783" s="3" t="s">
        <v>16</v>
      </c>
      <c r="C783" s="3" t="s">
        <v>31</v>
      </c>
      <c r="D783" s="66">
        <v>41487</v>
      </c>
      <c r="E783" s="67">
        <f t="shared" ref="E783:E841" si="12">MONTH(D783)</f>
        <v>8</v>
      </c>
      <c r="F783" s="67" t="s">
        <v>11</v>
      </c>
      <c r="G783" s="3" t="s">
        <v>22</v>
      </c>
      <c r="H783" s="3" t="s">
        <v>23</v>
      </c>
      <c r="I783" s="3" t="s">
        <v>84</v>
      </c>
      <c r="J783" s="19">
        <v>1861716.078207552</v>
      </c>
      <c r="K783" s="68"/>
    </row>
    <row r="784" spans="1:11" x14ac:dyDescent="0.25">
      <c r="A784" s="3" t="s">
        <v>40</v>
      </c>
      <c r="B784" s="3" t="s">
        <v>16</v>
      </c>
      <c r="C784" s="3" t="s">
        <v>31</v>
      </c>
      <c r="D784" s="66">
        <v>41518</v>
      </c>
      <c r="E784" s="67">
        <f t="shared" si="12"/>
        <v>9</v>
      </c>
      <c r="F784" s="67" t="s">
        <v>11</v>
      </c>
      <c r="G784" s="3" t="s">
        <v>22</v>
      </c>
      <c r="H784" s="3" t="s">
        <v>23</v>
      </c>
      <c r="I784" s="3" t="s">
        <v>84</v>
      </c>
      <c r="J784" s="19">
        <v>1818760.5971448703</v>
      </c>
      <c r="K784" s="68"/>
    </row>
    <row r="785" spans="1:11" x14ac:dyDescent="0.25">
      <c r="A785" s="3" t="s">
        <v>40</v>
      </c>
      <c r="B785" s="3" t="s">
        <v>16</v>
      </c>
      <c r="C785" s="3" t="s">
        <v>31</v>
      </c>
      <c r="D785" s="66">
        <v>41548</v>
      </c>
      <c r="E785" s="67">
        <f t="shared" si="12"/>
        <v>10</v>
      </c>
      <c r="F785" s="67" t="s">
        <v>11</v>
      </c>
      <c r="G785" s="3" t="s">
        <v>22</v>
      </c>
      <c r="H785" s="3" t="s">
        <v>23</v>
      </c>
      <c r="I785" s="3" t="s">
        <v>84</v>
      </c>
      <c r="J785" s="19">
        <v>2304966.198724838</v>
      </c>
      <c r="K785" s="68"/>
    </row>
    <row r="786" spans="1:11" x14ac:dyDescent="0.25">
      <c r="A786" s="3" t="s">
        <v>40</v>
      </c>
      <c r="B786" s="3" t="s">
        <v>16</v>
      </c>
      <c r="C786" s="3" t="s">
        <v>31</v>
      </c>
      <c r="D786" s="66">
        <v>41579</v>
      </c>
      <c r="E786" s="67">
        <f t="shared" si="12"/>
        <v>11</v>
      </c>
      <c r="F786" s="67" t="s">
        <v>11</v>
      </c>
      <c r="G786" s="3" t="s">
        <v>22</v>
      </c>
      <c r="H786" s="3" t="s">
        <v>23</v>
      </c>
      <c r="I786" s="3" t="s">
        <v>84</v>
      </c>
      <c r="J786" s="19">
        <v>2440357.2575165858</v>
      </c>
      <c r="K786" s="68"/>
    </row>
    <row r="787" spans="1:11" x14ac:dyDescent="0.25">
      <c r="A787" s="3" t="s">
        <v>40</v>
      </c>
      <c r="B787" s="3" t="s">
        <v>16</v>
      </c>
      <c r="C787" s="3" t="s">
        <v>31</v>
      </c>
      <c r="D787" s="66">
        <v>41609</v>
      </c>
      <c r="E787" s="67">
        <f t="shared" si="12"/>
        <v>12</v>
      </c>
      <c r="F787" s="67" t="s">
        <v>11</v>
      </c>
      <c r="G787" s="3" t="s">
        <v>22</v>
      </c>
      <c r="H787" s="3" t="s">
        <v>23</v>
      </c>
      <c r="I787" s="3" t="s">
        <v>84</v>
      </c>
      <c r="J787" s="19">
        <v>1365336.6411364649</v>
      </c>
      <c r="K787" s="68"/>
    </row>
    <row r="788" spans="1:11" x14ac:dyDescent="0.25">
      <c r="A788" s="3" t="s">
        <v>40</v>
      </c>
      <c r="B788" s="3" t="s">
        <v>16</v>
      </c>
      <c r="C788" s="3" t="s">
        <v>31</v>
      </c>
      <c r="D788" s="66">
        <v>41640</v>
      </c>
      <c r="E788" s="67">
        <f t="shared" si="12"/>
        <v>1</v>
      </c>
      <c r="F788" s="67" t="s">
        <v>11</v>
      </c>
      <c r="G788" s="3" t="s">
        <v>22</v>
      </c>
      <c r="H788" s="3" t="s">
        <v>23</v>
      </c>
      <c r="I788" s="3" t="s">
        <v>84</v>
      </c>
      <c r="J788" s="19">
        <v>1211465.2302915659</v>
      </c>
      <c r="K788" s="68"/>
    </row>
    <row r="789" spans="1:11" x14ac:dyDescent="0.25">
      <c r="A789" s="3" t="s">
        <v>40</v>
      </c>
      <c r="B789" s="3" t="s">
        <v>16</v>
      </c>
      <c r="C789" s="3" t="s">
        <v>31</v>
      </c>
      <c r="D789" s="66">
        <v>41671</v>
      </c>
      <c r="E789" s="67">
        <f t="shared" si="12"/>
        <v>2</v>
      </c>
      <c r="F789" s="67" t="s">
        <v>11</v>
      </c>
      <c r="G789" s="3" t="s">
        <v>22</v>
      </c>
      <c r="H789" s="3" t="s">
        <v>23</v>
      </c>
      <c r="I789" s="3" t="s">
        <v>84</v>
      </c>
      <c r="J789" s="19">
        <v>1521468.8063359074</v>
      </c>
      <c r="K789" s="68"/>
    </row>
    <row r="790" spans="1:11" x14ac:dyDescent="0.25">
      <c r="A790" s="3" t="s">
        <v>40</v>
      </c>
      <c r="B790" s="3" t="s">
        <v>16</v>
      </c>
      <c r="C790" s="3" t="s">
        <v>31</v>
      </c>
      <c r="D790" s="66">
        <v>41699</v>
      </c>
      <c r="E790" s="67">
        <f t="shared" si="12"/>
        <v>3</v>
      </c>
      <c r="F790" s="67" t="s">
        <v>11</v>
      </c>
      <c r="G790" s="3" t="s">
        <v>22</v>
      </c>
      <c r="H790" s="3" t="s">
        <v>23</v>
      </c>
      <c r="I790" s="3" t="s">
        <v>84</v>
      </c>
      <c r="J790" s="19">
        <v>1400184.8970591237</v>
      </c>
      <c r="K790" s="68"/>
    </row>
    <row r="791" spans="1:11" x14ac:dyDescent="0.25">
      <c r="A791" s="3" t="s">
        <v>40</v>
      </c>
      <c r="B791" s="3" t="s">
        <v>16</v>
      </c>
      <c r="C791" s="3" t="s">
        <v>31</v>
      </c>
      <c r="D791" s="66">
        <v>41730</v>
      </c>
      <c r="E791" s="67">
        <f t="shared" si="12"/>
        <v>4</v>
      </c>
      <c r="F791" s="67" t="s">
        <v>11</v>
      </c>
      <c r="G791" s="3" t="s">
        <v>22</v>
      </c>
      <c r="H791" s="3" t="s">
        <v>23</v>
      </c>
      <c r="I791" s="3" t="s">
        <v>84</v>
      </c>
      <c r="J791" s="19">
        <v>1483355.0770554726</v>
      </c>
      <c r="K791" s="68"/>
    </row>
    <row r="792" spans="1:11" x14ac:dyDescent="0.25">
      <c r="A792" s="3" t="s">
        <v>40</v>
      </c>
      <c r="B792" s="3" t="s">
        <v>16</v>
      </c>
      <c r="C792" s="3" t="s">
        <v>31</v>
      </c>
      <c r="D792" s="66">
        <v>41760</v>
      </c>
      <c r="E792" s="67">
        <f t="shared" si="12"/>
        <v>5</v>
      </c>
      <c r="F792" s="67" t="s">
        <v>11</v>
      </c>
      <c r="G792" s="3" t="s">
        <v>22</v>
      </c>
      <c r="H792" s="3" t="s">
        <v>23</v>
      </c>
      <c r="I792" s="3" t="s">
        <v>84</v>
      </c>
      <c r="J792" s="19">
        <v>1790831.8374007489</v>
      </c>
      <c r="K792" s="68"/>
    </row>
    <row r="793" spans="1:11" x14ac:dyDescent="0.25">
      <c r="A793" s="3" t="s">
        <v>40</v>
      </c>
      <c r="B793" s="3" t="s">
        <v>16</v>
      </c>
      <c r="C793" s="3" t="s">
        <v>31</v>
      </c>
      <c r="D793" s="66">
        <v>41791</v>
      </c>
      <c r="E793" s="67">
        <f t="shared" si="12"/>
        <v>6</v>
      </c>
      <c r="F793" s="67" t="s">
        <v>11</v>
      </c>
      <c r="G793" s="3" t="s">
        <v>22</v>
      </c>
      <c r="H793" s="3" t="s">
        <v>23</v>
      </c>
      <c r="I793" s="3" t="s">
        <v>84</v>
      </c>
      <c r="J793" s="19">
        <v>911806.4599299801</v>
      </c>
      <c r="K793" s="68"/>
    </row>
    <row r="794" spans="1:11" x14ac:dyDescent="0.25">
      <c r="A794" s="3" t="s">
        <v>40</v>
      </c>
      <c r="B794" s="3" t="s">
        <v>16</v>
      </c>
      <c r="C794" s="3" t="s">
        <v>31</v>
      </c>
      <c r="D794" s="66">
        <v>41456</v>
      </c>
      <c r="E794" s="67">
        <f t="shared" si="12"/>
        <v>7</v>
      </c>
      <c r="F794" s="67" t="s">
        <v>11</v>
      </c>
      <c r="G794" s="3" t="s">
        <v>22</v>
      </c>
      <c r="H794" s="3" t="s">
        <v>24</v>
      </c>
      <c r="I794" s="3" t="s">
        <v>84</v>
      </c>
      <c r="J794" s="19">
        <v>884023.92783632269</v>
      </c>
      <c r="K794" s="68"/>
    </row>
    <row r="795" spans="1:11" x14ac:dyDescent="0.25">
      <c r="A795" s="3" t="s">
        <v>40</v>
      </c>
      <c r="B795" s="3" t="s">
        <v>16</v>
      </c>
      <c r="C795" s="3" t="s">
        <v>31</v>
      </c>
      <c r="D795" s="66">
        <v>41487</v>
      </c>
      <c r="E795" s="67">
        <f t="shared" si="12"/>
        <v>8</v>
      </c>
      <c r="F795" s="67" t="s">
        <v>11</v>
      </c>
      <c r="G795" s="3" t="s">
        <v>22</v>
      </c>
      <c r="H795" s="3" t="s">
        <v>24</v>
      </c>
      <c r="I795" s="3" t="s">
        <v>84</v>
      </c>
      <c r="J795" s="19">
        <v>1052207.4304358403</v>
      </c>
      <c r="K795" s="68"/>
    </row>
    <row r="796" spans="1:11" x14ac:dyDescent="0.25">
      <c r="A796" s="3" t="s">
        <v>40</v>
      </c>
      <c r="B796" s="3" t="s">
        <v>16</v>
      </c>
      <c r="C796" s="3" t="s">
        <v>31</v>
      </c>
      <c r="D796" s="66">
        <v>41518</v>
      </c>
      <c r="E796" s="67">
        <f t="shared" si="12"/>
        <v>9</v>
      </c>
      <c r="F796" s="67" t="s">
        <v>11</v>
      </c>
      <c r="G796" s="3" t="s">
        <v>22</v>
      </c>
      <c r="H796" s="3" t="s">
        <v>24</v>
      </c>
      <c r="I796" s="3" t="s">
        <v>84</v>
      </c>
      <c r="J796" s="19">
        <v>1016958.2253807157</v>
      </c>
      <c r="K796" s="68"/>
    </row>
    <row r="797" spans="1:11" x14ac:dyDescent="0.25">
      <c r="A797" s="3" t="s">
        <v>40</v>
      </c>
      <c r="B797" s="3" t="s">
        <v>16</v>
      </c>
      <c r="C797" s="3" t="s">
        <v>31</v>
      </c>
      <c r="D797" s="66">
        <v>41548</v>
      </c>
      <c r="E797" s="67">
        <f t="shared" si="12"/>
        <v>10</v>
      </c>
      <c r="F797" s="67" t="s">
        <v>11</v>
      </c>
      <c r="G797" s="3" t="s">
        <v>22</v>
      </c>
      <c r="H797" s="3" t="s">
        <v>24</v>
      </c>
      <c r="I797" s="3" t="s">
        <v>84</v>
      </c>
      <c r="J797" s="19">
        <v>1488480.8550150518</v>
      </c>
      <c r="K797" s="68"/>
    </row>
    <row r="798" spans="1:11" x14ac:dyDescent="0.25">
      <c r="A798" s="3" t="s">
        <v>40</v>
      </c>
      <c r="B798" s="3" t="s">
        <v>16</v>
      </c>
      <c r="C798" s="3" t="s">
        <v>31</v>
      </c>
      <c r="D798" s="66">
        <v>41579</v>
      </c>
      <c r="E798" s="67">
        <f t="shared" si="12"/>
        <v>11</v>
      </c>
      <c r="F798" s="67" t="s">
        <v>11</v>
      </c>
      <c r="G798" s="3" t="s">
        <v>22</v>
      </c>
      <c r="H798" s="3" t="s">
        <v>24</v>
      </c>
      <c r="I798" s="3" t="s">
        <v>84</v>
      </c>
      <c r="J798" s="19">
        <v>1639667.9831029386</v>
      </c>
      <c r="K798" s="68"/>
    </row>
    <row r="799" spans="1:11" x14ac:dyDescent="0.25">
      <c r="A799" s="3" t="s">
        <v>40</v>
      </c>
      <c r="B799" s="3" t="s">
        <v>16</v>
      </c>
      <c r="C799" s="3" t="s">
        <v>31</v>
      </c>
      <c r="D799" s="66">
        <v>41609</v>
      </c>
      <c r="E799" s="67">
        <f t="shared" si="12"/>
        <v>12</v>
      </c>
      <c r="F799" s="67" t="s">
        <v>11</v>
      </c>
      <c r="G799" s="3" t="s">
        <v>22</v>
      </c>
      <c r="H799" s="3" t="s">
        <v>24</v>
      </c>
      <c r="I799" s="3" t="s">
        <v>84</v>
      </c>
      <c r="J799" s="19">
        <v>765598.62357103126</v>
      </c>
      <c r="K799" s="68"/>
    </row>
    <row r="800" spans="1:11" x14ac:dyDescent="0.25">
      <c r="A800" s="3" t="s">
        <v>40</v>
      </c>
      <c r="B800" s="3" t="s">
        <v>16</v>
      </c>
      <c r="C800" s="3" t="s">
        <v>31</v>
      </c>
      <c r="D800" s="66">
        <v>41640</v>
      </c>
      <c r="E800" s="67">
        <f t="shared" si="12"/>
        <v>1</v>
      </c>
      <c r="F800" s="67" t="s">
        <v>11</v>
      </c>
      <c r="G800" s="3" t="s">
        <v>22</v>
      </c>
      <c r="H800" s="3" t="s">
        <v>24</v>
      </c>
      <c r="I800" s="3" t="s">
        <v>84</v>
      </c>
      <c r="J800" s="19">
        <v>742706.65420794766</v>
      </c>
      <c r="K800" s="68"/>
    </row>
    <row r="801" spans="1:11" x14ac:dyDescent="0.25">
      <c r="A801" s="3" t="s">
        <v>40</v>
      </c>
      <c r="B801" s="3" t="s">
        <v>16</v>
      </c>
      <c r="C801" s="3" t="s">
        <v>31</v>
      </c>
      <c r="D801" s="66">
        <v>41671</v>
      </c>
      <c r="E801" s="67">
        <f t="shared" si="12"/>
        <v>2</v>
      </c>
      <c r="F801" s="67" t="s">
        <v>11</v>
      </c>
      <c r="G801" s="3" t="s">
        <v>22</v>
      </c>
      <c r="H801" s="3" t="s">
        <v>24</v>
      </c>
      <c r="I801" s="3" t="s">
        <v>84</v>
      </c>
      <c r="J801" s="19">
        <v>822050.21729515784</v>
      </c>
      <c r="K801" s="68"/>
    </row>
    <row r="802" spans="1:11" x14ac:dyDescent="0.25">
      <c r="A802" s="3" t="s">
        <v>40</v>
      </c>
      <c r="B802" s="3" t="s">
        <v>16</v>
      </c>
      <c r="C802" s="3" t="s">
        <v>31</v>
      </c>
      <c r="D802" s="66">
        <v>41699</v>
      </c>
      <c r="E802" s="67">
        <f t="shared" si="12"/>
        <v>3</v>
      </c>
      <c r="F802" s="67" t="s">
        <v>11</v>
      </c>
      <c r="G802" s="3" t="s">
        <v>22</v>
      </c>
      <c r="H802" s="3" t="s">
        <v>24</v>
      </c>
      <c r="I802" s="3" t="s">
        <v>84</v>
      </c>
      <c r="J802" s="19">
        <v>806728.57071739517</v>
      </c>
      <c r="K802" s="68"/>
    </row>
    <row r="803" spans="1:11" x14ac:dyDescent="0.25">
      <c r="A803" s="3" t="s">
        <v>40</v>
      </c>
      <c r="B803" s="3" t="s">
        <v>16</v>
      </c>
      <c r="C803" s="3" t="s">
        <v>31</v>
      </c>
      <c r="D803" s="66">
        <v>41730</v>
      </c>
      <c r="E803" s="67">
        <f t="shared" si="12"/>
        <v>4</v>
      </c>
      <c r="F803" s="67" t="s">
        <v>11</v>
      </c>
      <c r="G803" s="3" t="s">
        <v>22</v>
      </c>
      <c r="H803" s="3" t="s">
        <v>24</v>
      </c>
      <c r="I803" s="3" t="s">
        <v>84</v>
      </c>
      <c r="J803" s="19">
        <v>866589.56529720977</v>
      </c>
      <c r="K803" s="68"/>
    </row>
    <row r="804" spans="1:11" x14ac:dyDescent="0.25">
      <c r="A804" s="3" t="s">
        <v>40</v>
      </c>
      <c r="B804" s="3" t="s">
        <v>16</v>
      </c>
      <c r="C804" s="3" t="s">
        <v>31</v>
      </c>
      <c r="D804" s="66">
        <v>41760</v>
      </c>
      <c r="E804" s="67">
        <f t="shared" si="12"/>
        <v>5</v>
      </c>
      <c r="F804" s="67" t="s">
        <v>11</v>
      </c>
      <c r="G804" s="3" t="s">
        <v>22</v>
      </c>
      <c r="H804" s="3" t="s">
        <v>24</v>
      </c>
      <c r="I804" s="3" t="s">
        <v>84</v>
      </c>
      <c r="J804" s="19">
        <v>987204.11778920982</v>
      </c>
      <c r="K804" s="68"/>
    </row>
    <row r="805" spans="1:11" x14ac:dyDescent="0.25">
      <c r="A805" s="3" t="s">
        <v>40</v>
      </c>
      <c r="B805" s="3" t="s">
        <v>16</v>
      </c>
      <c r="C805" s="3" t="s">
        <v>31</v>
      </c>
      <c r="D805" s="66">
        <v>41791</v>
      </c>
      <c r="E805" s="67">
        <f t="shared" si="12"/>
        <v>6</v>
      </c>
      <c r="F805" s="67" t="s">
        <v>11</v>
      </c>
      <c r="G805" s="3" t="s">
        <v>22</v>
      </c>
      <c r="H805" s="3" t="s">
        <v>24</v>
      </c>
      <c r="I805" s="3" t="s">
        <v>84</v>
      </c>
      <c r="J805" s="19">
        <v>506308.79330234113</v>
      </c>
      <c r="K805" s="68"/>
    </row>
    <row r="806" spans="1:11" x14ac:dyDescent="0.25">
      <c r="A806" s="3" t="s">
        <v>40</v>
      </c>
      <c r="B806" s="3" t="s">
        <v>16</v>
      </c>
      <c r="C806" s="3" t="s">
        <v>31</v>
      </c>
      <c r="D806" s="66">
        <v>41456</v>
      </c>
      <c r="E806" s="67">
        <f t="shared" si="12"/>
        <v>7</v>
      </c>
      <c r="F806" s="67" t="s">
        <v>11</v>
      </c>
      <c r="G806" s="3" t="s">
        <v>22</v>
      </c>
      <c r="H806" s="3" t="s">
        <v>25</v>
      </c>
      <c r="I806" s="3" t="s">
        <v>84</v>
      </c>
      <c r="J806" s="19">
        <v>904892.03843125247</v>
      </c>
      <c r="K806" s="68"/>
    </row>
    <row r="807" spans="1:11" x14ac:dyDescent="0.25">
      <c r="A807" s="3" t="s">
        <v>40</v>
      </c>
      <c r="B807" s="3" t="s">
        <v>16</v>
      </c>
      <c r="C807" s="3" t="s">
        <v>31</v>
      </c>
      <c r="D807" s="66">
        <v>41487</v>
      </c>
      <c r="E807" s="67">
        <f t="shared" si="12"/>
        <v>8</v>
      </c>
      <c r="F807" s="67" t="s">
        <v>11</v>
      </c>
      <c r="G807" s="3" t="s">
        <v>22</v>
      </c>
      <c r="H807" s="3" t="s">
        <v>25</v>
      </c>
      <c r="I807" s="3" t="s">
        <v>84</v>
      </c>
      <c r="J807" s="19">
        <v>1067052.2598973438</v>
      </c>
      <c r="K807" s="68"/>
    </row>
    <row r="808" spans="1:11" x14ac:dyDescent="0.25">
      <c r="A808" s="3" t="s">
        <v>40</v>
      </c>
      <c r="B808" s="3" t="s">
        <v>16</v>
      </c>
      <c r="C808" s="3" t="s">
        <v>31</v>
      </c>
      <c r="D808" s="66">
        <v>41518</v>
      </c>
      <c r="E808" s="67">
        <f t="shared" si="12"/>
        <v>9</v>
      </c>
      <c r="F808" s="67" t="s">
        <v>11</v>
      </c>
      <c r="G808" s="3" t="s">
        <v>22</v>
      </c>
      <c r="H808" s="3" t="s">
        <v>25</v>
      </c>
      <c r="I808" s="3" t="s">
        <v>84</v>
      </c>
      <c r="J808" s="19">
        <v>1026646.9835398964</v>
      </c>
      <c r="K808" s="68"/>
    </row>
    <row r="809" spans="1:11" x14ac:dyDescent="0.25">
      <c r="A809" s="3" t="s">
        <v>40</v>
      </c>
      <c r="B809" s="3" t="s">
        <v>16</v>
      </c>
      <c r="C809" s="3" t="s">
        <v>31</v>
      </c>
      <c r="D809" s="66">
        <v>41548</v>
      </c>
      <c r="E809" s="67">
        <f t="shared" si="12"/>
        <v>10</v>
      </c>
      <c r="F809" s="67" t="s">
        <v>11</v>
      </c>
      <c r="G809" s="3" t="s">
        <v>22</v>
      </c>
      <c r="H809" s="3" t="s">
        <v>25</v>
      </c>
      <c r="I809" s="3" t="s">
        <v>84</v>
      </c>
      <c r="J809" s="19">
        <v>1557091.8051502465</v>
      </c>
      <c r="K809" s="68"/>
    </row>
    <row r="810" spans="1:11" x14ac:dyDescent="0.25">
      <c r="A810" s="3" t="s">
        <v>40</v>
      </c>
      <c r="B810" s="3" t="s">
        <v>16</v>
      </c>
      <c r="C810" s="3" t="s">
        <v>31</v>
      </c>
      <c r="D810" s="66">
        <v>41579</v>
      </c>
      <c r="E810" s="67">
        <f t="shared" si="12"/>
        <v>11</v>
      </c>
      <c r="F810" s="67" t="s">
        <v>11</v>
      </c>
      <c r="G810" s="3" t="s">
        <v>22</v>
      </c>
      <c r="H810" s="3" t="s">
        <v>25</v>
      </c>
      <c r="I810" s="3" t="s">
        <v>84</v>
      </c>
      <c r="J810" s="19">
        <v>1710092.7084534448</v>
      </c>
      <c r="K810" s="68"/>
    </row>
    <row r="811" spans="1:11" x14ac:dyDescent="0.25">
      <c r="A811" s="3" t="s">
        <v>40</v>
      </c>
      <c r="B811" s="3" t="s">
        <v>16</v>
      </c>
      <c r="C811" s="3" t="s">
        <v>31</v>
      </c>
      <c r="D811" s="66">
        <v>41609</v>
      </c>
      <c r="E811" s="67">
        <f t="shared" si="12"/>
        <v>12</v>
      </c>
      <c r="F811" s="67" t="s">
        <v>11</v>
      </c>
      <c r="G811" s="3" t="s">
        <v>22</v>
      </c>
      <c r="H811" s="3" t="s">
        <v>25</v>
      </c>
      <c r="I811" s="3" t="s">
        <v>84</v>
      </c>
      <c r="J811" s="19">
        <v>799573.69102222088</v>
      </c>
      <c r="K811" s="68"/>
    </row>
    <row r="812" spans="1:11" x14ac:dyDescent="0.25">
      <c r="A812" s="3" t="s">
        <v>40</v>
      </c>
      <c r="B812" s="3" t="s">
        <v>16</v>
      </c>
      <c r="C812" s="3" t="s">
        <v>31</v>
      </c>
      <c r="D812" s="66">
        <v>41640</v>
      </c>
      <c r="E812" s="67">
        <f t="shared" si="12"/>
        <v>1</v>
      </c>
      <c r="F812" s="67" t="s">
        <v>11</v>
      </c>
      <c r="G812" s="3" t="s">
        <v>22</v>
      </c>
      <c r="H812" s="3" t="s">
        <v>25</v>
      </c>
      <c r="I812" s="3" t="s">
        <v>84</v>
      </c>
      <c r="J812" s="19">
        <v>793393.06373042695</v>
      </c>
      <c r="K812" s="68"/>
    </row>
    <row r="813" spans="1:11" x14ac:dyDescent="0.25">
      <c r="A813" s="3" t="s">
        <v>40</v>
      </c>
      <c r="B813" s="3" t="s">
        <v>16</v>
      </c>
      <c r="C813" s="3" t="s">
        <v>31</v>
      </c>
      <c r="D813" s="66">
        <v>41671</v>
      </c>
      <c r="E813" s="67">
        <f t="shared" si="12"/>
        <v>2</v>
      </c>
      <c r="F813" s="67" t="s">
        <v>11</v>
      </c>
      <c r="G813" s="3" t="s">
        <v>22</v>
      </c>
      <c r="H813" s="3" t="s">
        <v>25</v>
      </c>
      <c r="I813" s="3" t="s">
        <v>84</v>
      </c>
      <c r="J813" s="19">
        <v>931740.99835025659</v>
      </c>
      <c r="K813" s="68"/>
    </row>
    <row r="814" spans="1:11" x14ac:dyDescent="0.25">
      <c r="A814" s="3" t="s">
        <v>40</v>
      </c>
      <c r="B814" s="3" t="s">
        <v>16</v>
      </c>
      <c r="C814" s="3" t="s">
        <v>31</v>
      </c>
      <c r="D814" s="66">
        <v>41699</v>
      </c>
      <c r="E814" s="67">
        <f t="shared" si="12"/>
        <v>3</v>
      </c>
      <c r="F814" s="67" t="s">
        <v>11</v>
      </c>
      <c r="G814" s="3" t="s">
        <v>22</v>
      </c>
      <c r="H814" s="3" t="s">
        <v>25</v>
      </c>
      <c r="I814" s="3" t="s">
        <v>84</v>
      </c>
      <c r="J814" s="19">
        <v>827560.38466741249</v>
      </c>
      <c r="K814" s="68"/>
    </row>
    <row r="815" spans="1:11" x14ac:dyDescent="0.25">
      <c r="A815" s="3" t="s">
        <v>40</v>
      </c>
      <c r="B815" s="3" t="s">
        <v>16</v>
      </c>
      <c r="C815" s="3" t="s">
        <v>31</v>
      </c>
      <c r="D815" s="66">
        <v>41730</v>
      </c>
      <c r="E815" s="67">
        <f t="shared" si="12"/>
        <v>4</v>
      </c>
      <c r="F815" s="67" t="s">
        <v>11</v>
      </c>
      <c r="G815" s="3" t="s">
        <v>22</v>
      </c>
      <c r="H815" s="3" t="s">
        <v>25</v>
      </c>
      <c r="I815" s="3" t="s">
        <v>84</v>
      </c>
      <c r="J815" s="19">
        <v>909762.07978018955</v>
      </c>
      <c r="K815" s="68"/>
    </row>
    <row r="816" spans="1:11" x14ac:dyDescent="0.25">
      <c r="A816" s="3" t="s">
        <v>40</v>
      </c>
      <c r="B816" s="3" t="s">
        <v>16</v>
      </c>
      <c r="C816" s="3" t="s">
        <v>31</v>
      </c>
      <c r="D816" s="66">
        <v>41760</v>
      </c>
      <c r="E816" s="67">
        <f t="shared" si="12"/>
        <v>5</v>
      </c>
      <c r="F816" s="67" t="s">
        <v>11</v>
      </c>
      <c r="G816" s="3" t="s">
        <v>22</v>
      </c>
      <c r="H816" s="3" t="s">
        <v>25</v>
      </c>
      <c r="I816" s="3" t="s">
        <v>84</v>
      </c>
      <c r="J816" s="19">
        <v>1108803.4317190656</v>
      </c>
      <c r="K816" s="68"/>
    </row>
    <row r="817" spans="1:11" x14ac:dyDescent="0.25">
      <c r="A817" s="3" t="s">
        <v>40</v>
      </c>
      <c r="B817" s="3" t="s">
        <v>16</v>
      </c>
      <c r="C817" s="3" t="s">
        <v>31</v>
      </c>
      <c r="D817" s="66">
        <v>41791</v>
      </c>
      <c r="E817" s="67">
        <f t="shared" si="12"/>
        <v>6</v>
      </c>
      <c r="F817" s="67" t="s">
        <v>11</v>
      </c>
      <c r="G817" s="3" t="s">
        <v>22</v>
      </c>
      <c r="H817" s="3" t="s">
        <v>25</v>
      </c>
      <c r="I817" s="3" t="s">
        <v>84</v>
      </c>
      <c r="J817" s="19">
        <v>560496.60864916991</v>
      </c>
      <c r="K817" s="68"/>
    </row>
    <row r="818" spans="1:11" x14ac:dyDescent="0.25">
      <c r="A818" s="3" t="s">
        <v>40</v>
      </c>
      <c r="B818" s="3" t="s">
        <v>16</v>
      </c>
      <c r="C818" s="3" t="s">
        <v>31</v>
      </c>
      <c r="D818" s="66">
        <v>41456</v>
      </c>
      <c r="E818" s="67">
        <f t="shared" si="12"/>
        <v>7</v>
      </c>
      <c r="F818" s="67" t="s">
        <v>11</v>
      </c>
      <c r="G818" s="3" t="s">
        <v>22</v>
      </c>
      <c r="H818" s="3" t="s">
        <v>26</v>
      </c>
      <c r="I818" s="3" t="s">
        <v>84</v>
      </c>
      <c r="J818" s="19">
        <v>498631.6818381226</v>
      </c>
      <c r="K818" s="68"/>
    </row>
    <row r="819" spans="1:11" x14ac:dyDescent="0.25">
      <c r="A819" s="3" t="s">
        <v>40</v>
      </c>
      <c r="B819" s="3" t="s">
        <v>16</v>
      </c>
      <c r="C819" s="3" t="s">
        <v>31</v>
      </c>
      <c r="D819" s="66">
        <v>41487</v>
      </c>
      <c r="E819" s="67">
        <f t="shared" si="12"/>
        <v>8</v>
      </c>
      <c r="F819" s="67" t="s">
        <v>11</v>
      </c>
      <c r="G819" s="3" t="s">
        <v>22</v>
      </c>
      <c r="H819" s="3" t="s">
        <v>26</v>
      </c>
      <c r="I819" s="3" t="s">
        <v>84</v>
      </c>
      <c r="J819" s="19">
        <v>616274.64932342409</v>
      </c>
      <c r="K819" s="68"/>
    </row>
    <row r="820" spans="1:11" x14ac:dyDescent="0.25">
      <c r="A820" s="3" t="s">
        <v>40</v>
      </c>
      <c r="B820" s="3" t="s">
        <v>16</v>
      </c>
      <c r="C820" s="3" t="s">
        <v>31</v>
      </c>
      <c r="D820" s="66">
        <v>41518</v>
      </c>
      <c r="E820" s="67">
        <f t="shared" si="12"/>
        <v>9</v>
      </c>
      <c r="F820" s="67" t="s">
        <v>11</v>
      </c>
      <c r="G820" s="3" t="s">
        <v>22</v>
      </c>
      <c r="H820" s="3" t="s">
        <v>26</v>
      </c>
      <c r="I820" s="3" t="s">
        <v>84</v>
      </c>
      <c r="J820" s="19">
        <v>641878.67036756733</v>
      </c>
      <c r="K820" s="68"/>
    </row>
    <row r="821" spans="1:11" x14ac:dyDescent="0.25">
      <c r="A821" s="3" t="s">
        <v>40</v>
      </c>
      <c r="B821" s="3" t="s">
        <v>16</v>
      </c>
      <c r="C821" s="3" t="s">
        <v>31</v>
      </c>
      <c r="D821" s="66">
        <v>41548</v>
      </c>
      <c r="E821" s="67">
        <f t="shared" si="12"/>
        <v>10</v>
      </c>
      <c r="F821" s="67" t="s">
        <v>11</v>
      </c>
      <c r="G821" s="3" t="s">
        <v>22</v>
      </c>
      <c r="H821" s="3" t="s">
        <v>26</v>
      </c>
      <c r="I821" s="3" t="s">
        <v>84</v>
      </c>
      <c r="J821" s="19">
        <v>749185.9629367278</v>
      </c>
      <c r="K821" s="68"/>
    </row>
    <row r="822" spans="1:11" x14ac:dyDescent="0.25">
      <c r="A822" s="3" t="s">
        <v>40</v>
      </c>
      <c r="B822" s="3" t="s">
        <v>16</v>
      </c>
      <c r="C822" s="3" t="s">
        <v>31</v>
      </c>
      <c r="D822" s="66">
        <v>41579</v>
      </c>
      <c r="E822" s="67">
        <f t="shared" si="12"/>
        <v>11</v>
      </c>
      <c r="F822" s="67" t="s">
        <v>11</v>
      </c>
      <c r="G822" s="3" t="s">
        <v>22</v>
      </c>
      <c r="H822" s="3" t="s">
        <v>26</v>
      </c>
      <c r="I822" s="3" t="s">
        <v>84</v>
      </c>
      <c r="J822" s="19">
        <v>892113.54493715987</v>
      </c>
      <c r="K822" s="68"/>
    </row>
    <row r="823" spans="1:11" x14ac:dyDescent="0.25">
      <c r="A823" s="3" t="s">
        <v>40</v>
      </c>
      <c r="B823" s="3" t="s">
        <v>16</v>
      </c>
      <c r="C823" s="3" t="s">
        <v>31</v>
      </c>
      <c r="D823" s="66">
        <v>41609</v>
      </c>
      <c r="E823" s="67">
        <f t="shared" si="12"/>
        <v>12</v>
      </c>
      <c r="F823" s="67" t="s">
        <v>11</v>
      </c>
      <c r="G823" s="3" t="s">
        <v>22</v>
      </c>
      <c r="H823" s="3" t="s">
        <v>26</v>
      </c>
      <c r="I823" s="3" t="s">
        <v>84</v>
      </c>
      <c r="J823" s="19">
        <v>432516.83808086219</v>
      </c>
      <c r="K823" s="68"/>
    </row>
    <row r="824" spans="1:11" x14ac:dyDescent="0.25">
      <c r="A824" s="3" t="s">
        <v>40</v>
      </c>
      <c r="B824" s="3" t="s">
        <v>16</v>
      </c>
      <c r="C824" s="3" t="s">
        <v>31</v>
      </c>
      <c r="D824" s="66">
        <v>41640</v>
      </c>
      <c r="E824" s="67">
        <f t="shared" si="12"/>
        <v>1</v>
      </c>
      <c r="F824" s="67" t="s">
        <v>11</v>
      </c>
      <c r="G824" s="3" t="s">
        <v>22</v>
      </c>
      <c r="H824" s="3" t="s">
        <v>26</v>
      </c>
      <c r="I824" s="3" t="s">
        <v>84</v>
      </c>
      <c r="J824" s="19">
        <v>409538.75919692736</v>
      </c>
      <c r="K824" s="68"/>
    </row>
    <row r="825" spans="1:11" x14ac:dyDescent="0.25">
      <c r="A825" s="3" t="s">
        <v>40</v>
      </c>
      <c r="B825" s="3" t="s">
        <v>16</v>
      </c>
      <c r="C825" s="3" t="s">
        <v>31</v>
      </c>
      <c r="D825" s="66">
        <v>41671</v>
      </c>
      <c r="E825" s="67">
        <f t="shared" si="12"/>
        <v>2</v>
      </c>
      <c r="F825" s="67" t="s">
        <v>11</v>
      </c>
      <c r="G825" s="3" t="s">
        <v>22</v>
      </c>
      <c r="H825" s="3" t="s">
        <v>26</v>
      </c>
      <c r="I825" s="3" t="s">
        <v>84</v>
      </c>
      <c r="J825" s="19">
        <v>489965.80230679538</v>
      </c>
      <c r="K825" s="68"/>
    </row>
    <row r="826" spans="1:11" x14ac:dyDescent="0.25">
      <c r="A826" s="3" t="s">
        <v>40</v>
      </c>
      <c r="B826" s="3" t="s">
        <v>16</v>
      </c>
      <c r="C826" s="3" t="s">
        <v>31</v>
      </c>
      <c r="D826" s="66">
        <v>41699</v>
      </c>
      <c r="E826" s="67">
        <f t="shared" si="12"/>
        <v>3</v>
      </c>
      <c r="F826" s="67" t="s">
        <v>11</v>
      </c>
      <c r="G826" s="3" t="s">
        <v>22</v>
      </c>
      <c r="H826" s="3" t="s">
        <v>26</v>
      </c>
      <c r="I826" s="3" t="s">
        <v>84</v>
      </c>
      <c r="J826" s="19">
        <v>444871.43123762979</v>
      </c>
      <c r="K826" s="68"/>
    </row>
    <row r="827" spans="1:11" x14ac:dyDescent="0.25">
      <c r="A827" s="3" t="s">
        <v>40</v>
      </c>
      <c r="B827" s="3" t="s">
        <v>16</v>
      </c>
      <c r="C827" s="3" t="s">
        <v>31</v>
      </c>
      <c r="D827" s="66">
        <v>41730</v>
      </c>
      <c r="E827" s="67">
        <f t="shared" si="12"/>
        <v>4</v>
      </c>
      <c r="F827" s="67" t="s">
        <v>11</v>
      </c>
      <c r="G827" s="3" t="s">
        <v>22</v>
      </c>
      <c r="H827" s="3" t="s">
        <v>26</v>
      </c>
      <c r="I827" s="3" t="s">
        <v>84</v>
      </c>
      <c r="J827" s="19">
        <v>472382.50156978617</v>
      </c>
      <c r="K827" s="68"/>
    </row>
    <row r="828" spans="1:11" x14ac:dyDescent="0.25">
      <c r="A828" s="3" t="s">
        <v>40</v>
      </c>
      <c r="B828" s="3" t="s">
        <v>16</v>
      </c>
      <c r="C828" s="3" t="s">
        <v>31</v>
      </c>
      <c r="D828" s="66">
        <v>41760</v>
      </c>
      <c r="E828" s="67">
        <f t="shared" si="12"/>
        <v>5</v>
      </c>
      <c r="F828" s="67" t="s">
        <v>11</v>
      </c>
      <c r="G828" s="3" t="s">
        <v>22</v>
      </c>
      <c r="H828" s="3" t="s">
        <v>26</v>
      </c>
      <c r="I828" s="3" t="s">
        <v>84</v>
      </c>
      <c r="J828" s="19">
        <v>608634.95143913291</v>
      </c>
      <c r="K828" s="68"/>
    </row>
    <row r="829" spans="1:11" x14ac:dyDescent="0.25">
      <c r="A829" s="3" t="s">
        <v>40</v>
      </c>
      <c r="B829" s="3" t="s">
        <v>16</v>
      </c>
      <c r="C829" s="3" t="s">
        <v>31</v>
      </c>
      <c r="D829" s="66">
        <v>41791</v>
      </c>
      <c r="E829" s="67">
        <f t="shared" si="12"/>
        <v>6</v>
      </c>
      <c r="F829" s="67" t="s">
        <v>11</v>
      </c>
      <c r="G829" s="3" t="s">
        <v>22</v>
      </c>
      <c r="H829" s="3" t="s">
        <v>26</v>
      </c>
      <c r="I829" s="3" t="s">
        <v>84</v>
      </c>
      <c r="J829" s="19">
        <v>272324.41448756552</v>
      </c>
      <c r="K829" s="68"/>
    </row>
    <row r="830" spans="1:11" x14ac:dyDescent="0.25">
      <c r="A830" s="3" t="s">
        <v>40</v>
      </c>
      <c r="B830" s="3" t="s">
        <v>16</v>
      </c>
      <c r="C830" s="3" t="s">
        <v>31</v>
      </c>
      <c r="D830" s="66">
        <v>41456</v>
      </c>
      <c r="E830" s="67">
        <f t="shared" si="12"/>
        <v>7</v>
      </c>
      <c r="F830" s="67" t="s">
        <v>11</v>
      </c>
      <c r="G830" s="3" t="s">
        <v>27</v>
      </c>
      <c r="H830" s="3" t="s">
        <v>28</v>
      </c>
      <c r="I830" s="3" t="s">
        <v>84</v>
      </c>
      <c r="J830" s="19">
        <v>3105845.72687844</v>
      </c>
      <c r="K830" s="68"/>
    </row>
    <row r="831" spans="1:11" x14ac:dyDescent="0.25">
      <c r="A831" s="3" t="s">
        <v>40</v>
      </c>
      <c r="B831" s="3" t="s">
        <v>16</v>
      </c>
      <c r="C831" s="3" t="s">
        <v>31</v>
      </c>
      <c r="D831" s="66">
        <v>41487</v>
      </c>
      <c r="E831" s="67">
        <f t="shared" si="12"/>
        <v>8</v>
      </c>
      <c r="F831" s="67" t="s">
        <v>11</v>
      </c>
      <c r="G831" s="3" t="s">
        <v>27</v>
      </c>
      <c r="H831" s="3" t="s">
        <v>28</v>
      </c>
      <c r="I831" s="3" t="s">
        <v>84</v>
      </c>
      <c r="J831" s="19">
        <v>4010585.2851120001</v>
      </c>
      <c r="K831" s="68"/>
    </row>
    <row r="832" spans="1:11" x14ac:dyDescent="0.25">
      <c r="A832" s="3" t="s">
        <v>40</v>
      </c>
      <c r="B832" s="3" t="s">
        <v>16</v>
      </c>
      <c r="C832" s="3" t="s">
        <v>31</v>
      </c>
      <c r="D832" s="66">
        <v>41518</v>
      </c>
      <c r="E832" s="67">
        <f t="shared" si="12"/>
        <v>9</v>
      </c>
      <c r="F832" s="67" t="s">
        <v>11</v>
      </c>
      <c r="G832" s="3" t="s">
        <v>27</v>
      </c>
      <c r="H832" s="3" t="s">
        <v>28</v>
      </c>
      <c r="I832" s="3" t="s">
        <v>84</v>
      </c>
      <c r="J832" s="19">
        <v>3923012.4475718406</v>
      </c>
      <c r="K832" s="68"/>
    </row>
    <row r="833" spans="1:11" x14ac:dyDescent="0.25">
      <c r="A833" s="3" t="s">
        <v>40</v>
      </c>
      <c r="B833" s="3" t="s">
        <v>16</v>
      </c>
      <c r="C833" s="3" t="s">
        <v>31</v>
      </c>
      <c r="D833" s="66">
        <v>41548</v>
      </c>
      <c r="E833" s="67">
        <f t="shared" si="12"/>
        <v>10</v>
      </c>
      <c r="F833" s="67" t="s">
        <v>11</v>
      </c>
      <c r="G833" s="3" t="s">
        <v>27</v>
      </c>
      <c r="H833" s="3" t="s">
        <v>28</v>
      </c>
      <c r="I833" s="3" t="s">
        <v>84</v>
      </c>
      <c r="J833" s="19">
        <v>5304755.0634176014</v>
      </c>
      <c r="K833" s="68"/>
    </row>
    <row r="834" spans="1:11" x14ac:dyDescent="0.25">
      <c r="A834" s="3" t="s">
        <v>40</v>
      </c>
      <c r="B834" s="3" t="s">
        <v>16</v>
      </c>
      <c r="C834" s="3" t="s">
        <v>31</v>
      </c>
      <c r="D834" s="66">
        <v>41579</v>
      </c>
      <c r="E834" s="67">
        <f t="shared" si="12"/>
        <v>11</v>
      </c>
      <c r="F834" s="67" t="s">
        <v>11</v>
      </c>
      <c r="G834" s="3" t="s">
        <v>27</v>
      </c>
      <c r="H834" s="3" t="s">
        <v>28</v>
      </c>
      <c r="I834" s="3" t="s">
        <v>84</v>
      </c>
      <c r="J834" s="19">
        <v>5796055.2061697599</v>
      </c>
      <c r="K834" s="68"/>
    </row>
    <row r="835" spans="1:11" x14ac:dyDescent="0.25">
      <c r="A835" s="3" t="s">
        <v>40</v>
      </c>
      <c r="B835" s="3" t="s">
        <v>16</v>
      </c>
      <c r="C835" s="3" t="s">
        <v>31</v>
      </c>
      <c r="D835" s="66">
        <v>41609</v>
      </c>
      <c r="E835" s="67">
        <f t="shared" si="12"/>
        <v>12</v>
      </c>
      <c r="F835" s="67" t="s">
        <v>11</v>
      </c>
      <c r="G835" s="3" t="s">
        <v>27</v>
      </c>
      <c r="H835" s="3" t="s">
        <v>28</v>
      </c>
      <c r="I835" s="3" t="s">
        <v>84</v>
      </c>
      <c r="J835" s="19">
        <v>2778318.7637284808</v>
      </c>
      <c r="K835" s="68"/>
    </row>
    <row r="836" spans="1:11" x14ac:dyDescent="0.25">
      <c r="A836" s="3" t="s">
        <v>40</v>
      </c>
      <c r="B836" s="3" t="s">
        <v>16</v>
      </c>
      <c r="C836" s="3" t="s">
        <v>31</v>
      </c>
      <c r="D836" s="66">
        <v>41640</v>
      </c>
      <c r="E836" s="67">
        <f t="shared" si="12"/>
        <v>1</v>
      </c>
      <c r="F836" s="67" t="s">
        <v>11</v>
      </c>
      <c r="G836" s="3" t="s">
        <v>27</v>
      </c>
      <c r="H836" s="3" t="s">
        <v>28</v>
      </c>
      <c r="I836" s="3" t="s">
        <v>84</v>
      </c>
      <c r="J836" s="19">
        <v>2890095.0972502003</v>
      </c>
      <c r="K836" s="68"/>
    </row>
    <row r="837" spans="1:11" x14ac:dyDescent="0.25">
      <c r="A837" s="3" t="s">
        <v>40</v>
      </c>
      <c r="B837" s="3" t="s">
        <v>16</v>
      </c>
      <c r="C837" s="3" t="s">
        <v>31</v>
      </c>
      <c r="D837" s="66">
        <v>41671</v>
      </c>
      <c r="E837" s="67">
        <f t="shared" si="12"/>
        <v>2</v>
      </c>
      <c r="F837" s="67" t="s">
        <v>11</v>
      </c>
      <c r="G837" s="3" t="s">
        <v>27</v>
      </c>
      <c r="H837" s="3" t="s">
        <v>28</v>
      </c>
      <c r="I837" s="3" t="s">
        <v>84</v>
      </c>
      <c r="J837" s="19">
        <v>3360449.90644272</v>
      </c>
      <c r="K837" s="68"/>
    </row>
    <row r="838" spans="1:11" x14ac:dyDescent="0.25">
      <c r="A838" s="3" t="s">
        <v>40</v>
      </c>
      <c r="B838" s="3" t="s">
        <v>16</v>
      </c>
      <c r="C838" s="3" t="s">
        <v>31</v>
      </c>
      <c r="D838" s="66">
        <v>41699</v>
      </c>
      <c r="E838" s="67">
        <f t="shared" si="12"/>
        <v>3</v>
      </c>
      <c r="F838" s="67" t="s">
        <v>11</v>
      </c>
      <c r="G838" s="3" t="s">
        <v>27</v>
      </c>
      <c r="H838" s="3" t="s">
        <v>28</v>
      </c>
      <c r="I838" s="3" t="s">
        <v>84</v>
      </c>
      <c r="J838" s="19">
        <v>2808562.4972675201</v>
      </c>
      <c r="K838" s="68"/>
    </row>
    <row r="839" spans="1:11" x14ac:dyDescent="0.25">
      <c r="A839" s="3" t="s">
        <v>40</v>
      </c>
      <c r="B839" s="3" t="s">
        <v>16</v>
      </c>
      <c r="C839" s="3" t="s">
        <v>31</v>
      </c>
      <c r="D839" s="66">
        <v>41730</v>
      </c>
      <c r="E839" s="67">
        <f t="shared" si="12"/>
        <v>4</v>
      </c>
      <c r="F839" s="67" t="s">
        <v>11</v>
      </c>
      <c r="G839" s="3" t="s">
        <v>27</v>
      </c>
      <c r="H839" s="3" t="s">
        <v>28</v>
      </c>
      <c r="I839" s="3" t="s">
        <v>84</v>
      </c>
      <c r="J839" s="19">
        <v>3278176.1271341606</v>
      </c>
      <c r="K839" s="68"/>
    </row>
    <row r="840" spans="1:11" x14ac:dyDescent="0.25">
      <c r="A840" s="3" t="s">
        <v>40</v>
      </c>
      <c r="B840" s="3" t="s">
        <v>16</v>
      </c>
      <c r="C840" s="3" t="s">
        <v>31</v>
      </c>
      <c r="D840" s="66">
        <v>41760</v>
      </c>
      <c r="E840" s="67">
        <f t="shared" si="12"/>
        <v>5</v>
      </c>
      <c r="F840" s="67" t="s">
        <v>11</v>
      </c>
      <c r="G840" s="3" t="s">
        <v>27</v>
      </c>
      <c r="H840" s="3" t="s">
        <v>28</v>
      </c>
      <c r="I840" s="3" t="s">
        <v>84</v>
      </c>
      <c r="J840" s="19">
        <v>3653895.7708680006</v>
      </c>
      <c r="K840" s="68"/>
    </row>
    <row r="841" spans="1:11" x14ac:dyDescent="0.25">
      <c r="A841" s="3" t="s">
        <v>40</v>
      </c>
      <c r="B841" s="3" t="s">
        <v>16</v>
      </c>
      <c r="C841" s="3" t="s">
        <v>31</v>
      </c>
      <c r="D841" s="66">
        <v>41791</v>
      </c>
      <c r="E841" s="67">
        <f t="shared" si="12"/>
        <v>6</v>
      </c>
      <c r="F841" s="67" t="s">
        <v>11</v>
      </c>
      <c r="G841" s="3" t="s">
        <v>27</v>
      </c>
      <c r="H841" s="3" t="s">
        <v>28</v>
      </c>
      <c r="I841" s="3" t="s">
        <v>84</v>
      </c>
      <c r="J841" s="19">
        <v>1788228.1705142399</v>
      </c>
      <c r="K841" s="68"/>
    </row>
    <row r="842" spans="1:11" x14ac:dyDescent="0.25">
      <c r="A842" s="3" t="s">
        <v>40</v>
      </c>
      <c r="B842" s="3" t="s">
        <v>16</v>
      </c>
      <c r="C842" s="3" t="s">
        <v>32</v>
      </c>
      <c r="D842" s="66">
        <v>41456</v>
      </c>
      <c r="E842" s="3">
        <v>7</v>
      </c>
      <c r="F842" s="3" t="s">
        <v>11</v>
      </c>
      <c r="G842" s="3" t="s">
        <v>17</v>
      </c>
      <c r="H842" s="3" t="s">
        <v>18</v>
      </c>
      <c r="I842" s="3" t="s">
        <v>84</v>
      </c>
      <c r="J842" s="19">
        <v>2433222.1515178396</v>
      </c>
      <c r="K842" s="68"/>
    </row>
    <row r="843" spans="1:11" x14ac:dyDescent="0.25">
      <c r="A843" s="3" t="s">
        <v>40</v>
      </c>
      <c r="B843" s="3" t="s">
        <v>16</v>
      </c>
      <c r="C843" s="3" t="s">
        <v>32</v>
      </c>
      <c r="D843" s="66">
        <v>41487</v>
      </c>
      <c r="E843" s="3">
        <v>8</v>
      </c>
      <c r="F843" s="3" t="s">
        <v>11</v>
      </c>
      <c r="G843" s="3" t="s">
        <v>17</v>
      </c>
      <c r="H843" s="3" t="s">
        <v>18</v>
      </c>
      <c r="I843" s="3" t="s">
        <v>84</v>
      </c>
      <c r="J843" s="19">
        <v>2086825.2357197695</v>
      </c>
      <c r="K843" s="68"/>
    </row>
    <row r="844" spans="1:11" x14ac:dyDescent="0.25">
      <c r="A844" s="3" t="s">
        <v>40</v>
      </c>
      <c r="B844" s="3" t="s">
        <v>16</v>
      </c>
      <c r="C844" s="3" t="s">
        <v>32</v>
      </c>
      <c r="D844" s="66">
        <v>41518</v>
      </c>
      <c r="E844" s="3">
        <v>9</v>
      </c>
      <c r="F844" s="3" t="s">
        <v>11</v>
      </c>
      <c r="G844" s="3" t="s">
        <v>17</v>
      </c>
      <c r="H844" s="3" t="s">
        <v>18</v>
      </c>
      <c r="I844" s="3" t="s">
        <v>84</v>
      </c>
      <c r="J844" s="19">
        <v>2578988.7463329984</v>
      </c>
      <c r="K844" s="68"/>
    </row>
    <row r="845" spans="1:11" x14ac:dyDescent="0.25">
      <c r="A845" s="3" t="s">
        <v>40</v>
      </c>
      <c r="B845" s="3" t="s">
        <v>16</v>
      </c>
      <c r="C845" s="3" t="s">
        <v>32</v>
      </c>
      <c r="D845" s="66">
        <v>41548</v>
      </c>
      <c r="E845" s="3">
        <v>10</v>
      </c>
      <c r="F845" s="3" t="s">
        <v>11</v>
      </c>
      <c r="G845" s="3" t="s">
        <v>17</v>
      </c>
      <c r="H845" s="3" t="s">
        <v>18</v>
      </c>
      <c r="I845" s="3" t="s">
        <v>84</v>
      </c>
      <c r="J845" s="19">
        <v>2227535.3634992633</v>
      </c>
      <c r="K845" s="68"/>
    </row>
    <row r="846" spans="1:11" x14ac:dyDescent="0.25">
      <c r="A846" s="3" t="s">
        <v>40</v>
      </c>
      <c r="B846" s="3" t="s">
        <v>16</v>
      </c>
      <c r="C846" s="3" t="s">
        <v>32</v>
      </c>
      <c r="D846" s="66">
        <v>41579</v>
      </c>
      <c r="E846" s="3">
        <v>11</v>
      </c>
      <c r="F846" s="3" t="s">
        <v>11</v>
      </c>
      <c r="G846" s="3" t="s">
        <v>17</v>
      </c>
      <c r="H846" s="3" t="s">
        <v>18</v>
      </c>
      <c r="I846" s="3" t="s">
        <v>84</v>
      </c>
      <c r="J846" s="19">
        <v>1957986.2244688198</v>
      </c>
      <c r="K846" s="68"/>
    </row>
    <row r="847" spans="1:11" x14ac:dyDescent="0.25">
      <c r="A847" s="3" t="s">
        <v>40</v>
      </c>
      <c r="B847" s="3" t="s">
        <v>16</v>
      </c>
      <c r="C847" s="3" t="s">
        <v>32</v>
      </c>
      <c r="D847" s="66">
        <v>41609</v>
      </c>
      <c r="E847" s="3">
        <v>12</v>
      </c>
      <c r="F847" s="3" t="s">
        <v>11</v>
      </c>
      <c r="G847" s="3" t="s">
        <v>17</v>
      </c>
      <c r="H847" s="3" t="s">
        <v>18</v>
      </c>
      <c r="I847" s="3" t="s">
        <v>84</v>
      </c>
      <c r="J847" s="19">
        <v>1319140.1133043088</v>
      </c>
      <c r="K847" s="68"/>
    </row>
    <row r="848" spans="1:11" x14ac:dyDescent="0.25">
      <c r="A848" s="3" t="s">
        <v>40</v>
      </c>
      <c r="B848" s="3" t="s">
        <v>16</v>
      </c>
      <c r="C848" s="3" t="s">
        <v>32</v>
      </c>
      <c r="D848" s="66">
        <v>41640</v>
      </c>
      <c r="E848" s="3">
        <v>1</v>
      </c>
      <c r="F848" s="3" t="s">
        <v>11</v>
      </c>
      <c r="G848" s="3" t="s">
        <v>17</v>
      </c>
      <c r="H848" s="3" t="s">
        <v>18</v>
      </c>
      <c r="I848" s="3" t="s">
        <v>84</v>
      </c>
      <c r="J848" s="19">
        <v>1419201.629526681</v>
      </c>
      <c r="K848" s="68"/>
    </row>
    <row r="849" spans="1:11" x14ac:dyDescent="0.25">
      <c r="A849" s="3" t="s">
        <v>40</v>
      </c>
      <c r="B849" s="3" t="s">
        <v>16</v>
      </c>
      <c r="C849" s="3" t="s">
        <v>32</v>
      </c>
      <c r="D849" s="66">
        <v>41671</v>
      </c>
      <c r="E849" s="3">
        <v>2</v>
      </c>
      <c r="F849" s="3" t="s">
        <v>11</v>
      </c>
      <c r="G849" s="3" t="s">
        <v>17</v>
      </c>
      <c r="H849" s="3" t="s">
        <v>18</v>
      </c>
      <c r="I849" s="3" t="s">
        <v>84</v>
      </c>
      <c r="J849" s="19">
        <v>1260368.462282202</v>
      </c>
      <c r="K849" s="68"/>
    </row>
    <row r="850" spans="1:11" x14ac:dyDescent="0.25">
      <c r="A850" s="3" t="s">
        <v>40</v>
      </c>
      <c r="B850" s="3" t="s">
        <v>16</v>
      </c>
      <c r="C850" s="3" t="s">
        <v>32</v>
      </c>
      <c r="D850" s="66">
        <v>41699</v>
      </c>
      <c r="E850" s="3">
        <v>3</v>
      </c>
      <c r="F850" s="3" t="s">
        <v>11</v>
      </c>
      <c r="G850" s="3" t="s">
        <v>17</v>
      </c>
      <c r="H850" s="3" t="s">
        <v>18</v>
      </c>
      <c r="I850" s="3" t="s">
        <v>84</v>
      </c>
      <c r="J850" s="19">
        <v>1788457.9462718377</v>
      </c>
      <c r="K850" s="68"/>
    </row>
    <row r="851" spans="1:11" x14ac:dyDescent="0.25">
      <c r="A851" s="3" t="s">
        <v>40</v>
      </c>
      <c r="B851" s="3" t="s">
        <v>16</v>
      </c>
      <c r="C851" s="3" t="s">
        <v>32</v>
      </c>
      <c r="D851" s="66">
        <v>41730</v>
      </c>
      <c r="E851" s="3">
        <v>4</v>
      </c>
      <c r="F851" s="3" t="s">
        <v>11</v>
      </c>
      <c r="G851" s="3" t="s">
        <v>17</v>
      </c>
      <c r="H851" s="3" t="s">
        <v>18</v>
      </c>
      <c r="I851" s="3" t="s">
        <v>84</v>
      </c>
      <c r="J851" s="19">
        <v>1016783.8012342919</v>
      </c>
      <c r="K851" s="68"/>
    </row>
    <row r="852" spans="1:11" x14ac:dyDescent="0.25">
      <c r="A852" s="3" t="s">
        <v>40</v>
      </c>
      <c r="B852" s="3" t="s">
        <v>16</v>
      </c>
      <c r="C852" s="3" t="s">
        <v>32</v>
      </c>
      <c r="D852" s="66">
        <v>41760</v>
      </c>
      <c r="E852" s="3">
        <v>5</v>
      </c>
      <c r="F852" s="3" t="s">
        <v>11</v>
      </c>
      <c r="G852" s="3" t="s">
        <v>17</v>
      </c>
      <c r="H852" s="3" t="s">
        <v>18</v>
      </c>
      <c r="I852" s="3" t="s">
        <v>84</v>
      </c>
      <c r="J852" s="19">
        <v>1240420.7591332828</v>
      </c>
      <c r="K852" s="68"/>
    </row>
    <row r="853" spans="1:11" x14ac:dyDescent="0.25">
      <c r="A853" s="3" t="s">
        <v>40</v>
      </c>
      <c r="B853" s="3" t="s">
        <v>16</v>
      </c>
      <c r="C853" s="3" t="s">
        <v>32</v>
      </c>
      <c r="D853" s="66">
        <v>41791</v>
      </c>
      <c r="E853" s="3">
        <v>6</v>
      </c>
      <c r="F853" s="3" t="s">
        <v>11</v>
      </c>
      <c r="G853" s="3" t="s">
        <v>17</v>
      </c>
      <c r="H853" s="3" t="s">
        <v>18</v>
      </c>
      <c r="I853" s="3" t="s">
        <v>84</v>
      </c>
      <c r="J853" s="19">
        <v>2103059.7980945962</v>
      </c>
      <c r="K853" s="68"/>
    </row>
    <row r="854" spans="1:11" x14ac:dyDescent="0.25">
      <c r="A854" s="3" t="s">
        <v>40</v>
      </c>
      <c r="B854" s="3" t="s">
        <v>16</v>
      </c>
      <c r="C854" s="3" t="s">
        <v>32</v>
      </c>
      <c r="D854" s="66">
        <v>41456</v>
      </c>
      <c r="E854" s="3">
        <v>7</v>
      </c>
      <c r="F854" s="3" t="s">
        <v>11</v>
      </c>
      <c r="G854" s="3" t="s">
        <v>19</v>
      </c>
      <c r="H854" s="3" t="s">
        <v>20</v>
      </c>
      <c r="I854" s="3" t="s">
        <v>84</v>
      </c>
      <c r="J854" s="19">
        <v>1332883.4370402915</v>
      </c>
      <c r="K854" s="68"/>
    </row>
    <row r="855" spans="1:11" x14ac:dyDescent="0.25">
      <c r="A855" s="3" t="s">
        <v>40</v>
      </c>
      <c r="B855" s="3" t="s">
        <v>16</v>
      </c>
      <c r="C855" s="3" t="s">
        <v>32</v>
      </c>
      <c r="D855" s="66">
        <v>41487</v>
      </c>
      <c r="E855" s="3">
        <v>8</v>
      </c>
      <c r="F855" s="3" t="s">
        <v>11</v>
      </c>
      <c r="G855" s="3" t="s">
        <v>19</v>
      </c>
      <c r="H855" s="3" t="s">
        <v>20</v>
      </c>
      <c r="I855" s="3" t="s">
        <v>84</v>
      </c>
      <c r="J855" s="19">
        <v>1151288.886269808</v>
      </c>
      <c r="K855" s="68"/>
    </row>
    <row r="856" spans="1:11" x14ac:dyDescent="0.25">
      <c r="A856" s="3" t="s">
        <v>40</v>
      </c>
      <c r="B856" s="3" t="s">
        <v>16</v>
      </c>
      <c r="C856" s="3" t="s">
        <v>32</v>
      </c>
      <c r="D856" s="66">
        <v>41518</v>
      </c>
      <c r="E856" s="3">
        <v>9</v>
      </c>
      <c r="F856" s="3" t="s">
        <v>11</v>
      </c>
      <c r="G856" s="3" t="s">
        <v>19</v>
      </c>
      <c r="H856" s="3" t="s">
        <v>20</v>
      </c>
      <c r="I856" s="3" t="s">
        <v>84</v>
      </c>
      <c r="J856" s="19">
        <v>1434960.2579417818</v>
      </c>
      <c r="K856" s="68"/>
    </row>
    <row r="857" spans="1:11" x14ac:dyDescent="0.25">
      <c r="A857" s="3" t="s">
        <v>40</v>
      </c>
      <c r="B857" s="3" t="s">
        <v>16</v>
      </c>
      <c r="C857" s="3" t="s">
        <v>32</v>
      </c>
      <c r="D857" s="66">
        <v>41548</v>
      </c>
      <c r="E857" s="3">
        <v>10</v>
      </c>
      <c r="F857" s="3" t="s">
        <v>11</v>
      </c>
      <c r="G857" s="3" t="s">
        <v>19</v>
      </c>
      <c r="H857" s="3" t="s">
        <v>20</v>
      </c>
      <c r="I857" s="3" t="s">
        <v>84</v>
      </c>
      <c r="J857" s="19">
        <v>1261225.5178525469</v>
      </c>
      <c r="K857" s="68"/>
    </row>
    <row r="858" spans="1:11" x14ac:dyDescent="0.25">
      <c r="A858" s="3" t="s">
        <v>40</v>
      </c>
      <c r="B858" s="3" t="s">
        <v>16</v>
      </c>
      <c r="C858" s="3" t="s">
        <v>32</v>
      </c>
      <c r="D858" s="66">
        <v>41579</v>
      </c>
      <c r="E858" s="3">
        <v>11</v>
      </c>
      <c r="F858" s="3" t="s">
        <v>11</v>
      </c>
      <c r="G858" s="3" t="s">
        <v>19</v>
      </c>
      <c r="H858" s="3" t="s">
        <v>20</v>
      </c>
      <c r="I858" s="3" t="s">
        <v>84</v>
      </c>
      <c r="J858" s="19">
        <v>1020345.9299794802</v>
      </c>
      <c r="K858" s="68"/>
    </row>
    <row r="859" spans="1:11" x14ac:dyDescent="0.25">
      <c r="A859" s="3" t="s">
        <v>40</v>
      </c>
      <c r="B859" s="3" t="s">
        <v>16</v>
      </c>
      <c r="C859" s="3" t="s">
        <v>32</v>
      </c>
      <c r="D859" s="66">
        <v>41609</v>
      </c>
      <c r="E859" s="3">
        <v>12</v>
      </c>
      <c r="F859" s="3" t="s">
        <v>11</v>
      </c>
      <c r="G859" s="3" t="s">
        <v>19</v>
      </c>
      <c r="H859" s="3" t="s">
        <v>20</v>
      </c>
      <c r="I859" s="3" t="s">
        <v>84</v>
      </c>
      <c r="J859" s="19">
        <v>756329.43025765126</v>
      </c>
      <c r="K859" s="68"/>
    </row>
    <row r="860" spans="1:11" x14ac:dyDescent="0.25">
      <c r="A860" s="3" t="s">
        <v>40</v>
      </c>
      <c r="B860" s="3" t="s">
        <v>16</v>
      </c>
      <c r="C860" s="3" t="s">
        <v>32</v>
      </c>
      <c r="D860" s="66">
        <v>41640</v>
      </c>
      <c r="E860" s="3">
        <v>1</v>
      </c>
      <c r="F860" s="3" t="s">
        <v>11</v>
      </c>
      <c r="G860" s="3" t="s">
        <v>19</v>
      </c>
      <c r="H860" s="3" t="s">
        <v>20</v>
      </c>
      <c r="I860" s="3" t="s">
        <v>84</v>
      </c>
      <c r="J860" s="19">
        <v>835307.17053299106</v>
      </c>
      <c r="K860" s="68"/>
    </row>
    <row r="861" spans="1:11" x14ac:dyDescent="0.25">
      <c r="A861" s="3" t="s">
        <v>40</v>
      </c>
      <c r="B861" s="3" t="s">
        <v>16</v>
      </c>
      <c r="C861" s="3" t="s">
        <v>32</v>
      </c>
      <c r="D861" s="66">
        <v>41671</v>
      </c>
      <c r="E861" s="3">
        <v>2</v>
      </c>
      <c r="F861" s="3" t="s">
        <v>11</v>
      </c>
      <c r="G861" s="3" t="s">
        <v>19</v>
      </c>
      <c r="H861" s="3" t="s">
        <v>20</v>
      </c>
      <c r="I861" s="3" t="s">
        <v>84</v>
      </c>
      <c r="J861" s="19">
        <v>708560.45670208498</v>
      </c>
      <c r="K861" s="68"/>
    </row>
    <row r="862" spans="1:11" x14ac:dyDescent="0.25">
      <c r="A862" s="3" t="s">
        <v>40</v>
      </c>
      <c r="B862" s="3" t="s">
        <v>16</v>
      </c>
      <c r="C862" s="3" t="s">
        <v>32</v>
      </c>
      <c r="D862" s="66">
        <v>41699</v>
      </c>
      <c r="E862" s="3">
        <v>3</v>
      </c>
      <c r="F862" s="3" t="s">
        <v>11</v>
      </c>
      <c r="G862" s="3" t="s">
        <v>19</v>
      </c>
      <c r="H862" s="3" t="s">
        <v>20</v>
      </c>
      <c r="I862" s="3" t="s">
        <v>84</v>
      </c>
      <c r="J862" s="19">
        <v>961197.10847725498</v>
      </c>
      <c r="K862" s="68"/>
    </row>
    <row r="863" spans="1:11" x14ac:dyDescent="0.25">
      <c r="A863" s="3" t="s">
        <v>40</v>
      </c>
      <c r="B863" s="3" t="s">
        <v>16</v>
      </c>
      <c r="C863" s="3" t="s">
        <v>32</v>
      </c>
      <c r="D863" s="66">
        <v>41730</v>
      </c>
      <c r="E863" s="3">
        <v>4</v>
      </c>
      <c r="F863" s="3" t="s">
        <v>11</v>
      </c>
      <c r="G863" s="3" t="s">
        <v>19</v>
      </c>
      <c r="H863" s="3" t="s">
        <v>20</v>
      </c>
      <c r="I863" s="3" t="s">
        <v>84</v>
      </c>
      <c r="J863" s="19">
        <v>570279.25121684396</v>
      </c>
      <c r="K863" s="68"/>
    </row>
    <row r="864" spans="1:11" x14ac:dyDescent="0.25">
      <c r="A864" s="3" t="s">
        <v>40</v>
      </c>
      <c r="B864" s="3" t="s">
        <v>16</v>
      </c>
      <c r="C864" s="3" t="s">
        <v>32</v>
      </c>
      <c r="D864" s="66">
        <v>41760</v>
      </c>
      <c r="E864" s="3">
        <v>5</v>
      </c>
      <c r="F864" s="3" t="s">
        <v>11</v>
      </c>
      <c r="G864" s="3" t="s">
        <v>19</v>
      </c>
      <c r="H864" s="3" t="s">
        <v>20</v>
      </c>
      <c r="I864" s="3" t="s">
        <v>84</v>
      </c>
      <c r="J864" s="19">
        <v>712090.36311285582</v>
      </c>
      <c r="K864" s="68"/>
    </row>
    <row r="865" spans="1:11" x14ac:dyDescent="0.25">
      <c r="A865" s="3" t="s">
        <v>40</v>
      </c>
      <c r="B865" s="3" t="s">
        <v>16</v>
      </c>
      <c r="C865" s="3" t="s">
        <v>32</v>
      </c>
      <c r="D865" s="66">
        <v>41791</v>
      </c>
      <c r="E865" s="3">
        <v>6</v>
      </c>
      <c r="F865" s="3" t="s">
        <v>11</v>
      </c>
      <c r="G865" s="3" t="s">
        <v>19</v>
      </c>
      <c r="H865" s="3" t="s">
        <v>20</v>
      </c>
      <c r="I865" s="3" t="s">
        <v>84</v>
      </c>
      <c r="J865" s="19">
        <v>1333561.9610866704</v>
      </c>
      <c r="K865" s="68"/>
    </row>
    <row r="866" spans="1:11" x14ac:dyDescent="0.25">
      <c r="A866" s="3" t="s">
        <v>40</v>
      </c>
      <c r="B866" s="3" t="s">
        <v>16</v>
      </c>
      <c r="C866" s="3" t="s">
        <v>32</v>
      </c>
      <c r="D866" s="66">
        <v>41456</v>
      </c>
      <c r="E866" s="3">
        <v>7</v>
      </c>
      <c r="F866" s="3" t="s">
        <v>11</v>
      </c>
      <c r="G866" s="3" t="s">
        <v>19</v>
      </c>
      <c r="H866" s="3" t="s">
        <v>21</v>
      </c>
      <c r="I866" s="3" t="s">
        <v>84</v>
      </c>
      <c r="J866" s="19">
        <v>1205625.4827113249</v>
      </c>
      <c r="K866" s="68"/>
    </row>
    <row r="867" spans="1:11" x14ac:dyDescent="0.25">
      <c r="A867" s="3" t="s">
        <v>40</v>
      </c>
      <c r="B867" s="3" t="s">
        <v>16</v>
      </c>
      <c r="C867" s="3" t="s">
        <v>32</v>
      </c>
      <c r="D867" s="66">
        <v>41487</v>
      </c>
      <c r="E867" s="3">
        <v>8</v>
      </c>
      <c r="F867" s="3" t="s">
        <v>11</v>
      </c>
      <c r="G867" s="3" t="s">
        <v>19</v>
      </c>
      <c r="H867" s="3" t="s">
        <v>21</v>
      </c>
      <c r="I867" s="3" t="s">
        <v>84</v>
      </c>
      <c r="J867" s="19">
        <v>1061002.5545301</v>
      </c>
      <c r="K867" s="68"/>
    </row>
    <row r="868" spans="1:11" x14ac:dyDescent="0.25">
      <c r="A868" s="3" t="s">
        <v>40</v>
      </c>
      <c r="B868" s="3" t="s">
        <v>16</v>
      </c>
      <c r="C868" s="3" t="s">
        <v>32</v>
      </c>
      <c r="D868" s="66">
        <v>41518</v>
      </c>
      <c r="E868" s="3">
        <v>9</v>
      </c>
      <c r="F868" s="3" t="s">
        <v>11</v>
      </c>
      <c r="G868" s="3" t="s">
        <v>19</v>
      </c>
      <c r="H868" s="3" t="s">
        <v>21</v>
      </c>
      <c r="I868" s="3" t="s">
        <v>84</v>
      </c>
      <c r="J868" s="19">
        <v>1277106.2932592249</v>
      </c>
      <c r="K868" s="68"/>
    </row>
    <row r="869" spans="1:11" x14ac:dyDescent="0.25">
      <c r="A869" s="3" t="s">
        <v>40</v>
      </c>
      <c r="B869" s="3" t="s">
        <v>16</v>
      </c>
      <c r="C869" s="3" t="s">
        <v>32</v>
      </c>
      <c r="D869" s="66">
        <v>41548</v>
      </c>
      <c r="E869" s="3">
        <v>10</v>
      </c>
      <c r="F869" s="3" t="s">
        <v>11</v>
      </c>
      <c r="G869" s="3" t="s">
        <v>19</v>
      </c>
      <c r="H869" s="3" t="s">
        <v>21</v>
      </c>
      <c r="I869" s="3" t="s">
        <v>84</v>
      </c>
      <c r="J869" s="19">
        <v>1116349.389116325</v>
      </c>
      <c r="K869" s="68"/>
    </row>
    <row r="870" spans="1:11" x14ac:dyDescent="0.25">
      <c r="A870" s="3" t="s">
        <v>40</v>
      </c>
      <c r="B870" s="3" t="s">
        <v>16</v>
      </c>
      <c r="C870" s="3" t="s">
        <v>32</v>
      </c>
      <c r="D870" s="66">
        <v>41579</v>
      </c>
      <c r="E870" s="3">
        <v>11</v>
      </c>
      <c r="F870" s="3" t="s">
        <v>11</v>
      </c>
      <c r="G870" s="3" t="s">
        <v>19</v>
      </c>
      <c r="H870" s="3" t="s">
        <v>21</v>
      </c>
      <c r="I870" s="3" t="s">
        <v>84</v>
      </c>
      <c r="J870" s="19">
        <v>932858.39093923138</v>
      </c>
      <c r="K870" s="68"/>
    </row>
    <row r="871" spans="1:11" x14ac:dyDescent="0.25">
      <c r="A871" s="3" t="s">
        <v>40</v>
      </c>
      <c r="B871" s="3" t="s">
        <v>16</v>
      </c>
      <c r="C871" s="3" t="s">
        <v>32</v>
      </c>
      <c r="D871" s="66">
        <v>41609</v>
      </c>
      <c r="E871" s="3">
        <v>12</v>
      </c>
      <c r="F871" s="3" t="s">
        <v>11</v>
      </c>
      <c r="G871" s="3" t="s">
        <v>19</v>
      </c>
      <c r="H871" s="3" t="s">
        <v>21</v>
      </c>
      <c r="I871" s="3" t="s">
        <v>84</v>
      </c>
      <c r="J871" s="19">
        <v>739422.19930556254</v>
      </c>
      <c r="K871" s="68"/>
    </row>
    <row r="872" spans="1:11" x14ac:dyDescent="0.25">
      <c r="A872" s="3" t="s">
        <v>40</v>
      </c>
      <c r="B872" s="3" t="s">
        <v>16</v>
      </c>
      <c r="C872" s="3" t="s">
        <v>32</v>
      </c>
      <c r="D872" s="66">
        <v>41640</v>
      </c>
      <c r="E872" s="3">
        <v>1</v>
      </c>
      <c r="F872" s="3" t="s">
        <v>11</v>
      </c>
      <c r="G872" s="3" t="s">
        <v>19</v>
      </c>
      <c r="H872" s="3" t="s">
        <v>21</v>
      </c>
      <c r="I872" s="3" t="s">
        <v>84</v>
      </c>
      <c r="J872" s="19">
        <v>739944.9965933999</v>
      </c>
      <c r="K872" s="68"/>
    </row>
    <row r="873" spans="1:11" x14ac:dyDescent="0.25">
      <c r="A873" s="3" t="s">
        <v>40</v>
      </c>
      <c r="B873" s="3" t="s">
        <v>16</v>
      </c>
      <c r="C873" s="3" t="s">
        <v>32</v>
      </c>
      <c r="D873" s="66">
        <v>41671</v>
      </c>
      <c r="E873" s="3">
        <v>2</v>
      </c>
      <c r="F873" s="3" t="s">
        <v>11</v>
      </c>
      <c r="G873" s="3" t="s">
        <v>19</v>
      </c>
      <c r="H873" s="3" t="s">
        <v>21</v>
      </c>
      <c r="I873" s="3" t="s">
        <v>84</v>
      </c>
      <c r="J873" s="19">
        <v>666405.86063951231</v>
      </c>
      <c r="K873" s="68"/>
    </row>
    <row r="874" spans="1:11" x14ac:dyDescent="0.25">
      <c r="A874" s="3" t="s">
        <v>40</v>
      </c>
      <c r="B874" s="3" t="s">
        <v>16</v>
      </c>
      <c r="C874" s="3" t="s">
        <v>32</v>
      </c>
      <c r="D874" s="66">
        <v>41699</v>
      </c>
      <c r="E874" s="3">
        <v>3</v>
      </c>
      <c r="F874" s="3" t="s">
        <v>11</v>
      </c>
      <c r="G874" s="3" t="s">
        <v>19</v>
      </c>
      <c r="H874" s="3" t="s">
        <v>21</v>
      </c>
      <c r="I874" s="3" t="s">
        <v>84</v>
      </c>
      <c r="J874" s="19">
        <v>964934.72717118752</v>
      </c>
      <c r="K874" s="68"/>
    </row>
    <row r="875" spans="1:11" x14ac:dyDescent="0.25">
      <c r="A875" s="3" t="s">
        <v>40</v>
      </c>
      <c r="B875" s="3" t="s">
        <v>16</v>
      </c>
      <c r="C875" s="3" t="s">
        <v>32</v>
      </c>
      <c r="D875" s="66">
        <v>41730</v>
      </c>
      <c r="E875" s="3">
        <v>4</v>
      </c>
      <c r="F875" s="3" t="s">
        <v>11</v>
      </c>
      <c r="G875" s="3" t="s">
        <v>19</v>
      </c>
      <c r="H875" s="3" t="s">
        <v>21</v>
      </c>
      <c r="I875" s="3" t="s">
        <v>84</v>
      </c>
      <c r="J875" s="19">
        <v>541033.23140099994</v>
      </c>
      <c r="K875" s="68"/>
    </row>
    <row r="876" spans="1:11" x14ac:dyDescent="0.25">
      <c r="A876" s="3" t="s">
        <v>40</v>
      </c>
      <c r="B876" s="3" t="s">
        <v>16</v>
      </c>
      <c r="C876" s="3" t="s">
        <v>32</v>
      </c>
      <c r="D876" s="66">
        <v>41760</v>
      </c>
      <c r="E876" s="3">
        <v>5</v>
      </c>
      <c r="F876" s="3" t="s">
        <v>11</v>
      </c>
      <c r="G876" s="3" t="s">
        <v>19</v>
      </c>
      <c r="H876" s="3" t="s">
        <v>21</v>
      </c>
      <c r="I876" s="3" t="s">
        <v>84</v>
      </c>
      <c r="J876" s="19">
        <v>654984.60439717479</v>
      </c>
      <c r="K876" s="68"/>
    </row>
    <row r="877" spans="1:11" x14ac:dyDescent="0.25">
      <c r="A877" s="3" t="s">
        <v>40</v>
      </c>
      <c r="B877" s="3" t="s">
        <v>16</v>
      </c>
      <c r="C877" s="3" t="s">
        <v>32</v>
      </c>
      <c r="D877" s="66">
        <v>41791</v>
      </c>
      <c r="E877" s="3">
        <v>6</v>
      </c>
      <c r="F877" s="3" t="s">
        <v>11</v>
      </c>
      <c r="G877" s="3" t="s">
        <v>19</v>
      </c>
      <c r="H877" s="3" t="s">
        <v>21</v>
      </c>
      <c r="I877" s="3" t="s">
        <v>84</v>
      </c>
      <c r="J877" s="19">
        <v>1109316.9805072877</v>
      </c>
      <c r="K877" s="68"/>
    </row>
    <row r="878" spans="1:11" x14ac:dyDescent="0.25">
      <c r="A878" s="3" t="s">
        <v>40</v>
      </c>
      <c r="B878" s="3" t="s">
        <v>16</v>
      </c>
      <c r="C878" s="3" t="s">
        <v>32</v>
      </c>
      <c r="D878" s="66">
        <v>41456</v>
      </c>
      <c r="E878" s="3">
        <v>7</v>
      </c>
      <c r="F878" s="3" t="s">
        <v>11</v>
      </c>
      <c r="G878" s="3" t="s">
        <v>22</v>
      </c>
      <c r="H878" s="3" t="s">
        <v>23</v>
      </c>
      <c r="I878" s="3" t="s">
        <v>84</v>
      </c>
      <c r="J878" s="19">
        <v>1134491.3172698508</v>
      </c>
      <c r="K878" s="68"/>
    </row>
    <row r="879" spans="1:11" x14ac:dyDescent="0.25">
      <c r="A879" s="3" t="s">
        <v>40</v>
      </c>
      <c r="B879" s="3" t="s">
        <v>16</v>
      </c>
      <c r="C879" s="3" t="s">
        <v>32</v>
      </c>
      <c r="D879" s="66">
        <v>41487</v>
      </c>
      <c r="E879" s="3">
        <v>8</v>
      </c>
      <c r="F879" s="3" t="s">
        <v>11</v>
      </c>
      <c r="G879" s="3" t="s">
        <v>22</v>
      </c>
      <c r="H879" s="3" t="s">
        <v>23</v>
      </c>
      <c r="I879" s="3" t="s">
        <v>84</v>
      </c>
      <c r="J879" s="19">
        <v>806940.19684530701</v>
      </c>
      <c r="K879" s="68"/>
    </row>
    <row r="880" spans="1:11" x14ac:dyDescent="0.25">
      <c r="A880" s="3" t="s">
        <v>40</v>
      </c>
      <c r="B880" s="3" t="s">
        <v>16</v>
      </c>
      <c r="C880" s="3" t="s">
        <v>32</v>
      </c>
      <c r="D880" s="66">
        <v>41518</v>
      </c>
      <c r="E880" s="3">
        <v>9</v>
      </c>
      <c r="F880" s="3" t="s">
        <v>11</v>
      </c>
      <c r="G880" s="3" t="s">
        <v>22</v>
      </c>
      <c r="H880" s="3" t="s">
        <v>23</v>
      </c>
      <c r="I880" s="3" t="s">
        <v>84</v>
      </c>
      <c r="J880" s="19">
        <v>1151592.8767951606</v>
      </c>
      <c r="K880" s="68"/>
    </row>
    <row r="881" spans="1:11" x14ac:dyDescent="0.25">
      <c r="A881" s="3" t="s">
        <v>40</v>
      </c>
      <c r="B881" s="3" t="s">
        <v>16</v>
      </c>
      <c r="C881" s="3" t="s">
        <v>32</v>
      </c>
      <c r="D881" s="66">
        <v>41548</v>
      </c>
      <c r="E881" s="3">
        <v>10</v>
      </c>
      <c r="F881" s="3" t="s">
        <v>11</v>
      </c>
      <c r="G881" s="3" t="s">
        <v>22</v>
      </c>
      <c r="H881" s="3" t="s">
        <v>23</v>
      </c>
      <c r="I881" s="3" t="s">
        <v>84</v>
      </c>
      <c r="J881" s="19">
        <v>953018.83364781574</v>
      </c>
      <c r="K881" s="68"/>
    </row>
    <row r="882" spans="1:11" x14ac:dyDescent="0.25">
      <c r="A882" s="3" t="s">
        <v>40</v>
      </c>
      <c r="B882" s="3" t="s">
        <v>16</v>
      </c>
      <c r="C882" s="3" t="s">
        <v>32</v>
      </c>
      <c r="D882" s="66">
        <v>41579</v>
      </c>
      <c r="E882" s="3">
        <v>11</v>
      </c>
      <c r="F882" s="3" t="s">
        <v>11</v>
      </c>
      <c r="G882" s="3" t="s">
        <v>22</v>
      </c>
      <c r="H882" s="3" t="s">
        <v>23</v>
      </c>
      <c r="I882" s="3" t="s">
        <v>84</v>
      </c>
      <c r="J882" s="19">
        <v>850734.32784846472</v>
      </c>
      <c r="K882" s="68"/>
    </row>
    <row r="883" spans="1:11" x14ac:dyDescent="0.25">
      <c r="A883" s="3" t="s">
        <v>40</v>
      </c>
      <c r="B883" s="3" t="s">
        <v>16</v>
      </c>
      <c r="C883" s="3" t="s">
        <v>32</v>
      </c>
      <c r="D883" s="66">
        <v>41609</v>
      </c>
      <c r="E883" s="3">
        <v>12</v>
      </c>
      <c r="F883" s="3" t="s">
        <v>11</v>
      </c>
      <c r="G883" s="3" t="s">
        <v>22</v>
      </c>
      <c r="H883" s="3" t="s">
        <v>23</v>
      </c>
      <c r="I883" s="3" t="s">
        <v>84</v>
      </c>
      <c r="J883" s="19">
        <v>590304.384267507</v>
      </c>
      <c r="K883" s="68"/>
    </row>
    <row r="884" spans="1:11" x14ac:dyDescent="0.25">
      <c r="A884" s="3" t="s">
        <v>40</v>
      </c>
      <c r="B884" s="3" t="s">
        <v>16</v>
      </c>
      <c r="C884" s="3" t="s">
        <v>32</v>
      </c>
      <c r="D884" s="66">
        <v>41640</v>
      </c>
      <c r="E884" s="3">
        <v>1</v>
      </c>
      <c r="F884" s="3" t="s">
        <v>11</v>
      </c>
      <c r="G884" s="3" t="s">
        <v>22</v>
      </c>
      <c r="H884" s="3" t="s">
        <v>23</v>
      </c>
      <c r="I884" s="3" t="s">
        <v>84</v>
      </c>
      <c r="J884" s="19">
        <v>639047.64173065918</v>
      </c>
      <c r="K884" s="68"/>
    </row>
    <row r="885" spans="1:11" x14ac:dyDescent="0.25">
      <c r="A885" s="3" t="s">
        <v>40</v>
      </c>
      <c r="B885" s="3" t="s">
        <v>16</v>
      </c>
      <c r="C885" s="3" t="s">
        <v>32</v>
      </c>
      <c r="D885" s="66">
        <v>41671</v>
      </c>
      <c r="E885" s="3">
        <v>2</v>
      </c>
      <c r="F885" s="3" t="s">
        <v>11</v>
      </c>
      <c r="G885" s="3" t="s">
        <v>22</v>
      </c>
      <c r="H885" s="3" t="s">
        <v>23</v>
      </c>
      <c r="I885" s="3" t="s">
        <v>84</v>
      </c>
      <c r="J885" s="19">
        <v>600791.0408000747</v>
      </c>
      <c r="K885" s="68"/>
    </row>
    <row r="886" spans="1:11" x14ac:dyDescent="0.25">
      <c r="A886" s="3" t="s">
        <v>40</v>
      </c>
      <c r="B886" s="3" t="s">
        <v>16</v>
      </c>
      <c r="C886" s="3" t="s">
        <v>32</v>
      </c>
      <c r="D886" s="66">
        <v>41699</v>
      </c>
      <c r="E886" s="3">
        <v>3</v>
      </c>
      <c r="F886" s="3" t="s">
        <v>11</v>
      </c>
      <c r="G886" s="3" t="s">
        <v>22</v>
      </c>
      <c r="H886" s="3" t="s">
        <v>23</v>
      </c>
      <c r="I886" s="3" t="s">
        <v>84</v>
      </c>
      <c r="J886" s="19">
        <v>765760.35752283596</v>
      </c>
      <c r="K886" s="68"/>
    </row>
    <row r="887" spans="1:11" x14ac:dyDescent="0.25">
      <c r="A887" s="3" t="s">
        <v>40</v>
      </c>
      <c r="B887" s="3" t="s">
        <v>16</v>
      </c>
      <c r="C887" s="3" t="s">
        <v>32</v>
      </c>
      <c r="D887" s="66">
        <v>41730</v>
      </c>
      <c r="E887" s="3">
        <v>4</v>
      </c>
      <c r="F887" s="3" t="s">
        <v>11</v>
      </c>
      <c r="G887" s="3" t="s">
        <v>22</v>
      </c>
      <c r="H887" s="3" t="s">
        <v>23</v>
      </c>
      <c r="I887" s="3" t="s">
        <v>84</v>
      </c>
      <c r="J887" s="19">
        <v>429847.5775628736</v>
      </c>
      <c r="K887" s="68"/>
    </row>
    <row r="888" spans="1:11" x14ac:dyDescent="0.25">
      <c r="A888" s="3" t="s">
        <v>40</v>
      </c>
      <c r="B888" s="3" t="s">
        <v>16</v>
      </c>
      <c r="C888" s="3" t="s">
        <v>32</v>
      </c>
      <c r="D888" s="66">
        <v>41760</v>
      </c>
      <c r="E888" s="3">
        <v>5</v>
      </c>
      <c r="F888" s="3" t="s">
        <v>11</v>
      </c>
      <c r="G888" s="3" t="s">
        <v>22</v>
      </c>
      <c r="H888" s="3" t="s">
        <v>23</v>
      </c>
      <c r="I888" s="3" t="s">
        <v>84</v>
      </c>
      <c r="J888" s="19">
        <v>575910.80906214949</v>
      </c>
      <c r="K888" s="68"/>
    </row>
    <row r="889" spans="1:11" x14ac:dyDescent="0.25">
      <c r="A889" s="3" t="s">
        <v>40</v>
      </c>
      <c r="B889" s="3" t="s">
        <v>16</v>
      </c>
      <c r="C889" s="3" t="s">
        <v>32</v>
      </c>
      <c r="D889" s="66">
        <v>41791</v>
      </c>
      <c r="E889" s="3">
        <v>6</v>
      </c>
      <c r="F889" s="3" t="s">
        <v>11</v>
      </c>
      <c r="G889" s="3" t="s">
        <v>22</v>
      </c>
      <c r="H889" s="3" t="s">
        <v>23</v>
      </c>
      <c r="I889" s="3" t="s">
        <v>84</v>
      </c>
      <c r="J889" s="19">
        <v>978906.42835815961</v>
      </c>
      <c r="K889" s="68"/>
    </row>
    <row r="890" spans="1:11" x14ac:dyDescent="0.25">
      <c r="A890" s="3" t="s">
        <v>40</v>
      </c>
      <c r="B890" s="3" t="s">
        <v>16</v>
      </c>
      <c r="C890" s="3" t="s">
        <v>32</v>
      </c>
      <c r="D890" s="66">
        <v>41456</v>
      </c>
      <c r="E890" s="3">
        <v>7</v>
      </c>
      <c r="F890" s="3" t="s">
        <v>11</v>
      </c>
      <c r="G890" s="3" t="s">
        <v>22</v>
      </c>
      <c r="H890" s="3" t="s">
        <v>24</v>
      </c>
      <c r="I890" s="3" t="s">
        <v>84</v>
      </c>
      <c r="J890" s="19">
        <v>255350.32112459998</v>
      </c>
      <c r="K890" s="68"/>
    </row>
    <row r="891" spans="1:11" x14ac:dyDescent="0.25">
      <c r="A891" s="3" t="s">
        <v>40</v>
      </c>
      <c r="B891" s="3" t="s">
        <v>16</v>
      </c>
      <c r="C891" s="3" t="s">
        <v>32</v>
      </c>
      <c r="D891" s="66">
        <v>41487</v>
      </c>
      <c r="E891" s="3">
        <v>8</v>
      </c>
      <c r="F891" s="3" t="s">
        <v>11</v>
      </c>
      <c r="G891" s="3" t="s">
        <v>22</v>
      </c>
      <c r="H891" s="3" t="s">
        <v>24</v>
      </c>
      <c r="I891" s="3" t="s">
        <v>84</v>
      </c>
      <c r="J891" s="19">
        <v>189875.20710716999</v>
      </c>
      <c r="K891" s="68"/>
    </row>
    <row r="892" spans="1:11" x14ac:dyDescent="0.25">
      <c r="A892" s="3" t="s">
        <v>40</v>
      </c>
      <c r="B892" s="3" t="s">
        <v>16</v>
      </c>
      <c r="C892" s="3" t="s">
        <v>32</v>
      </c>
      <c r="D892" s="66">
        <v>41518</v>
      </c>
      <c r="E892" s="3">
        <v>9</v>
      </c>
      <c r="F892" s="3" t="s">
        <v>11</v>
      </c>
      <c r="G892" s="3" t="s">
        <v>22</v>
      </c>
      <c r="H892" s="3" t="s">
        <v>24</v>
      </c>
      <c r="I892" s="3" t="s">
        <v>84</v>
      </c>
      <c r="J892" s="19">
        <v>252931.19233882497</v>
      </c>
      <c r="K892" s="68"/>
    </row>
    <row r="893" spans="1:11" x14ac:dyDescent="0.25">
      <c r="A893" s="3" t="s">
        <v>40</v>
      </c>
      <c r="B893" s="3" t="s">
        <v>16</v>
      </c>
      <c r="C893" s="3" t="s">
        <v>32</v>
      </c>
      <c r="D893" s="66">
        <v>41548</v>
      </c>
      <c r="E893" s="3">
        <v>10</v>
      </c>
      <c r="F893" s="3" t="s">
        <v>11</v>
      </c>
      <c r="G893" s="3" t="s">
        <v>22</v>
      </c>
      <c r="H893" s="3" t="s">
        <v>24</v>
      </c>
      <c r="I893" s="3" t="s">
        <v>84</v>
      </c>
      <c r="J893" s="19">
        <v>214527.58832758496</v>
      </c>
      <c r="K893" s="68"/>
    </row>
    <row r="894" spans="1:11" x14ac:dyDescent="0.25">
      <c r="A894" s="3" t="s">
        <v>40</v>
      </c>
      <c r="B894" s="3" t="s">
        <v>16</v>
      </c>
      <c r="C894" s="3" t="s">
        <v>32</v>
      </c>
      <c r="D894" s="66">
        <v>41579</v>
      </c>
      <c r="E894" s="3">
        <v>11</v>
      </c>
      <c r="F894" s="3" t="s">
        <v>11</v>
      </c>
      <c r="G894" s="3" t="s">
        <v>22</v>
      </c>
      <c r="H894" s="3" t="s">
        <v>24</v>
      </c>
      <c r="I894" s="3" t="s">
        <v>84</v>
      </c>
      <c r="J894" s="19">
        <v>192844.29660985127</v>
      </c>
      <c r="K894" s="68"/>
    </row>
    <row r="895" spans="1:11" x14ac:dyDescent="0.25">
      <c r="A895" s="3" t="s">
        <v>40</v>
      </c>
      <c r="B895" s="3" t="s">
        <v>16</v>
      </c>
      <c r="C895" s="3" t="s">
        <v>32</v>
      </c>
      <c r="D895" s="66">
        <v>41609</v>
      </c>
      <c r="E895" s="3">
        <v>12</v>
      </c>
      <c r="F895" s="3" t="s">
        <v>11</v>
      </c>
      <c r="G895" s="3" t="s">
        <v>22</v>
      </c>
      <c r="H895" s="3" t="s">
        <v>24</v>
      </c>
      <c r="I895" s="3" t="s">
        <v>84</v>
      </c>
      <c r="J895" s="19">
        <v>142400.85841800002</v>
      </c>
      <c r="K895" s="68"/>
    </row>
    <row r="896" spans="1:11" x14ac:dyDescent="0.25">
      <c r="A896" s="3" t="s">
        <v>40</v>
      </c>
      <c r="B896" s="3" t="s">
        <v>16</v>
      </c>
      <c r="C896" s="3" t="s">
        <v>32</v>
      </c>
      <c r="D896" s="66">
        <v>41640</v>
      </c>
      <c r="E896" s="3">
        <v>1</v>
      </c>
      <c r="F896" s="3" t="s">
        <v>11</v>
      </c>
      <c r="G896" s="3" t="s">
        <v>22</v>
      </c>
      <c r="H896" s="3" t="s">
        <v>24</v>
      </c>
      <c r="I896" s="3" t="s">
        <v>84</v>
      </c>
      <c r="J896" s="19">
        <v>142333.66162723501</v>
      </c>
      <c r="K896" s="68"/>
    </row>
    <row r="897" spans="1:11" x14ac:dyDescent="0.25">
      <c r="A897" s="3" t="s">
        <v>40</v>
      </c>
      <c r="B897" s="3" t="s">
        <v>16</v>
      </c>
      <c r="C897" s="3" t="s">
        <v>32</v>
      </c>
      <c r="D897" s="66">
        <v>41671</v>
      </c>
      <c r="E897" s="3">
        <v>2</v>
      </c>
      <c r="F897" s="3" t="s">
        <v>11</v>
      </c>
      <c r="G897" s="3" t="s">
        <v>22</v>
      </c>
      <c r="H897" s="3" t="s">
        <v>24</v>
      </c>
      <c r="I897" s="3" t="s">
        <v>84</v>
      </c>
      <c r="J897" s="19">
        <v>133057.43558932497</v>
      </c>
      <c r="K897" s="68"/>
    </row>
    <row r="898" spans="1:11" x14ac:dyDescent="0.25">
      <c r="A898" s="3" t="s">
        <v>40</v>
      </c>
      <c r="B898" s="3" t="s">
        <v>16</v>
      </c>
      <c r="C898" s="3" t="s">
        <v>32</v>
      </c>
      <c r="D898" s="66">
        <v>41699</v>
      </c>
      <c r="E898" s="3">
        <v>3</v>
      </c>
      <c r="F898" s="3" t="s">
        <v>11</v>
      </c>
      <c r="G898" s="3" t="s">
        <v>22</v>
      </c>
      <c r="H898" s="3" t="s">
        <v>24</v>
      </c>
      <c r="I898" s="3" t="s">
        <v>84</v>
      </c>
      <c r="J898" s="19">
        <v>182458.70267756627</v>
      </c>
      <c r="K898" s="68"/>
    </row>
    <row r="899" spans="1:11" x14ac:dyDescent="0.25">
      <c r="A899" s="3" t="s">
        <v>40</v>
      </c>
      <c r="B899" s="3" t="s">
        <v>16</v>
      </c>
      <c r="C899" s="3" t="s">
        <v>32</v>
      </c>
      <c r="D899" s="66">
        <v>41730</v>
      </c>
      <c r="E899" s="3">
        <v>4</v>
      </c>
      <c r="F899" s="3" t="s">
        <v>11</v>
      </c>
      <c r="G899" s="3" t="s">
        <v>22</v>
      </c>
      <c r="H899" s="3" t="s">
        <v>24</v>
      </c>
      <c r="I899" s="3" t="s">
        <v>84</v>
      </c>
      <c r="J899" s="19">
        <v>104660.20871123999</v>
      </c>
      <c r="K899" s="68"/>
    </row>
    <row r="900" spans="1:11" x14ac:dyDescent="0.25">
      <c r="A900" s="3" t="s">
        <v>40</v>
      </c>
      <c r="B900" s="3" t="s">
        <v>16</v>
      </c>
      <c r="C900" s="3" t="s">
        <v>32</v>
      </c>
      <c r="D900" s="66">
        <v>41760</v>
      </c>
      <c r="E900" s="3">
        <v>5</v>
      </c>
      <c r="F900" s="3" t="s">
        <v>11</v>
      </c>
      <c r="G900" s="3" t="s">
        <v>22</v>
      </c>
      <c r="H900" s="3" t="s">
        <v>24</v>
      </c>
      <c r="I900" s="3" t="s">
        <v>84</v>
      </c>
      <c r="J900" s="19">
        <v>126430.43769056996</v>
      </c>
      <c r="K900" s="68"/>
    </row>
    <row r="901" spans="1:11" x14ac:dyDescent="0.25">
      <c r="A901" s="3" t="s">
        <v>40</v>
      </c>
      <c r="B901" s="3" t="s">
        <v>16</v>
      </c>
      <c r="C901" s="3" t="s">
        <v>32</v>
      </c>
      <c r="D901" s="66">
        <v>41791</v>
      </c>
      <c r="E901" s="3">
        <v>6</v>
      </c>
      <c r="F901" s="3" t="s">
        <v>11</v>
      </c>
      <c r="G901" s="3" t="s">
        <v>22</v>
      </c>
      <c r="H901" s="3" t="s">
        <v>24</v>
      </c>
      <c r="I901" s="3" t="s">
        <v>84</v>
      </c>
      <c r="J901" s="19">
        <v>230359.10681218505</v>
      </c>
      <c r="K901" s="68"/>
    </row>
    <row r="902" spans="1:11" x14ac:dyDescent="0.25">
      <c r="A902" s="3" t="s">
        <v>40</v>
      </c>
      <c r="B902" s="3" t="s">
        <v>16</v>
      </c>
      <c r="C902" s="3" t="s">
        <v>32</v>
      </c>
      <c r="D902" s="66">
        <v>41456</v>
      </c>
      <c r="E902" s="3">
        <v>7</v>
      </c>
      <c r="F902" s="3" t="s">
        <v>11</v>
      </c>
      <c r="G902" s="3" t="s">
        <v>22</v>
      </c>
      <c r="H902" s="3" t="s">
        <v>25</v>
      </c>
      <c r="I902" s="3" t="s">
        <v>84</v>
      </c>
      <c r="J902" s="19">
        <v>660756.15261022374</v>
      </c>
      <c r="K902" s="68"/>
    </row>
    <row r="903" spans="1:11" x14ac:dyDescent="0.25">
      <c r="A903" s="3" t="s">
        <v>40</v>
      </c>
      <c r="B903" s="3" t="s">
        <v>16</v>
      </c>
      <c r="C903" s="3" t="s">
        <v>32</v>
      </c>
      <c r="D903" s="66">
        <v>41487</v>
      </c>
      <c r="E903" s="3">
        <v>8</v>
      </c>
      <c r="F903" s="3" t="s">
        <v>11</v>
      </c>
      <c r="G903" s="3" t="s">
        <v>22</v>
      </c>
      <c r="H903" s="3" t="s">
        <v>25</v>
      </c>
      <c r="I903" s="3" t="s">
        <v>84</v>
      </c>
      <c r="J903" s="19">
        <v>529683.55044249841</v>
      </c>
      <c r="K903" s="68"/>
    </row>
    <row r="904" spans="1:11" x14ac:dyDescent="0.25">
      <c r="A904" s="3" t="s">
        <v>40</v>
      </c>
      <c r="B904" s="3" t="s">
        <v>16</v>
      </c>
      <c r="C904" s="3" t="s">
        <v>32</v>
      </c>
      <c r="D904" s="66">
        <v>41518</v>
      </c>
      <c r="E904" s="3">
        <v>9</v>
      </c>
      <c r="F904" s="3" t="s">
        <v>11</v>
      </c>
      <c r="G904" s="3" t="s">
        <v>22</v>
      </c>
      <c r="H904" s="3" t="s">
        <v>25</v>
      </c>
      <c r="I904" s="3" t="s">
        <v>84</v>
      </c>
      <c r="J904" s="19">
        <v>672443.49046857841</v>
      </c>
      <c r="K904" s="68"/>
    </row>
    <row r="905" spans="1:11" x14ac:dyDescent="0.25">
      <c r="A905" s="3" t="s">
        <v>40</v>
      </c>
      <c r="B905" s="3" t="s">
        <v>16</v>
      </c>
      <c r="C905" s="3" t="s">
        <v>32</v>
      </c>
      <c r="D905" s="66">
        <v>41548</v>
      </c>
      <c r="E905" s="3">
        <v>10</v>
      </c>
      <c r="F905" s="3" t="s">
        <v>11</v>
      </c>
      <c r="G905" s="3" t="s">
        <v>22</v>
      </c>
      <c r="H905" s="3" t="s">
        <v>25</v>
      </c>
      <c r="I905" s="3" t="s">
        <v>84</v>
      </c>
      <c r="J905" s="19">
        <v>585948.31082732871</v>
      </c>
      <c r="K905" s="68"/>
    </row>
    <row r="906" spans="1:11" x14ac:dyDescent="0.25">
      <c r="A906" s="3" t="s">
        <v>40</v>
      </c>
      <c r="B906" s="3" t="s">
        <v>16</v>
      </c>
      <c r="C906" s="3" t="s">
        <v>32</v>
      </c>
      <c r="D906" s="66">
        <v>41579</v>
      </c>
      <c r="E906" s="3">
        <v>11</v>
      </c>
      <c r="F906" s="3" t="s">
        <v>11</v>
      </c>
      <c r="G906" s="3" t="s">
        <v>22</v>
      </c>
      <c r="H906" s="3" t="s">
        <v>25</v>
      </c>
      <c r="I906" s="3" t="s">
        <v>84</v>
      </c>
      <c r="J906" s="19">
        <v>504468.75421239575</v>
      </c>
      <c r="K906" s="68"/>
    </row>
    <row r="907" spans="1:11" x14ac:dyDescent="0.25">
      <c r="A907" s="3" t="s">
        <v>40</v>
      </c>
      <c r="B907" s="3" t="s">
        <v>16</v>
      </c>
      <c r="C907" s="3" t="s">
        <v>32</v>
      </c>
      <c r="D907" s="66">
        <v>41609</v>
      </c>
      <c r="E907" s="3">
        <v>12</v>
      </c>
      <c r="F907" s="3" t="s">
        <v>11</v>
      </c>
      <c r="G907" s="3" t="s">
        <v>22</v>
      </c>
      <c r="H907" s="3" t="s">
        <v>25</v>
      </c>
      <c r="I907" s="3" t="s">
        <v>84</v>
      </c>
      <c r="J907" s="19">
        <v>378359.08081662602</v>
      </c>
      <c r="K907" s="68"/>
    </row>
    <row r="908" spans="1:11" x14ac:dyDescent="0.25">
      <c r="A908" s="3" t="s">
        <v>40</v>
      </c>
      <c r="B908" s="3" t="s">
        <v>16</v>
      </c>
      <c r="C908" s="3" t="s">
        <v>32</v>
      </c>
      <c r="D908" s="66">
        <v>41640</v>
      </c>
      <c r="E908" s="3">
        <v>1</v>
      </c>
      <c r="F908" s="3" t="s">
        <v>11</v>
      </c>
      <c r="G908" s="3" t="s">
        <v>22</v>
      </c>
      <c r="H908" s="3" t="s">
        <v>25</v>
      </c>
      <c r="I908" s="3" t="s">
        <v>84</v>
      </c>
      <c r="J908" s="19">
        <v>395823.36873278162</v>
      </c>
      <c r="K908" s="68"/>
    </row>
    <row r="909" spans="1:11" x14ac:dyDescent="0.25">
      <c r="A909" s="3" t="s">
        <v>40</v>
      </c>
      <c r="B909" s="3" t="s">
        <v>16</v>
      </c>
      <c r="C909" s="3" t="s">
        <v>32</v>
      </c>
      <c r="D909" s="66">
        <v>41671</v>
      </c>
      <c r="E909" s="3">
        <v>2</v>
      </c>
      <c r="F909" s="3" t="s">
        <v>11</v>
      </c>
      <c r="G909" s="3" t="s">
        <v>22</v>
      </c>
      <c r="H909" s="3" t="s">
        <v>25</v>
      </c>
      <c r="I909" s="3" t="s">
        <v>84</v>
      </c>
      <c r="J909" s="19">
        <v>329884.52262346615</v>
      </c>
      <c r="K909" s="68"/>
    </row>
    <row r="910" spans="1:11" x14ac:dyDescent="0.25">
      <c r="A910" s="3" t="s">
        <v>40</v>
      </c>
      <c r="B910" s="3" t="s">
        <v>16</v>
      </c>
      <c r="C910" s="3" t="s">
        <v>32</v>
      </c>
      <c r="D910" s="66">
        <v>41699</v>
      </c>
      <c r="E910" s="3">
        <v>3</v>
      </c>
      <c r="F910" s="3" t="s">
        <v>11</v>
      </c>
      <c r="G910" s="3" t="s">
        <v>22</v>
      </c>
      <c r="H910" s="3" t="s">
        <v>25</v>
      </c>
      <c r="I910" s="3" t="s">
        <v>84</v>
      </c>
      <c r="J910" s="19">
        <v>446578.08277619159</v>
      </c>
      <c r="K910" s="68"/>
    </row>
    <row r="911" spans="1:11" x14ac:dyDescent="0.25">
      <c r="A911" s="3" t="s">
        <v>40</v>
      </c>
      <c r="B911" s="3" t="s">
        <v>16</v>
      </c>
      <c r="C911" s="3" t="s">
        <v>32</v>
      </c>
      <c r="D911" s="66">
        <v>41730</v>
      </c>
      <c r="E911" s="3">
        <v>4</v>
      </c>
      <c r="F911" s="3" t="s">
        <v>11</v>
      </c>
      <c r="G911" s="3" t="s">
        <v>22</v>
      </c>
      <c r="H911" s="3" t="s">
        <v>25</v>
      </c>
      <c r="I911" s="3" t="s">
        <v>84</v>
      </c>
      <c r="J911" s="19">
        <v>255084.77622429357</v>
      </c>
      <c r="K911" s="68"/>
    </row>
    <row r="912" spans="1:11" x14ac:dyDescent="0.25">
      <c r="A912" s="3" t="s">
        <v>40</v>
      </c>
      <c r="B912" s="3" t="s">
        <v>16</v>
      </c>
      <c r="C912" s="3" t="s">
        <v>32</v>
      </c>
      <c r="D912" s="66">
        <v>41760</v>
      </c>
      <c r="E912" s="3">
        <v>5</v>
      </c>
      <c r="F912" s="3" t="s">
        <v>11</v>
      </c>
      <c r="G912" s="3" t="s">
        <v>22</v>
      </c>
      <c r="H912" s="3" t="s">
        <v>25</v>
      </c>
      <c r="I912" s="3" t="s">
        <v>84</v>
      </c>
      <c r="J912" s="19">
        <v>307417.20946522552</v>
      </c>
      <c r="K912" s="68"/>
    </row>
    <row r="913" spans="1:11" x14ac:dyDescent="0.25">
      <c r="A913" s="3" t="s">
        <v>40</v>
      </c>
      <c r="B913" s="3" t="s">
        <v>16</v>
      </c>
      <c r="C913" s="3" t="s">
        <v>32</v>
      </c>
      <c r="D913" s="66">
        <v>41791</v>
      </c>
      <c r="E913" s="3">
        <v>6</v>
      </c>
      <c r="F913" s="3" t="s">
        <v>11</v>
      </c>
      <c r="G913" s="3" t="s">
        <v>22</v>
      </c>
      <c r="H913" s="3" t="s">
        <v>25</v>
      </c>
      <c r="I913" s="3" t="s">
        <v>84</v>
      </c>
      <c r="J913" s="19">
        <v>612277.97873185331</v>
      </c>
      <c r="K913" s="68"/>
    </row>
    <row r="914" spans="1:11" x14ac:dyDescent="0.25">
      <c r="A914" s="3" t="s">
        <v>40</v>
      </c>
      <c r="B914" s="3" t="s">
        <v>16</v>
      </c>
      <c r="C914" s="3" t="s">
        <v>32</v>
      </c>
      <c r="D914" s="66">
        <v>41456</v>
      </c>
      <c r="E914" s="3">
        <v>7</v>
      </c>
      <c r="F914" s="3" t="s">
        <v>11</v>
      </c>
      <c r="G914" s="3" t="s">
        <v>22</v>
      </c>
      <c r="H914" s="3" t="s">
        <v>26</v>
      </c>
      <c r="I914" s="3" t="s">
        <v>84</v>
      </c>
      <c r="J914" s="19">
        <v>204001.78430538269</v>
      </c>
      <c r="K914" s="68"/>
    </row>
    <row r="915" spans="1:11" x14ac:dyDescent="0.25">
      <c r="A915" s="3" t="s">
        <v>40</v>
      </c>
      <c r="B915" s="3" t="s">
        <v>16</v>
      </c>
      <c r="C915" s="3" t="s">
        <v>32</v>
      </c>
      <c r="D915" s="66">
        <v>41487</v>
      </c>
      <c r="E915" s="3">
        <v>8</v>
      </c>
      <c r="F915" s="3" t="s">
        <v>11</v>
      </c>
      <c r="G915" s="3" t="s">
        <v>22</v>
      </c>
      <c r="H915" s="3" t="s">
        <v>26</v>
      </c>
      <c r="I915" s="3" t="s">
        <v>84</v>
      </c>
      <c r="J915" s="19">
        <v>156736.8476459604</v>
      </c>
      <c r="K915" s="68"/>
    </row>
    <row r="916" spans="1:11" x14ac:dyDescent="0.25">
      <c r="A916" s="3" t="s">
        <v>40</v>
      </c>
      <c r="B916" s="3" t="s">
        <v>16</v>
      </c>
      <c r="C916" s="3" t="s">
        <v>32</v>
      </c>
      <c r="D916" s="66">
        <v>41518</v>
      </c>
      <c r="E916" s="3">
        <v>9</v>
      </c>
      <c r="F916" s="3" t="s">
        <v>11</v>
      </c>
      <c r="G916" s="3" t="s">
        <v>22</v>
      </c>
      <c r="H916" s="3" t="s">
        <v>26</v>
      </c>
      <c r="I916" s="3" t="s">
        <v>84</v>
      </c>
      <c r="J916" s="19">
        <v>244769.18801975637</v>
      </c>
      <c r="K916" s="68"/>
    </row>
    <row r="917" spans="1:11" x14ac:dyDescent="0.25">
      <c r="A917" s="3" t="s">
        <v>40</v>
      </c>
      <c r="B917" s="3" t="s">
        <v>16</v>
      </c>
      <c r="C917" s="3" t="s">
        <v>32</v>
      </c>
      <c r="D917" s="66">
        <v>41548</v>
      </c>
      <c r="E917" s="3">
        <v>10</v>
      </c>
      <c r="F917" s="3" t="s">
        <v>11</v>
      </c>
      <c r="G917" s="3" t="s">
        <v>22</v>
      </c>
      <c r="H917" s="3" t="s">
        <v>26</v>
      </c>
      <c r="I917" s="3" t="s">
        <v>84</v>
      </c>
      <c r="J917" s="19">
        <v>198504.61086128399</v>
      </c>
      <c r="K917" s="68"/>
    </row>
    <row r="918" spans="1:11" x14ac:dyDescent="0.25">
      <c r="A918" s="3" t="s">
        <v>40</v>
      </c>
      <c r="B918" s="3" t="s">
        <v>16</v>
      </c>
      <c r="C918" s="3" t="s">
        <v>32</v>
      </c>
      <c r="D918" s="66">
        <v>41579</v>
      </c>
      <c r="E918" s="3">
        <v>11</v>
      </c>
      <c r="F918" s="3" t="s">
        <v>11</v>
      </c>
      <c r="G918" s="3" t="s">
        <v>22</v>
      </c>
      <c r="H918" s="3" t="s">
        <v>26</v>
      </c>
      <c r="I918" s="3" t="s">
        <v>84</v>
      </c>
      <c r="J918" s="19">
        <v>174673.83751677407</v>
      </c>
      <c r="K918" s="68"/>
    </row>
    <row r="919" spans="1:11" x14ac:dyDescent="0.25">
      <c r="A919" s="3" t="s">
        <v>40</v>
      </c>
      <c r="B919" s="3" t="s">
        <v>16</v>
      </c>
      <c r="C919" s="3" t="s">
        <v>32</v>
      </c>
      <c r="D919" s="66">
        <v>41609</v>
      </c>
      <c r="E919" s="3">
        <v>12</v>
      </c>
      <c r="F919" s="3" t="s">
        <v>11</v>
      </c>
      <c r="G919" s="3" t="s">
        <v>22</v>
      </c>
      <c r="H919" s="3" t="s">
        <v>26</v>
      </c>
      <c r="I919" s="3" t="s">
        <v>84</v>
      </c>
      <c r="J919" s="19">
        <v>117398.02382544601</v>
      </c>
      <c r="K919" s="68"/>
    </row>
    <row r="920" spans="1:11" x14ac:dyDescent="0.25">
      <c r="A920" s="3" t="s">
        <v>40</v>
      </c>
      <c r="B920" s="3" t="s">
        <v>16</v>
      </c>
      <c r="C920" s="3" t="s">
        <v>32</v>
      </c>
      <c r="D920" s="66">
        <v>41640</v>
      </c>
      <c r="E920" s="3">
        <v>1</v>
      </c>
      <c r="F920" s="3" t="s">
        <v>11</v>
      </c>
      <c r="G920" s="3" t="s">
        <v>22</v>
      </c>
      <c r="H920" s="3" t="s">
        <v>26</v>
      </c>
      <c r="I920" s="3" t="s">
        <v>84</v>
      </c>
      <c r="J920" s="19">
        <v>122856.00426868859</v>
      </c>
      <c r="K920" s="68"/>
    </row>
    <row r="921" spans="1:11" x14ac:dyDescent="0.25">
      <c r="A921" s="3" t="s">
        <v>40</v>
      </c>
      <c r="B921" s="3" t="s">
        <v>16</v>
      </c>
      <c r="C921" s="3" t="s">
        <v>32</v>
      </c>
      <c r="D921" s="66">
        <v>41671</v>
      </c>
      <c r="E921" s="3">
        <v>2</v>
      </c>
      <c r="F921" s="3" t="s">
        <v>11</v>
      </c>
      <c r="G921" s="3" t="s">
        <v>22</v>
      </c>
      <c r="H921" s="3" t="s">
        <v>26</v>
      </c>
      <c r="I921" s="3" t="s">
        <v>84</v>
      </c>
      <c r="J921" s="19">
        <v>115969.228431147</v>
      </c>
      <c r="K921" s="68"/>
    </row>
    <row r="922" spans="1:11" x14ac:dyDescent="0.25">
      <c r="A922" s="3" t="s">
        <v>40</v>
      </c>
      <c r="B922" s="3" t="s">
        <v>16</v>
      </c>
      <c r="C922" s="3" t="s">
        <v>32</v>
      </c>
      <c r="D922" s="66">
        <v>41699</v>
      </c>
      <c r="E922" s="3">
        <v>3</v>
      </c>
      <c r="F922" s="3" t="s">
        <v>11</v>
      </c>
      <c r="G922" s="3" t="s">
        <v>22</v>
      </c>
      <c r="H922" s="3" t="s">
        <v>26</v>
      </c>
      <c r="I922" s="3" t="s">
        <v>84</v>
      </c>
      <c r="J922" s="19">
        <v>156435.99509763226</v>
      </c>
      <c r="K922" s="68"/>
    </row>
    <row r="923" spans="1:11" x14ac:dyDescent="0.25">
      <c r="A923" s="3" t="s">
        <v>40</v>
      </c>
      <c r="B923" s="3" t="s">
        <v>16</v>
      </c>
      <c r="C923" s="3" t="s">
        <v>32</v>
      </c>
      <c r="D923" s="66">
        <v>41730</v>
      </c>
      <c r="E923" s="3">
        <v>4</v>
      </c>
      <c r="F923" s="3" t="s">
        <v>11</v>
      </c>
      <c r="G923" s="3" t="s">
        <v>22</v>
      </c>
      <c r="H923" s="3" t="s">
        <v>26</v>
      </c>
      <c r="I923" s="3" t="s">
        <v>84</v>
      </c>
      <c r="J923" s="19">
        <v>85299.480614602799</v>
      </c>
      <c r="K923" s="68"/>
    </row>
    <row r="924" spans="1:11" x14ac:dyDescent="0.25">
      <c r="A924" s="3" t="s">
        <v>40</v>
      </c>
      <c r="B924" s="3" t="s">
        <v>16</v>
      </c>
      <c r="C924" s="3" t="s">
        <v>32</v>
      </c>
      <c r="D924" s="66">
        <v>41760</v>
      </c>
      <c r="E924" s="3">
        <v>5</v>
      </c>
      <c r="F924" s="3" t="s">
        <v>11</v>
      </c>
      <c r="G924" s="3" t="s">
        <v>22</v>
      </c>
      <c r="H924" s="3" t="s">
        <v>26</v>
      </c>
      <c r="I924" s="3" t="s">
        <v>84</v>
      </c>
      <c r="J924" s="19">
        <v>115184.65971776398</v>
      </c>
      <c r="K924" s="68"/>
    </row>
    <row r="925" spans="1:11" x14ac:dyDescent="0.25">
      <c r="A925" s="3" t="s">
        <v>40</v>
      </c>
      <c r="B925" s="3" t="s">
        <v>16</v>
      </c>
      <c r="C925" s="3" t="s">
        <v>32</v>
      </c>
      <c r="D925" s="66">
        <v>41791</v>
      </c>
      <c r="E925" s="3">
        <v>6</v>
      </c>
      <c r="F925" s="3" t="s">
        <v>11</v>
      </c>
      <c r="G925" s="3" t="s">
        <v>22</v>
      </c>
      <c r="H925" s="3" t="s">
        <v>26</v>
      </c>
      <c r="I925" s="3" t="s">
        <v>84</v>
      </c>
      <c r="J925" s="19">
        <v>191142.34907568261</v>
      </c>
      <c r="K925" s="68"/>
    </row>
    <row r="926" spans="1:11" x14ac:dyDescent="0.25">
      <c r="A926" s="3" t="s">
        <v>40</v>
      </c>
      <c r="B926" s="3" t="s">
        <v>16</v>
      </c>
      <c r="C926" s="3" t="s">
        <v>32</v>
      </c>
      <c r="D926" s="66">
        <v>41456</v>
      </c>
      <c r="E926" s="3">
        <v>7</v>
      </c>
      <c r="F926" s="3" t="s">
        <v>11</v>
      </c>
      <c r="G926" s="3" t="s">
        <v>27</v>
      </c>
      <c r="H926" s="3" t="s">
        <v>28</v>
      </c>
      <c r="I926" s="3" t="s">
        <v>84</v>
      </c>
      <c r="J926" s="19">
        <v>3067822.9919048399</v>
      </c>
      <c r="K926" s="68"/>
    </row>
    <row r="927" spans="1:11" x14ac:dyDescent="0.25">
      <c r="A927" s="3" t="s">
        <v>40</v>
      </c>
      <c r="B927" s="3" t="s">
        <v>16</v>
      </c>
      <c r="C927" s="3" t="s">
        <v>32</v>
      </c>
      <c r="D927" s="66">
        <v>41487</v>
      </c>
      <c r="E927" s="3">
        <v>8</v>
      </c>
      <c r="F927" s="3" t="s">
        <v>11</v>
      </c>
      <c r="G927" s="3" t="s">
        <v>27</v>
      </c>
      <c r="H927" s="3" t="s">
        <v>28</v>
      </c>
      <c r="I927" s="3" t="s">
        <v>84</v>
      </c>
      <c r="J927" s="19">
        <v>2455342.9186057192</v>
      </c>
      <c r="K927" s="68"/>
    </row>
    <row r="928" spans="1:11" x14ac:dyDescent="0.25">
      <c r="A928" s="3" t="s">
        <v>40</v>
      </c>
      <c r="B928" s="3" t="s">
        <v>16</v>
      </c>
      <c r="C928" s="3" t="s">
        <v>32</v>
      </c>
      <c r="D928" s="66">
        <v>41518</v>
      </c>
      <c r="E928" s="3">
        <v>9</v>
      </c>
      <c r="F928" s="3" t="s">
        <v>11</v>
      </c>
      <c r="G928" s="3" t="s">
        <v>27</v>
      </c>
      <c r="H928" s="3" t="s">
        <v>28</v>
      </c>
      <c r="I928" s="3" t="s">
        <v>84</v>
      </c>
      <c r="J928" s="19">
        <v>3390820.7358167996</v>
      </c>
      <c r="K928" s="68"/>
    </row>
    <row r="929" spans="1:11" x14ac:dyDescent="0.25">
      <c r="A929" s="3" t="s">
        <v>40</v>
      </c>
      <c r="B929" s="3" t="s">
        <v>16</v>
      </c>
      <c r="C929" s="3" t="s">
        <v>32</v>
      </c>
      <c r="D929" s="66">
        <v>41548</v>
      </c>
      <c r="E929" s="3">
        <v>10</v>
      </c>
      <c r="F929" s="3" t="s">
        <v>11</v>
      </c>
      <c r="G929" s="3" t="s">
        <v>27</v>
      </c>
      <c r="H929" s="3" t="s">
        <v>28</v>
      </c>
      <c r="I929" s="3" t="s">
        <v>84</v>
      </c>
      <c r="J929" s="19">
        <v>2725135.5537314997</v>
      </c>
      <c r="K929" s="68"/>
    </row>
    <row r="930" spans="1:11" x14ac:dyDescent="0.25">
      <c r="A930" s="3" t="s">
        <v>40</v>
      </c>
      <c r="B930" s="3" t="s">
        <v>16</v>
      </c>
      <c r="C930" s="3" t="s">
        <v>32</v>
      </c>
      <c r="D930" s="66">
        <v>41579</v>
      </c>
      <c r="E930" s="3">
        <v>11</v>
      </c>
      <c r="F930" s="3" t="s">
        <v>11</v>
      </c>
      <c r="G930" s="3" t="s">
        <v>27</v>
      </c>
      <c r="H930" s="3" t="s">
        <v>28</v>
      </c>
      <c r="I930" s="3" t="s">
        <v>84</v>
      </c>
      <c r="J930" s="19">
        <v>2517178.5408305251</v>
      </c>
      <c r="K930" s="68"/>
    </row>
    <row r="931" spans="1:11" x14ac:dyDescent="0.25">
      <c r="A931" s="3" t="s">
        <v>40</v>
      </c>
      <c r="B931" s="3" t="s">
        <v>16</v>
      </c>
      <c r="C931" s="3" t="s">
        <v>32</v>
      </c>
      <c r="D931" s="66">
        <v>41609</v>
      </c>
      <c r="E931" s="3">
        <v>12</v>
      </c>
      <c r="F931" s="3" t="s">
        <v>11</v>
      </c>
      <c r="G931" s="3" t="s">
        <v>27</v>
      </c>
      <c r="H931" s="3" t="s">
        <v>28</v>
      </c>
      <c r="I931" s="3" t="s">
        <v>84</v>
      </c>
      <c r="J931" s="19">
        <v>1767206.136907575</v>
      </c>
      <c r="K931" s="68"/>
    </row>
    <row r="932" spans="1:11" x14ac:dyDescent="0.25">
      <c r="A932" s="3" t="s">
        <v>40</v>
      </c>
      <c r="B932" s="3" t="s">
        <v>16</v>
      </c>
      <c r="C932" s="3" t="s">
        <v>32</v>
      </c>
      <c r="D932" s="66">
        <v>41640</v>
      </c>
      <c r="E932" s="3">
        <v>1</v>
      </c>
      <c r="F932" s="3" t="s">
        <v>11</v>
      </c>
      <c r="G932" s="3" t="s">
        <v>27</v>
      </c>
      <c r="H932" s="3" t="s">
        <v>28</v>
      </c>
      <c r="I932" s="3" t="s">
        <v>84</v>
      </c>
      <c r="J932" s="19">
        <v>1961436.6334718997</v>
      </c>
      <c r="K932" s="68"/>
    </row>
    <row r="933" spans="1:11" x14ac:dyDescent="0.25">
      <c r="A933" s="3" t="s">
        <v>40</v>
      </c>
      <c r="B933" s="3" t="s">
        <v>16</v>
      </c>
      <c r="C933" s="3" t="s">
        <v>32</v>
      </c>
      <c r="D933" s="66">
        <v>41671</v>
      </c>
      <c r="E933" s="3">
        <v>2</v>
      </c>
      <c r="F933" s="3" t="s">
        <v>11</v>
      </c>
      <c r="G933" s="3" t="s">
        <v>27</v>
      </c>
      <c r="H933" s="3" t="s">
        <v>28</v>
      </c>
      <c r="I933" s="3" t="s">
        <v>84</v>
      </c>
      <c r="J933" s="19">
        <v>1593530.5935860998</v>
      </c>
      <c r="K933" s="68"/>
    </row>
    <row r="934" spans="1:11" x14ac:dyDescent="0.25">
      <c r="A934" s="3" t="s">
        <v>40</v>
      </c>
      <c r="B934" s="3" t="s">
        <v>16</v>
      </c>
      <c r="C934" s="3" t="s">
        <v>32</v>
      </c>
      <c r="D934" s="66">
        <v>41699</v>
      </c>
      <c r="E934" s="3">
        <v>3</v>
      </c>
      <c r="F934" s="3" t="s">
        <v>11</v>
      </c>
      <c r="G934" s="3" t="s">
        <v>27</v>
      </c>
      <c r="H934" s="3" t="s">
        <v>28</v>
      </c>
      <c r="I934" s="3" t="s">
        <v>84</v>
      </c>
      <c r="J934" s="19">
        <v>2258113.7891461495</v>
      </c>
      <c r="K934" s="68"/>
    </row>
    <row r="935" spans="1:11" x14ac:dyDescent="0.25">
      <c r="A935" s="3" t="s">
        <v>40</v>
      </c>
      <c r="B935" s="3" t="s">
        <v>16</v>
      </c>
      <c r="C935" s="3" t="s">
        <v>32</v>
      </c>
      <c r="D935" s="66">
        <v>41730</v>
      </c>
      <c r="E935" s="3">
        <v>4</v>
      </c>
      <c r="F935" s="3" t="s">
        <v>11</v>
      </c>
      <c r="G935" s="3" t="s">
        <v>27</v>
      </c>
      <c r="H935" s="3" t="s">
        <v>28</v>
      </c>
      <c r="I935" s="3" t="s">
        <v>84</v>
      </c>
      <c r="J935" s="19">
        <v>1190031.30652068</v>
      </c>
      <c r="K935" s="68"/>
    </row>
    <row r="936" spans="1:11" x14ac:dyDescent="0.25">
      <c r="A936" s="3" t="s">
        <v>40</v>
      </c>
      <c r="B936" s="3" t="s">
        <v>16</v>
      </c>
      <c r="C936" s="3" t="s">
        <v>32</v>
      </c>
      <c r="D936" s="66">
        <v>41760</v>
      </c>
      <c r="E936" s="3">
        <v>5</v>
      </c>
      <c r="F936" s="3" t="s">
        <v>11</v>
      </c>
      <c r="G936" s="3" t="s">
        <v>27</v>
      </c>
      <c r="H936" s="3" t="s">
        <v>28</v>
      </c>
      <c r="I936" s="3" t="s">
        <v>84</v>
      </c>
      <c r="J936" s="19">
        <v>1572119.1696365993</v>
      </c>
      <c r="K936" s="68"/>
    </row>
    <row r="937" spans="1:11" x14ac:dyDescent="0.25">
      <c r="A937" s="3" t="s">
        <v>40</v>
      </c>
      <c r="B937" s="3" t="s">
        <v>16</v>
      </c>
      <c r="C937" s="3" t="s">
        <v>32</v>
      </c>
      <c r="D937" s="66">
        <v>41791</v>
      </c>
      <c r="E937" s="3">
        <v>6</v>
      </c>
      <c r="F937" s="3" t="s">
        <v>11</v>
      </c>
      <c r="G937" s="3" t="s">
        <v>27</v>
      </c>
      <c r="H937" s="3" t="s">
        <v>28</v>
      </c>
      <c r="I937" s="3" t="s">
        <v>84</v>
      </c>
      <c r="J937" s="19">
        <v>2829210.9406183348</v>
      </c>
      <c r="K937" s="68"/>
    </row>
    <row r="938" spans="1:11" x14ac:dyDescent="0.25">
      <c r="A938" s="3" t="s">
        <v>29</v>
      </c>
      <c r="B938" s="3" t="s">
        <v>88</v>
      </c>
      <c r="C938" s="3" t="s">
        <v>15</v>
      </c>
      <c r="D938" s="66">
        <v>41456</v>
      </c>
      <c r="E938" s="3">
        <v>7</v>
      </c>
      <c r="F938" s="3" t="s">
        <v>88</v>
      </c>
      <c r="G938" s="3" t="s">
        <v>88</v>
      </c>
      <c r="H938" s="3" t="s">
        <v>88</v>
      </c>
      <c r="I938" s="3" t="s">
        <v>89</v>
      </c>
      <c r="J938" s="69">
        <v>181.933291</v>
      </c>
    </row>
    <row r="939" spans="1:11" x14ac:dyDescent="0.25">
      <c r="A939" s="3" t="s">
        <v>29</v>
      </c>
      <c r="B939" s="3" t="s">
        <v>88</v>
      </c>
      <c r="C939" s="3" t="s">
        <v>15</v>
      </c>
      <c r="D939" s="66">
        <v>41487</v>
      </c>
      <c r="E939" s="3">
        <v>8</v>
      </c>
      <c r="F939" s="3" t="s">
        <v>88</v>
      </c>
      <c r="G939" s="3" t="s">
        <v>88</v>
      </c>
      <c r="H939" s="3" t="s">
        <v>88</v>
      </c>
      <c r="I939" s="3" t="s">
        <v>89</v>
      </c>
      <c r="J939" s="70">
        <v>187.44394299999999</v>
      </c>
    </row>
    <row r="940" spans="1:11" x14ac:dyDescent="0.25">
      <c r="A940" s="3" t="s">
        <v>29</v>
      </c>
      <c r="B940" s="3" t="s">
        <v>88</v>
      </c>
      <c r="C940" s="3" t="s">
        <v>15</v>
      </c>
      <c r="D940" s="66">
        <v>41518</v>
      </c>
      <c r="E940" s="3">
        <v>9</v>
      </c>
      <c r="F940" s="3" t="s">
        <v>88</v>
      </c>
      <c r="G940" s="3" t="s">
        <v>88</v>
      </c>
      <c r="H940" s="3" t="s">
        <v>88</v>
      </c>
      <c r="I940" s="3" t="s">
        <v>89</v>
      </c>
      <c r="J940" s="70">
        <v>184.77365699999999</v>
      </c>
    </row>
    <row r="941" spans="1:11" x14ac:dyDescent="0.25">
      <c r="A941" s="3" t="s">
        <v>29</v>
      </c>
      <c r="B941" s="3" t="s">
        <v>88</v>
      </c>
      <c r="C941" s="3" t="s">
        <v>15</v>
      </c>
      <c r="D941" s="66">
        <v>41548</v>
      </c>
      <c r="E941" s="3">
        <v>10</v>
      </c>
      <c r="F941" s="3" t="s">
        <v>88</v>
      </c>
      <c r="G941" s="3" t="s">
        <v>88</v>
      </c>
      <c r="H941" s="3" t="s">
        <v>88</v>
      </c>
      <c r="I941" s="3" t="s">
        <v>89</v>
      </c>
      <c r="J941" s="70">
        <v>191.54109299999999</v>
      </c>
    </row>
    <row r="942" spans="1:11" x14ac:dyDescent="0.25">
      <c r="A942" s="3" t="s">
        <v>29</v>
      </c>
      <c r="B942" s="3" t="s">
        <v>88</v>
      </c>
      <c r="C942" s="3" t="s">
        <v>15</v>
      </c>
      <c r="D942" s="66">
        <v>41579</v>
      </c>
      <c r="E942" s="3">
        <v>11</v>
      </c>
      <c r="F942" s="3" t="s">
        <v>88</v>
      </c>
      <c r="G942" s="3" t="s">
        <v>88</v>
      </c>
      <c r="H942" s="3" t="s">
        <v>88</v>
      </c>
      <c r="I942" s="3" t="s">
        <v>89</v>
      </c>
      <c r="J942" s="70">
        <v>98.096062000000003</v>
      </c>
    </row>
    <row r="943" spans="1:11" x14ac:dyDescent="0.25">
      <c r="A943" s="3" t="s">
        <v>29</v>
      </c>
      <c r="B943" s="3" t="s">
        <v>88</v>
      </c>
      <c r="C943" s="3" t="s">
        <v>15</v>
      </c>
      <c r="D943" s="66">
        <v>41609</v>
      </c>
      <c r="E943" s="3">
        <v>12</v>
      </c>
      <c r="F943" s="3" t="s">
        <v>88</v>
      </c>
      <c r="G943" s="3" t="s">
        <v>88</v>
      </c>
      <c r="H943" s="3" t="s">
        <v>88</v>
      </c>
      <c r="I943" s="3" t="s">
        <v>89</v>
      </c>
      <c r="J943" s="70">
        <v>185.30685299999999</v>
      </c>
    </row>
    <row r="944" spans="1:11" x14ac:dyDescent="0.25">
      <c r="A944" s="3" t="s">
        <v>29</v>
      </c>
      <c r="B944" s="3" t="s">
        <v>88</v>
      </c>
      <c r="C944" s="3" t="s">
        <v>15</v>
      </c>
      <c r="D944" s="66">
        <v>41640</v>
      </c>
      <c r="E944" s="3">
        <v>1</v>
      </c>
      <c r="F944" s="3" t="s">
        <v>88</v>
      </c>
      <c r="G944" s="3" t="s">
        <v>88</v>
      </c>
      <c r="H944" s="3" t="s">
        <v>88</v>
      </c>
      <c r="I944" s="3" t="s">
        <v>89</v>
      </c>
      <c r="J944" s="70">
        <v>186.90143900000001</v>
      </c>
    </row>
    <row r="945" spans="1:10" x14ac:dyDescent="0.25">
      <c r="A945" s="3" t="s">
        <v>29</v>
      </c>
      <c r="B945" s="3" t="s">
        <v>88</v>
      </c>
      <c r="C945" s="3" t="s">
        <v>15</v>
      </c>
      <c r="D945" s="66">
        <v>41671</v>
      </c>
      <c r="E945" s="3">
        <v>2</v>
      </c>
      <c r="F945" s="3" t="s">
        <v>88</v>
      </c>
      <c r="G945" s="3" t="s">
        <v>88</v>
      </c>
      <c r="H945" s="3" t="s">
        <v>88</v>
      </c>
      <c r="I945" s="3" t="s">
        <v>89</v>
      </c>
      <c r="J945" s="70">
        <v>158.58676500000001</v>
      </c>
    </row>
    <row r="946" spans="1:10" x14ac:dyDescent="0.25">
      <c r="A946" s="3" t="s">
        <v>29</v>
      </c>
      <c r="B946" s="3" t="s">
        <v>88</v>
      </c>
      <c r="C946" s="3" t="s">
        <v>15</v>
      </c>
      <c r="D946" s="66">
        <v>41699</v>
      </c>
      <c r="E946" s="3">
        <v>3</v>
      </c>
      <c r="F946" s="3" t="s">
        <v>88</v>
      </c>
      <c r="G946" s="3" t="s">
        <v>88</v>
      </c>
      <c r="H946" s="3" t="s">
        <v>88</v>
      </c>
      <c r="I946" s="3" t="s">
        <v>89</v>
      </c>
      <c r="J946" s="70">
        <v>191.40367599999999</v>
      </c>
    </row>
    <row r="947" spans="1:10" x14ac:dyDescent="0.25">
      <c r="A947" s="3" t="s">
        <v>29</v>
      </c>
      <c r="B947" s="3" t="s">
        <v>88</v>
      </c>
      <c r="C947" s="3" t="s">
        <v>15</v>
      </c>
      <c r="D947" s="66">
        <v>41730</v>
      </c>
      <c r="E947" s="3">
        <v>4</v>
      </c>
      <c r="F947" s="3" t="s">
        <v>88</v>
      </c>
      <c r="G947" s="3" t="s">
        <v>88</v>
      </c>
      <c r="H947" s="3" t="s">
        <v>88</v>
      </c>
      <c r="I947" s="3" t="s">
        <v>89</v>
      </c>
      <c r="J947" s="70">
        <v>171.057864</v>
      </c>
    </row>
    <row r="948" spans="1:10" x14ac:dyDescent="0.25">
      <c r="A948" s="3" t="s">
        <v>29</v>
      </c>
      <c r="B948" s="3" t="s">
        <v>88</v>
      </c>
      <c r="C948" s="3" t="s">
        <v>15</v>
      </c>
      <c r="D948" s="66">
        <v>41760</v>
      </c>
      <c r="E948" s="3">
        <v>5</v>
      </c>
      <c r="F948" s="3" t="s">
        <v>88</v>
      </c>
      <c r="G948" s="3" t="s">
        <v>88</v>
      </c>
      <c r="H948" s="3" t="s">
        <v>88</v>
      </c>
      <c r="I948" s="3" t="s">
        <v>89</v>
      </c>
      <c r="J948" s="70">
        <v>169.28699900000001</v>
      </c>
    </row>
    <row r="949" spans="1:10" x14ac:dyDescent="0.25">
      <c r="A949" s="3" t="s">
        <v>29</v>
      </c>
      <c r="B949" s="3" t="s">
        <v>88</v>
      </c>
      <c r="C949" s="3" t="s">
        <v>15</v>
      </c>
      <c r="D949" s="66">
        <v>41791</v>
      </c>
      <c r="E949" s="3">
        <v>6</v>
      </c>
      <c r="F949" s="3" t="s">
        <v>88</v>
      </c>
      <c r="G949" s="3" t="s">
        <v>88</v>
      </c>
      <c r="H949" s="3" t="s">
        <v>88</v>
      </c>
      <c r="I949" s="3" t="s">
        <v>89</v>
      </c>
      <c r="J949" s="70">
        <v>142.50871699999999</v>
      </c>
    </row>
    <row r="950" spans="1:10" x14ac:dyDescent="0.25">
      <c r="A950" s="3" t="s">
        <v>29</v>
      </c>
      <c r="B950" s="3" t="s">
        <v>88</v>
      </c>
      <c r="C950" s="3" t="s">
        <v>31</v>
      </c>
      <c r="D950" s="66">
        <v>41456</v>
      </c>
      <c r="E950" s="3">
        <v>7</v>
      </c>
      <c r="F950" s="3" t="s">
        <v>88</v>
      </c>
      <c r="G950" s="3" t="s">
        <v>88</v>
      </c>
      <c r="H950" s="3" t="s">
        <v>88</v>
      </c>
      <c r="I950" s="3" t="s">
        <v>89</v>
      </c>
      <c r="J950" s="69">
        <v>214.968999</v>
      </c>
    </row>
    <row r="951" spans="1:10" x14ac:dyDescent="0.25">
      <c r="A951" s="3" t="s">
        <v>29</v>
      </c>
      <c r="B951" s="3" t="s">
        <v>88</v>
      </c>
      <c r="C951" s="3" t="s">
        <v>31</v>
      </c>
      <c r="D951" s="66">
        <v>41487</v>
      </c>
      <c r="E951" s="3">
        <v>8</v>
      </c>
      <c r="F951" s="3" t="s">
        <v>88</v>
      </c>
      <c r="G951" s="3" t="s">
        <v>88</v>
      </c>
      <c r="H951" s="3" t="s">
        <v>88</v>
      </c>
      <c r="I951" s="3" t="s">
        <v>89</v>
      </c>
      <c r="J951" s="69">
        <v>228.199051</v>
      </c>
    </row>
    <row r="952" spans="1:10" x14ac:dyDescent="0.25">
      <c r="A952" s="3" t="s">
        <v>29</v>
      </c>
      <c r="B952" s="3" t="s">
        <v>88</v>
      </c>
      <c r="C952" s="3" t="s">
        <v>31</v>
      </c>
      <c r="D952" s="66">
        <v>41518</v>
      </c>
      <c r="E952" s="3">
        <v>9</v>
      </c>
      <c r="F952" s="3" t="s">
        <v>88</v>
      </c>
      <c r="G952" s="3" t="s">
        <v>88</v>
      </c>
      <c r="H952" s="3" t="s">
        <v>88</v>
      </c>
      <c r="I952" s="3" t="s">
        <v>89</v>
      </c>
      <c r="J952" s="69">
        <v>216.53646700000002</v>
      </c>
    </row>
    <row r="953" spans="1:10" x14ac:dyDescent="0.25">
      <c r="A953" s="3" t="s">
        <v>29</v>
      </c>
      <c r="B953" s="3" t="s">
        <v>88</v>
      </c>
      <c r="C953" s="3" t="s">
        <v>31</v>
      </c>
      <c r="D953" s="66">
        <v>41548</v>
      </c>
      <c r="E953" s="3">
        <v>10</v>
      </c>
      <c r="F953" s="3" t="s">
        <v>88</v>
      </c>
      <c r="G953" s="3" t="s">
        <v>88</v>
      </c>
      <c r="H953" s="3" t="s">
        <v>88</v>
      </c>
      <c r="I953" s="3" t="s">
        <v>89</v>
      </c>
      <c r="J953" s="69">
        <v>236.760276</v>
      </c>
    </row>
    <row r="954" spans="1:10" x14ac:dyDescent="0.25">
      <c r="A954" s="3" t="s">
        <v>29</v>
      </c>
      <c r="B954" s="3" t="s">
        <v>88</v>
      </c>
      <c r="C954" s="3" t="s">
        <v>31</v>
      </c>
      <c r="D954" s="66">
        <v>41579</v>
      </c>
      <c r="E954" s="3">
        <v>11</v>
      </c>
      <c r="F954" s="3" t="s">
        <v>88</v>
      </c>
      <c r="G954" s="3" t="s">
        <v>88</v>
      </c>
      <c r="H954" s="3" t="s">
        <v>88</v>
      </c>
      <c r="I954" s="3" t="s">
        <v>89</v>
      </c>
      <c r="J954" s="69">
        <v>232.052864</v>
      </c>
    </row>
    <row r="955" spans="1:10" x14ac:dyDescent="0.25">
      <c r="A955" s="3" t="s">
        <v>29</v>
      </c>
      <c r="B955" s="3" t="s">
        <v>88</v>
      </c>
      <c r="C955" s="3" t="s">
        <v>31</v>
      </c>
      <c r="D955" s="66">
        <v>41609</v>
      </c>
      <c r="E955" s="3">
        <v>12</v>
      </c>
      <c r="F955" s="3" t="s">
        <v>88</v>
      </c>
      <c r="G955" s="3" t="s">
        <v>88</v>
      </c>
      <c r="H955" s="3" t="s">
        <v>88</v>
      </c>
      <c r="I955" s="3" t="s">
        <v>89</v>
      </c>
      <c r="J955" s="69">
        <v>240.21016</v>
      </c>
    </row>
    <row r="956" spans="1:10" x14ac:dyDescent="0.25">
      <c r="A956" s="3" t="s">
        <v>29</v>
      </c>
      <c r="B956" s="3" t="s">
        <v>88</v>
      </c>
      <c r="C956" s="3" t="s">
        <v>31</v>
      </c>
      <c r="D956" s="66">
        <v>41640</v>
      </c>
      <c r="E956" s="3">
        <v>1</v>
      </c>
      <c r="F956" s="3" t="s">
        <v>88</v>
      </c>
      <c r="G956" s="3" t="s">
        <v>88</v>
      </c>
      <c r="H956" s="3" t="s">
        <v>88</v>
      </c>
      <c r="I956" s="3" t="s">
        <v>89</v>
      </c>
      <c r="J956" s="69">
        <v>288.160549</v>
      </c>
    </row>
    <row r="957" spans="1:10" x14ac:dyDescent="0.25">
      <c r="A957" s="3" t="s">
        <v>29</v>
      </c>
      <c r="B957" s="3" t="s">
        <v>88</v>
      </c>
      <c r="C957" s="3" t="s">
        <v>31</v>
      </c>
      <c r="D957" s="66">
        <v>41671</v>
      </c>
      <c r="E957" s="3">
        <v>2</v>
      </c>
      <c r="F957" s="3" t="s">
        <v>88</v>
      </c>
      <c r="G957" s="3" t="s">
        <v>88</v>
      </c>
      <c r="H957" s="3" t="s">
        <v>88</v>
      </c>
      <c r="I957" s="3" t="s">
        <v>89</v>
      </c>
      <c r="J957" s="69">
        <v>306.884524</v>
      </c>
    </row>
    <row r="958" spans="1:10" x14ac:dyDescent="0.25">
      <c r="A958" s="3" t="s">
        <v>29</v>
      </c>
      <c r="B958" s="3" t="s">
        <v>88</v>
      </c>
      <c r="C958" s="3" t="s">
        <v>31</v>
      </c>
      <c r="D958" s="66">
        <v>41699</v>
      </c>
      <c r="E958" s="3">
        <v>3</v>
      </c>
      <c r="F958" s="3" t="s">
        <v>88</v>
      </c>
      <c r="G958" s="3" t="s">
        <v>88</v>
      </c>
      <c r="H958" s="3" t="s">
        <v>88</v>
      </c>
      <c r="I958" s="3" t="s">
        <v>89</v>
      </c>
      <c r="J958" s="69">
        <v>367.65100600000005</v>
      </c>
    </row>
    <row r="959" spans="1:10" x14ac:dyDescent="0.25">
      <c r="A959" s="3" t="s">
        <v>29</v>
      </c>
      <c r="B959" s="3" t="s">
        <v>88</v>
      </c>
      <c r="C959" s="3" t="s">
        <v>31</v>
      </c>
      <c r="D959" s="66">
        <v>41730</v>
      </c>
      <c r="E959" s="3">
        <v>4</v>
      </c>
      <c r="F959" s="3" t="s">
        <v>88</v>
      </c>
      <c r="G959" s="3" t="s">
        <v>88</v>
      </c>
      <c r="H959" s="3" t="s">
        <v>88</v>
      </c>
      <c r="I959" s="3" t="s">
        <v>89</v>
      </c>
      <c r="J959" s="69">
        <v>351.99016599999999</v>
      </c>
    </row>
    <row r="960" spans="1:10" x14ac:dyDescent="0.25">
      <c r="A960" s="3" t="s">
        <v>29</v>
      </c>
      <c r="B960" s="3" t="s">
        <v>88</v>
      </c>
      <c r="C960" s="3" t="s">
        <v>31</v>
      </c>
      <c r="D960" s="66">
        <v>41760</v>
      </c>
      <c r="E960" s="3">
        <v>5</v>
      </c>
      <c r="F960" s="3" t="s">
        <v>88</v>
      </c>
      <c r="G960" s="3" t="s">
        <v>88</v>
      </c>
      <c r="H960" s="3" t="s">
        <v>88</v>
      </c>
      <c r="I960" s="3" t="s">
        <v>89</v>
      </c>
      <c r="J960" s="69">
        <v>362.822</v>
      </c>
    </row>
    <row r="961" spans="1:10" x14ac:dyDescent="0.25">
      <c r="A961" s="3" t="s">
        <v>29</v>
      </c>
      <c r="B961" s="3" t="s">
        <v>88</v>
      </c>
      <c r="C961" s="3" t="s">
        <v>31</v>
      </c>
      <c r="D961" s="66">
        <v>41791</v>
      </c>
      <c r="E961" s="3">
        <v>6</v>
      </c>
      <c r="F961" s="3" t="s">
        <v>88</v>
      </c>
      <c r="G961" s="3" t="s">
        <v>88</v>
      </c>
      <c r="H961" s="3" t="s">
        <v>88</v>
      </c>
      <c r="I961" s="3" t="s">
        <v>89</v>
      </c>
      <c r="J961" s="69">
        <v>260.31229999999999</v>
      </c>
    </row>
    <row r="962" spans="1:10" x14ac:dyDescent="0.25">
      <c r="A962" s="3" t="s">
        <v>29</v>
      </c>
      <c r="B962" s="3" t="s">
        <v>88</v>
      </c>
      <c r="C962" s="3" t="s">
        <v>32</v>
      </c>
      <c r="D962" s="66">
        <v>41456</v>
      </c>
      <c r="E962" s="3">
        <v>7</v>
      </c>
      <c r="F962" s="3" t="s">
        <v>88</v>
      </c>
      <c r="G962" s="3" t="s">
        <v>88</v>
      </c>
      <c r="H962" s="3" t="s">
        <v>88</v>
      </c>
      <c r="I962" s="3" t="s">
        <v>89</v>
      </c>
      <c r="J962" s="71">
        <v>250.24199099999998</v>
      </c>
    </row>
    <row r="963" spans="1:10" x14ac:dyDescent="0.25">
      <c r="A963" s="3" t="s">
        <v>29</v>
      </c>
      <c r="B963" s="3" t="s">
        <v>88</v>
      </c>
      <c r="C963" s="3" t="s">
        <v>32</v>
      </c>
      <c r="D963" s="66">
        <v>41487</v>
      </c>
      <c r="E963" s="3">
        <v>8</v>
      </c>
      <c r="F963" s="3" t="s">
        <v>88</v>
      </c>
      <c r="G963" s="3" t="s">
        <v>88</v>
      </c>
      <c r="H963" s="3" t="s">
        <v>88</v>
      </c>
      <c r="I963" s="3" t="s">
        <v>89</v>
      </c>
      <c r="J963" s="72">
        <v>206.740703</v>
      </c>
    </row>
    <row r="964" spans="1:10" x14ac:dyDescent="0.25">
      <c r="A964" s="3" t="s">
        <v>29</v>
      </c>
      <c r="B964" s="3" t="s">
        <v>88</v>
      </c>
      <c r="C964" s="3" t="s">
        <v>32</v>
      </c>
      <c r="D964" s="66">
        <v>41518</v>
      </c>
      <c r="E964" s="3">
        <v>9</v>
      </c>
      <c r="F964" s="3" t="s">
        <v>88</v>
      </c>
      <c r="G964" s="3" t="s">
        <v>88</v>
      </c>
      <c r="H964" s="3" t="s">
        <v>88</v>
      </c>
      <c r="I964" s="3" t="s">
        <v>89</v>
      </c>
      <c r="J964" s="72">
        <v>201.23546099999996</v>
      </c>
    </row>
    <row r="965" spans="1:10" x14ac:dyDescent="0.25">
      <c r="A965" s="3" t="s">
        <v>29</v>
      </c>
      <c r="B965" s="3" t="s">
        <v>88</v>
      </c>
      <c r="C965" s="3" t="s">
        <v>32</v>
      </c>
      <c r="D965" s="66">
        <v>41548</v>
      </c>
      <c r="E965" s="3">
        <v>10</v>
      </c>
      <c r="F965" s="3" t="s">
        <v>88</v>
      </c>
      <c r="G965" s="3" t="s">
        <v>88</v>
      </c>
      <c r="H965" s="3" t="s">
        <v>88</v>
      </c>
      <c r="I965" s="3" t="s">
        <v>89</v>
      </c>
      <c r="J965" s="72">
        <v>174.36956599999999</v>
      </c>
    </row>
    <row r="966" spans="1:10" x14ac:dyDescent="0.25">
      <c r="A966" s="3" t="s">
        <v>29</v>
      </c>
      <c r="B966" s="3" t="s">
        <v>88</v>
      </c>
      <c r="C966" s="3" t="s">
        <v>32</v>
      </c>
      <c r="D966" s="66">
        <v>41579</v>
      </c>
      <c r="E966" s="3">
        <v>11</v>
      </c>
      <c r="F966" s="3" t="s">
        <v>88</v>
      </c>
      <c r="G966" s="3" t="s">
        <v>88</v>
      </c>
      <c r="H966" s="3" t="s">
        <v>88</v>
      </c>
      <c r="I966" s="3" t="s">
        <v>89</v>
      </c>
      <c r="J966" s="72">
        <v>204.09105</v>
      </c>
    </row>
    <row r="967" spans="1:10" x14ac:dyDescent="0.25">
      <c r="A967" s="3" t="s">
        <v>29</v>
      </c>
      <c r="B967" s="3" t="s">
        <v>88</v>
      </c>
      <c r="C967" s="3" t="s">
        <v>32</v>
      </c>
      <c r="D967" s="66">
        <v>41609</v>
      </c>
      <c r="E967" s="3">
        <v>12</v>
      </c>
      <c r="F967" s="3" t="s">
        <v>88</v>
      </c>
      <c r="G967" s="3" t="s">
        <v>88</v>
      </c>
      <c r="H967" s="3" t="s">
        <v>88</v>
      </c>
      <c r="I967" s="3" t="s">
        <v>89</v>
      </c>
      <c r="J967" s="72">
        <v>146.35666599999999</v>
      </c>
    </row>
    <row r="968" spans="1:10" x14ac:dyDescent="0.25">
      <c r="A968" s="3" t="s">
        <v>29</v>
      </c>
      <c r="B968" s="3" t="s">
        <v>88</v>
      </c>
      <c r="C968" s="3" t="s">
        <v>32</v>
      </c>
      <c r="D968" s="66">
        <v>41640</v>
      </c>
      <c r="E968" s="3">
        <v>1</v>
      </c>
      <c r="F968" s="3" t="s">
        <v>88</v>
      </c>
      <c r="G968" s="3" t="s">
        <v>88</v>
      </c>
      <c r="H968" s="3" t="s">
        <v>88</v>
      </c>
      <c r="I968" s="3" t="s">
        <v>89</v>
      </c>
      <c r="J968" s="72">
        <v>204.20249700000002</v>
      </c>
    </row>
    <row r="969" spans="1:10" x14ac:dyDescent="0.25">
      <c r="A969" s="3" t="s">
        <v>29</v>
      </c>
      <c r="B969" s="3" t="s">
        <v>88</v>
      </c>
      <c r="C969" s="3" t="s">
        <v>32</v>
      </c>
      <c r="D969" s="66">
        <v>41671</v>
      </c>
      <c r="E969" s="3">
        <v>2</v>
      </c>
      <c r="F969" s="3" t="s">
        <v>88</v>
      </c>
      <c r="G969" s="3" t="s">
        <v>88</v>
      </c>
      <c r="H969" s="3" t="s">
        <v>88</v>
      </c>
      <c r="I969" s="3" t="s">
        <v>89</v>
      </c>
      <c r="J969" s="72">
        <v>217.43019900000002</v>
      </c>
    </row>
    <row r="970" spans="1:10" x14ac:dyDescent="0.25">
      <c r="A970" s="3" t="s">
        <v>29</v>
      </c>
      <c r="B970" s="3" t="s">
        <v>88</v>
      </c>
      <c r="C970" s="3" t="s">
        <v>32</v>
      </c>
      <c r="D970" s="66">
        <v>41699</v>
      </c>
      <c r="E970" s="3">
        <v>3</v>
      </c>
      <c r="F970" s="3" t="s">
        <v>88</v>
      </c>
      <c r="G970" s="3" t="s">
        <v>88</v>
      </c>
      <c r="H970" s="3" t="s">
        <v>88</v>
      </c>
      <c r="I970" s="3" t="s">
        <v>89</v>
      </c>
      <c r="J970" s="72">
        <v>230.98220000000001</v>
      </c>
    </row>
    <row r="971" spans="1:10" x14ac:dyDescent="0.25">
      <c r="A971" s="3" t="s">
        <v>29</v>
      </c>
      <c r="B971" s="3" t="s">
        <v>88</v>
      </c>
      <c r="C971" s="3" t="s">
        <v>32</v>
      </c>
      <c r="D971" s="66">
        <v>41730</v>
      </c>
      <c r="E971" s="3">
        <v>4</v>
      </c>
      <c r="F971" s="3" t="s">
        <v>88</v>
      </c>
      <c r="G971" s="3" t="s">
        <v>88</v>
      </c>
      <c r="H971" s="3" t="s">
        <v>88</v>
      </c>
      <c r="I971" s="3" t="s">
        <v>89</v>
      </c>
      <c r="J971" s="72">
        <v>236.441136</v>
      </c>
    </row>
    <row r="972" spans="1:10" x14ac:dyDescent="0.25">
      <c r="A972" s="3" t="s">
        <v>29</v>
      </c>
      <c r="B972" s="3" t="s">
        <v>88</v>
      </c>
      <c r="C972" s="3" t="s">
        <v>32</v>
      </c>
      <c r="D972" s="66">
        <v>41760</v>
      </c>
      <c r="E972" s="3">
        <v>5</v>
      </c>
      <c r="F972" s="3" t="s">
        <v>88</v>
      </c>
      <c r="G972" s="3" t="s">
        <v>88</v>
      </c>
      <c r="H972" s="3" t="s">
        <v>88</v>
      </c>
      <c r="I972" s="3" t="s">
        <v>89</v>
      </c>
      <c r="J972" s="72">
        <v>241.40736899999999</v>
      </c>
    </row>
    <row r="973" spans="1:10" x14ac:dyDescent="0.25">
      <c r="A973" s="3" t="s">
        <v>29</v>
      </c>
      <c r="B973" s="3" t="s">
        <v>88</v>
      </c>
      <c r="C973" s="3" t="s">
        <v>32</v>
      </c>
      <c r="D973" s="66">
        <v>41791</v>
      </c>
      <c r="E973" s="3">
        <v>6</v>
      </c>
      <c r="F973" s="3" t="s">
        <v>88</v>
      </c>
      <c r="G973" s="3" t="s">
        <v>88</v>
      </c>
      <c r="H973" s="3" t="s">
        <v>88</v>
      </c>
      <c r="I973" s="3" t="s">
        <v>89</v>
      </c>
      <c r="J973" s="72">
        <v>220.380334</v>
      </c>
    </row>
    <row r="974" spans="1:10" x14ac:dyDescent="0.25">
      <c r="A974" t="s">
        <v>41</v>
      </c>
      <c r="B974" t="s">
        <v>88</v>
      </c>
      <c r="C974" t="s">
        <v>15</v>
      </c>
      <c r="D974" s="73">
        <v>41456</v>
      </c>
      <c r="E974" s="3">
        <v>7</v>
      </c>
      <c r="F974" t="s">
        <v>88</v>
      </c>
      <c r="G974" t="s">
        <v>88</v>
      </c>
      <c r="H974" t="s">
        <v>88</v>
      </c>
      <c r="I974" s="3" t="s">
        <v>89</v>
      </c>
      <c r="J974" s="69">
        <v>171.933291</v>
      </c>
    </row>
    <row r="975" spans="1:10" x14ac:dyDescent="0.25">
      <c r="A975" t="s">
        <v>41</v>
      </c>
      <c r="B975" t="s">
        <v>88</v>
      </c>
      <c r="C975" t="s">
        <v>15</v>
      </c>
      <c r="D975" s="73">
        <v>41487</v>
      </c>
      <c r="E975" s="3">
        <v>8</v>
      </c>
      <c r="F975" t="s">
        <v>88</v>
      </c>
      <c r="G975" t="s">
        <v>88</v>
      </c>
      <c r="H975" t="s">
        <v>88</v>
      </c>
      <c r="I975" s="3" t="s">
        <v>89</v>
      </c>
      <c r="J975" s="70">
        <v>185.44394299999999</v>
      </c>
    </row>
    <row r="976" spans="1:10" x14ac:dyDescent="0.25">
      <c r="A976" t="s">
        <v>41</v>
      </c>
      <c r="B976" t="s">
        <v>88</v>
      </c>
      <c r="C976" t="s">
        <v>15</v>
      </c>
      <c r="D976" s="73">
        <v>41518</v>
      </c>
      <c r="E976" s="3">
        <v>9</v>
      </c>
      <c r="F976" t="s">
        <v>88</v>
      </c>
      <c r="G976" t="s">
        <v>88</v>
      </c>
      <c r="H976" t="s">
        <v>88</v>
      </c>
      <c r="I976" s="3" t="s">
        <v>89</v>
      </c>
      <c r="J976" s="70">
        <v>186.77365699999999</v>
      </c>
    </row>
    <row r="977" spans="1:10" x14ac:dyDescent="0.25">
      <c r="A977" t="s">
        <v>41</v>
      </c>
      <c r="B977" t="s">
        <v>88</v>
      </c>
      <c r="C977" t="s">
        <v>15</v>
      </c>
      <c r="D977" s="73">
        <v>41548</v>
      </c>
      <c r="E977" s="3">
        <v>10</v>
      </c>
      <c r="F977" t="s">
        <v>88</v>
      </c>
      <c r="G977" t="s">
        <v>88</v>
      </c>
      <c r="H977" t="s">
        <v>88</v>
      </c>
      <c r="I977" s="3" t="s">
        <v>89</v>
      </c>
      <c r="J977" s="70">
        <v>190.54109299999999</v>
      </c>
    </row>
    <row r="978" spans="1:10" x14ac:dyDescent="0.25">
      <c r="A978" t="s">
        <v>41</v>
      </c>
      <c r="B978" t="s">
        <v>88</v>
      </c>
      <c r="C978" t="s">
        <v>15</v>
      </c>
      <c r="D978" s="73">
        <v>41579</v>
      </c>
      <c r="E978" s="3">
        <v>11</v>
      </c>
      <c r="F978" t="s">
        <v>88</v>
      </c>
      <c r="G978" t="s">
        <v>88</v>
      </c>
      <c r="H978" t="s">
        <v>88</v>
      </c>
      <c r="I978" s="3" t="s">
        <v>89</v>
      </c>
      <c r="J978" s="70">
        <v>95.096062000000003</v>
      </c>
    </row>
    <row r="979" spans="1:10" x14ac:dyDescent="0.25">
      <c r="A979" t="s">
        <v>41</v>
      </c>
      <c r="B979" t="s">
        <v>88</v>
      </c>
      <c r="C979" t="s">
        <v>15</v>
      </c>
      <c r="D979" s="73">
        <v>41609</v>
      </c>
      <c r="E979" s="3">
        <v>12</v>
      </c>
      <c r="F979" t="s">
        <v>88</v>
      </c>
      <c r="G979" t="s">
        <v>88</v>
      </c>
      <c r="H979" t="s">
        <v>88</v>
      </c>
      <c r="I979" s="3" t="s">
        <v>89</v>
      </c>
      <c r="J979" s="70">
        <v>184.30685299999999</v>
      </c>
    </row>
    <row r="980" spans="1:10" x14ac:dyDescent="0.25">
      <c r="A980" t="s">
        <v>41</v>
      </c>
      <c r="B980" t="s">
        <v>88</v>
      </c>
      <c r="C980" t="s">
        <v>15</v>
      </c>
      <c r="D980" s="73">
        <v>41640</v>
      </c>
      <c r="E980" s="3">
        <v>1</v>
      </c>
      <c r="F980" t="s">
        <v>88</v>
      </c>
      <c r="G980" t="s">
        <v>88</v>
      </c>
      <c r="H980" t="s">
        <v>88</v>
      </c>
      <c r="I980" s="3" t="s">
        <v>89</v>
      </c>
      <c r="J980" s="70">
        <v>181.90143900000001</v>
      </c>
    </row>
    <row r="981" spans="1:10" x14ac:dyDescent="0.25">
      <c r="A981" t="s">
        <v>41</v>
      </c>
      <c r="B981" t="s">
        <v>88</v>
      </c>
      <c r="C981" t="s">
        <v>15</v>
      </c>
      <c r="D981" s="73">
        <v>41671</v>
      </c>
      <c r="E981" s="3">
        <v>2</v>
      </c>
      <c r="F981" t="s">
        <v>88</v>
      </c>
      <c r="G981" t="s">
        <v>88</v>
      </c>
      <c r="H981" t="s">
        <v>88</v>
      </c>
      <c r="I981" s="3" t="s">
        <v>89</v>
      </c>
      <c r="J981" s="70">
        <v>149.58676500000001</v>
      </c>
    </row>
    <row r="982" spans="1:10" x14ac:dyDescent="0.25">
      <c r="A982" t="s">
        <v>41</v>
      </c>
      <c r="B982" t="s">
        <v>88</v>
      </c>
      <c r="C982" t="s">
        <v>15</v>
      </c>
      <c r="D982" s="73">
        <v>41699</v>
      </c>
      <c r="E982" s="3">
        <v>3</v>
      </c>
      <c r="F982" t="s">
        <v>88</v>
      </c>
      <c r="G982" t="s">
        <v>88</v>
      </c>
      <c r="H982" t="s">
        <v>88</v>
      </c>
      <c r="I982" s="3" t="s">
        <v>89</v>
      </c>
      <c r="J982" s="70">
        <v>181.40367599999999</v>
      </c>
    </row>
    <row r="983" spans="1:10" x14ac:dyDescent="0.25">
      <c r="A983" t="s">
        <v>41</v>
      </c>
      <c r="B983" t="s">
        <v>88</v>
      </c>
      <c r="C983" t="s">
        <v>15</v>
      </c>
      <c r="D983" s="73">
        <v>41730</v>
      </c>
      <c r="E983" s="3">
        <v>4</v>
      </c>
      <c r="F983" t="s">
        <v>88</v>
      </c>
      <c r="G983" t="s">
        <v>88</v>
      </c>
      <c r="H983" t="s">
        <v>88</v>
      </c>
      <c r="I983" s="3" t="s">
        <v>89</v>
      </c>
      <c r="J983" s="70">
        <v>171.057864</v>
      </c>
    </row>
    <row r="984" spans="1:10" x14ac:dyDescent="0.25">
      <c r="A984" t="s">
        <v>41</v>
      </c>
      <c r="B984" t="s">
        <v>88</v>
      </c>
      <c r="C984" t="s">
        <v>15</v>
      </c>
      <c r="D984" s="73">
        <v>41760</v>
      </c>
      <c r="E984" s="3">
        <v>5</v>
      </c>
      <c r="F984" t="s">
        <v>88</v>
      </c>
      <c r="G984" t="s">
        <v>88</v>
      </c>
      <c r="H984" t="s">
        <v>88</v>
      </c>
      <c r="I984" s="3" t="s">
        <v>89</v>
      </c>
      <c r="J984" s="70">
        <v>165.28699900000001</v>
      </c>
    </row>
    <row r="985" spans="1:10" x14ac:dyDescent="0.25">
      <c r="A985" t="s">
        <v>41</v>
      </c>
      <c r="B985" t="s">
        <v>88</v>
      </c>
      <c r="C985" t="s">
        <v>15</v>
      </c>
      <c r="D985" s="73">
        <v>41791</v>
      </c>
      <c r="E985" s="3">
        <v>6</v>
      </c>
      <c r="F985" t="s">
        <v>88</v>
      </c>
      <c r="G985" t="s">
        <v>88</v>
      </c>
      <c r="H985" t="s">
        <v>88</v>
      </c>
      <c r="I985" s="3" t="s">
        <v>89</v>
      </c>
      <c r="J985" s="70">
        <v>149.50871699999999</v>
      </c>
    </row>
    <row r="986" spans="1:10" x14ac:dyDescent="0.25">
      <c r="A986" t="s">
        <v>41</v>
      </c>
      <c r="B986" t="s">
        <v>88</v>
      </c>
      <c r="C986" t="s">
        <v>31</v>
      </c>
      <c r="D986" s="73">
        <v>41456</v>
      </c>
      <c r="E986" s="3">
        <v>7</v>
      </c>
      <c r="F986" t="s">
        <v>88</v>
      </c>
      <c r="G986" t="s">
        <v>88</v>
      </c>
      <c r="H986" t="s">
        <v>88</v>
      </c>
      <c r="I986" s="3" t="s">
        <v>89</v>
      </c>
      <c r="J986" s="69">
        <v>211.968999</v>
      </c>
    </row>
    <row r="987" spans="1:10" x14ac:dyDescent="0.25">
      <c r="A987" t="s">
        <v>41</v>
      </c>
      <c r="B987" t="s">
        <v>88</v>
      </c>
      <c r="C987" t="s">
        <v>31</v>
      </c>
      <c r="D987" s="73">
        <v>41487</v>
      </c>
      <c r="E987" s="3">
        <v>8</v>
      </c>
      <c r="F987" t="s">
        <v>88</v>
      </c>
      <c r="G987" t="s">
        <v>88</v>
      </c>
      <c r="H987" t="s">
        <v>88</v>
      </c>
      <c r="I987" s="3" t="s">
        <v>89</v>
      </c>
      <c r="J987" s="69">
        <v>224.199051</v>
      </c>
    </row>
    <row r="988" spans="1:10" x14ac:dyDescent="0.25">
      <c r="A988" t="s">
        <v>41</v>
      </c>
      <c r="B988" t="s">
        <v>88</v>
      </c>
      <c r="C988" t="s">
        <v>31</v>
      </c>
      <c r="D988" s="73">
        <v>41518</v>
      </c>
      <c r="E988" s="3">
        <v>9</v>
      </c>
      <c r="F988" t="s">
        <v>88</v>
      </c>
      <c r="G988" t="s">
        <v>88</v>
      </c>
      <c r="H988" t="s">
        <v>88</v>
      </c>
      <c r="I988" s="3" t="s">
        <v>89</v>
      </c>
      <c r="J988" s="69">
        <v>220.53646699999999</v>
      </c>
    </row>
    <row r="989" spans="1:10" x14ac:dyDescent="0.25">
      <c r="A989" t="s">
        <v>41</v>
      </c>
      <c r="B989" t="s">
        <v>88</v>
      </c>
      <c r="C989" t="s">
        <v>31</v>
      </c>
      <c r="D989" s="73">
        <v>41548</v>
      </c>
      <c r="E989" s="3">
        <v>10</v>
      </c>
      <c r="F989" t="s">
        <v>88</v>
      </c>
      <c r="G989" t="s">
        <v>88</v>
      </c>
      <c r="H989" t="s">
        <v>88</v>
      </c>
      <c r="I989" s="3" t="s">
        <v>89</v>
      </c>
      <c r="J989" s="69">
        <v>306.76027599999998</v>
      </c>
    </row>
    <row r="990" spans="1:10" x14ac:dyDescent="0.25">
      <c r="A990" t="s">
        <v>41</v>
      </c>
      <c r="B990" t="s">
        <v>88</v>
      </c>
      <c r="C990" t="s">
        <v>31</v>
      </c>
      <c r="D990" s="73">
        <v>41579</v>
      </c>
      <c r="E990" s="3">
        <v>11</v>
      </c>
      <c r="F990" t="s">
        <v>88</v>
      </c>
      <c r="G990" t="s">
        <v>88</v>
      </c>
      <c r="H990" t="s">
        <v>88</v>
      </c>
      <c r="I990" s="3" t="s">
        <v>89</v>
      </c>
      <c r="J990" s="69">
        <v>260.052864</v>
      </c>
    </row>
    <row r="991" spans="1:10" x14ac:dyDescent="0.25">
      <c r="A991" t="s">
        <v>41</v>
      </c>
      <c r="B991" t="s">
        <v>88</v>
      </c>
      <c r="C991" t="s">
        <v>31</v>
      </c>
      <c r="D991" s="73">
        <v>41609</v>
      </c>
      <c r="E991" s="3">
        <v>12</v>
      </c>
      <c r="F991" t="s">
        <v>88</v>
      </c>
      <c r="G991" t="s">
        <v>88</v>
      </c>
      <c r="H991" t="s">
        <v>88</v>
      </c>
      <c r="I991" s="3" t="s">
        <v>89</v>
      </c>
      <c r="J991" s="69">
        <v>240.21016</v>
      </c>
    </row>
    <row r="992" spans="1:10" x14ac:dyDescent="0.25">
      <c r="A992" t="s">
        <v>41</v>
      </c>
      <c r="B992" t="s">
        <v>88</v>
      </c>
      <c r="C992" t="s">
        <v>31</v>
      </c>
      <c r="D992" s="73">
        <v>41640</v>
      </c>
      <c r="E992" s="3">
        <v>1</v>
      </c>
      <c r="F992" t="s">
        <v>88</v>
      </c>
      <c r="G992" t="s">
        <v>88</v>
      </c>
      <c r="H992" t="s">
        <v>88</v>
      </c>
      <c r="I992" s="3" t="s">
        <v>89</v>
      </c>
      <c r="J992" s="69">
        <v>258.160549</v>
      </c>
    </row>
    <row r="993" spans="1:10" x14ac:dyDescent="0.25">
      <c r="A993" t="s">
        <v>41</v>
      </c>
      <c r="B993" t="s">
        <v>88</v>
      </c>
      <c r="C993" t="s">
        <v>31</v>
      </c>
      <c r="D993" s="73">
        <v>41671</v>
      </c>
      <c r="E993" s="3">
        <v>2</v>
      </c>
      <c r="F993" t="s">
        <v>88</v>
      </c>
      <c r="G993" t="s">
        <v>88</v>
      </c>
      <c r="H993" t="s">
        <v>88</v>
      </c>
      <c r="I993" s="3" t="s">
        <v>89</v>
      </c>
      <c r="J993" s="69">
        <v>310.884524</v>
      </c>
    </row>
    <row r="994" spans="1:10" x14ac:dyDescent="0.25">
      <c r="A994" t="s">
        <v>41</v>
      </c>
      <c r="B994" t="s">
        <v>88</v>
      </c>
      <c r="C994" t="s">
        <v>31</v>
      </c>
      <c r="D994" s="73">
        <v>41699</v>
      </c>
      <c r="E994" s="3">
        <v>3</v>
      </c>
      <c r="F994" t="s">
        <v>88</v>
      </c>
      <c r="G994" t="s">
        <v>88</v>
      </c>
      <c r="H994" t="s">
        <v>88</v>
      </c>
      <c r="I994" s="3" t="s">
        <v>89</v>
      </c>
      <c r="J994" s="69">
        <v>347.651006</v>
      </c>
    </row>
    <row r="995" spans="1:10" x14ac:dyDescent="0.25">
      <c r="A995" t="s">
        <v>41</v>
      </c>
      <c r="B995" t="s">
        <v>88</v>
      </c>
      <c r="C995" t="s">
        <v>31</v>
      </c>
      <c r="D995" s="73">
        <v>41730</v>
      </c>
      <c r="E995" s="3">
        <v>4</v>
      </c>
      <c r="F995" t="s">
        <v>88</v>
      </c>
      <c r="G995" t="s">
        <v>88</v>
      </c>
      <c r="H995" t="s">
        <v>88</v>
      </c>
      <c r="I995" s="3" t="s">
        <v>89</v>
      </c>
      <c r="J995" s="69">
        <v>341.99016599999999</v>
      </c>
    </row>
    <row r="996" spans="1:10" x14ac:dyDescent="0.25">
      <c r="A996" t="s">
        <v>41</v>
      </c>
      <c r="B996" t="s">
        <v>88</v>
      </c>
      <c r="C996" t="s">
        <v>31</v>
      </c>
      <c r="D996" s="73">
        <v>41760</v>
      </c>
      <c r="E996" s="3">
        <v>5</v>
      </c>
      <c r="F996" t="s">
        <v>88</v>
      </c>
      <c r="G996" t="s">
        <v>88</v>
      </c>
      <c r="H996" t="s">
        <v>88</v>
      </c>
      <c r="I996" s="3" t="s">
        <v>89</v>
      </c>
      <c r="J996" s="69">
        <v>301.18512999999996</v>
      </c>
    </row>
    <row r="997" spans="1:10" x14ac:dyDescent="0.25">
      <c r="A997" t="s">
        <v>41</v>
      </c>
      <c r="B997" t="s">
        <v>88</v>
      </c>
      <c r="C997" t="s">
        <v>31</v>
      </c>
      <c r="D997" s="73">
        <v>41791</v>
      </c>
      <c r="E997" s="3">
        <v>6</v>
      </c>
      <c r="F997" t="s">
        <v>88</v>
      </c>
      <c r="G997" t="s">
        <v>88</v>
      </c>
      <c r="H997" t="s">
        <v>88</v>
      </c>
      <c r="I997" s="3" t="s">
        <v>89</v>
      </c>
      <c r="J997" s="69">
        <v>260.92</v>
      </c>
    </row>
    <row r="998" spans="1:10" x14ac:dyDescent="0.25">
      <c r="A998" t="s">
        <v>41</v>
      </c>
      <c r="B998" t="s">
        <v>88</v>
      </c>
      <c r="C998" t="s">
        <v>32</v>
      </c>
      <c r="D998" s="73">
        <v>41456</v>
      </c>
      <c r="E998" s="3">
        <v>7</v>
      </c>
      <c r="F998" t="s">
        <v>88</v>
      </c>
      <c r="G998" t="s">
        <v>88</v>
      </c>
      <c r="H998" t="s">
        <v>88</v>
      </c>
      <c r="I998" s="3" t="s">
        <v>89</v>
      </c>
      <c r="J998" s="71">
        <v>234.24199100000001</v>
      </c>
    </row>
    <row r="999" spans="1:10" x14ac:dyDescent="0.25">
      <c r="A999" t="s">
        <v>41</v>
      </c>
      <c r="B999" t="s">
        <v>88</v>
      </c>
      <c r="C999" t="s">
        <v>32</v>
      </c>
      <c r="D999" s="73">
        <v>41487</v>
      </c>
      <c r="E999" s="3">
        <v>8</v>
      </c>
      <c r="F999" t="s">
        <v>88</v>
      </c>
      <c r="G999" t="s">
        <v>88</v>
      </c>
      <c r="H999" t="s">
        <v>88</v>
      </c>
      <c r="I999" s="3" t="s">
        <v>89</v>
      </c>
      <c r="J999" s="72">
        <v>203.740703</v>
      </c>
    </row>
    <row r="1000" spans="1:10" x14ac:dyDescent="0.25">
      <c r="A1000" t="s">
        <v>41</v>
      </c>
      <c r="B1000" t="s">
        <v>88</v>
      </c>
      <c r="C1000" t="s">
        <v>32</v>
      </c>
      <c r="D1000" s="73">
        <v>41518</v>
      </c>
      <c r="E1000" s="3">
        <v>9</v>
      </c>
      <c r="F1000" t="s">
        <v>88</v>
      </c>
      <c r="G1000" t="s">
        <v>88</v>
      </c>
      <c r="H1000" t="s">
        <v>88</v>
      </c>
      <c r="I1000" s="3" t="s">
        <v>89</v>
      </c>
      <c r="J1000" s="72">
        <v>192.23546099999999</v>
      </c>
    </row>
    <row r="1001" spans="1:10" x14ac:dyDescent="0.25">
      <c r="A1001" t="s">
        <v>41</v>
      </c>
      <c r="B1001" t="s">
        <v>88</v>
      </c>
      <c r="C1001" t="s">
        <v>32</v>
      </c>
      <c r="D1001" s="73">
        <v>41548</v>
      </c>
      <c r="E1001" s="3">
        <v>10</v>
      </c>
      <c r="F1001" t="s">
        <v>88</v>
      </c>
      <c r="G1001" t="s">
        <v>88</v>
      </c>
      <c r="H1001" t="s">
        <v>88</v>
      </c>
      <c r="I1001" s="3" t="s">
        <v>89</v>
      </c>
      <c r="J1001" s="72">
        <v>176.36956599999999</v>
      </c>
    </row>
    <row r="1002" spans="1:10" x14ac:dyDescent="0.25">
      <c r="A1002" t="s">
        <v>41</v>
      </c>
      <c r="B1002" t="s">
        <v>88</v>
      </c>
      <c r="C1002" t="s">
        <v>32</v>
      </c>
      <c r="D1002" s="73">
        <v>41579</v>
      </c>
      <c r="E1002" s="3">
        <v>11</v>
      </c>
      <c r="F1002" t="s">
        <v>88</v>
      </c>
      <c r="G1002" t="s">
        <v>88</v>
      </c>
      <c r="H1002" t="s">
        <v>88</v>
      </c>
      <c r="I1002" s="3" t="s">
        <v>89</v>
      </c>
      <c r="J1002" s="72">
        <v>206.09105</v>
      </c>
    </row>
    <row r="1003" spans="1:10" x14ac:dyDescent="0.25">
      <c r="A1003" t="s">
        <v>41</v>
      </c>
      <c r="B1003" t="s">
        <v>88</v>
      </c>
      <c r="C1003" t="s">
        <v>32</v>
      </c>
      <c r="D1003" s="73">
        <v>41609</v>
      </c>
      <c r="E1003" s="3">
        <v>12</v>
      </c>
      <c r="F1003" t="s">
        <v>88</v>
      </c>
      <c r="G1003" t="s">
        <v>88</v>
      </c>
      <c r="H1003" t="s">
        <v>88</v>
      </c>
      <c r="I1003" s="3" t="s">
        <v>89</v>
      </c>
      <c r="J1003" s="72">
        <v>141.32156660000001</v>
      </c>
    </row>
    <row r="1004" spans="1:10" x14ac:dyDescent="0.25">
      <c r="A1004" t="s">
        <v>41</v>
      </c>
      <c r="B1004" t="s">
        <v>88</v>
      </c>
      <c r="C1004" t="s">
        <v>32</v>
      </c>
      <c r="D1004" s="73">
        <v>41640</v>
      </c>
      <c r="E1004" s="3">
        <v>1</v>
      </c>
      <c r="F1004" t="s">
        <v>88</v>
      </c>
      <c r="G1004" t="s">
        <v>88</v>
      </c>
      <c r="H1004" t="s">
        <v>88</v>
      </c>
      <c r="I1004" s="3" t="s">
        <v>89</v>
      </c>
      <c r="J1004" s="72">
        <v>214.20249699999999</v>
      </c>
    </row>
    <row r="1005" spans="1:10" x14ac:dyDescent="0.25">
      <c r="A1005" t="s">
        <v>41</v>
      </c>
      <c r="B1005" t="s">
        <v>88</v>
      </c>
      <c r="C1005" t="s">
        <v>32</v>
      </c>
      <c r="D1005" s="73">
        <v>41671</v>
      </c>
      <c r="E1005" s="3">
        <v>2</v>
      </c>
      <c r="F1005" t="s">
        <v>88</v>
      </c>
      <c r="G1005" t="s">
        <v>88</v>
      </c>
      <c r="H1005" t="s">
        <v>88</v>
      </c>
      <c r="I1005" s="3" t="s">
        <v>89</v>
      </c>
      <c r="J1005" s="72">
        <v>211.43019899999999</v>
      </c>
    </row>
    <row r="1006" spans="1:10" x14ac:dyDescent="0.25">
      <c r="A1006" t="s">
        <v>41</v>
      </c>
      <c r="B1006" t="s">
        <v>88</v>
      </c>
      <c r="C1006" t="s">
        <v>32</v>
      </c>
      <c r="D1006" s="73">
        <v>41699</v>
      </c>
      <c r="E1006" s="3">
        <v>3</v>
      </c>
      <c r="F1006" t="s">
        <v>88</v>
      </c>
      <c r="G1006" t="s">
        <v>88</v>
      </c>
      <c r="H1006" t="s">
        <v>88</v>
      </c>
      <c r="I1006" s="3" t="s">
        <v>89</v>
      </c>
      <c r="J1006" s="72">
        <v>141.81421700000001</v>
      </c>
    </row>
    <row r="1007" spans="1:10" x14ac:dyDescent="0.25">
      <c r="A1007" t="s">
        <v>41</v>
      </c>
      <c r="B1007" t="s">
        <v>88</v>
      </c>
      <c r="C1007" t="s">
        <v>32</v>
      </c>
      <c r="D1007" s="73">
        <v>41730</v>
      </c>
      <c r="E1007" s="3">
        <v>4</v>
      </c>
      <c r="F1007" t="s">
        <v>88</v>
      </c>
      <c r="G1007" t="s">
        <v>88</v>
      </c>
      <c r="H1007" t="s">
        <v>88</v>
      </c>
      <c r="I1007" s="3" t="s">
        <v>89</v>
      </c>
      <c r="J1007" s="72">
        <v>118.441136</v>
      </c>
    </row>
    <row r="1008" spans="1:10" x14ac:dyDescent="0.25">
      <c r="A1008" t="s">
        <v>41</v>
      </c>
      <c r="B1008" t="s">
        <v>88</v>
      </c>
      <c r="C1008" t="s">
        <v>32</v>
      </c>
      <c r="D1008" s="73">
        <v>41760</v>
      </c>
      <c r="E1008" s="3">
        <v>5</v>
      </c>
      <c r="F1008" t="s">
        <v>88</v>
      </c>
      <c r="G1008" t="s">
        <v>88</v>
      </c>
      <c r="H1008" t="s">
        <v>88</v>
      </c>
      <c r="I1008" s="3" t="s">
        <v>89</v>
      </c>
      <c r="J1008" s="72">
        <v>116.407369</v>
      </c>
    </row>
    <row r="1009" spans="1:10" x14ac:dyDescent="0.25">
      <c r="A1009" t="s">
        <v>41</v>
      </c>
      <c r="B1009" t="s">
        <v>88</v>
      </c>
      <c r="C1009" t="s">
        <v>32</v>
      </c>
      <c r="D1009" s="73">
        <v>41791</v>
      </c>
      <c r="E1009" s="3">
        <v>6</v>
      </c>
      <c r="F1009" t="s">
        <v>88</v>
      </c>
      <c r="G1009" t="s">
        <v>88</v>
      </c>
      <c r="H1009" t="s">
        <v>88</v>
      </c>
      <c r="I1009" s="3" t="s">
        <v>89</v>
      </c>
      <c r="J1009" s="72">
        <v>140.38033399999998</v>
      </c>
    </row>
    <row r="1010" spans="1:10" x14ac:dyDescent="0.25">
      <c r="B1010" s="40"/>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CD39B-CB65-4D50-B82B-2E691F5AD8AF}">
  <dimension ref="A1:F1461"/>
  <sheetViews>
    <sheetView topLeftCell="A1383" workbookViewId="0">
      <selection activeCell="H23" sqref="H23"/>
    </sheetView>
  </sheetViews>
  <sheetFormatPr defaultRowHeight="15" x14ac:dyDescent="0.25"/>
  <cols>
    <col min="1" max="1" width="30.140625" customWidth="1"/>
    <col min="2" max="2" width="35.7109375" customWidth="1"/>
    <col min="3" max="3" width="31.140625" customWidth="1"/>
    <col min="4" max="4" width="33" customWidth="1"/>
    <col min="5" max="5" width="17.7109375" customWidth="1"/>
    <col min="6" max="6" width="10.85546875" bestFit="1" customWidth="1"/>
  </cols>
  <sheetData>
    <row r="1" spans="1:6" s="58" customFormat="1" x14ac:dyDescent="0.25">
      <c r="A1" s="57" t="s">
        <v>65</v>
      </c>
      <c r="B1" s="57" t="s">
        <v>66</v>
      </c>
      <c r="C1" s="57" t="s">
        <v>67</v>
      </c>
      <c r="D1" s="59" t="s">
        <v>68</v>
      </c>
      <c r="E1" s="60" t="s">
        <v>69</v>
      </c>
    </row>
    <row r="2" spans="1:6" x14ac:dyDescent="0.25">
      <c r="A2" s="61">
        <v>41640</v>
      </c>
      <c r="B2" s="62">
        <v>2674.4304999999999</v>
      </c>
      <c r="C2" s="63">
        <v>89.334249999999997</v>
      </c>
      <c r="D2" s="17">
        <f>MONTH(A2)</f>
        <v>1</v>
      </c>
      <c r="E2" s="17" t="s">
        <v>70</v>
      </c>
      <c r="F2" s="64"/>
    </row>
    <row r="3" spans="1:6" x14ac:dyDescent="0.25">
      <c r="A3" s="61">
        <v>41640.5</v>
      </c>
      <c r="B3" s="62">
        <v>2576.1278333333298</v>
      </c>
      <c r="C3" s="63">
        <v>61.945999999999998</v>
      </c>
      <c r="D3" s="17">
        <f t="shared" ref="D3:D66" si="0">MONTH(A3)</f>
        <v>1</v>
      </c>
      <c r="E3" s="17" t="s">
        <v>70</v>
      </c>
      <c r="F3" s="64"/>
    </row>
    <row r="4" spans="1:6" x14ac:dyDescent="0.25">
      <c r="A4" s="61">
        <v>41641</v>
      </c>
      <c r="B4" s="62">
        <v>2131.9819583333301</v>
      </c>
      <c r="C4" s="63">
        <v>45.9017499999999</v>
      </c>
      <c r="D4" s="17">
        <f t="shared" si="0"/>
        <v>1</v>
      </c>
      <c r="E4" s="17" t="s">
        <v>70</v>
      </c>
      <c r="F4" s="64"/>
    </row>
    <row r="5" spans="1:6" x14ac:dyDescent="0.25">
      <c r="A5" s="61">
        <v>41641.5</v>
      </c>
      <c r="B5" s="62">
        <v>2772.0559583333302</v>
      </c>
      <c r="C5" s="63">
        <v>80.858249999999998</v>
      </c>
      <c r="D5" s="17">
        <f t="shared" si="0"/>
        <v>1</v>
      </c>
      <c r="E5" s="17" t="s">
        <v>70</v>
      </c>
      <c r="F5" s="64"/>
    </row>
    <row r="6" spans="1:6" x14ac:dyDescent="0.25">
      <c r="A6" s="61">
        <v>41642</v>
      </c>
      <c r="B6" s="62">
        <v>2143.486625</v>
      </c>
      <c r="C6" s="63">
        <v>55.961833333333303</v>
      </c>
      <c r="D6" s="17">
        <f t="shared" si="0"/>
        <v>1</v>
      </c>
      <c r="E6" s="17" t="s">
        <v>70</v>
      </c>
      <c r="F6" s="64"/>
    </row>
    <row r="7" spans="1:6" x14ac:dyDescent="0.25">
      <c r="A7" s="61">
        <v>41642.5</v>
      </c>
      <c r="B7" s="62">
        <v>2682.031125</v>
      </c>
      <c r="C7" s="63">
        <v>101.094833333333</v>
      </c>
      <c r="D7" s="17">
        <f t="shared" si="0"/>
        <v>1</v>
      </c>
      <c r="E7" s="17" t="s">
        <v>70</v>
      </c>
      <c r="F7" s="64"/>
    </row>
    <row r="8" spans="1:6" x14ac:dyDescent="0.25">
      <c r="A8" s="61">
        <v>41643</v>
      </c>
      <c r="B8" s="62">
        <v>1788.07475</v>
      </c>
      <c r="C8" s="63">
        <v>26.664999999999999</v>
      </c>
      <c r="D8" s="17">
        <f t="shared" si="0"/>
        <v>1</v>
      </c>
      <c r="E8" s="17" t="s">
        <v>70</v>
      </c>
      <c r="F8" s="64"/>
    </row>
    <row r="9" spans="1:6" x14ac:dyDescent="0.25">
      <c r="A9" s="61">
        <v>41643.5</v>
      </c>
      <c r="B9" s="62">
        <v>2082.8450909090898</v>
      </c>
      <c r="C9" s="63">
        <v>38.894545454545401</v>
      </c>
      <c r="D9" s="17">
        <f t="shared" si="0"/>
        <v>1</v>
      </c>
      <c r="E9" s="17" t="s">
        <v>70</v>
      </c>
      <c r="F9" s="64"/>
    </row>
    <row r="10" spans="1:6" x14ac:dyDescent="0.25">
      <c r="A10" s="61">
        <v>41644</v>
      </c>
      <c r="B10" s="62">
        <v>1815.8505</v>
      </c>
      <c r="C10" s="63">
        <v>46.715000000000003</v>
      </c>
      <c r="D10" s="17">
        <f t="shared" si="0"/>
        <v>1</v>
      </c>
      <c r="E10" s="17" t="s">
        <v>70</v>
      </c>
      <c r="F10" s="64"/>
    </row>
    <row r="11" spans="1:6" x14ac:dyDescent="0.25">
      <c r="A11" s="61">
        <v>41644.5</v>
      </c>
      <c r="B11" s="62">
        <v>2219.27536363636</v>
      </c>
      <c r="C11" s="63">
        <v>46.208636363636302</v>
      </c>
      <c r="D11" s="17">
        <f t="shared" si="0"/>
        <v>1</v>
      </c>
      <c r="E11" s="17" t="s">
        <v>70</v>
      </c>
      <c r="F11" s="64"/>
    </row>
    <row r="12" spans="1:6" x14ac:dyDescent="0.25">
      <c r="A12" s="61">
        <v>41645</v>
      </c>
      <c r="B12" s="62">
        <v>2142.3453</v>
      </c>
      <c r="C12" s="63">
        <v>41.856000000000002</v>
      </c>
      <c r="D12" s="17">
        <f t="shared" si="0"/>
        <v>1</v>
      </c>
      <c r="E12" s="17" t="s">
        <v>70</v>
      </c>
      <c r="F12" s="64"/>
    </row>
    <row r="13" spans="1:6" x14ac:dyDescent="0.25">
      <c r="A13" s="61">
        <v>41645.5</v>
      </c>
      <c r="B13" s="62">
        <v>2169.7437083333298</v>
      </c>
      <c r="C13" s="63">
        <v>46.013749999999902</v>
      </c>
      <c r="D13" s="17">
        <f t="shared" si="0"/>
        <v>1</v>
      </c>
      <c r="E13" s="17" t="s">
        <v>70</v>
      </c>
      <c r="F13" s="64"/>
    </row>
    <row r="14" spans="1:6" x14ac:dyDescent="0.25">
      <c r="A14" s="61">
        <v>41646</v>
      </c>
      <c r="B14" s="62">
        <v>2228.9214999999999</v>
      </c>
      <c r="C14" s="63">
        <v>34.894374999999997</v>
      </c>
      <c r="D14" s="17">
        <f t="shared" si="0"/>
        <v>1</v>
      </c>
      <c r="E14" s="17" t="s">
        <v>70</v>
      </c>
      <c r="F14" s="64"/>
    </row>
    <row r="15" spans="1:6" x14ac:dyDescent="0.25">
      <c r="A15" s="61">
        <v>41646.5</v>
      </c>
      <c r="B15" s="62">
        <v>2289.4490000000001</v>
      </c>
      <c r="C15" s="63">
        <v>53.312916666666602</v>
      </c>
      <c r="D15" s="17">
        <f t="shared" si="0"/>
        <v>1</v>
      </c>
      <c r="E15" s="17" t="s">
        <v>70</v>
      </c>
      <c r="F15" s="64"/>
    </row>
    <row r="16" spans="1:6" x14ac:dyDescent="0.25">
      <c r="A16" s="61">
        <v>41647</v>
      </c>
      <c r="B16" s="62">
        <v>1966.19391666666</v>
      </c>
      <c r="C16" s="63">
        <v>70.307083333333296</v>
      </c>
      <c r="D16" s="17">
        <f t="shared" si="0"/>
        <v>1</v>
      </c>
      <c r="E16" s="17" t="s">
        <v>70</v>
      </c>
      <c r="F16" s="64"/>
    </row>
    <row r="17" spans="1:6" x14ac:dyDescent="0.25">
      <c r="A17" s="61">
        <v>41647.5</v>
      </c>
      <c r="B17" s="62">
        <v>2222.9840416666598</v>
      </c>
      <c r="C17" s="63">
        <v>64.552916666666604</v>
      </c>
      <c r="D17" s="17">
        <f t="shared" si="0"/>
        <v>1</v>
      </c>
      <c r="E17" s="17" t="s">
        <v>70</v>
      </c>
      <c r="F17" s="64"/>
    </row>
    <row r="18" spans="1:6" x14ac:dyDescent="0.25">
      <c r="A18" s="61">
        <v>41648</v>
      </c>
      <c r="B18" s="62">
        <v>1651.58858333333</v>
      </c>
      <c r="C18" s="63">
        <v>49.776249999999997</v>
      </c>
      <c r="D18" s="17">
        <f t="shared" si="0"/>
        <v>1</v>
      </c>
      <c r="E18" s="17" t="s">
        <v>70</v>
      </c>
      <c r="F18" s="64"/>
    </row>
    <row r="19" spans="1:6" x14ac:dyDescent="0.25">
      <c r="A19" s="61">
        <v>41648.5</v>
      </c>
      <c r="B19" s="62">
        <v>1957.57495833333</v>
      </c>
      <c r="C19" s="63">
        <v>61.483333333333299</v>
      </c>
      <c r="D19" s="17">
        <f t="shared" si="0"/>
        <v>1</v>
      </c>
      <c r="E19" s="17" t="s">
        <v>70</v>
      </c>
      <c r="F19" s="64"/>
    </row>
    <row r="20" spans="1:6" x14ac:dyDescent="0.25">
      <c r="A20" s="61">
        <v>41649</v>
      </c>
      <c r="B20" s="62">
        <v>1865.0249999999901</v>
      </c>
      <c r="C20" s="63">
        <v>56.407083333333297</v>
      </c>
      <c r="D20" s="17">
        <f t="shared" si="0"/>
        <v>1</v>
      </c>
      <c r="E20" s="17" t="s">
        <v>70</v>
      </c>
      <c r="F20" s="64"/>
    </row>
    <row r="21" spans="1:6" x14ac:dyDescent="0.25">
      <c r="A21" s="61">
        <v>41649.5</v>
      </c>
      <c r="B21" s="62">
        <v>2157.2933333333299</v>
      </c>
      <c r="C21" s="63">
        <v>69.813749999999999</v>
      </c>
      <c r="D21" s="17">
        <f t="shared" si="0"/>
        <v>1</v>
      </c>
      <c r="E21" s="17" t="s">
        <v>70</v>
      </c>
      <c r="F21" s="64"/>
    </row>
    <row r="22" spans="1:6" x14ac:dyDescent="0.25">
      <c r="A22" s="61">
        <v>41650</v>
      </c>
      <c r="B22" s="62">
        <v>1933.9007916666601</v>
      </c>
      <c r="C22" s="63">
        <v>53.609583333333298</v>
      </c>
      <c r="D22" s="17">
        <f t="shared" si="0"/>
        <v>1</v>
      </c>
      <c r="E22" s="17" t="s">
        <v>70</v>
      </c>
      <c r="F22" s="64"/>
    </row>
    <row r="23" spans="1:6" x14ac:dyDescent="0.25">
      <c r="A23" s="61">
        <v>41650.5</v>
      </c>
      <c r="B23" s="62">
        <v>2161.194375</v>
      </c>
      <c r="C23" s="63">
        <v>53.2916666666666</v>
      </c>
      <c r="D23" s="17">
        <f t="shared" si="0"/>
        <v>1</v>
      </c>
      <c r="E23" s="17" t="s">
        <v>70</v>
      </c>
      <c r="F23" s="64"/>
    </row>
    <row r="24" spans="1:6" x14ac:dyDescent="0.25">
      <c r="A24" s="61">
        <v>41651</v>
      </c>
      <c r="B24" s="62">
        <v>1672.51316666666</v>
      </c>
      <c r="C24" s="63">
        <v>53.844583333333297</v>
      </c>
      <c r="D24" s="17">
        <f t="shared" si="0"/>
        <v>1</v>
      </c>
      <c r="E24" s="17" t="s">
        <v>70</v>
      </c>
      <c r="F24" s="64"/>
    </row>
    <row r="25" spans="1:6" x14ac:dyDescent="0.25">
      <c r="A25" s="61">
        <v>41651.5</v>
      </c>
      <c r="B25" s="62">
        <v>1928.0590416666601</v>
      </c>
      <c r="C25" s="63">
        <v>53.347916666666599</v>
      </c>
      <c r="D25" s="17">
        <f t="shared" si="0"/>
        <v>1</v>
      </c>
      <c r="E25" s="17" t="s">
        <v>70</v>
      </c>
      <c r="F25" s="64"/>
    </row>
    <row r="26" spans="1:6" x14ac:dyDescent="0.25">
      <c r="A26" s="61">
        <v>41652</v>
      </c>
      <c r="B26" s="62">
        <v>1863.6369999999899</v>
      </c>
      <c r="C26" s="63">
        <v>55.712166666666597</v>
      </c>
      <c r="D26" s="17">
        <f t="shared" si="0"/>
        <v>1</v>
      </c>
      <c r="E26" s="17" t="s">
        <v>70</v>
      </c>
      <c r="F26" s="64"/>
    </row>
    <row r="27" spans="1:6" x14ac:dyDescent="0.25">
      <c r="A27" s="61">
        <v>41652.5</v>
      </c>
      <c r="B27" s="62">
        <v>2185.68658333333</v>
      </c>
      <c r="C27" s="63">
        <v>66.450833333333307</v>
      </c>
      <c r="D27" s="17">
        <f t="shared" si="0"/>
        <v>1</v>
      </c>
      <c r="E27" s="17" t="s">
        <v>70</v>
      </c>
      <c r="F27" s="64"/>
    </row>
    <row r="28" spans="1:6" x14ac:dyDescent="0.25">
      <c r="A28" s="61">
        <v>41653</v>
      </c>
      <c r="B28" s="62">
        <v>2185.5760416666599</v>
      </c>
      <c r="C28" s="63">
        <v>78.998583333333301</v>
      </c>
      <c r="D28" s="17">
        <f t="shared" si="0"/>
        <v>1</v>
      </c>
      <c r="E28" s="17" t="s">
        <v>70</v>
      </c>
      <c r="F28" s="64"/>
    </row>
    <row r="29" spans="1:6" x14ac:dyDescent="0.25">
      <c r="A29" s="61">
        <v>41653.5</v>
      </c>
      <c r="B29" s="62">
        <v>3175.2769166666599</v>
      </c>
      <c r="C29" s="63">
        <v>159.797333333333</v>
      </c>
      <c r="D29" s="17">
        <f t="shared" si="0"/>
        <v>1</v>
      </c>
      <c r="E29" s="17" t="s">
        <v>70</v>
      </c>
      <c r="F29" s="64"/>
    </row>
    <row r="30" spans="1:6" x14ac:dyDescent="0.25">
      <c r="A30" s="61">
        <v>41654</v>
      </c>
      <c r="B30" s="62">
        <v>2648.79408333333</v>
      </c>
      <c r="C30" s="63">
        <v>108.42100000000001</v>
      </c>
      <c r="D30" s="17">
        <f t="shared" si="0"/>
        <v>1</v>
      </c>
      <c r="E30" s="17" t="s">
        <v>70</v>
      </c>
      <c r="F30" s="64"/>
    </row>
    <row r="31" spans="1:6" x14ac:dyDescent="0.25">
      <c r="A31" s="61">
        <v>41654.5</v>
      </c>
      <c r="B31" s="62">
        <v>3164.5167499999998</v>
      </c>
      <c r="C31" s="63">
        <v>132.91399999999999</v>
      </c>
      <c r="D31" s="17">
        <f t="shared" si="0"/>
        <v>1</v>
      </c>
      <c r="E31" s="17" t="s">
        <v>70</v>
      </c>
      <c r="F31" s="64"/>
    </row>
    <row r="32" spans="1:6" x14ac:dyDescent="0.25">
      <c r="A32" s="61">
        <v>41655</v>
      </c>
      <c r="B32" s="62">
        <v>2308.0395416666602</v>
      </c>
      <c r="C32" s="63">
        <v>68.866583333333296</v>
      </c>
      <c r="D32" s="17">
        <f t="shared" si="0"/>
        <v>1</v>
      </c>
      <c r="E32" s="17" t="s">
        <v>70</v>
      </c>
      <c r="F32" s="64"/>
    </row>
    <row r="33" spans="1:6" x14ac:dyDescent="0.25">
      <c r="A33" s="61">
        <v>41655.5</v>
      </c>
      <c r="B33" s="62">
        <v>2417.7790416666599</v>
      </c>
      <c r="C33" s="63">
        <v>50.487499999999997</v>
      </c>
      <c r="D33" s="17">
        <f t="shared" si="0"/>
        <v>1</v>
      </c>
      <c r="E33" s="17" t="s">
        <v>70</v>
      </c>
      <c r="F33" s="64"/>
    </row>
    <row r="34" spans="1:6" x14ac:dyDescent="0.25">
      <c r="A34" s="61">
        <v>41656</v>
      </c>
      <c r="B34" s="62">
        <v>1961.419625</v>
      </c>
      <c r="C34" s="63">
        <v>47.181833333333302</v>
      </c>
      <c r="D34" s="17">
        <f t="shared" si="0"/>
        <v>1</v>
      </c>
      <c r="E34" s="17" t="s">
        <v>70</v>
      </c>
      <c r="F34" s="64"/>
    </row>
    <row r="35" spans="1:6" x14ac:dyDescent="0.25">
      <c r="A35" s="61">
        <v>41656.5</v>
      </c>
      <c r="B35" s="62">
        <v>2127.0714583333302</v>
      </c>
      <c r="C35" s="63">
        <v>43.937833333333302</v>
      </c>
      <c r="D35" s="17">
        <f t="shared" si="0"/>
        <v>1</v>
      </c>
      <c r="E35" s="17" t="s">
        <v>70</v>
      </c>
      <c r="F35" s="64"/>
    </row>
    <row r="36" spans="1:6" x14ac:dyDescent="0.25">
      <c r="A36" s="61">
        <v>41657</v>
      </c>
      <c r="B36" s="62">
        <v>2004.6923124999901</v>
      </c>
      <c r="C36" s="63">
        <v>50.634124999999997</v>
      </c>
      <c r="D36" s="17">
        <f t="shared" si="0"/>
        <v>1</v>
      </c>
      <c r="E36" s="17" t="s">
        <v>70</v>
      </c>
      <c r="F36" s="64"/>
    </row>
    <row r="37" spans="1:6" x14ac:dyDescent="0.25">
      <c r="A37" s="61">
        <v>41657.5</v>
      </c>
      <c r="B37" s="62">
        <v>2200.4989999999998</v>
      </c>
      <c r="C37" s="63">
        <v>50.1071666666666</v>
      </c>
      <c r="D37" s="17">
        <f t="shared" si="0"/>
        <v>1</v>
      </c>
      <c r="E37" s="17" t="s">
        <v>70</v>
      </c>
      <c r="F37" s="64"/>
    </row>
    <row r="38" spans="1:6" x14ac:dyDescent="0.25">
      <c r="A38" s="61">
        <v>41658</v>
      </c>
      <c r="B38" s="62">
        <v>1839.5621428571401</v>
      </c>
      <c r="C38" s="63">
        <v>43.767999999999901</v>
      </c>
      <c r="D38" s="17">
        <f t="shared" si="0"/>
        <v>1</v>
      </c>
      <c r="E38" s="17" t="s">
        <v>70</v>
      </c>
      <c r="F38" s="64"/>
    </row>
    <row r="39" spans="1:6" x14ac:dyDescent="0.25">
      <c r="A39" s="61">
        <v>41658.5</v>
      </c>
      <c r="B39" s="62">
        <v>2184.156125</v>
      </c>
      <c r="C39" s="63">
        <v>72.031833333333296</v>
      </c>
      <c r="D39" s="17">
        <f t="shared" si="0"/>
        <v>1</v>
      </c>
      <c r="E39" s="17" t="s">
        <v>70</v>
      </c>
      <c r="F39" s="64"/>
    </row>
    <row r="40" spans="1:6" x14ac:dyDescent="0.25">
      <c r="A40" s="61">
        <v>41659</v>
      </c>
      <c r="B40" s="62">
        <v>1748.4124999999999</v>
      </c>
      <c r="C40" s="63">
        <v>44.526333333333298</v>
      </c>
      <c r="D40" s="17">
        <f t="shared" si="0"/>
        <v>1</v>
      </c>
      <c r="E40" s="17" t="s">
        <v>70</v>
      </c>
      <c r="F40" s="64"/>
    </row>
    <row r="41" spans="1:6" x14ac:dyDescent="0.25">
      <c r="A41" s="61">
        <v>41659.5</v>
      </c>
      <c r="B41" s="62">
        <v>2417.6507083333299</v>
      </c>
      <c r="C41" s="63">
        <v>65.881833333333304</v>
      </c>
      <c r="D41" s="17">
        <f t="shared" si="0"/>
        <v>1</v>
      </c>
      <c r="E41" s="17" t="s">
        <v>70</v>
      </c>
      <c r="F41" s="64"/>
    </row>
    <row r="42" spans="1:6" x14ac:dyDescent="0.25">
      <c r="A42" s="61">
        <v>41660</v>
      </c>
      <c r="B42" s="62">
        <v>2067.5482916666601</v>
      </c>
      <c r="C42" s="63">
        <v>47.251666666666601</v>
      </c>
      <c r="D42" s="17">
        <f t="shared" si="0"/>
        <v>1</v>
      </c>
      <c r="E42" s="17" t="s">
        <v>70</v>
      </c>
      <c r="F42" s="64"/>
    </row>
    <row r="43" spans="1:6" x14ac:dyDescent="0.25">
      <c r="A43" s="61">
        <v>41660.5</v>
      </c>
      <c r="B43" s="62">
        <v>2572.71675</v>
      </c>
      <c r="C43" s="63">
        <v>63.338166666666602</v>
      </c>
      <c r="D43" s="17">
        <f t="shared" si="0"/>
        <v>1</v>
      </c>
      <c r="E43" s="17" t="s">
        <v>70</v>
      </c>
      <c r="F43" s="64"/>
    </row>
    <row r="44" spans="1:6" x14ac:dyDescent="0.25">
      <c r="A44" s="61">
        <v>41661</v>
      </c>
      <c r="B44" s="62">
        <v>2070.56383333333</v>
      </c>
      <c r="C44" s="63">
        <v>49.39425</v>
      </c>
      <c r="D44" s="17">
        <f t="shared" si="0"/>
        <v>1</v>
      </c>
      <c r="E44" s="17" t="s">
        <v>70</v>
      </c>
      <c r="F44" s="64"/>
    </row>
    <row r="45" spans="1:6" x14ac:dyDescent="0.25">
      <c r="A45" s="61">
        <v>41661.5</v>
      </c>
      <c r="B45" s="62">
        <v>2702.1071666666599</v>
      </c>
      <c r="C45" s="63">
        <v>77.915249999999901</v>
      </c>
      <c r="D45" s="17">
        <f t="shared" si="0"/>
        <v>1</v>
      </c>
      <c r="E45" s="17" t="s">
        <v>70</v>
      </c>
      <c r="F45" s="64"/>
    </row>
    <row r="46" spans="1:6" x14ac:dyDescent="0.25">
      <c r="A46" s="61">
        <v>41662</v>
      </c>
      <c r="B46" s="62">
        <v>2155.5055416666601</v>
      </c>
      <c r="C46" s="63">
        <v>48.651249999999997</v>
      </c>
      <c r="D46" s="17">
        <f t="shared" si="0"/>
        <v>1</v>
      </c>
      <c r="E46" s="17" t="s">
        <v>70</v>
      </c>
      <c r="F46" s="64"/>
    </row>
    <row r="47" spans="1:6" x14ac:dyDescent="0.25">
      <c r="A47" s="61">
        <v>41662.5</v>
      </c>
      <c r="B47" s="62">
        <v>2449.9735416666599</v>
      </c>
      <c r="C47" s="63">
        <v>59.662916666666597</v>
      </c>
      <c r="D47" s="17">
        <f t="shared" si="0"/>
        <v>1</v>
      </c>
      <c r="E47" s="17" t="s">
        <v>70</v>
      </c>
      <c r="F47" s="64"/>
    </row>
    <row r="48" spans="1:6" x14ac:dyDescent="0.25">
      <c r="A48" s="61">
        <v>41663</v>
      </c>
      <c r="B48" s="62">
        <v>1994.9894545454499</v>
      </c>
      <c r="C48" s="63">
        <v>44.107909090908997</v>
      </c>
      <c r="D48" s="17">
        <f t="shared" si="0"/>
        <v>1</v>
      </c>
      <c r="E48" s="17" t="s">
        <v>70</v>
      </c>
      <c r="F48" s="64"/>
    </row>
    <row r="49" spans="1:6" x14ac:dyDescent="0.25">
      <c r="A49" s="61">
        <v>41663.5</v>
      </c>
      <c r="B49" s="62">
        <v>2281.8349166666599</v>
      </c>
      <c r="C49" s="63">
        <v>45.838749999999997</v>
      </c>
      <c r="D49" s="17">
        <f t="shared" si="0"/>
        <v>1</v>
      </c>
      <c r="E49" s="17" t="s">
        <v>70</v>
      </c>
      <c r="F49" s="64"/>
    </row>
    <row r="50" spans="1:6" x14ac:dyDescent="0.25">
      <c r="A50" s="61">
        <v>41664</v>
      </c>
      <c r="B50" s="62">
        <v>1951.5263333333301</v>
      </c>
      <c r="C50" s="63">
        <v>51.144583333333301</v>
      </c>
      <c r="D50" s="17">
        <f t="shared" si="0"/>
        <v>1</v>
      </c>
      <c r="E50" s="17" t="s">
        <v>70</v>
      </c>
      <c r="F50" s="64"/>
    </row>
    <row r="51" spans="1:6" x14ac:dyDescent="0.25">
      <c r="A51" s="61">
        <v>41664.5</v>
      </c>
      <c r="B51" s="62">
        <v>2341.0592916666601</v>
      </c>
      <c r="C51" s="63">
        <v>73.990499999999997</v>
      </c>
      <c r="D51" s="17">
        <f t="shared" si="0"/>
        <v>1</v>
      </c>
      <c r="E51" s="17" t="s">
        <v>70</v>
      </c>
      <c r="F51" s="64"/>
    </row>
    <row r="52" spans="1:6" x14ac:dyDescent="0.25">
      <c r="A52" s="61">
        <v>41665</v>
      </c>
      <c r="B52" s="62">
        <v>1823.6909166666601</v>
      </c>
      <c r="C52" s="63">
        <v>49.5535833333333</v>
      </c>
      <c r="D52" s="17">
        <f t="shared" si="0"/>
        <v>1</v>
      </c>
      <c r="E52" s="17" t="s">
        <v>70</v>
      </c>
      <c r="F52" s="64"/>
    </row>
    <row r="53" spans="1:6" x14ac:dyDescent="0.25">
      <c r="A53" s="61">
        <v>41665.5</v>
      </c>
      <c r="B53" s="62">
        <v>2288.3790416666602</v>
      </c>
      <c r="C53" s="63">
        <v>69.318416666666593</v>
      </c>
      <c r="D53" s="17">
        <f t="shared" si="0"/>
        <v>1</v>
      </c>
      <c r="E53" s="17" t="s">
        <v>70</v>
      </c>
      <c r="F53" s="64"/>
    </row>
    <row r="54" spans="1:6" x14ac:dyDescent="0.25">
      <c r="A54" s="61">
        <v>41666</v>
      </c>
      <c r="B54" s="62">
        <v>1833.969625</v>
      </c>
      <c r="C54" s="63">
        <v>59.5356666666666</v>
      </c>
      <c r="D54" s="17">
        <f t="shared" si="0"/>
        <v>1</v>
      </c>
      <c r="E54" s="17" t="s">
        <v>70</v>
      </c>
      <c r="F54" s="64"/>
    </row>
    <row r="55" spans="1:6" x14ac:dyDescent="0.25">
      <c r="A55" s="61">
        <v>41666.5</v>
      </c>
      <c r="B55" s="62">
        <v>2465.6632500000001</v>
      </c>
      <c r="C55" s="63">
        <v>87.515000000000001</v>
      </c>
      <c r="D55" s="17">
        <f t="shared" si="0"/>
        <v>1</v>
      </c>
      <c r="E55" s="17" t="s">
        <v>70</v>
      </c>
      <c r="F55" s="64"/>
    </row>
    <row r="56" spans="1:6" x14ac:dyDescent="0.25">
      <c r="A56" s="61">
        <v>41667</v>
      </c>
      <c r="B56" s="62">
        <v>1844.722</v>
      </c>
      <c r="C56" s="63">
        <v>47.820250000000001</v>
      </c>
      <c r="D56" s="17">
        <f t="shared" si="0"/>
        <v>1</v>
      </c>
      <c r="E56" s="17" t="s">
        <v>70</v>
      </c>
      <c r="F56" s="64"/>
    </row>
    <row r="57" spans="1:6" x14ac:dyDescent="0.25">
      <c r="A57" s="61">
        <v>41667.5</v>
      </c>
      <c r="B57" s="62">
        <v>2259.0371666666601</v>
      </c>
      <c r="C57" s="63">
        <v>70.217833333333303</v>
      </c>
      <c r="D57" s="17">
        <f t="shared" si="0"/>
        <v>1</v>
      </c>
      <c r="E57" s="17" t="s">
        <v>70</v>
      </c>
      <c r="F57" s="64"/>
    </row>
    <row r="58" spans="1:6" x14ac:dyDescent="0.25">
      <c r="A58" s="61">
        <v>41668</v>
      </c>
      <c r="B58" s="62">
        <v>1988.9660833333301</v>
      </c>
      <c r="C58" s="63">
        <v>63.731333333333303</v>
      </c>
      <c r="D58" s="17">
        <f t="shared" si="0"/>
        <v>1</v>
      </c>
      <c r="E58" s="17" t="s">
        <v>70</v>
      </c>
      <c r="F58" s="64"/>
    </row>
    <row r="59" spans="1:6" x14ac:dyDescent="0.25">
      <c r="A59" s="61">
        <v>41668.5</v>
      </c>
      <c r="B59" s="62">
        <v>2498.4301666666602</v>
      </c>
      <c r="C59" s="63">
        <v>81.990916666666607</v>
      </c>
      <c r="D59" s="17">
        <f t="shared" si="0"/>
        <v>1</v>
      </c>
      <c r="E59" s="17" t="s">
        <v>70</v>
      </c>
      <c r="F59" s="64"/>
    </row>
    <row r="60" spans="1:6" x14ac:dyDescent="0.25">
      <c r="A60" s="61">
        <v>41669</v>
      </c>
      <c r="B60" s="62">
        <v>2064.4832499999902</v>
      </c>
      <c r="C60" s="63">
        <v>60.905833333333298</v>
      </c>
      <c r="D60" s="17">
        <f t="shared" si="0"/>
        <v>1</v>
      </c>
      <c r="E60" s="17" t="s">
        <v>70</v>
      </c>
      <c r="F60" s="64"/>
    </row>
    <row r="61" spans="1:6" x14ac:dyDescent="0.25">
      <c r="A61" s="61">
        <v>41669.5</v>
      </c>
      <c r="B61" s="62">
        <v>2629.6935416666602</v>
      </c>
      <c r="C61" s="63">
        <v>73.409333333333294</v>
      </c>
      <c r="D61" s="17">
        <f t="shared" si="0"/>
        <v>1</v>
      </c>
      <c r="E61" s="17" t="s">
        <v>70</v>
      </c>
      <c r="F61" s="64"/>
    </row>
    <row r="62" spans="1:6" x14ac:dyDescent="0.25">
      <c r="A62" s="61">
        <v>41670</v>
      </c>
      <c r="B62" s="62">
        <v>2088.8087500000001</v>
      </c>
      <c r="C62" s="63">
        <v>48.490666666666598</v>
      </c>
      <c r="D62" s="17">
        <f t="shared" si="0"/>
        <v>1</v>
      </c>
      <c r="E62" s="17" t="s">
        <v>70</v>
      </c>
      <c r="F62" s="64"/>
    </row>
    <row r="63" spans="1:6" x14ac:dyDescent="0.25">
      <c r="A63" s="61">
        <v>41670.5</v>
      </c>
      <c r="B63" s="62">
        <v>2670.88983333333</v>
      </c>
      <c r="C63" s="63">
        <v>92.988999999999905</v>
      </c>
      <c r="D63" s="17">
        <f t="shared" si="0"/>
        <v>1</v>
      </c>
      <c r="E63" s="17" t="s">
        <v>70</v>
      </c>
      <c r="F63" s="64"/>
    </row>
    <row r="64" spans="1:6" x14ac:dyDescent="0.25">
      <c r="A64" s="61">
        <v>41671</v>
      </c>
      <c r="B64" s="62">
        <v>2061.80587499999</v>
      </c>
      <c r="C64" s="63">
        <v>56.500749999999996</v>
      </c>
      <c r="D64" s="17">
        <f t="shared" si="0"/>
        <v>2</v>
      </c>
      <c r="E64" s="17" t="s">
        <v>70</v>
      </c>
      <c r="F64" s="64"/>
    </row>
    <row r="65" spans="1:6" x14ac:dyDescent="0.25">
      <c r="A65" s="61">
        <v>41671.5</v>
      </c>
      <c r="B65" s="62">
        <v>2388.2006249999999</v>
      </c>
      <c r="C65" s="63">
        <v>66.637916666666598</v>
      </c>
      <c r="D65" s="17">
        <f t="shared" si="0"/>
        <v>2</v>
      </c>
      <c r="E65" s="17" t="s">
        <v>70</v>
      </c>
      <c r="F65" s="64"/>
    </row>
    <row r="66" spans="1:6" x14ac:dyDescent="0.25">
      <c r="A66" s="61">
        <v>41672</v>
      </c>
      <c r="B66" s="62">
        <v>2012.0826666666601</v>
      </c>
      <c r="C66" s="63">
        <v>41.845666666666602</v>
      </c>
      <c r="D66" s="17">
        <f t="shared" si="0"/>
        <v>2</v>
      </c>
      <c r="E66" s="17" t="s">
        <v>70</v>
      </c>
      <c r="F66" s="64"/>
    </row>
    <row r="67" spans="1:6" x14ac:dyDescent="0.25">
      <c r="A67" s="61">
        <v>41672.5</v>
      </c>
      <c r="B67" s="62">
        <v>2765.58395833333</v>
      </c>
      <c r="C67" s="63">
        <v>86.525333333333293</v>
      </c>
      <c r="D67" s="17">
        <f t="shared" ref="D67:D130" si="1">MONTH(A67)</f>
        <v>2</v>
      </c>
      <c r="E67" s="17" t="s">
        <v>70</v>
      </c>
      <c r="F67" s="64"/>
    </row>
    <row r="68" spans="1:6" x14ac:dyDescent="0.25">
      <c r="A68" s="61">
        <v>41673</v>
      </c>
      <c r="B68" s="62">
        <v>1877.6705833333299</v>
      </c>
      <c r="C68" s="63">
        <v>58.5831666666666</v>
      </c>
      <c r="D68" s="17">
        <f t="shared" si="1"/>
        <v>2</v>
      </c>
      <c r="E68" s="17" t="s">
        <v>70</v>
      </c>
      <c r="F68" s="64"/>
    </row>
    <row r="69" spans="1:6" x14ac:dyDescent="0.25">
      <c r="A69" s="61">
        <v>41673.5</v>
      </c>
      <c r="B69" s="62">
        <v>2193.5964166666599</v>
      </c>
      <c r="C69" s="63">
        <v>60.772916666666603</v>
      </c>
      <c r="D69" s="17">
        <f t="shared" si="1"/>
        <v>2</v>
      </c>
      <c r="E69" s="17" t="s">
        <v>70</v>
      </c>
      <c r="F69" s="64"/>
    </row>
    <row r="70" spans="1:6" x14ac:dyDescent="0.25">
      <c r="A70" s="61">
        <v>41674</v>
      </c>
      <c r="B70" s="62">
        <v>2175.5892142857101</v>
      </c>
      <c r="C70" s="63">
        <v>42.946428571428498</v>
      </c>
      <c r="D70" s="17">
        <f t="shared" si="1"/>
        <v>2</v>
      </c>
      <c r="E70" s="17" t="s">
        <v>70</v>
      </c>
      <c r="F70" s="64"/>
    </row>
    <row r="71" spans="1:6" x14ac:dyDescent="0.25">
      <c r="A71" s="61">
        <v>41674.5</v>
      </c>
      <c r="B71" s="62">
        <v>2378.2999583333299</v>
      </c>
      <c r="C71" s="63">
        <v>55.469166666666602</v>
      </c>
      <c r="D71" s="17">
        <f t="shared" si="1"/>
        <v>2</v>
      </c>
      <c r="E71" s="17" t="s">
        <v>70</v>
      </c>
      <c r="F71" s="64"/>
    </row>
    <row r="72" spans="1:6" x14ac:dyDescent="0.25">
      <c r="A72" s="61">
        <v>41675</v>
      </c>
      <c r="B72" s="62">
        <v>2051.6291428571399</v>
      </c>
      <c r="C72" s="63">
        <v>48.9171428571428</v>
      </c>
      <c r="D72" s="17">
        <f t="shared" si="1"/>
        <v>2</v>
      </c>
      <c r="E72" s="17" t="s">
        <v>70</v>
      </c>
      <c r="F72" s="64"/>
    </row>
    <row r="73" spans="1:6" x14ac:dyDescent="0.25">
      <c r="A73" s="61">
        <v>41675.5</v>
      </c>
      <c r="B73" s="62">
        <v>2120.0478750000002</v>
      </c>
      <c r="C73" s="63">
        <v>45.340416666666599</v>
      </c>
      <c r="D73" s="17">
        <f t="shared" si="1"/>
        <v>2</v>
      </c>
      <c r="E73" s="17" t="s">
        <v>70</v>
      </c>
      <c r="F73" s="64"/>
    </row>
    <row r="74" spans="1:6" x14ac:dyDescent="0.25">
      <c r="A74" s="61">
        <v>41676</v>
      </c>
      <c r="B74" s="62">
        <v>1760.261375</v>
      </c>
      <c r="C74" s="63">
        <v>39.444583333333298</v>
      </c>
      <c r="D74" s="17">
        <f t="shared" si="1"/>
        <v>2</v>
      </c>
      <c r="E74" s="17" t="s">
        <v>70</v>
      </c>
      <c r="F74" s="64"/>
    </row>
    <row r="75" spans="1:6" x14ac:dyDescent="0.25">
      <c r="A75" s="61">
        <v>41676.5</v>
      </c>
      <c r="B75" s="62">
        <v>2111.6414583333299</v>
      </c>
      <c r="C75" s="63">
        <v>43.482500000000002</v>
      </c>
      <c r="D75" s="17">
        <f t="shared" si="1"/>
        <v>2</v>
      </c>
      <c r="E75" s="17" t="s">
        <v>70</v>
      </c>
      <c r="F75" s="64"/>
    </row>
    <row r="76" spans="1:6" x14ac:dyDescent="0.25">
      <c r="A76" s="61">
        <v>41677</v>
      </c>
      <c r="B76" s="62">
        <v>2026.5122916666601</v>
      </c>
      <c r="C76" s="63">
        <v>42.508749999999999</v>
      </c>
      <c r="D76" s="17">
        <f t="shared" si="1"/>
        <v>2</v>
      </c>
      <c r="E76" s="17" t="s">
        <v>70</v>
      </c>
      <c r="F76" s="64"/>
    </row>
    <row r="77" spans="1:6" x14ac:dyDescent="0.25">
      <c r="A77" s="61">
        <v>41677.5</v>
      </c>
      <c r="B77" s="62">
        <v>2289.0562083333298</v>
      </c>
      <c r="C77" s="63">
        <v>53.663749999999901</v>
      </c>
      <c r="D77" s="17">
        <f t="shared" si="1"/>
        <v>2</v>
      </c>
      <c r="E77" s="17" t="s">
        <v>70</v>
      </c>
      <c r="F77" s="64"/>
    </row>
    <row r="78" spans="1:6" x14ac:dyDescent="0.25">
      <c r="A78" s="61">
        <v>41678</v>
      </c>
      <c r="B78" s="62">
        <v>1996.34679166666</v>
      </c>
      <c r="C78" s="63">
        <v>66.761250000000004</v>
      </c>
      <c r="D78" s="17">
        <f t="shared" si="1"/>
        <v>2</v>
      </c>
      <c r="E78" s="17" t="s">
        <v>70</v>
      </c>
      <c r="F78" s="64"/>
    </row>
    <row r="79" spans="1:6" x14ac:dyDescent="0.25">
      <c r="A79" s="61">
        <v>41678.5</v>
      </c>
      <c r="B79" s="62">
        <v>2194.7312916666601</v>
      </c>
      <c r="C79" s="63">
        <v>61.345416666666601</v>
      </c>
      <c r="D79" s="17">
        <f t="shared" si="1"/>
        <v>2</v>
      </c>
      <c r="E79" s="17" t="s">
        <v>70</v>
      </c>
      <c r="F79" s="64"/>
    </row>
    <row r="80" spans="1:6" x14ac:dyDescent="0.25">
      <c r="A80" s="61">
        <v>41679</v>
      </c>
      <c r="B80" s="62">
        <v>1922.08879166666</v>
      </c>
      <c r="C80" s="63">
        <v>67.138750000000002</v>
      </c>
      <c r="D80" s="17">
        <f t="shared" si="1"/>
        <v>2</v>
      </c>
      <c r="E80" s="17" t="s">
        <v>70</v>
      </c>
      <c r="F80" s="64"/>
    </row>
    <row r="81" spans="1:6" x14ac:dyDescent="0.25">
      <c r="A81" s="61">
        <v>41679.5</v>
      </c>
      <c r="B81" s="62">
        <v>2188.2592916666599</v>
      </c>
      <c r="C81" s="63">
        <v>76.004583333333301</v>
      </c>
      <c r="D81" s="17">
        <f t="shared" si="1"/>
        <v>2</v>
      </c>
      <c r="E81" s="17" t="s">
        <v>70</v>
      </c>
      <c r="F81" s="64"/>
    </row>
    <row r="82" spans="1:6" x14ac:dyDescent="0.25">
      <c r="A82" s="61">
        <v>41680</v>
      </c>
      <c r="B82" s="62">
        <v>1805.3314583333299</v>
      </c>
      <c r="C82" s="63">
        <v>43.415833333333303</v>
      </c>
      <c r="D82" s="17">
        <f t="shared" si="1"/>
        <v>2</v>
      </c>
      <c r="E82" s="17" t="s">
        <v>70</v>
      </c>
      <c r="F82" s="64"/>
    </row>
    <row r="83" spans="1:6" x14ac:dyDescent="0.25">
      <c r="A83" s="61">
        <v>41680.5</v>
      </c>
      <c r="B83" s="62">
        <v>1953.63308333333</v>
      </c>
      <c r="C83" s="63">
        <v>49.037500000000001</v>
      </c>
      <c r="D83" s="17">
        <f t="shared" si="1"/>
        <v>2</v>
      </c>
      <c r="E83" s="17" t="s">
        <v>70</v>
      </c>
      <c r="F83" s="64"/>
    </row>
    <row r="84" spans="1:6" x14ac:dyDescent="0.25">
      <c r="A84" s="61">
        <v>41681</v>
      </c>
      <c r="B84" s="62">
        <v>1709.93233333333</v>
      </c>
      <c r="C84" s="63">
        <v>37.9716666666666</v>
      </c>
      <c r="D84" s="17">
        <f t="shared" si="1"/>
        <v>2</v>
      </c>
      <c r="E84" s="17" t="s">
        <v>70</v>
      </c>
      <c r="F84" s="64"/>
    </row>
    <row r="85" spans="1:6" x14ac:dyDescent="0.25">
      <c r="A85" s="61">
        <v>41681.5</v>
      </c>
      <c r="B85" s="62">
        <v>2004.21187499999</v>
      </c>
      <c r="C85" s="63">
        <v>50.853749999999998</v>
      </c>
      <c r="D85" s="17">
        <f t="shared" si="1"/>
        <v>2</v>
      </c>
      <c r="E85" s="17" t="s">
        <v>70</v>
      </c>
      <c r="F85" s="64"/>
    </row>
    <row r="86" spans="1:6" x14ac:dyDescent="0.25">
      <c r="A86" s="61">
        <v>41682</v>
      </c>
      <c r="B86" s="62">
        <v>1882.4137083333301</v>
      </c>
      <c r="C86" s="63">
        <v>45.630416666666598</v>
      </c>
      <c r="D86" s="17">
        <f t="shared" si="1"/>
        <v>2</v>
      </c>
      <c r="E86" s="17" t="s">
        <v>70</v>
      </c>
      <c r="F86" s="64"/>
    </row>
    <row r="87" spans="1:6" x14ac:dyDescent="0.25">
      <c r="A87" s="61">
        <v>41682.5</v>
      </c>
      <c r="B87" s="62">
        <v>2126.41379166666</v>
      </c>
      <c r="C87" s="63">
        <v>44.034999999999997</v>
      </c>
      <c r="D87" s="17">
        <f t="shared" si="1"/>
        <v>2</v>
      </c>
      <c r="E87" s="17" t="s">
        <v>70</v>
      </c>
      <c r="F87" s="64"/>
    </row>
    <row r="88" spans="1:6" x14ac:dyDescent="0.25">
      <c r="A88" s="61">
        <v>41683</v>
      </c>
      <c r="B88" s="62">
        <v>2547.8222500000002</v>
      </c>
      <c r="C88" s="63">
        <v>174.000916666666</v>
      </c>
      <c r="D88" s="17">
        <f t="shared" si="1"/>
        <v>2</v>
      </c>
      <c r="E88" s="17" t="s">
        <v>70</v>
      </c>
      <c r="F88" s="64"/>
    </row>
    <row r="89" spans="1:6" x14ac:dyDescent="0.25">
      <c r="A89" s="61">
        <v>41683.5</v>
      </c>
      <c r="B89" s="62">
        <v>3266.0770833333299</v>
      </c>
      <c r="C89" s="63">
        <v>187.01124999999999</v>
      </c>
      <c r="D89" s="17">
        <f t="shared" si="1"/>
        <v>2</v>
      </c>
      <c r="E89" s="17" t="s">
        <v>70</v>
      </c>
      <c r="F89" s="64"/>
    </row>
    <row r="90" spans="1:6" x14ac:dyDescent="0.25">
      <c r="A90" s="61">
        <v>41684</v>
      </c>
      <c r="B90" s="62">
        <v>2419.2827499999999</v>
      </c>
      <c r="C90" s="63">
        <v>62.771833333333298</v>
      </c>
      <c r="D90" s="17">
        <f t="shared" si="1"/>
        <v>2</v>
      </c>
      <c r="E90" s="17" t="s">
        <v>70</v>
      </c>
      <c r="F90" s="64"/>
    </row>
    <row r="91" spans="1:6" x14ac:dyDescent="0.25">
      <c r="A91" s="61">
        <v>41684.5</v>
      </c>
      <c r="B91" s="62">
        <v>2691.4539999999902</v>
      </c>
      <c r="C91" s="63">
        <v>63.741250000000001</v>
      </c>
      <c r="D91" s="17">
        <f t="shared" si="1"/>
        <v>2</v>
      </c>
      <c r="E91" s="17" t="s">
        <v>70</v>
      </c>
      <c r="F91" s="64"/>
    </row>
    <row r="92" spans="1:6" x14ac:dyDescent="0.25">
      <c r="A92" s="61">
        <v>41685</v>
      </c>
      <c r="B92" s="62">
        <v>2256.8607499999998</v>
      </c>
      <c r="C92" s="63">
        <v>53.0446666666666</v>
      </c>
      <c r="D92" s="17">
        <f t="shared" si="1"/>
        <v>2</v>
      </c>
      <c r="E92" s="17" t="s">
        <v>70</v>
      </c>
      <c r="F92" s="64"/>
    </row>
    <row r="93" spans="1:6" x14ac:dyDescent="0.25">
      <c r="A93" s="61">
        <v>41685.5</v>
      </c>
      <c r="B93" s="62">
        <v>2775.1006666666599</v>
      </c>
      <c r="C93" s="63">
        <v>68.599166666666605</v>
      </c>
      <c r="D93" s="17">
        <f t="shared" si="1"/>
        <v>2</v>
      </c>
      <c r="E93" s="17" t="s">
        <v>70</v>
      </c>
      <c r="F93" s="64"/>
    </row>
    <row r="94" spans="1:6" x14ac:dyDescent="0.25">
      <c r="A94" s="61">
        <v>41686</v>
      </c>
      <c r="B94" s="62">
        <v>2142.8525833333301</v>
      </c>
      <c r="C94" s="63">
        <v>49.878666666666597</v>
      </c>
      <c r="D94" s="17">
        <f t="shared" si="1"/>
        <v>2</v>
      </c>
      <c r="E94" s="17" t="s">
        <v>70</v>
      </c>
      <c r="F94" s="64"/>
    </row>
    <row r="95" spans="1:6" x14ac:dyDescent="0.25">
      <c r="A95" s="61">
        <v>41686.5</v>
      </c>
      <c r="B95" s="62">
        <v>2670.6450833333301</v>
      </c>
      <c r="C95" s="63">
        <v>83.341833333333298</v>
      </c>
      <c r="D95" s="17">
        <f t="shared" si="1"/>
        <v>2</v>
      </c>
      <c r="E95" s="17" t="s">
        <v>70</v>
      </c>
      <c r="F95" s="64"/>
    </row>
    <row r="96" spans="1:6" x14ac:dyDescent="0.25">
      <c r="A96" s="61">
        <v>41687</v>
      </c>
      <c r="B96" s="62">
        <v>1874.96795833333</v>
      </c>
      <c r="C96" s="63">
        <v>48.240416666666597</v>
      </c>
      <c r="D96" s="17">
        <f t="shared" si="1"/>
        <v>2</v>
      </c>
      <c r="E96" s="17" t="s">
        <v>70</v>
      </c>
      <c r="F96" s="64"/>
    </row>
    <row r="97" spans="1:6" x14ac:dyDescent="0.25">
      <c r="A97" s="61">
        <v>41687.5</v>
      </c>
      <c r="B97" s="62">
        <v>2058.6119166666599</v>
      </c>
      <c r="C97" s="63">
        <v>40.656666666666602</v>
      </c>
      <c r="D97" s="17">
        <f t="shared" si="1"/>
        <v>2</v>
      </c>
      <c r="E97" s="17" t="s">
        <v>70</v>
      </c>
      <c r="F97" s="64"/>
    </row>
    <row r="98" spans="1:6" x14ac:dyDescent="0.25">
      <c r="A98" s="61">
        <v>41688</v>
      </c>
      <c r="B98" s="62">
        <v>1985.4231</v>
      </c>
      <c r="C98" s="63">
        <v>34.2363</v>
      </c>
      <c r="D98" s="17">
        <f t="shared" si="1"/>
        <v>2</v>
      </c>
      <c r="E98" s="17" t="s">
        <v>70</v>
      </c>
      <c r="F98" s="64"/>
    </row>
    <row r="99" spans="1:6" x14ac:dyDescent="0.25">
      <c r="A99" s="61">
        <v>41688.5</v>
      </c>
      <c r="B99" s="62">
        <v>2291.04</v>
      </c>
      <c r="C99" s="63">
        <v>41.783000000000001</v>
      </c>
      <c r="D99" s="17">
        <f t="shared" si="1"/>
        <v>2</v>
      </c>
      <c r="E99" s="17" t="s">
        <v>70</v>
      </c>
      <c r="F99" s="64"/>
    </row>
    <row r="100" spans="1:6" x14ac:dyDescent="0.25">
      <c r="A100" s="61">
        <v>41689</v>
      </c>
      <c r="B100" s="62">
        <v>2199.879625</v>
      </c>
      <c r="C100" s="63">
        <v>38.522624999999998</v>
      </c>
      <c r="D100" s="17">
        <f t="shared" si="1"/>
        <v>2</v>
      </c>
      <c r="E100" s="17" t="s">
        <v>70</v>
      </c>
      <c r="F100" s="64"/>
    </row>
    <row r="101" spans="1:6" x14ac:dyDescent="0.25">
      <c r="A101" s="61">
        <v>41689.5</v>
      </c>
      <c r="B101" s="62">
        <v>2610.51429166666</v>
      </c>
      <c r="C101" s="63">
        <v>66.541749999999993</v>
      </c>
      <c r="D101" s="17">
        <f t="shared" si="1"/>
        <v>2</v>
      </c>
      <c r="E101" s="17" t="s">
        <v>70</v>
      </c>
      <c r="F101" s="64"/>
    </row>
    <row r="102" spans="1:6" x14ac:dyDescent="0.25">
      <c r="A102" s="61">
        <v>41690</v>
      </c>
      <c r="B102" s="62">
        <v>2211.9007083333299</v>
      </c>
      <c r="C102" s="63">
        <v>46.525416666666601</v>
      </c>
      <c r="D102" s="17">
        <f t="shared" si="1"/>
        <v>2</v>
      </c>
      <c r="E102" s="17" t="s">
        <v>70</v>
      </c>
      <c r="F102" s="64"/>
    </row>
    <row r="103" spans="1:6" x14ac:dyDescent="0.25">
      <c r="A103" s="61">
        <v>41690.5</v>
      </c>
      <c r="B103" s="62">
        <v>3203.9935833333302</v>
      </c>
      <c r="C103" s="63">
        <v>153.26474999999999</v>
      </c>
      <c r="D103" s="17">
        <f t="shared" si="1"/>
        <v>2</v>
      </c>
      <c r="E103" s="17" t="s">
        <v>70</v>
      </c>
      <c r="F103" s="64"/>
    </row>
    <row r="104" spans="1:6" x14ac:dyDescent="0.25">
      <c r="A104" s="61">
        <v>41691</v>
      </c>
      <c r="B104" s="62">
        <v>2531.7787499999999</v>
      </c>
      <c r="C104" s="63">
        <v>58.492249999999899</v>
      </c>
      <c r="D104" s="17">
        <f t="shared" si="1"/>
        <v>2</v>
      </c>
      <c r="E104" s="17" t="s">
        <v>70</v>
      </c>
      <c r="F104" s="64"/>
    </row>
    <row r="105" spans="1:6" x14ac:dyDescent="0.25">
      <c r="A105" s="61">
        <v>41691.5</v>
      </c>
      <c r="B105" s="62">
        <v>3296.54145833333</v>
      </c>
      <c r="C105" s="63">
        <v>102.680583333333</v>
      </c>
      <c r="D105" s="17">
        <f t="shared" si="1"/>
        <v>2</v>
      </c>
      <c r="E105" s="17" t="s">
        <v>70</v>
      </c>
      <c r="F105" s="64"/>
    </row>
    <row r="106" spans="1:6" x14ac:dyDescent="0.25">
      <c r="A106" s="61">
        <v>41692</v>
      </c>
      <c r="B106" s="62">
        <v>2438.7048749999999</v>
      </c>
      <c r="C106" s="63">
        <v>60.428666666666601</v>
      </c>
      <c r="D106" s="17">
        <f t="shared" si="1"/>
        <v>2</v>
      </c>
      <c r="E106" s="17" t="s">
        <v>70</v>
      </c>
      <c r="F106" s="64"/>
    </row>
    <row r="107" spans="1:6" x14ac:dyDescent="0.25">
      <c r="A107" s="61">
        <v>41692.5</v>
      </c>
      <c r="B107" s="62">
        <v>2403.74920833333</v>
      </c>
      <c r="C107" s="63">
        <v>44.075749999999999</v>
      </c>
      <c r="D107" s="17">
        <f t="shared" si="1"/>
        <v>2</v>
      </c>
      <c r="E107" s="17" t="s">
        <v>70</v>
      </c>
      <c r="F107" s="64"/>
    </row>
    <row r="108" spans="1:6" x14ac:dyDescent="0.25">
      <c r="A108" s="61">
        <v>41693</v>
      </c>
      <c r="B108" s="62">
        <v>1741.94345833333</v>
      </c>
      <c r="C108" s="63">
        <v>41.518250000000002</v>
      </c>
      <c r="D108" s="17">
        <f t="shared" si="1"/>
        <v>2</v>
      </c>
      <c r="E108" s="17" t="s">
        <v>70</v>
      </c>
      <c r="F108" s="64"/>
    </row>
    <row r="109" spans="1:6" x14ac:dyDescent="0.25">
      <c r="A109" s="61">
        <v>41693.5</v>
      </c>
      <c r="B109" s="62">
        <v>1985.7389583333299</v>
      </c>
      <c r="C109" s="63">
        <v>53.703000000000003</v>
      </c>
      <c r="D109" s="17">
        <f t="shared" si="1"/>
        <v>2</v>
      </c>
      <c r="E109" s="17" t="s">
        <v>70</v>
      </c>
      <c r="F109" s="64"/>
    </row>
    <row r="110" spans="1:6" x14ac:dyDescent="0.25">
      <c r="A110" s="61">
        <v>41694</v>
      </c>
      <c r="B110" s="62">
        <v>1658.6374166666601</v>
      </c>
      <c r="C110" s="63">
        <v>48.485166666666601</v>
      </c>
      <c r="D110" s="17">
        <f t="shared" si="1"/>
        <v>2</v>
      </c>
      <c r="E110" s="17" t="s">
        <v>70</v>
      </c>
      <c r="F110" s="64"/>
    </row>
    <row r="111" spans="1:6" x14ac:dyDescent="0.25">
      <c r="A111" s="61">
        <v>41694.5</v>
      </c>
      <c r="B111" s="62">
        <v>2032.0067083333299</v>
      </c>
      <c r="C111" s="63">
        <v>51.238500000000002</v>
      </c>
      <c r="D111" s="17">
        <f t="shared" si="1"/>
        <v>2</v>
      </c>
      <c r="E111" s="17" t="s">
        <v>70</v>
      </c>
      <c r="F111" s="64"/>
    </row>
    <row r="112" spans="1:6" x14ac:dyDescent="0.25">
      <c r="A112" s="61">
        <v>41695</v>
      </c>
      <c r="B112" s="62">
        <v>2014.1435833333301</v>
      </c>
      <c r="C112" s="63">
        <v>45.216000000000001</v>
      </c>
      <c r="D112" s="17">
        <f t="shared" si="1"/>
        <v>2</v>
      </c>
      <c r="E112" s="17" t="s">
        <v>70</v>
      </c>
      <c r="F112" s="64"/>
    </row>
    <row r="113" spans="1:6" x14ac:dyDescent="0.25">
      <c r="A113" s="61">
        <v>41695.5</v>
      </c>
      <c r="B113" s="62">
        <v>2763.3914999999902</v>
      </c>
      <c r="C113" s="63">
        <v>80.2231666666666</v>
      </c>
      <c r="D113" s="17">
        <f t="shared" si="1"/>
        <v>2</v>
      </c>
      <c r="E113" s="17" t="s">
        <v>70</v>
      </c>
      <c r="F113" s="64"/>
    </row>
    <row r="114" spans="1:6" x14ac:dyDescent="0.25">
      <c r="A114" s="61">
        <v>41696</v>
      </c>
      <c r="B114" s="62">
        <v>2260.07733333333</v>
      </c>
      <c r="C114" s="63">
        <v>59.268833333333298</v>
      </c>
      <c r="D114" s="17">
        <f t="shared" si="1"/>
        <v>2</v>
      </c>
      <c r="E114" s="17" t="s">
        <v>70</v>
      </c>
      <c r="F114" s="64"/>
    </row>
    <row r="115" spans="1:6" x14ac:dyDescent="0.25">
      <c r="A115" s="61">
        <v>41696.5</v>
      </c>
      <c r="B115" s="62">
        <v>3089.39804166666</v>
      </c>
      <c r="C115" s="63">
        <v>122.02416666666601</v>
      </c>
      <c r="D115" s="17">
        <f t="shared" si="1"/>
        <v>2</v>
      </c>
      <c r="E115" s="17" t="s">
        <v>70</v>
      </c>
      <c r="F115" s="64"/>
    </row>
    <row r="116" spans="1:6" x14ac:dyDescent="0.25">
      <c r="A116" s="61">
        <v>41697</v>
      </c>
      <c r="B116" s="62">
        <v>2268.41604166666</v>
      </c>
      <c r="C116" s="63">
        <v>52.375166666666601</v>
      </c>
      <c r="D116" s="17">
        <f t="shared" si="1"/>
        <v>2</v>
      </c>
      <c r="E116" s="17" t="s">
        <v>70</v>
      </c>
      <c r="F116" s="64"/>
    </row>
    <row r="117" spans="1:6" x14ac:dyDescent="0.25">
      <c r="A117" s="61">
        <v>41697.5</v>
      </c>
      <c r="B117" s="62">
        <v>2928.5041249999999</v>
      </c>
      <c r="C117" s="63">
        <v>86.003166666666601</v>
      </c>
      <c r="D117" s="17">
        <f t="shared" si="1"/>
        <v>2</v>
      </c>
      <c r="E117" s="17" t="s">
        <v>70</v>
      </c>
      <c r="F117" s="64"/>
    </row>
    <row r="118" spans="1:6" x14ac:dyDescent="0.25">
      <c r="A118" s="61">
        <v>41698</v>
      </c>
      <c r="B118" s="62">
        <v>2219.0850833333302</v>
      </c>
      <c r="C118" s="63">
        <v>46.148416666666598</v>
      </c>
      <c r="D118" s="17">
        <f t="shared" si="1"/>
        <v>2</v>
      </c>
      <c r="E118" s="17" t="s">
        <v>70</v>
      </c>
      <c r="F118" s="64"/>
    </row>
    <row r="119" spans="1:6" x14ac:dyDescent="0.25">
      <c r="A119" s="61">
        <v>41698.5</v>
      </c>
      <c r="B119" s="62">
        <v>2785.3510000000001</v>
      </c>
      <c r="C119" s="63">
        <v>80.905249999999995</v>
      </c>
      <c r="D119" s="17">
        <f t="shared" si="1"/>
        <v>2</v>
      </c>
      <c r="E119" s="17" t="s">
        <v>70</v>
      </c>
      <c r="F119" s="64"/>
    </row>
    <row r="120" spans="1:6" x14ac:dyDescent="0.25">
      <c r="A120" s="61">
        <v>41699</v>
      </c>
      <c r="B120" s="62">
        <v>2022.3139166666599</v>
      </c>
      <c r="C120" s="63">
        <v>69.394666666666595</v>
      </c>
      <c r="D120" s="17">
        <f t="shared" si="1"/>
        <v>3</v>
      </c>
      <c r="E120" s="17" t="s">
        <v>70</v>
      </c>
      <c r="F120" s="64"/>
    </row>
    <row r="121" spans="1:6" x14ac:dyDescent="0.25">
      <c r="A121" s="61">
        <v>41699.5</v>
      </c>
      <c r="B121" s="62">
        <v>2246.1746250000001</v>
      </c>
      <c r="C121" s="63">
        <v>52.200499999999998</v>
      </c>
      <c r="D121" s="17">
        <f t="shared" si="1"/>
        <v>3</v>
      </c>
      <c r="E121" s="17" t="s">
        <v>70</v>
      </c>
      <c r="F121" s="64"/>
    </row>
    <row r="122" spans="1:6" x14ac:dyDescent="0.25">
      <c r="A122" s="61">
        <v>41700</v>
      </c>
      <c r="B122" s="62">
        <v>1955.92941666666</v>
      </c>
      <c r="C122" s="63">
        <v>51.469666666666598</v>
      </c>
      <c r="D122" s="17">
        <f t="shared" si="1"/>
        <v>3</v>
      </c>
      <c r="E122" s="17" t="s">
        <v>70</v>
      </c>
      <c r="F122" s="64"/>
    </row>
    <row r="123" spans="1:6" x14ac:dyDescent="0.25">
      <c r="A123" s="61">
        <v>41700.5</v>
      </c>
      <c r="B123" s="62">
        <v>2746.7552083333298</v>
      </c>
      <c r="C123" s="63">
        <v>80.457083333333301</v>
      </c>
      <c r="D123" s="17">
        <f t="shared" si="1"/>
        <v>3</v>
      </c>
      <c r="E123" s="17" t="s">
        <v>70</v>
      </c>
      <c r="F123" s="64"/>
    </row>
    <row r="124" spans="1:6" x14ac:dyDescent="0.25">
      <c r="A124" s="61">
        <v>41701</v>
      </c>
      <c r="B124" s="62">
        <v>1767.7171249999999</v>
      </c>
      <c r="C124" s="63">
        <v>63.776000000000003</v>
      </c>
      <c r="D124" s="17">
        <f t="shared" si="1"/>
        <v>3</v>
      </c>
      <c r="E124" s="17" t="s">
        <v>70</v>
      </c>
      <c r="F124" s="64"/>
    </row>
    <row r="125" spans="1:6" x14ac:dyDescent="0.25">
      <c r="A125" s="61">
        <v>41701.5</v>
      </c>
      <c r="B125" s="62">
        <v>2275.6261666666601</v>
      </c>
      <c r="C125" s="63">
        <v>79.9641666666666</v>
      </c>
      <c r="D125" s="17">
        <f t="shared" si="1"/>
        <v>3</v>
      </c>
      <c r="E125" s="17" t="s">
        <v>70</v>
      </c>
      <c r="F125" s="64"/>
    </row>
    <row r="126" spans="1:6" x14ac:dyDescent="0.25">
      <c r="A126" s="61">
        <v>41702</v>
      </c>
      <c r="B126" s="62">
        <v>2016.70516666666</v>
      </c>
      <c r="C126" s="63">
        <v>48.149166666666602</v>
      </c>
      <c r="D126" s="17">
        <f t="shared" si="1"/>
        <v>3</v>
      </c>
      <c r="E126" s="17" t="s">
        <v>70</v>
      </c>
      <c r="F126" s="64"/>
    </row>
    <row r="127" spans="1:6" x14ac:dyDescent="0.25">
      <c r="A127" s="61">
        <v>41702.5</v>
      </c>
      <c r="B127" s="62">
        <v>2550.7890000000002</v>
      </c>
      <c r="C127" s="63">
        <v>72.476249999999993</v>
      </c>
      <c r="D127" s="17">
        <f t="shared" si="1"/>
        <v>3</v>
      </c>
      <c r="E127" s="17" t="s">
        <v>70</v>
      </c>
      <c r="F127" s="64"/>
    </row>
    <row r="128" spans="1:6" x14ac:dyDescent="0.25">
      <c r="A128" s="61">
        <v>41703</v>
      </c>
      <c r="B128" s="62">
        <v>1815.8290833333299</v>
      </c>
      <c r="C128" s="63">
        <v>50.1383333333333</v>
      </c>
      <c r="D128" s="17">
        <f t="shared" si="1"/>
        <v>3</v>
      </c>
      <c r="E128" s="17" t="s">
        <v>70</v>
      </c>
      <c r="F128" s="64"/>
    </row>
    <row r="129" spans="1:6" x14ac:dyDescent="0.25">
      <c r="A129" s="61">
        <v>41703.5</v>
      </c>
      <c r="B129" s="62">
        <v>2059.78404166666</v>
      </c>
      <c r="C129" s="63">
        <v>43.467083333333299</v>
      </c>
      <c r="D129" s="17">
        <f t="shared" si="1"/>
        <v>3</v>
      </c>
      <c r="E129" s="17" t="s">
        <v>70</v>
      </c>
      <c r="F129" s="64"/>
    </row>
    <row r="130" spans="1:6" x14ac:dyDescent="0.25">
      <c r="A130" s="61">
        <v>41704</v>
      </c>
      <c r="B130" s="62">
        <v>1758.11533333333</v>
      </c>
      <c r="C130" s="63">
        <v>35.828333333333298</v>
      </c>
      <c r="D130" s="17">
        <f t="shared" si="1"/>
        <v>3</v>
      </c>
      <c r="E130" s="17" t="s">
        <v>70</v>
      </c>
      <c r="F130" s="64"/>
    </row>
    <row r="131" spans="1:6" x14ac:dyDescent="0.25">
      <c r="A131" s="61">
        <v>41704.5</v>
      </c>
      <c r="B131" s="62">
        <v>2062.8898749999998</v>
      </c>
      <c r="C131" s="63">
        <v>44.240833333333299</v>
      </c>
      <c r="D131" s="17">
        <f t="shared" ref="D131:D194" si="2">MONTH(A131)</f>
        <v>3</v>
      </c>
      <c r="E131" s="17" t="s">
        <v>70</v>
      </c>
      <c r="F131" s="64"/>
    </row>
    <row r="132" spans="1:6" x14ac:dyDescent="0.25">
      <c r="A132" s="61">
        <v>41705</v>
      </c>
      <c r="B132" s="62">
        <v>2008.6056249999999</v>
      </c>
      <c r="C132" s="63">
        <v>48.47625</v>
      </c>
      <c r="D132" s="17">
        <f t="shared" si="2"/>
        <v>3</v>
      </c>
      <c r="E132" s="17" t="s">
        <v>70</v>
      </c>
      <c r="F132" s="64"/>
    </row>
    <row r="133" spans="1:6" x14ac:dyDescent="0.25">
      <c r="A133" s="61">
        <v>41705.5</v>
      </c>
      <c r="B133" s="62">
        <v>2403.17054166666</v>
      </c>
      <c r="C133" s="63">
        <v>64.392083333333304</v>
      </c>
      <c r="D133" s="17">
        <f t="shared" si="2"/>
        <v>3</v>
      </c>
      <c r="E133" s="17" t="s">
        <v>70</v>
      </c>
      <c r="F133" s="64"/>
    </row>
    <row r="134" spans="1:6" x14ac:dyDescent="0.25">
      <c r="A134" s="61">
        <v>41706</v>
      </c>
      <c r="B134" s="62">
        <v>1802.7807499999999</v>
      </c>
      <c r="C134" s="63">
        <v>57.506666666666597</v>
      </c>
      <c r="D134" s="17">
        <f t="shared" si="2"/>
        <v>3</v>
      </c>
      <c r="E134" s="17" t="s">
        <v>70</v>
      </c>
      <c r="F134" s="64"/>
    </row>
    <row r="135" spans="1:6" x14ac:dyDescent="0.25">
      <c r="A135" s="61">
        <v>41706.5</v>
      </c>
      <c r="B135" s="62">
        <v>2012.3384166666599</v>
      </c>
      <c r="C135" s="63">
        <v>60.60125</v>
      </c>
      <c r="D135" s="17">
        <f t="shared" si="2"/>
        <v>3</v>
      </c>
      <c r="E135" s="17" t="s">
        <v>70</v>
      </c>
      <c r="F135" s="64"/>
    </row>
    <row r="136" spans="1:6" x14ac:dyDescent="0.25">
      <c r="A136" s="61">
        <v>41707</v>
      </c>
      <c r="B136" s="62">
        <v>1925.6469583333301</v>
      </c>
      <c r="C136" s="63">
        <v>59.695416666666603</v>
      </c>
      <c r="D136" s="17">
        <f t="shared" si="2"/>
        <v>3</v>
      </c>
      <c r="E136" s="17" t="s">
        <v>70</v>
      </c>
      <c r="F136" s="64"/>
    </row>
    <row r="137" spans="1:6" x14ac:dyDescent="0.25">
      <c r="A137" s="61">
        <v>41707.5</v>
      </c>
      <c r="B137" s="62">
        <v>2278.7637083333302</v>
      </c>
      <c r="C137" s="63">
        <v>63.4149999999999</v>
      </c>
      <c r="D137" s="17">
        <f t="shared" si="2"/>
        <v>3</v>
      </c>
      <c r="E137" s="17" t="s">
        <v>70</v>
      </c>
      <c r="F137" s="64"/>
    </row>
    <row r="138" spans="1:6" x14ac:dyDescent="0.25">
      <c r="A138" s="61">
        <v>41708</v>
      </c>
      <c r="B138" s="62">
        <v>2003.20657142857</v>
      </c>
      <c r="C138" s="63">
        <v>40.586428571428499</v>
      </c>
      <c r="D138" s="17">
        <f t="shared" si="2"/>
        <v>3</v>
      </c>
      <c r="E138" s="17" t="s">
        <v>70</v>
      </c>
      <c r="F138" s="64"/>
    </row>
    <row r="139" spans="1:6" x14ac:dyDescent="0.25">
      <c r="A139" s="61">
        <v>41708.5</v>
      </c>
      <c r="B139" s="62">
        <v>2089.9385833333299</v>
      </c>
      <c r="C139" s="63">
        <v>51.212499999999999</v>
      </c>
      <c r="D139" s="17">
        <f t="shared" si="2"/>
        <v>3</v>
      </c>
      <c r="E139" s="17" t="s">
        <v>70</v>
      </c>
      <c r="F139" s="64"/>
    </row>
    <row r="140" spans="1:6" x14ac:dyDescent="0.25">
      <c r="A140" s="61">
        <v>41709</v>
      </c>
      <c r="B140" s="62">
        <v>1675.94927272727</v>
      </c>
      <c r="C140" s="63">
        <v>32.070454545454503</v>
      </c>
      <c r="D140" s="17">
        <f t="shared" si="2"/>
        <v>3</v>
      </c>
      <c r="E140" s="17" t="s">
        <v>70</v>
      </c>
      <c r="F140" s="64"/>
    </row>
    <row r="141" spans="1:6" x14ac:dyDescent="0.25">
      <c r="A141" s="61">
        <v>41709.5</v>
      </c>
      <c r="B141" s="62">
        <v>2098.6694583333301</v>
      </c>
      <c r="C141" s="63">
        <v>57.2349999999999</v>
      </c>
      <c r="D141" s="17">
        <f t="shared" si="2"/>
        <v>3</v>
      </c>
      <c r="E141" s="17" t="s">
        <v>70</v>
      </c>
      <c r="F141" s="64"/>
    </row>
    <row r="142" spans="1:6" x14ac:dyDescent="0.25">
      <c r="A142" s="61">
        <v>41710</v>
      </c>
      <c r="B142" s="62">
        <v>1905.87735</v>
      </c>
      <c r="C142" s="63">
        <v>40.739999999999903</v>
      </c>
      <c r="D142" s="17">
        <f t="shared" si="2"/>
        <v>3</v>
      </c>
      <c r="E142" s="17" t="s">
        <v>70</v>
      </c>
      <c r="F142" s="64"/>
    </row>
    <row r="143" spans="1:6" x14ac:dyDescent="0.25">
      <c r="A143" s="61">
        <v>41710.5</v>
      </c>
      <c r="B143" s="62">
        <v>2054.7722916666598</v>
      </c>
      <c r="C143" s="63">
        <v>46.875833333333297</v>
      </c>
      <c r="D143" s="17">
        <f t="shared" si="2"/>
        <v>3</v>
      </c>
      <c r="E143" s="17" t="s">
        <v>70</v>
      </c>
      <c r="F143" s="64"/>
    </row>
    <row r="144" spans="1:6" x14ac:dyDescent="0.25">
      <c r="A144" s="61">
        <v>41711</v>
      </c>
      <c r="B144" s="62">
        <v>1897.8969090909</v>
      </c>
      <c r="C144" s="63">
        <v>35.6323636363636</v>
      </c>
      <c r="D144" s="17">
        <f t="shared" si="2"/>
        <v>3</v>
      </c>
      <c r="E144" s="17" t="s">
        <v>70</v>
      </c>
      <c r="F144" s="64"/>
    </row>
    <row r="145" spans="1:6" x14ac:dyDescent="0.25">
      <c r="A145" s="61">
        <v>41711.5</v>
      </c>
      <c r="B145" s="62">
        <v>2157.9027500000002</v>
      </c>
      <c r="C145" s="63">
        <v>49.200416666666598</v>
      </c>
      <c r="D145" s="17">
        <f t="shared" si="2"/>
        <v>3</v>
      </c>
      <c r="E145" s="17" t="s">
        <v>70</v>
      </c>
      <c r="F145" s="64"/>
    </row>
    <row r="146" spans="1:6" x14ac:dyDescent="0.25">
      <c r="A146" s="61">
        <v>41712</v>
      </c>
      <c r="B146" s="62">
        <v>2109.0095000000001</v>
      </c>
      <c r="C146" s="63">
        <v>50.580750000000002</v>
      </c>
      <c r="D146" s="17">
        <f t="shared" si="2"/>
        <v>3</v>
      </c>
      <c r="E146" s="17" t="s">
        <v>70</v>
      </c>
      <c r="F146" s="64"/>
    </row>
    <row r="147" spans="1:6" x14ac:dyDescent="0.25">
      <c r="A147" s="61">
        <v>41712.5</v>
      </c>
      <c r="B147" s="62">
        <v>2259.53731818181</v>
      </c>
      <c r="C147" s="63">
        <v>47.971090909090897</v>
      </c>
      <c r="D147" s="17">
        <f t="shared" si="2"/>
        <v>3</v>
      </c>
      <c r="E147" s="17" t="s">
        <v>70</v>
      </c>
      <c r="F147" s="64"/>
    </row>
    <row r="148" spans="1:6" x14ac:dyDescent="0.25">
      <c r="A148" s="61">
        <v>41713</v>
      </c>
      <c r="B148" s="62">
        <v>2036.0522000000001</v>
      </c>
      <c r="C148" s="63">
        <v>56.944499999999998</v>
      </c>
      <c r="D148" s="17">
        <f t="shared" si="2"/>
        <v>3</v>
      </c>
      <c r="E148" s="17" t="s">
        <v>70</v>
      </c>
      <c r="F148" s="64"/>
    </row>
    <row r="149" spans="1:6" x14ac:dyDescent="0.25">
      <c r="A149" s="61">
        <v>41713.5</v>
      </c>
      <c r="B149" s="62">
        <v>2303.133875</v>
      </c>
      <c r="C149" s="63">
        <v>55.517916666666601</v>
      </c>
      <c r="D149" s="17">
        <f t="shared" si="2"/>
        <v>3</v>
      </c>
      <c r="E149" s="17" t="s">
        <v>70</v>
      </c>
      <c r="F149" s="64"/>
    </row>
    <row r="150" spans="1:6" x14ac:dyDescent="0.25">
      <c r="A150" s="61">
        <v>41714</v>
      </c>
      <c r="B150" s="62">
        <v>1791.6844999999901</v>
      </c>
      <c r="C150" s="63">
        <v>42.779142857142801</v>
      </c>
      <c r="D150" s="17">
        <f t="shared" si="2"/>
        <v>3</v>
      </c>
      <c r="E150" s="17" t="s">
        <v>70</v>
      </c>
      <c r="F150" s="64"/>
    </row>
    <row r="151" spans="1:6" x14ac:dyDescent="0.25">
      <c r="A151" s="61">
        <v>41714.5</v>
      </c>
      <c r="B151" s="62">
        <v>2076.2275</v>
      </c>
      <c r="C151" s="63">
        <v>50.096333333333298</v>
      </c>
      <c r="D151" s="17">
        <f t="shared" si="2"/>
        <v>3</v>
      </c>
      <c r="E151" s="17" t="s">
        <v>70</v>
      </c>
      <c r="F151" s="64"/>
    </row>
    <row r="152" spans="1:6" x14ac:dyDescent="0.25">
      <c r="A152" s="61">
        <v>41715</v>
      </c>
      <c r="B152" s="62">
        <v>1771.01158333333</v>
      </c>
      <c r="C152" s="63">
        <v>56.752999999999901</v>
      </c>
      <c r="D152" s="17">
        <f t="shared" si="2"/>
        <v>3</v>
      </c>
      <c r="E152" s="17" t="s">
        <v>70</v>
      </c>
      <c r="F152" s="64"/>
    </row>
    <row r="153" spans="1:6" x14ac:dyDescent="0.25">
      <c r="A153" s="61">
        <v>41715.5</v>
      </c>
      <c r="B153" s="62">
        <v>2304.1829583333301</v>
      </c>
      <c r="C153" s="63">
        <v>62.233666666666601</v>
      </c>
      <c r="D153" s="17">
        <f t="shared" si="2"/>
        <v>3</v>
      </c>
      <c r="E153" s="17" t="s">
        <v>70</v>
      </c>
      <c r="F153" s="64"/>
    </row>
    <row r="154" spans="1:6" x14ac:dyDescent="0.25">
      <c r="A154" s="61">
        <v>41716</v>
      </c>
      <c r="B154" s="62">
        <v>2108.3857083333301</v>
      </c>
      <c r="C154" s="63">
        <v>58.376583333333301</v>
      </c>
      <c r="D154" s="17">
        <f t="shared" si="2"/>
        <v>3</v>
      </c>
      <c r="E154" s="17" t="s">
        <v>70</v>
      </c>
      <c r="F154" s="64"/>
    </row>
    <row r="155" spans="1:6" x14ac:dyDescent="0.25">
      <c r="A155" s="61">
        <v>41716.5</v>
      </c>
      <c r="B155" s="62">
        <v>2577.1646249999999</v>
      </c>
      <c r="C155" s="63">
        <v>76.446166666666599</v>
      </c>
      <c r="D155" s="17">
        <f t="shared" si="2"/>
        <v>3</v>
      </c>
      <c r="E155" s="17" t="s">
        <v>70</v>
      </c>
      <c r="F155" s="64"/>
    </row>
    <row r="156" spans="1:6" x14ac:dyDescent="0.25">
      <c r="A156" s="61">
        <v>41717</v>
      </c>
      <c r="B156" s="62">
        <v>2107.1595833333299</v>
      </c>
      <c r="C156" s="63">
        <v>59.417250000000003</v>
      </c>
      <c r="D156" s="17">
        <f t="shared" si="2"/>
        <v>3</v>
      </c>
      <c r="E156" s="17" t="s">
        <v>70</v>
      </c>
      <c r="F156" s="64"/>
    </row>
    <row r="157" spans="1:6" x14ac:dyDescent="0.25">
      <c r="A157" s="61">
        <v>41717.5</v>
      </c>
      <c r="B157" s="62">
        <v>2527.9144166666601</v>
      </c>
      <c r="C157" s="63">
        <v>77.689083333333301</v>
      </c>
      <c r="D157" s="17">
        <f t="shared" si="2"/>
        <v>3</v>
      </c>
      <c r="E157" s="17" t="s">
        <v>70</v>
      </c>
      <c r="F157" s="64"/>
    </row>
    <row r="158" spans="1:6" x14ac:dyDescent="0.25">
      <c r="A158" s="61">
        <v>41718</v>
      </c>
      <c r="B158" s="62">
        <v>2046.2037499999999</v>
      </c>
      <c r="C158" s="63">
        <v>60.7068333333333</v>
      </c>
      <c r="D158" s="17">
        <f t="shared" si="2"/>
        <v>3</v>
      </c>
      <c r="E158" s="17" t="s">
        <v>70</v>
      </c>
      <c r="F158" s="64"/>
    </row>
    <row r="159" spans="1:6" x14ac:dyDescent="0.25">
      <c r="A159" s="61">
        <v>41718.5</v>
      </c>
      <c r="B159" s="62">
        <v>2268.3677916666602</v>
      </c>
      <c r="C159" s="63">
        <v>54.075499999999998</v>
      </c>
      <c r="D159" s="17">
        <f t="shared" si="2"/>
        <v>3</v>
      </c>
      <c r="E159" s="17" t="s">
        <v>70</v>
      </c>
      <c r="F159" s="64"/>
    </row>
    <row r="160" spans="1:6" x14ac:dyDescent="0.25">
      <c r="A160" s="61">
        <v>41719</v>
      </c>
      <c r="B160" s="62">
        <v>1968.2440909090899</v>
      </c>
      <c r="C160" s="63">
        <v>58.074090909090899</v>
      </c>
      <c r="D160" s="17">
        <f t="shared" si="2"/>
        <v>3</v>
      </c>
      <c r="E160" s="17" t="s">
        <v>70</v>
      </c>
      <c r="F160" s="64"/>
    </row>
    <row r="161" spans="1:6" x14ac:dyDescent="0.25">
      <c r="A161" s="61">
        <v>41719.5</v>
      </c>
      <c r="B161" s="62">
        <v>2173.0286249999999</v>
      </c>
      <c r="C161" s="63">
        <v>58.947666666666599</v>
      </c>
      <c r="D161" s="17">
        <f t="shared" si="2"/>
        <v>3</v>
      </c>
      <c r="E161" s="17" t="s">
        <v>70</v>
      </c>
      <c r="F161" s="64"/>
    </row>
    <row r="162" spans="1:6" x14ac:dyDescent="0.25">
      <c r="A162" s="61">
        <v>41720</v>
      </c>
      <c r="B162" s="62">
        <v>2010.4895555555499</v>
      </c>
      <c r="C162" s="63">
        <v>50.550444444444402</v>
      </c>
      <c r="D162" s="17">
        <f t="shared" si="2"/>
        <v>3</v>
      </c>
      <c r="E162" s="17" t="s">
        <v>70</v>
      </c>
      <c r="F162" s="64"/>
    </row>
    <row r="163" spans="1:6" x14ac:dyDescent="0.25">
      <c r="A163" s="61">
        <v>41720.5</v>
      </c>
      <c r="B163" s="62">
        <v>2118.1903750000001</v>
      </c>
      <c r="C163" s="63">
        <v>54.709249999999997</v>
      </c>
      <c r="D163" s="17">
        <f t="shared" si="2"/>
        <v>3</v>
      </c>
      <c r="E163" s="17" t="s">
        <v>70</v>
      </c>
      <c r="F163" s="64"/>
    </row>
    <row r="164" spans="1:6" x14ac:dyDescent="0.25">
      <c r="A164" s="61">
        <v>41721</v>
      </c>
      <c r="B164" s="62">
        <v>1785.1503749999899</v>
      </c>
      <c r="C164" s="63">
        <v>44.055250000000001</v>
      </c>
      <c r="D164" s="17">
        <f t="shared" si="2"/>
        <v>3</v>
      </c>
      <c r="E164" s="17" t="s">
        <v>70</v>
      </c>
      <c r="F164" s="64"/>
    </row>
    <row r="165" spans="1:6" x14ac:dyDescent="0.25">
      <c r="A165" s="61">
        <v>41721.5</v>
      </c>
      <c r="B165" s="62">
        <v>1962.36544999999</v>
      </c>
      <c r="C165" s="63">
        <v>52.375399999999999</v>
      </c>
      <c r="D165" s="17">
        <f t="shared" si="2"/>
        <v>3</v>
      </c>
      <c r="E165" s="17" t="s">
        <v>70</v>
      </c>
      <c r="F165" s="64"/>
    </row>
    <row r="166" spans="1:6" x14ac:dyDescent="0.25">
      <c r="A166" s="61">
        <v>41722</v>
      </c>
      <c r="B166" s="62">
        <v>1752.3128999999999</v>
      </c>
      <c r="C166" s="63">
        <v>56.051000000000002</v>
      </c>
      <c r="D166" s="17">
        <f t="shared" si="2"/>
        <v>3</v>
      </c>
      <c r="E166" s="17" t="s">
        <v>70</v>
      </c>
      <c r="F166" s="64"/>
    </row>
    <row r="167" spans="1:6" x14ac:dyDescent="0.25">
      <c r="A167" s="61">
        <v>41722.5</v>
      </c>
      <c r="B167" s="62">
        <v>1970.0640454545401</v>
      </c>
      <c r="C167" s="63">
        <v>49.247363636363602</v>
      </c>
      <c r="D167" s="17">
        <f t="shared" si="2"/>
        <v>3</v>
      </c>
      <c r="E167" s="17" t="s">
        <v>70</v>
      </c>
      <c r="F167" s="64"/>
    </row>
    <row r="168" spans="1:6" x14ac:dyDescent="0.25">
      <c r="A168" s="61">
        <v>41723</v>
      </c>
      <c r="B168" s="62">
        <v>2105.8021250000002</v>
      </c>
      <c r="C168" s="63">
        <v>51.720125000000003</v>
      </c>
      <c r="D168" s="17">
        <f t="shared" si="2"/>
        <v>3</v>
      </c>
      <c r="E168" s="17" t="s">
        <v>70</v>
      </c>
      <c r="F168" s="64"/>
    </row>
    <row r="169" spans="1:6" x14ac:dyDescent="0.25">
      <c r="A169" s="61">
        <v>41723.5</v>
      </c>
      <c r="B169" s="62">
        <v>2244.6122083333298</v>
      </c>
      <c r="C169" s="63">
        <v>58.361166666666598</v>
      </c>
      <c r="D169" s="17">
        <f t="shared" si="2"/>
        <v>3</v>
      </c>
      <c r="E169" s="17" t="s">
        <v>70</v>
      </c>
      <c r="F169" s="64"/>
    </row>
    <row r="170" spans="1:6" x14ac:dyDescent="0.25">
      <c r="A170" s="61">
        <v>41724</v>
      </c>
      <c r="B170" s="62">
        <v>2130.4705714285701</v>
      </c>
      <c r="C170" s="63">
        <v>39.493714285714198</v>
      </c>
      <c r="D170" s="17">
        <f t="shared" si="2"/>
        <v>3</v>
      </c>
      <c r="E170" s="17" t="s">
        <v>70</v>
      </c>
      <c r="F170" s="64"/>
    </row>
    <row r="171" spans="1:6" x14ac:dyDescent="0.25">
      <c r="A171" s="61">
        <v>41724.5</v>
      </c>
      <c r="B171" s="62">
        <v>2107.2345416666599</v>
      </c>
      <c r="C171" s="63">
        <v>49.298749999999998</v>
      </c>
      <c r="D171" s="17">
        <f t="shared" si="2"/>
        <v>3</v>
      </c>
      <c r="E171" s="17" t="s">
        <v>70</v>
      </c>
      <c r="F171" s="64"/>
    </row>
    <row r="172" spans="1:6" x14ac:dyDescent="0.25">
      <c r="A172" s="61">
        <v>41725</v>
      </c>
      <c r="B172" s="62">
        <v>1890.0461250000001</v>
      </c>
      <c r="C172" s="63">
        <v>56.920916666666599</v>
      </c>
      <c r="D172" s="17">
        <f t="shared" si="2"/>
        <v>3</v>
      </c>
      <c r="E172" s="17" t="s">
        <v>70</v>
      </c>
      <c r="F172" s="64"/>
    </row>
    <row r="173" spans="1:6" x14ac:dyDescent="0.25">
      <c r="A173" s="61">
        <v>41725.5</v>
      </c>
      <c r="B173" s="62">
        <v>2064.86241666666</v>
      </c>
      <c r="C173" s="63">
        <v>47.455500000000001</v>
      </c>
      <c r="D173" s="17">
        <f t="shared" si="2"/>
        <v>3</v>
      </c>
      <c r="E173" s="17" t="s">
        <v>70</v>
      </c>
      <c r="F173" s="64"/>
    </row>
    <row r="174" spans="1:6" x14ac:dyDescent="0.25">
      <c r="A174" s="61">
        <v>41726</v>
      </c>
      <c r="B174" s="62">
        <v>1992.3972777777699</v>
      </c>
      <c r="C174" s="63">
        <v>35.969888888888804</v>
      </c>
      <c r="D174" s="17">
        <f t="shared" si="2"/>
        <v>3</v>
      </c>
      <c r="E174" s="17" t="s">
        <v>70</v>
      </c>
      <c r="F174" s="64"/>
    </row>
    <row r="175" spans="1:6" x14ac:dyDescent="0.25">
      <c r="A175" s="61">
        <v>41726.5</v>
      </c>
      <c r="B175" s="62">
        <v>2193.5958333333301</v>
      </c>
      <c r="C175" s="63">
        <v>42.944777777777702</v>
      </c>
      <c r="D175" s="17">
        <f t="shared" si="2"/>
        <v>3</v>
      </c>
      <c r="E175" s="17" t="s">
        <v>70</v>
      </c>
      <c r="F175" s="64"/>
    </row>
    <row r="176" spans="1:6" x14ac:dyDescent="0.25">
      <c r="A176" s="61">
        <v>41727</v>
      </c>
      <c r="B176" s="62">
        <v>1713.057875</v>
      </c>
      <c r="C176" s="63">
        <v>36.922249999999998</v>
      </c>
      <c r="D176" s="17">
        <f t="shared" si="2"/>
        <v>3</v>
      </c>
      <c r="E176" s="17" t="s">
        <v>70</v>
      </c>
      <c r="F176" s="64"/>
    </row>
    <row r="177" spans="1:6" x14ac:dyDescent="0.25">
      <c r="A177" s="61">
        <v>41727.5</v>
      </c>
      <c r="B177" s="62">
        <v>1844.6421111111099</v>
      </c>
      <c r="C177" s="63">
        <v>36.546333333333301</v>
      </c>
      <c r="D177" s="17">
        <f t="shared" si="2"/>
        <v>3</v>
      </c>
      <c r="E177" s="17" t="s">
        <v>70</v>
      </c>
      <c r="F177" s="64"/>
    </row>
    <row r="178" spans="1:6" x14ac:dyDescent="0.25">
      <c r="A178" s="61">
        <v>41728</v>
      </c>
      <c r="B178" s="62">
        <v>1794.3062</v>
      </c>
      <c r="C178" s="63">
        <v>37.124400000000001</v>
      </c>
      <c r="D178" s="17">
        <f t="shared" si="2"/>
        <v>3</v>
      </c>
      <c r="E178" s="17" t="s">
        <v>70</v>
      </c>
      <c r="F178" s="64"/>
    </row>
    <row r="179" spans="1:6" x14ac:dyDescent="0.25">
      <c r="A179" s="61">
        <v>41728.5</v>
      </c>
      <c r="B179" s="62">
        <v>1879.9822222222199</v>
      </c>
      <c r="C179" s="63">
        <v>42.941666666666599</v>
      </c>
      <c r="D179" s="17">
        <f t="shared" si="2"/>
        <v>3</v>
      </c>
      <c r="E179" s="17" t="s">
        <v>70</v>
      </c>
      <c r="F179" s="64"/>
    </row>
    <row r="180" spans="1:6" x14ac:dyDescent="0.25">
      <c r="A180" s="61">
        <v>41729</v>
      </c>
      <c r="B180" s="62">
        <v>1726.2678333333299</v>
      </c>
      <c r="C180" s="63">
        <v>31.945999999999898</v>
      </c>
      <c r="D180" s="17">
        <f t="shared" si="2"/>
        <v>3</v>
      </c>
      <c r="E180" s="17" t="s">
        <v>70</v>
      </c>
      <c r="F180" s="64"/>
    </row>
    <row r="181" spans="1:6" x14ac:dyDescent="0.25">
      <c r="A181" s="61">
        <v>41729.5</v>
      </c>
      <c r="B181" s="62">
        <v>1909.5529166666599</v>
      </c>
      <c r="C181" s="63">
        <v>50.933333333333302</v>
      </c>
      <c r="D181" s="17">
        <f t="shared" si="2"/>
        <v>3</v>
      </c>
      <c r="E181" s="17" t="s">
        <v>70</v>
      </c>
      <c r="F181" s="64"/>
    </row>
    <row r="182" spans="1:6" x14ac:dyDescent="0.25">
      <c r="A182" s="61">
        <v>41730</v>
      </c>
      <c r="B182" s="62">
        <v>1895.5373499999901</v>
      </c>
      <c r="C182" s="63">
        <v>53.714300000000001</v>
      </c>
      <c r="D182" s="17">
        <f t="shared" si="2"/>
        <v>4</v>
      </c>
      <c r="E182" s="17" t="s">
        <v>70</v>
      </c>
      <c r="F182" s="64"/>
    </row>
    <row r="183" spans="1:6" x14ac:dyDescent="0.25">
      <c r="A183" s="61">
        <v>41730.5</v>
      </c>
      <c r="B183" s="62">
        <v>2075.2814583333302</v>
      </c>
      <c r="C183" s="63">
        <v>50.493333333333297</v>
      </c>
      <c r="D183" s="17">
        <f t="shared" si="2"/>
        <v>4</v>
      </c>
      <c r="E183" s="17" t="s">
        <v>70</v>
      </c>
      <c r="F183" s="64"/>
    </row>
    <row r="184" spans="1:6" x14ac:dyDescent="0.25">
      <c r="A184" s="61">
        <v>41731</v>
      </c>
      <c r="B184" s="62">
        <v>2204.4625000000001</v>
      </c>
      <c r="C184" s="63">
        <v>63.067083333333301</v>
      </c>
      <c r="D184" s="17">
        <f t="shared" si="2"/>
        <v>4</v>
      </c>
      <c r="E184" s="17" t="s">
        <v>70</v>
      </c>
      <c r="F184" s="64"/>
    </row>
    <row r="185" spans="1:6" x14ac:dyDescent="0.25">
      <c r="A185" s="61">
        <v>41731.5</v>
      </c>
      <c r="B185" s="62">
        <v>2647.4805833333298</v>
      </c>
      <c r="C185" s="63">
        <v>78.320583333333303</v>
      </c>
      <c r="D185" s="17">
        <f t="shared" si="2"/>
        <v>4</v>
      </c>
      <c r="E185" s="17" t="s">
        <v>70</v>
      </c>
      <c r="F185" s="64"/>
    </row>
    <row r="186" spans="1:6" x14ac:dyDescent="0.25">
      <c r="A186" s="61">
        <v>41732</v>
      </c>
      <c r="B186" s="62">
        <v>1895.28920833333</v>
      </c>
      <c r="C186" s="63">
        <v>62.180583333333303</v>
      </c>
      <c r="D186" s="17">
        <f t="shared" si="2"/>
        <v>4</v>
      </c>
      <c r="E186" s="17" t="s">
        <v>70</v>
      </c>
      <c r="F186" s="64"/>
    </row>
    <row r="187" spans="1:6" x14ac:dyDescent="0.25">
      <c r="A187" s="61">
        <v>41732.5</v>
      </c>
      <c r="B187" s="62">
        <v>2096.7167083333302</v>
      </c>
      <c r="C187" s="63">
        <v>60.060250000000003</v>
      </c>
      <c r="D187" s="17">
        <f t="shared" si="2"/>
        <v>4</v>
      </c>
      <c r="E187" s="17" t="s">
        <v>70</v>
      </c>
      <c r="F187" s="64"/>
    </row>
    <row r="188" spans="1:6" x14ac:dyDescent="0.25">
      <c r="A188" s="61">
        <v>41733</v>
      </c>
      <c r="B188" s="62">
        <v>2094.1008333333298</v>
      </c>
      <c r="C188" s="63">
        <v>45.017499999999998</v>
      </c>
      <c r="D188" s="17">
        <f t="shared" si="2"/>
        <v>4</v>
      </c>
      <c r="E188" s="17" t="s">
        <v>70</v>
      </c>
      <c r="F188" s="64"/>
    </row>
    <row r="189" spans="1:6" x14ac:dyDescent="0.25">
      <c r="A189" s="61">
        <v>41733.5</v>
      </c>
      <c r="B189" s="62">
        <v>2630.4309166666599</v>
      </c>
      <c r="C189" s="63">
        <v>79.766666666666595</v>
      </c>
      <c r="D189" s="17">
        <f t="shared" si="2"/>
        <v>4</v>
      </c>
      <c r="E189" s="17" t="s">
        <v>70</v>
      </c>
      <c r="F189" s="64"/>
    </row>
    <row r="190" spans="1:6" x14ac:dyDescent="0.25">
      <c r="A190" s="61">
        <v>41734</v>
      </c>
      <c r="B190" s="62">
        <v>1754.1857499999901</v>
      </c>
      <c r="C190" s="63">
        <v>40.561666666666603</v>
      </c>
      <c r="D190" s="17">
        <f t="shared" si="2"/>
        <v>4</v>
      </c>
      <c r="E190" s="17" t="s">
        <v>70</v>
      </c>
      <c r="F190" s="64"/>
    </row>
    <row r="191" spans="1:6" x14ac:dyDescent="0.25">
      <c r="A191" s="61">
        <v>41734.5</v>
      </c>
      <c r="B191" s="62">
        <v>1884.8855454545401</v>
      </c>
      <c r="C191" s="63">
        <v>47.821818181818102</v>
      </c>
      <c r="D191" s="17">
        <f t="shared" si="2"/>
        <v>4</v>
      </c>
      <c r="E191" s="17" t="s">
        <v>70</v>
      </c>
      <c r="F191" s="64"/>
    </row>
    <row r="192" spans="1:6" x14ac:dyDescent="0.25">
      <c r="A192" s="61">
        <v>41735</v>
      </c>
      <c r="B192" s="62">
        <v>1949.35475</v>
      </c>
      <c r="C192" s="63">
        <v>43.174583333333302</v>
      </c>
      <c r="D192" s="17">
        <f t="shared" si="2"/>
        <v>4</v>
      </c>
      <c r="E192" s="17" t="s">
        <v>70</v>
      </c>
      <c r="F192" s="64"/>
    </row>
    <row r="193" spans="1:6" x14ac:dyDescent="0.25">
      <c r="A193" s="61">
        <v>41735.5</v>
      </c>
      <c r="B193" s="62">
        <v>2305.1105416666601</v>
      </c>
      <c r="C193" s="63">
        <v>54.176666666666598</v>
      </c>
      <c r="D193" s="17">
        <f t="shared" si="2"/>
        <v>4</v>
      </c>
      <c r="E193" s="17" t="s">
        <v>70</v>
      </c>
      <c r="F193" s="64"/>
    </row>
    <row r="194" spans="1:6" x14ac:dyDescent="0.25">
      <c r="A194" s="61">
        <v>41736</v>
      </c>
      <c r="B194" s="62">
        <v>2093.9851249999901</v>
      </c>
      <c r="C194" s="63">
        <v>49.405416666666603</v>
      </c>
      <c r="D194" s="17">
        <f t="shared" si="2"/>
        <v>4</v>
      </c>
      <c r="E194" s="17" t="s">
        <v>70</v>
      </c>
      <c r="F194" s="64"/>
    </row>
    <row r="195" spans="1:6" x14ac:dyDescent="0.25">
      <c r="A195" s="61">
        <v>41736.5</v>
      </c>
      <c r="B195" s="62">
        <v>2421.5386249999901</v>
      </c>
      <c r="C195" s="63">
        <v>73.729583333333295</v>
      </c>
      <c r="D195" s="17">
        <f t="shared" ref="D195:D258" si="3">MONTH(A195)</f>
        <v>4</v>
      </c>
      <c r="E195" s="17" t="s">
        <v>70</v>
      </c>
      <c r="F195" s="64"/>
    </row>
    <row r="196" spans="1:6" x14ac:dyDescent="0.25">
      <c r="A196" s="61">
        <v>41737</v>
      </c>
      <c r="B196" s="62">
        <v>1716.26629166666</v>
      </c>
      <c r="C196" s="63">
        <v>44.014999999999901</v>
      </c>
      <c r="D196" s="17">
        <f t="shared" si="3"/>
        <v>4</v>
      </c>
      <c r="E196" s="17" t="s">
        <v>70</v>
      </c>
      <c r="F196" s="64"/>
    </row>
    <row r="197" spans="1:6" x14ac:dyDescent="0.25">
      <c r="A197" s="61">
        <v>41737.5</v>
      </c>
      <c r="B197" s="62">
        <v>1981.6607083333299</v>
      </c>
      <c r="C197" s="63">
        <v>51.409583333333302</v>
      </c>
      <c r="D197" s="17">
        <f t="shared" si="3"/>
        <v>4</v>
      </c>
      <c r="E197" s="17" t="s">
        <v>70</v>
      </c>
      <c r="F197" s="64"/>
    </row>
    <row r="198" spans="1:6" x14ac:dyDescent="0.25">
      <c r="A198" s="61">
        <v>41738</v>
      </c>
      <c r="B198" s="62">
        <v>1874.97291666666</v>
      </c>
      <c r="C198" s="63">
        <v>47.154583333333299</v>
      </c>
      <c r="D198" s="17">
        <f t="shared" si="3"/>
        <v>4</v>
      </c>
      <c r="E198" s="17" t="s">
        <v>70</v>
      </c>
      <c r="F198" s="64"/>
    </row>
    <row r="199" spans="1:6" x14ac:dyDescent="0.25">
      <c r="A199" s="61">
        <v>41738.5</v>
      </c>
      <c r="B199" s="62">
        <v>2096.9939999999901</v>
      </c>
      <c r="C199" s="63">
        <v>65.525416666666601</v>
      </c>
      <c r="D199" s="17">
        <f t="shared" si="3"/>
        <v>4</v>
      </c>
      <c r="E199" s="17" t="s">
        <v>70</v>
      </c>
      <c r="F199" s="64"/>
    </row>
    <row r="200" spans="1:6" x14ac:dyDescent="0.25">
      <c r="A200" s="61">
        <v>41739</v>
      </c>
      <c r="B200" s="62">
        <v>1859.7716666666599</v>
      </c>
      <c r="C200" s="63">
        <v>61.518333333333302</v>
      </c>
      <c r="D200" s="17">
        <f t="shared" si="3"/>
        <v>4</v>
      </c>
      <c r="E200" s="17" t="s">
        <v>70</v>
      </c>
      <c r="F200" s="64"/>
    </row>
    <row r="201" spans="1:6" x14ac:dyDescent="0.25">
      <c r="A201" s="61">
        <v>41739.5</v>
      </c>
      <c r="B201" s="62">
        <v>2115.2125000000001</v>
      </c>
      <c r="C201" s="63">
        <v>79.883750000000006</v>
      </c>
      <c r="D201" s="17">
        <f t="shared" si="3"/>
        <v>4</v>
      </c>
      <c r="E201" s="17" t="s">
        <v>70</v>
      </c>
      <c r="F201" s="64"/>
    </row>
    <row r="202" spans="1:6" x14ac:dyDescent="0.25">
      <c r="A202" s="61">
        <v>41740</v>
      </c>
      <c r="B202" s="62">
        <v>2080.5575833333301</v>
      </c>
      <c r="C202" s="63">
        <v>53.233749999999901</v>
      </c>
      <c r="D202" s="17">
        <f t="shared" si="3"/>
        <v>4</v>
      </c>
      <c r="E202" s="17" t="s">
        <v>70</v>
      </c>
      <c r="F202" s="64"/>
    </row>
    <row r="203" spans="1:6" x14ac:dyDescent="0.25">
      <c r="A203" s="61">
        <v>41740.5</v>
      </c>
      <c r="B203" s="62">
        <v>2572.0059999999999</v>
      </c>
      <c r="C203" s="63">
        <v>88.894999999999996</v>
      </c>
      <c r="D203" s="17">
        <f t="shared" si="3"/>
        <v>4</v>
      </c>
      <c r="E203" s="17" t="s">
        <v>70</v>
      </c>
      <c r="F203" s="64"/>
    </row>
    <row r="204" spans="1:6" x14ac:dyDescent="0.25">
      <c r="A204" s="61">
        <v>41741</v>
      </c>
      <c r="B204" s="62">
        <v>1915.4982</v>
      </c>
      <c r="C204" s="63">
        <v>28.648499999999999</v>
      </c>
      <c r="D204" s="17">
        <f t="shared" si="3"/>
        <v>4</v>
      </c>
      <c r="E204" s="17" t="s">
        <v>70</v>
      </c>
      <c r="F204" s="64"/>
    </row>
    <row r="205" spans="1:6" x14ac:dyDescent="0.25">
      <c r="A205" s="61">
        <v>41741.5</v>
      </c>
      <c r="B205" s="62">
        <v>2139.759</v>
      </c>
      <c r="C205" s="63">
        <v>44.792916666666599</v>
      </c>
      <c r="D205" s="17">
        <f t="shared" si="3"/>
        <v>4</v>
      </c>
      <c r="E205" s="17" t="s">
        <v>70</v>
      </c>
      <c r="F205" s="64"/>
    </row>
    <row r="206" spans="1:6" x14ac:dyDescent="0.25">
      <c r="A206" s="61">
        <v>41742</v>
      </c>
      <c r="B206" s="62">
        <v>1821.2655833333299</v>
      </c>
      <c r="C206" s="63">
        <v>47.22625</v>
      </c>
      <c r="D206" s="17">
        <f t="shared" si="3"/>
        <v>4</v>
      </c>
      <c r="E206" s="17" t="s">
        <v>70</v>
      </c>
      <c r="F206" s="64"/>
    </row>
    <row r="207" spans="1:6" x14ac:dyDescent="0.25">
      <c r="A207" s="61">
        <v>41742.5</v>
      </c>
      <c r="B207" s="62">
        <v>2098.1899166666599</v>
      </c>
      <c r="C207" s="63">
        <v>49.3720833333333</v>
      </c>
      <c r="D207" s="17">
        <f t="shared" si="3"/>
        <v>4</v>
      </c>
      <c r="E207" s="17" t="s">
        <v>70</v>
      </c>
      <c r="F207" s="64"/>
    </row>
    <row r="208" spans="1:6" x14ac:dyDescent="0.25">
      <c r="A208" s="61">
        <v>41743</v>
      </c>
      <c r="B208" s="62">
        <v>1740.50766666666</v>
      </c>
      <c r="C208" s="63">
        <v>51.491666666666603</v>
      </c>
      <c r="D208" s="17">
        <f t="shared" si="3"/>
        <v>4</v>
      </c>
      <c r="E208" s="17" t="s">
        <v>70</v>
      </c>
      <c r="F208" s="64"/>
    </row>
    <row r="209" spans="1:6" x14ac:dyDescent="0.25">
      <c r="A209" s="61">
        <v>41743.5</v>
      </c>
      <c r="B209" s="62">
        <v>2164.19929166666</v>
      </c>
      <c r="C209" s="63">
        <v>53.55</v>
      </c>
      <c r="D209" s="17">
        <f t="shared" si="3"/>
        <v>4</v>
      </c>
      <c r="E209" s="17" t="s">
        <v>70</v>
      </c>
      <c r="F209" s="64"/>
    </row>
    <row r="210" spans="1:6" x14ac:dyDescent="0.25">
      <c r="A210" s="61">
        <v>41744</v>
      </c>
      <c r="B210" s="62">
        <v>2045.9454166666601</v>
      </c>
      <c r="C210" s="63">
        <v>52.564166666666601</v>
      </c>
      <c r="D210" s="17">
        <f t="shared" si="3"/>
        <v>4</v>
      </c>
      <c r="E210" s="17" t="s">
        <v>70</v>
      </c>
      <c r="F210" s="64"/>
    </row>
    <row r="211" spans="1:6" x14ac:dyDescent="0.25">
      <c r="A211" s="61">
        <v>41744.5</v>
      </c>
      <c r="B211" s="62">
        <v>2398.56170833333</v>
      </c>
      <c r="C211" s="63">
        <v>56.3049999999999</v>
      </c>
      <c r="D211" s="17">
        <f t="shared" si="3"/>
        <v>4</v>
      </c>
      <c r="E211" s="17" t="s">
        <v>70</v>
      </c>
      <c r="F211" s="64"/>
    </row>
    <row r="212" spans="1:6" x14ac:dyDescent="0.25">
      <c r="A212" s="61">
        <v>41745</v>
      </c>
      <c r="B212" s="62">
        <v>2048.9234999999999</v>
      </c>
      <c r="C212" s="63">
        <v>50.992916666666602</v>
      </c>
      <c r="D212" s="17">
        <f t="shared" si="3"/>
        <v>4</v>
      </c>
      <c r="E212" s="17" t="s">
        <v>70</v>
      </c>
      <c r="F212" s="64"/>
    </row>
    <row r="213" spans="1:6" x14ac:dyDescent="0.25">
      <c r="A213" s="61">
        <v>41745.5</v>
      </c>
      <c r="B213" s="62">
        <v>2373.5059999999999</v>
      </c>
      <c r="C213" s="63">
        <v>54.992916666666602</v>
      </c>
      <c r="D213" s="17">
        <f t="shared" si="3"/>
        <v>4</v>
      </c>
      <c r="E213" s="17" t="s">
        <v>70</v>
      </c>
      <c r="F213" s="64"/>
    </row>
    <row r="214" spans="1:6" x14ac:dyDescent="0.25">
      <c r="A214" s="61">
        <v>41746</v>
      </c>
      <c r="B214" s="62">
        <v>1995.30845833333</v>
      </c>
      <c r="C214" s="63">
        <v>50.9091666666666</v>
      </c>
      <c r="D214" s="17">
        <f t="shared" si="3"/>
        <v>4</v>
      </c>
      <c r="E214" s="17" t="s">
        <v>70</v>
      </c>
      <c r="F214" s="64"/>
    </row>
    <row r="215" spans="1:6" x14ac:dyDescent="0.25">
      <c r="A215" s="61">
        <v>41746.5</v>
      </c>
      <c r="B215" s="62">
        <v>2278.0785833333298</v>
      </c>
      <c r="C215" s="63">
        <v>50.233333333333299</v>
      </c>
      <c r="D215" s="17">
        <f t="shared" si="3"/>
        <v>4</v>
      </c>
      <c r="E215" s="17" t="s">
        <v>70</v>
      </c>
      <c r="F215" s="64"/>
    </row>
    <row r="216" spans="1:6" x14ac:dyDescent="0.25">
      <c r="A216" s="61">
        <v>41747</v>
      </c>
      <c r="B216" s="62">
        <v>1923.8526666666601</v>
      </c>
      <c r="C216" s="63">
        <v>45.06</v>
      </c>
      <c r="D216" s="17">
        <f t="shared" si="3"/>
        <v>4</v>
      </c>
      <c r="E216" s="17" t="s">
        <v>70</v>
      </c>
      <c r="F216" s="64"/>
    </row>
    <row r="217" spans="1:6" x14ac:dyDescent="0.25">
      <c r="A217" s="61">
        <v>41747.5</v>
      </c>
      <c r="B217" s="62">
        <v>2298.48358333333</v>
      </c>
      <c r="C217" s="63">
        <v>48.699583333333301</v>
      </c>
      <c r="D217" s="17">
        <f t="shared" si="3"/>
        <v>4</v>
      </c>
      <c r="E217" s="17" t="s">
        <v>70</v>
      </c>
      <c r="F217" s="64"/>
    </row>
    <row r="218" spans="1:6" x14ac:dyDescent="0.25">
      <c r="A218" s="61">
        <v>41748</v>
      </c>
      <c r="B218" s="62">
        <v>1924.03687499999</v>
      </c>
      <c r="C218" s="63">
        <v>48.758333333333297</v>
      </c>
      <c r="D218" s="17">
        <f t="shared" si="3"/>
        <v>4</v>
      </c>
      <c r="E218" s="17" t="s">
        <v>70</v>
      </c>
      <c r="F218" s="64"/>
    </row>
    <row r="219" spans="1:6" x14ac:dyDescent="0.25">
      <c r="A219" s="61">
        <v>41748.5</v>
      </c>
      <c r="B219" s="62">
        <v>2205.9349166666598</v>
      </c>
      <c r="C219" s="63">
        <v>48.168333333333301</v>
      </c>
      <c r="D219" s="17">
        <f t="shared" si="3"/>
        <v>4</v>
      </c>
      <c r="E219" s="17" t="s">
        <v>70</v>
      </c>
      <c r="F219" s="64"/>
    </row>
    <row r="220" spans="1:6" x14ac:dyDescent="0.25">
      <c r="A220" s="61">
        <v>41749</v>
      </c>
      <c r="B220" s="62">
        <v>1731.95370833333</v>
      </c>
      <c r="C220" s="63">
        <v>50.261666666666599</v>
      </c>
      <c r="D220" s="17">
        <f t="shared" si="3"/>
        <v>4</v>
      </c>
      <c r="E220" s="17" t="s">
        <v>70</v>
      </c>
      <c r="F220" s="64"/>
    </row>
    <row r="221" spans="1:6" x14ac:dyDescent="0.25">
      <c r="A221" s="61">
        <v>41749.5</v>
      </c>
      <c r="B221" s="62">
        <v>1932.3406666666599</v>
      </c>
      <c r="C221" s="63">
        <v>47.798333333333296</v>
      </c>
      <c r="D221" s="17">
        <f t="shared" si="3"/>
        <v>4</v>
      </c>
      <c r="E221" s="17" t="s">
        <v>70</v>
      </c>
      <c r="F221" s="64"/>
    </row>
    <row r="222" spans="1:6" x14ac:dyDescent="0.25">
      <c r="A222" s="61">
        <v>41750</v>
      </c>
      <c r="B222" s="62">
        <v>1618.6572916666601</v>
      </c>
      <c r="C222" s="63">
        <v>49.244166666666601</v>
      </c>
      <c r="D222" s="17">
        <f t="shared" si="3"/>
        <v>4</v>
      </c>
      <c r="E222" s="17" t="s">
        <v>70</v>
      </c>
      <c r="F222" s="64"/>
    </row>
    <row r="223" spans="1:6" x14ac:dyDescent="0.25">
      <c r="A223" s="61">
        <v>41750.5</v>
      </c>
      <c r="B223" s="62">
        <v>1923.4404583333301</v>
      </c>
      <c r="C223" s="63">
        <v>50.734583333333298</v>
      </c>
      <c r="D223" s="17">
        <f t="shared" si="3"/>
        <v>4</v>
      </c>
      <c r="E223" s="17" t="s">
        <v>70</v>
      </c>
      <c r="F223" s="64"/>
    </row>
    <row r="224" spans="1:6" x14ac:dyDescent="0.25">
      <c r="A224" s="61">
        <v>41751</v>
      </c>
      <c r="B224" s="62">
        <v>1879.78416666666</v>
      </c>
      <c r="C224" s="63">
        <v>53.69</v>
      </c>
      <c r="D224" s="17">
        <f t="shared" si="3"/>
        <v>4</v>
      </c>
      <c r="E224" s="17" t="s">
        <v>70</v>
      </c>
      <c r="F224" s="64"/>
    </row>
    <row r="225" spans="1:6" x14ac:dyDescent="0.25">
      <c r="A225" s="61">
        <v>41751.5</v>
      </c>
      <c r="B225" s="62">
        <v>2109.7046666666602</v>
      </c>
      <c r="C225" s="63">
        <v>53.271666666666597</v>
      </c>
      <c r="D225" s="17">
        <f t="shared" si="3"/>
        <v>4</v>
      </c>
      <c r="E225" s="17" t="s">
        <v>70</v>
      </c>
      <c r="F225" s="64"/>
    </row>
    <row r="226" spans="1:6" x14ac:dyDescent="0.25">
      <c r="A226" s="61">
        <v>41752</v>
      </c>
      <c r="B226" s="62">
        <v>1805.62670833333</v>
      </c>
      <c r="C226" s="63">
        <v>49.4508333333333</v>
      </c>
      <c r="D226" s="17">
        <f t="shared" si="3"/>
        <v>4</v>
      </c>
      <c r="E226" s="17" t="s">
        <v>70</v>
      </c>
      <c r="F226" s="64"/>
    </row>
    <row r="227" spans="1:6" x14ac:dyDescent="0.25">
      <c r="A227" s="61">
        <v>41752.5</v>
      </c>
      <c r="B227" s="62">
        <v>2094.1961249999999</v>
      </c>
      <c r="C227" s="63">
        <v>52.059166666666599</v>
      </c>
      <c r="D227" s="17">
        <f t="shared" si="3"/>
        <v>4</v>
      </c>
      <c r="E227" s="17" t="s">
        <v>70</v>
      </c>
      <c r="F227" s="64"/>
    </row>
    <row r="228" spans="1:6" x14ac:dyDescent="0.25">
      <c r="A228" s="61">
        <v>41753</v>
      </c>
      <c r="B228" s="62">
        <v>1835.2183333333301</v>
      </c>
      <c r="C228" s="63">
        <v>37.89</v>
      </c>
      <c r="D228" s="17">
        <f t="shared" si="3"/>
        <v>4</v>
      </c>
      <c r="E228" s="17" t="s">
        <v>70</v>
      </c>
      <c r="F228" s="64"/>
    </row>
    <row r="229" spans="1:6" x14ac:dyDescent="0.25">
      <c r="A229" s="61">
        <v>41753.5</v>
      </c>
      <c r="B229" s="62">
        <v>2135.9254999999998</v>
      </c>
      <c r="C229" s="63">
        <v>45.816666666666599</v>
      </c>
      <c r="D229" s="17">
        <f t="shared" si="3"/>
        <v>4</v>
      </c>
      <c r="E229" s="17" t="s">
        <v>70</v>
      </c>
      <c r="F229" s="64"/>
    </row>
    <row r="230" spans="1:6" x14ac:dyDescent="0.25">
      <c r="A230" s="61">
        <v>41754</v>
      </c>
      <c r="B230" s="62">
        <v>1650.9535000000001</v>
      </c>
      <c r="C230" s="63">
        <v>36.757083333333298</v>
      </c>
      <c r="D230" s="17">
        <f t="shared" si="3"/>
        <v>4</v>
      </c>
      <c r="E230" s="17" t="s">
        <v>70</v>
      </c>
      <c r="F230" s="64"/>
    </row>
    <row r="231" spans="1:6" x14ac:dyDescent="0.25">
      <c r="A231" s="61">
        <v>41754.5</v>
      </c>
      <c r="B231" s="62">
        <v>1909.9368750000001</v>
      </c>
      <c r="C231" s="63">
        <v>44.214583333333302</v>
      </c>
      <c r="D231" s="17">
        <f t="shared" si="3"/>
        <v>4</v>
      </c>
      <c r="E231" s="17" t="s">
        <v>70</v>
      </c>
      <c r="F231" s="64"/>
    </row>
    <row r="232" spans="1:6" x14ac:dyDescent="0.25">
      <c r="A232" s="61">
        <v>41755</v>
      </c>
      <c r="B232" s="62">
        <v>1819.76733333333</v>
      </c>
      <c r="C232" s="63">
        <v>49.384583333333303</v>
      </c>
      <c r="D232" s="17">
        <f t="shared" si="3"/>
        <v>4</v>
      </c>
      <c r="E232" s="17" t="s">
        <v>70</v>
      </c>
      <c r="F232" s="64"/>
    </row>
    <row r="233" spans="1:6" x14ac:dyDescent="0.25">
      <c r="A233" s="61">
        <v>41755.5</v>
      </c>
      <c r="B233" s="62">
        <v>2076.1788333333302</v>
      </c>
      <c r="C233" s="63">
        <v>48.080416666666601</v>
      </c>
      <c r="D233" s="17">
        <f t="shared" si="3"/>
        <v>4</v>
      </c>
      <c r="E233" s="17" t="s">
        <v>70</v>
      </c>
      <c r="F233" s="64"/>
    </row>
    <row r="234" spans="1:6" x14ac:dyDescent="0.25">
      <c r="A234" s="61">
        <v>41756</v>
      </c>
      <c r="B234" s="62">
        <v>1647.1206666666601</v>
      </c>
      <c r="C234" s="63">
        <v>52.469583333333297</v>
      </c>
      <c r="D234" s="17">
        <f t="shared" si="3"/>
        <v>4</v>
      </c>
      <c r="E234" s="17" t="s">
        <v>70</v>
      </c>
      <c r="F234" s="64"/>
    </row>
    <row r="235" spans="1:6" x14ac:dyDescent="0.25">
      <c r="A235" s="61">
        <v>41756.5</v>
      </c>
      <c r="B235" s="62">
        <v>1907.8098749999999</v>
      </c>
      <c r="C235" s="63">
        <v>53.402916666666599</v>
      </c>
      <c r="D235" s="17">
        <f t="shared" si="3"/>
        <v>4</v>
      </c>
      <c r="E235" s="17" t="s">
        <v>70</v>
      </c>
      <c r="F235" s="64"/>
    </row>
    <row r="236" spans="1:6" x14ac:dyDescent="0.25">
      <c r="A236" s="61">
        <v>41757</v>
      </c>
      <c r="B236" s="62">
        <v>1546.12645833333</v>
      </c>
      <c r="C236" s="63">
        <v>39.446249999999999</v>
      </c>
      <c r="D236" s="17">
        <f t="shared" si="3"/>
        <v>4</v>
      </c>
      <c r="E236" s="17" t="s">
        <v>70</v>
      </c>
      <c r="F236" s="64"/>
    </row>
    <row r="237" spans="1:6" x14ac:dyDescent="0.25">
      <c r="A237" s="61">
        <v>41757.5</v>
      </c>
      <c r="B237" s="62">
        <v>1858.03879166666</v>
      </c>
      <c r="C237" s="63">
        <v>47.963333333333303</v>
      </c>
      <c r="D237" s="17">
        <f t="shared" si="3"/>
        <v>4</v>
      </c>
      <c r="E237" s="17" t="s">
        <v>70</v>
      </c>
      <c r="F237" s="64"/>
    </row>
    <row r="238" spans="1:6" x14ac:dyDescent="0.25">
      <c r="A238" s="61">
        <v>41758</v>
      </c>
      <c r="B238" s="62">
        <v>1922.3710000000001</v>
      </c>
      <c r="C238" s="63">
        <v>42.502222222222201</v>
      </c>
      <c r="D238" s="17">
        <f t="shared" si="3"/>
        <v>4</v>
      </c>
      <c r="E238" s="17" t="s">
        <v>70</v>
      </c>
      <c r="F238" s="64"/>
    </row>
    <row r="239" spans="1:6" x14ac:dyDescent="0.25">
      <c r="A239" s="61">
        <v>41758.5</v>
      </c>
      <c r="B239" s="62">
        <v>2112.4864583333301</v>
      </c>
      <c r="C239" s="63">
        <v>44.941666666666599</v>
      </c>
      <c r="D239" s="17">
        <f t="shared" si="3"/>
        <v>4</v>
      </c>
      <c r="E239" s="17" t="s">
        <v>70</v>
      </c>
      <c r="F239" s="64"/>
    </row>
    <row r="240" spans="1:6" x14ac:dyDescent="0.25">
      <c r="A240" s="61">
        <v>41759</v>
      </c>
      <c r="B240" s="62">
        <v>2040.2557142857099</v>
      </c>
      <c r="C240" s="63">
        <v>45.204285714285703</v>
      </c>
      <c r="D240" s="17">
        <f t="shared" si="3"/>
        <v>4</v>
      </c>
      <c r="E240" s="17" t="s">
        <v>70</v>
      </c>
      <c r="F240" s="64"/>
    </row>
    <row r="241" spans="1:6" x14ac:dyDescent="0.25">
      <c r="A241" s="61">
        <v>41759.5</v>
      </c>
      <c r="B241" s="62">
        <v>2149.3773333333302</v>
      </c>
      <c r="C241" s="63">
        <v>48.322083333333303</v>
      </c>
      <c r="D241" s="17">
        <f t="shared" si="3"/>
        <v>4</v>
      </c>
      <c r="E241" s="17" t="s">
        <v>70</v>
      </c>
      <c r="F241" s="64"/>
    </row>
    <row r="242" spans="1:6" x14ac:dyDescent="0.25">
      <c r="A242" s="61">
        <v>41760</v>
      </c>
      <c r="B242" s="62">
        <v>1816.9179999999999</v>
      </c>
      <c r="C242" s="63">
        <v>44.181666666666601</v>
      </c>
      <c r="D242" s="17">
        <f t="shared" si="3"/>
        <v>5</v>
      </c>
      <c r="E242" s="17" t="s">
        <v>70</v>
      </c>
      <c r="F242" s="64"/>
    </row>
    <row r="243" spans="1:6" x14ac:dyDescent="0.25">
      <c r="A243" s="61">
        <v>41760.5</v>
      </c>
      <c r="B243" s="62">
        <v>2432.2733181818098</v>
      </c>
      <c r="C243" s="63">
        <v>79.288727272727201</v>
      </c>
      <c r="D243" s="17">
        <f t="shared" si="3"/>
        <v>5</v>
      </c>
      <c r="E243" s="17" t="s">
        <v>70</v>
      </c>
      <c r="F243" s="64"/>
    </row>
    <row r="244" spans="1:6" x14ac:dyDescent="0.25">
      <c r="A244" s="61">
        <v>41761</v>
      </c>
      <c r="B244" s="62">
        <v>2029.36579166666</v>
      </c>
      <c r="C244" s="63">
        <v>51.941249999999997</v>
      </c>
      <c r="D244" s="17">
        <f t="shared" si="3"/>
        <v>5</v>
      </c>
      <c r="E244" s="17" t="s">
        <v>70</v>
      </c>
      <c r="F244" s="64"/>
    </row>
    <row r="245" spans="1:6" x14ac:dyDescent="0.25">
      <c r="A245" s="61">
        <v>41761.5</v>
      </c>
      <c r="B245" s="62">
        <v>2417.7076666666599</v>
      </c>
      <c r="C245" s="63">
        <v>49.0996666666666</v>
      </c>
      <c r="D245" s="17">
        <f t="shared" si="3"/>
        <v>5</v>
      </c>
      <c r="E245" s="17" t="s">
        <v>70</v>
      </c>
      <c r="F245" s="64"/>
    </row>
    <row r="246" spans="1:6" x14ac:dyDescent="0.25">
      <c r="A246" s="61">
        <v>41762</v>
      </c>
      <c r="B246" s="62">
        <v>1971.1330416666599</v>
      </c>
      <c r="C246" s="63">
        <v>66.743333333333297</v>
      </c>
      <c r="D246" s="17">
        <f t="shared" si="3"/>
        <v>5</v>
      </c>
      <c r="E246" s="17" t="s">
        <v>70</v>
      </c>
      <c r="F246" s="64"/>
    </row>
    <row r="247" spans="1:6" x14ac:dyDescent="0.25">
      <c r="A247" s="61">
        <v>41762.5</v>
      </c>
      <c r="B247" s="62">
        <v>2307.2817083333298</v>
      </c>
      <c r="C247" s="63">
        <v>59.953249999999997</v>
      </c>
      <c r="D247" s="17">
        <f t="shared" si="3"/>
        <v>5</v>
      </c>
      <c r="E247" s="17" t="s">
        <v>70</v>
      </c>
      <c r="F247" s="64"/>
    </row>
    <row r="248" spans="1:6" x14ac:dyDescent="0.25">
      <c r="A248" s="61">
        <v>41763</v>
      </c>
      <c r="B248" s="62">
        <v>2072.0460416666601</v>
      </c>
      <c r="C248" s="63">
        <v>48.052500000000002</v>
      </c>
      <c r="D248" s="17">
        <f t="shared" si="3"/>
        <v>5</v>
      </c>
      <c r="E248" s="17" t="s">
        <v>70</v>
      </c>
      <c r="F248" s="64"/>
    </row>
    <row r="249" spans="1:6" x14ac:dyDescent="0.25">
      <c r="A249" s="61">
        <v>41763.5</v>
      </c>
      <c r="B249" s="62">
        <v>2325.5537083333302</v>
      </c>
      <c r="C249" s="63">
        <v>43.413333333333298</v>
      </c>
      <c r="D249" s="17">
        <f t="shared" si="3"/>
        <v>5</v>
      </c>
      <c r="E249" s="17" t="s">
        <v>70</v>
      </c>
      <c r="F249" s="64"/>
    </row>
    <row r="250" spans="1:6" x14ac:dyDescent="0.25">
      <c r="A250" s="61">
        <v>41764</v>
      </c>
      <c r="B250" s="62">
        <v>1682.53033333333</v>
      </c>
      <c r="C250" s="63">
        <v>41.137499999999903</v>
      </c>
      <c r="D250" s="17">
        <f t="shared" si="3"/>
        <v>5</v>
      </c>
      <c r="E250" s="17" t="s">
        <v>70</v>
      </c>
      <c r="F250" s="64"/>
    </row>
    <row r="251" spans="1:6" x14ac:dyDescent="0.25">
      <c r="A251" s="61">
        <v>41764.5</v>
      </c>
      <c r="B251" s="62">
        <v>1845.6923750000001</v>
      </c>
      <c r="C251" s="63">
        <v>54.3541666666666</v>
      </c>
      <c r="D251" s="17">
        <f t="shared" si="3"/>
        <v>5</v>
      </c>
      <c r="E251" s="17" t="s">
        <v>70</v>
      </c>
      <c r="F251" s="64"/>
    </row>
    <row r="252" spans="1:6" x14ac:dyDescent="0.25">
      <c r="A252" s="61">
        <v>41765</v>
      </c>
      <c r="B252" s="62">
        <v>1947.2274583333301</v>
      </c>
      <c r="C252" s="63">
        <v>50.5133333333333</v>
      </c>
      <c r="D252" s="17">
        <f t="shared" si="3"/>
        <v>5</v>
      </c>
      <c r="E252" s="17" t="s">
        <v>70</v>
      </c>
      <c r="F252" s="64"/>
    </row>
    <row r="253" spans="1:6" x14ac:dyDescent="0.25">
      <c r="A253" s="61">
        <v>41765.5</v>
      </c>
      <c r="B253" s="62">
        <v>2272.6708333333299</v>
      </c>
      <c r="C253" s="63">
        <v>59.321666666666601</v>
      </c>
      <c r="D253" s="17">
        <f t="shared" si="3"/>
        <v>5</v>
      </c>
      <c r="E253" s="17" t="s">
        <v>70</v>
      </c>
      <c r="F253" s="64"/>
    </row>
    <row r="254" spans="1:6" x14ac:dyDescent="0.25">
      <c r="A254" s="61">
        <v>41766</v>
      </c>
      <c r="B254" s="62">
        <v>2162.9690416666599</v>
      </c>
      <c r="C254" s="63">
        <v>70.624166666666596</v>
      </c>
      <c r="D254" s="17">
        <f t="shared" si="3"/>
        <v>5</v>
      </c>
      <c r="E254" s="17" t="s">
        <v>70</v>
      </c>
      <c r="F254" s="64"/>
    </row>
    <row r="255" spans="1:6" x14ac:dyDescent="0.25">
      <c r="A255" s="61">
        <v>41766.5</v>
      </c>
      <c r="B255" s="62">
        <v>2396.8091666666601</v>
      </c>
      <c r="C255" s="63">
        <v>75.650833333333296</v>
      </c>
      <c r="D255" s="17">
        <f t="shared" si="3"/>
        <v>5</v>
      </c>
      <c r="E255" s="17" t="s">
        <v>70</v>
      </c>
      <c r="F255" s="64"/>
    </row>
    <row r="256" spans="1:6" x14ac:dyDescent="0.25">
      <c r="A256" s="61">
        <v>41767</v>
      </c>
      <c r="B256" s="62">
        <v>1959.90287499999</v>
      </c>
      <c r="C256" s="63">
        <v>48.5474999999999</v>
      </c>
      <c r="D256" s="17">
        <f t="shared" si="3"/>
        <v>5</v>
      </c>
      <c r="E256" s="17" t="s">
        <v>70</v>
      </c>
      <c r="F256" s="64"/>
    </row>
    <row r="257" spans="1:6" x14ac:dyDescent="0.25">
      <c r="A257" s="61">
        <v>41767.5</v>
      </c>
      <c r="B257" s="62">
        <v>2223.83566666666</v>
      </c>
      <c r="C257" s="63">
        <v>45.350833333333298</v>
      </c>
      <c r="D257" s="17">
        <f t="shared" si="3"/>
        <v>5</v>
      </c>
      <c r="E257" s="17" t="s">
        <v>70</v>
      </c>
      <c r="F257" s="64"/>
    </row>
    <row r="258" spans="1:6" x14ac:dyDescent="0.25">
      <c r="A258" s="61">
        <v>41768</v>
      </c>
      <c r="B258" s="62">
        <v>1947.63870833333</v>
      </c>
      <c r="C258" s="63">
        <v>47.290833333333303</v>
      </c>
      <c r="D258" s="17">
        <f t="shared" si="3"/>
        <v>5</v>
      </c>
      <c r="E258" s="17" t="s">
        <v>70</v>
      </c>
      <c r="F258" s="64"/>
    </row>
    <row r="259" spans="1:6" x14ac:dyDescent="0.25">
      <c r="A259" s="61">
        <v>41768.5</v>
      </c>
      <c r="B259" s="62">
        <v>2195.3652916666601</v>
      </c>
      <c r="C259" s="63">
        <v>60.935416666666598</v>
      </c>
      <c r="D259" s="17">
        <f t="shared" ref="D259:D322" si="4">MONTH(A259)</f>
        <v>5</v>
      </c>
      <c r="E259" s="17" t="s">
        <v>70</v>
      </c>
      <c r="F259" s="64"/>
    </row>
    <row r="260" spans="1:6" x14ac:dyDescent="0.25">
      <c r="A260" s="61">
        <v>41769</v>
      </c>
      <c r="B260" s="62">
        <v>1752.35545833333</v>
      </c>
      <c r="C260" s="63">
        <v>60.887916666666598</v>
      </c>
      <c r="D260" s="17">
        <f t="shared" si="4"/>
        <v>5</v>
      </c>
      <c r="E260" s="17" t="s">
        <v>70</v>
      </c>
      <c r="F260" s="64"/>
    </row>
    <row r="261" spans="1:6" x14ac:dyDescent="0.25">
      <c r="A261" s="61">
        <v>41769.5</v>
      </c>
      <c r="B261" s="62">
        <v>1953.0465833333301</v>
      </c>
      <c r="C261" s="63">
        <v>73.694583333333298</v>
      </c>
      <c r="D261" s="17">
        <f t="shared" si="4"/>
        <v>5</v>
      </c>
      <c r="E261" s="17" t="s">
        <v>70</v>
      </c>
      <c r="F261" s="64"/>
    </row>
    <row r="262" spans="1:6" x14ac:dyDescent="0.25">
      <c r="A262" s="61">
        <v>41770</v>
      </c>
      <c r="B262" s="62">
        <v>2006.93199999999</v>
      </c>
      <c r="C262" s="63">
        <v>57.995833333333302</v>
      </c>
      <c r="D262" s="17">
        <f t="shared" si="4"/>
        <v>5</v>
      </c>
      <c r="E262" s="17" t="s">
        <v>70</v>
      </c>
      <c r="F262" s="64"/>
    </row>
    <row r="263" spans="1:6" x14ac:dyDescent="0.25">
      <c r="A263" s="61">
        <v>41770.5</v>
      </c>
      <c r="B263" s="62">
        <v>2167.6819583333299</v>
      </c>
      <c r="C263" s="63">
        <v>49.681249999999999</v>
      </c>
      <c r="D263" s="17">
        <f t="shared" si="4"/>
        <v>5</v>
      </c>
      <c r="E263" s="17" t="s">
        <v>70</v>
      </c>
      <c r="F263" s="64"/>
    </row>
    <row r="264" spans="1:6" x14ac:dyDescent="0.25">
      <c r="A264" s="61">
        <v>41771</v>
      </c>
      <c r="B264" s="62">
        <v>2025.9698333333299</v>
      </c>
      <c r="C264" s="63">
        <v>28.802777777777699</v>
      </c>
      <c r="D264" s="17">
        <f t="shared" si="4"/>
        <v>5</v>
      </c>
      <c r="E264" s="17" t="s">
        <v>70</v>
      </c>
      <c r="F264" s="64"/>
    </row>
    <row r="265" spans="1:6" x14ac:dyDescent="0.25">
      <c r="A265" s="61">
        <v>41771.5</v>
      </c>
      <c r="B265" s="62">
        <v>2364.0405416666599</v>
      </c>
      <c r="C265" s="63">
        <v>57.887916666666598</v>
      </c>
      <c r="D265" s="17">
        <f t="shared" si="4"/>
        <v>5</v>
      </c>
      <c r="E265" s="17" t="s">
        <v>70</v>
      </c>
      <c r="F265" s="64"/>
    </row>
    <row r="266" spans="1:6" x14ac:dyDescent="0.25">
      <c r="A266" s="61">
        <v>41772</v>
      </c>
      <c r="B266" s="62">
        <v>1953.5266875</v>
      </c>
      <c r="C266" s="63">
        <v>34.658124999999998</v>
      </c>
      <c r="D266" s="17">
        <f t="shared" si="4"/>
        <v>5</v>
      </c>
      <c r="E266" s="17" t="s">
        <v>70</v>
      </c>
      <c r="F266" s="64"/>
    </row>
    <row r="267" spans="1:6" x14ac:dyDescent="0.25">
      <c r="A267" s="61">
        <v>41772.5</v>
      </c>
      <c r="B267" s="62">
        <v>2081.5011666666601</v>
      </c>
      <c r="C267" s="63">
        <v>42.6458333333333</v>
      </c>
      <c r="D267" s="17">
        <f t="shared" si="4"/>
        <v>5</v>
      </c>
      <c r="E267" s="17" t="s">
        <v>70</v>
      </c>
      <c r="F267" s="64"/>
    </row>
    <row r="268" spans="1:6" x14ac:dyDescent="0.25">
      <c r="A268" s="61">
        <v>41773</v>
      </c>
      <c r="B268" s="62">
        <v>1833.8292916666601</v>
      </c>
      <c r="C268" s="63">
        <v>38.750833333333297</v>
      </c>
      <c r="D268" s="17">
        <f t="shared" si="4"/>
        <v>5</v>
      </c>
      <c r="E268" s="17" t="s">
        <v>70</v>
      </c>
      <c r="F268" s="64"/>
    </row>
    <row r="269" spans="1:6" x14ac:dyDescent="0.25">
      <c r="A269" s="61">
        <v>41773.5</v>
      </c>
      <c r="B269" s="62">
        <v>2114.1895</v>
      </c>
      <c r="C269" s="63">
        <v>44.832083333333301</v>
      </c>
      <c r="D269" s="17">
        <f t="shared" si="4"/>
        <v>5</v>
      </c>
      <c r="E269" s="17" t="s">
        <v>70</v>
      </c>
      <c r="F269" s="64"/>
    </row>
    <row r="270" spans="1:6" x14ac:dyDescent="0.25">
      <c r="A270" s="61">
        <v>41774</v>
      </c>
      <c r="B270" s="62">
        <v>1983.90711111111</v>
      </c>
      <c r="C270" s="63">
        <v>37.403888888888801</v>
      </c>
      <c r="D270" s="17">
        <f t="shared" si="4"/>
        <v>5</v>
      </c>
      <c r="E270" s="17" t="s">
        <v>70</v>
      </c>
      <c r="F270" s="64"/>
    </row>
    <row r="271" spans="1:6" x14ac:dyDescent="0.25">
      <c r="A271" s="61">
        <v>41774.5</v>
      </c>
      <c r="B271" s="62">
        <v>2093.3930833333302</v>
      </c>
      <c r="C271" s="63">
        <v>46.276249999999997</v>
      </c>
      <c r="D271" s="17">
        <f t="shared" si="4"/>
        <v>5</v>
      </c>
      <c r="E271" s="17" t="s">
        <v>70</v>
      </c>
      <c r="F271" s="64"/>
    </row>
    <row r="272" spans="1:6" x14ac:dyDescent="0.25">
      <c r="A272" s="61">
        <v>41775</v>
      </c>
      <c r="B272" s="62">
        <v>1989.1543750000001</v>
      </c>
      <c r="C272" s="63">
        <v>37.748750000000001</v>
      </c>
      <c r="D272" s="17">
        <f t="shared" si="4"/>
        <v>5</v>
      </c>
      <c r="E272" s="17" t="s">
        <v>70</v>
      </c>
      <c r="F272" s="64"/>
    </row>
    <row r="273" spans="1:6" x14ac:dyDescent="0.25">
      <c r="A273" s="61">
        <v>41775.5</v>
      </c>
      <c r="B273" s="62">
        <v>2151.98383333333</v>
      </c>
      <c r="C273" s="63">
        <v>46.262083333333301</v>
      </c>
      <c r="D273" s="17">
        <f t="shared" si="4"/>
        <v>5</v>
      </c>
      <c r="E273" s="17" t="s">
        <v>70</v>
      </c>
      <c r="F273" s="64"/>
    </row>
    <row r="274" spans="1:6" x14ac:dyDescent="0.25">
      <c r="A274" s="61">
        <v>41776</v>
      </c>
      <c r="B274" s="62">
        <v>1885.0945454545399</v>
      </c>
      <c r="C274" s="63">
        <v>39.879090909090898</v>
      </c>
      <c r="D274" s="17">
        <f t="shared" si="4"/>
        <v>5</v>
      </c>
      <c r="E274" s="17" t="s">
        <v>70</v>
      </c>
      <c r="F274" s="64"/>
    </row>
    <row r="275" spans="1:6" x14ac:dyDescent="0.25">
      <c r="A275" s="61">
        <v>41776.5</v>
      </c>
      <c r="B275" s="62">
        <v>2100.1242499999998</v>
      </c>
      <c r="C275" s="63">
        <v>47.372916666666598</v>
      </c>
      <c r="D275" s="17">
        <f t="shared" si="4"/>
        <v>5</v>
      </c>
      <c r="E275" s="17" t="s">
        <v>70</v>
      </c>
      <c r="F275" s="64"/>
    </row>
    <row r="276" spans="1:6" x14ac:dyDescent="0.25">
      <c r="A276" s="61">
        <v>41777</v>
      </c>
      <c r="B276" s="62">
        <v>1702.1761818181801</v>
      </c>
      <c r="C276" s="63">
        <v>40.558181818181801</v>
      </c>
      <c r="D276" s="17">
        <f t="shared" si="4"/>
        <v>5</v>
      </c>
      <c r="E276" s="17" t="s">
        <v>70</v>
      </c>
      <c r="F276" s="64"/>
    </row>
    <row r="277" spans="1:6" x14ac:dyDescent="0.25">
      <c r="A277" s="61">
        <v>41777.5</v>
      </c>
      <c r="B277" s="62">
        <v>1951.5956249999999</v>
      </c>
      <c r="C277" s="63">
        <v>53.550416666666599</v>
      </c>
      <c r="D277" s="17">
        <f t="shared" si="4"/>
        <v>5</v>
      </c>
      <c r="E277" s="17" t="s">
        <v>70</v>
      </c>
      <c r="F277" s="64"/>
    </row>
    <row r="278" spans="1:6" x14ac:dyDescent="0.25">
      <c r="A278" s="61">
        <v>41778</v>
      </c>
      <c r="B278" s="62">
        <v>1599.57408333333</v>
      </c>
      <c r="C278" s="63">
        <v>47.153750000000002</v>
      </c>
      <c r="D278" s="17">
        <f t="shared" si="4"/>
        <v>5</v>
      </c>
      <c r="E278" s="17" t="s">
        <v>70</v>
      </c>
      <c r="F278" s="64"/>
    </row>
    <row r="279" spans="1:6" x14ac:dyDescent="0.25">
      <c r="A279" s="61">
        <v>41778.5</v>
      </c>
      <c r="B279" s="62">
        <v>1928.0886666666599</v>
      </c>
      <c r="C279" s="63">
        <v>54.608333333333299</v>
      </c>
      <c r="D279" s="17">
        <f t="shared" si="4"/>
        <v>5</v>
      </c>
      <c r="E279" s="17" t="s">
        <v>70</v>
      </c>
      <c r="F279" s="64"/>
    </row>
    <row r="280" spans="1:6" x14ac:dyDescent="0.25">
      <c r="A280" s="61">
        <v>41779</v>
      </c>
      <c r="B280" s="62">
        <v>1874.05004166666</v>
      </c>
      <c r="C280" s="63">
        <v>50.127083333333303</v>
      </c>
      <c r="D280" s="17">
        <f t="shared" si="4"/>
        <v>5</v>
      </c>
      <c r="E280" s="17" t="s">
        <v>70</v>
      </c>
      <c r="F280" s="64"/>
    </row>
    <row r="281" spans="1:6" x14ac:dyDescent="0.25">
      <c r="A281" s="61">
        <v>41779.5</v>
      </c>
      <c r="B281" s="62">
        <v>2228.79675</v>
      </c>
      <c r="C281" s="63">
        <v>49.530833333333298</v>
      </c>
      <c r="D281" s="17">
        <f t="shared" si="4"/>
        <v>5</v>
      </c>
      <c r="E281" s="17" t="s">
        <v>70</v>
      </c>
      <c r="F281" s="64"/>
    </row>
    <row r="282" spans="1:6" x14ac:dyDescent="0.25">
      <c r="A282" s="61">
        <v>41780</v>
      </c>
      <c r="B282" s="62">
        <v>1865.50854166666</v>
      </c>
      <c r="C282" s="63">
        <v>38.462499999999999</v>
      </c>
      <c r="D282" s="17">
        <f t="shared" si="4"/>
        <v>5</v>
      </c>
      <c r="E282" s="17" t="s">
        <v>70</v>
      </c>
      <c r="F282" s="64"/>
    </row>
    <row r="283" spans="1:6" x14ac:dyDescent="0.25">
      <c r="A283" s="61">
        <v>41780.5</v>
      </c>
      <c r="B283" s="62">
        <v>2147.9385416666601</v>
      </c>
      <c r="C283" s="63">
        <v>47.275416666666601</v>
      </c>
      <c r="D283" s="17">
        <f t="shared" si="4"/>
        <v>5</v>
      </c>
      <c r="E283" s="17" t="s">
        <v>70</v>
      </c>
      <c r="F283" s="64"/>
    </row>
    <row r="284" spans="1:6" x14ac:dyDescent="0.25">
      <c r="A284" s="61">
        <v>41781</v>
      </c>
      <c r="B284" s="62">
        <v>1896.82779166666</v>
      </c>
      <c r="C284" s="63">
        <v>45.832500000000003</v>
      </c>
      <c r="D284" s="17">
        <f t="shared" si="4"/>
        <v>5</v>
      </c>
      <c r="E284" s="17" t="s">
        <v>70</v>
      </c>
      <c r="F284" s="64"/>
    </row>
    <row r="285" spans="1:6" x14ac:dyDescent="0.25">
      <c r="A285" s="61">
        <v>41781.5</v>
      </c>
      <c r="B285" s="62">
        <v>2179.9699166666601</v>
      </c>
      <c r="C285" s="63">
        <v>50.742916666666602</v>
      </c>
      <c r="D285" s="17">
        <f t="shared" si="4"/>
        <v>5</v>
      </c>
      <c r="E285" s="17" t="s">
        <v>70</v>
      </c>
      <c r="F285" s="64"/>
    </row>
    <row r="286" spans="1:6" x14ac:dyDescent="0.25">
      <c r="A286" s="61">
        <v>41782</v>
      </c>
      <c r="B286" s="62">
        <v>1908.9708333333299</v>
      </c>
      <c r="C286" s="63">
        <v>46.262499999999903</v>
      </c>
      <c r="D286" s="17">
        <f t="shared" si="4"/>
        <v>5</v>
      </c>
      <c r="E286" s="17" t="s">
        <v>70</v>
      </c>
      <c r="F286" s="64"/>
    </row>
    <row r="287" spans="1:6" x14ac:dyDescent="0.25">
      <c r="A287" s="61">
        <v>41782.5</v>
      </c>
      <c r="B287" s="62">
        <v>2201.0394166666601</v>
      </c>
      <c r="C287" s="63">
        <v>49.195</v>
      </c>
      <c r="D287" s="17">
        <f t="shared" si="4"/>
        <v>5</v>
      </c>
      <c r="E287" s="17" t="s">
        <v>70</v>
      </c>
      <c r="F287" s="64"/>
    </row>
    <row r="288" spans="1:6" x14ac:dyDescent="0.25">
      <c r="A288" s="61">
        <v>41783</v>
      </c>
      <c r="B288" s="62">
        <v>1941.4735416666599</v>
      </c>
      <c r="C288" s="63">
        <v>37.257083333333298</v>
      </c>
      <c r="D288" s="17">
        <f t="shared" si="4"/>
        <v>5</v>
      </c>
      <c r="E288" s="17" t="s">
        <v>70</v>
      </c>
      <c r="F288" s="64"/>
    </row>
    <row r="289" spans="1:6" x14ac:dyDescent="0.25">
      <c r="A289" s="61">
        <v>41783.5</v>
      </c>
      <c r="B289" s="62">
        <v>2156.9471250000001</v>
      </c>
      <c r="C289" s="63">
        <v>43.033333333333303</v>
      </c>
      <c r="D289" s="17">
        <f t="shared" si="4"/>
        <v>5</v>
      </c>
      <c r="E289" s="17" t="s">
        <v>70</v>
      </c>
      <c r="F289" s="64"/>
    </row>
    <row r="290" spans="1:6" x14ac:dyDescent="0.25">
      <c r="A290" s="61">
        <v>41784</v>
      </c>
      <c r="B290" s="62">
        <v>1900.7242857142801</v>
      </c>
      <c r="C290" s="63">
        <v>39.896428571428501</v>
      </c>
      <c r="D290" s="17">
        <f t="shared" si="4"/>
        <v>5</v>
      </c>
      <c r="E290" s="17" t="s">
        <v>70</v>
      </c>
      <c r="F290" s="64"/>
    </row>
    <row r="291" spans="1:6" x14ac:dyDescent="0.25">
      <c r="A291" s="61">
        <v>41784.5</v>
      </c>
      <c r="B291" s="62">
        <v>1990.6963333333299</v>
      </c>
      <c r="C291" s="63">
        <v>53.087499999999999</v>
      </c>
      <c r="D291" s="17">
        <f t="shared" si="4"/>
        <v>5</v>
      </c>
      <c r="E291" s="17" t="s">
        <v>70</v>
      </c>
      <c r="F291" s="64"/>
    </row>
    <row r="292" spans="1:6" x14ac:dyDescent="0.25">
      <c r="A292" s="61">
        <v>41785</v>
      </c>
      <c r="B292" s="62">
        <v>1641.170875</v>
      </c>
      <c r="C292" s="63">
        <v>44.002499999999998</v>
      </c>
      <c r="D292" s="17">
        <f t="shared" si="4"/>
        <v>5</v>
      </c>
      <c r="E292" s="17" t="s">
        <v>70</v>
      </c>
      <c r="F292" s="64"/>
    </row>
    <row r="293" spans="1:6" x14ac:dyDescent="0.25">
      <c r="A293" s="61">
        <v>41785.5</v>
      </c>
      <c r="B293" s="62">
        <v>1928.3489999999999</v>
      </c>
      <c r="C293" s="63">
        <v>50.586666666666602</v>
      </c>
      <c r="D293" s="17">
        <f t="shared" si="4"/>
        <v>5</v>
      </c>
      <c r="E293" s="17" t="s">
        <v>70</v>
      </c>
      <c r="F293" s="64"/>
    </row>
    <row r="294" spans="1:6" x14ac:dyDescent="0.25">
      <c r="A294" s="61">
        <v>41786</v>
      </c>
      <c r="B294" s="62">
        <v>1902.70066666666</v>
      </c>
      <c r="C294" s="63">
        <v>46.027083333333302</v>
      </c>
      <c r="D294" s="17">
        <f t="shared" si="4"/>
        <v>5</v>
      </c>
      <c r="E294" s="17" t="s">
        <v>70</v>
      </c>
      <c r="F294" s="64"/>
    </row>
    <row r="295" spans="1:6" x14ac:dyDescent="0.25">
      <c r="A295" s="61">
        <v>41786.5</v>
      </c>
      <c r="B295" s="62">
        <v>2189.06766666666</v>
      </c>
      <c r="C295" s="63">
        <v>51.392916666666601</v>
      </c>
      <c r="D295" s="17">
        <f t="shared" si="4"/>
        <v>5</v>
      </c>
      <c r="E295" s="17" t="s">
        <v>70</v>
      </c>
      <c r="F295" s="64"/>
    </row>
    <row r="296" spans="1:6" x14ac:dyDescent="0.25">
      <c r="A296" s="61">
        <v>41787</v>
      </c>
      <c r="B296" s="62">
        <v>1932.2342083333299</v>
      </c>
      <c r="C296" s="63">
        <v>46.5908333333333</v>
      </c>
      <c r="D296" s="17">
        <f t="shared" si="4"/>
        <v>5</v>
      </c>
      <c r="E296" s="17" t="s">
        <v>70</v>
      </c>
      <c r="F296" s="64"/>
    </row>
    <row r="297" spans="1:6" x14ac:dyDescent="0.25">
      <c r="A297" s="61">
        <v>41787.5</v>
      </c>
      <c r="B297" s="62">
        <v>2221.4512083333302</v>
      </c>
      <c r="C297" s="63">
        <v>54.303750000000001</v>
      </c>
      <c r="D297" s="17">
        <f t="shared" si="4"/>
        <v>5</v>
      </c>
      <c r="E297" s="17" t="s">
        <v>70</v>
      </c>
      <c r="F297" s="64"/>
    </row>
    <row r="298" spans="1:6" x14ac:dyDescent="0.25">
      <c r="A298" s="61">
        <v>41788</v>
      </c>
      <c r="B298" s="62">
        <v>1911.44145833333</v>
      </c>
      <c r="C298" s="63">
        <v>45.068750000000001</v>
      </c>
      <c r="D298" s="17">
        <f t="shared" si="4"/>
        <v>5</v>
      </c>
      <c r="E298" s="17" t="s">
        <v>70</v>
      </c>
      <c r="F298" s="64"/>
    </row>
    <row r="299" spans="1:6" x14ac:dyDescent="0.25">
      <c r="A299" s="61">
        <v>41788.5</v>
      </c>
      <c r="B299" s="62">
        <v>2154.5671666666599</v>
      </c>
      <c r="C299" s="63">
        <v>42.706249999999997</v>
      </c>
      <c r="D299" s="17">
        <f t="shared" si="4"/>
        <v>5</v>
      </c>
      <c r="E299" s="17" t="s">
        <v>70</v>
      </c>
      <c r="F299" s="64"/>
    </row>
    <row r="300" spans="1:6" x14ac:dyDescent="0.25">
      <c r="A300" s="61">
        <v>41789</v>
      </c>
      <c r="B300" s="62">
        <v>2086.4557222222202</v>
      </c>
      <c r="C300" s="63">
        <v>35.205555555555499</v>
      </c>
      <c r="D300" s="17">
        <f t="shared" si="4"/>
        <v>5</v>
      </c>
      <c r="E300" s="17" t="s">
        <v>70</v>
      </c>
      <c r="F300" s="64"/>
    </row>
    <row r="301" spans="1:6" x14ac:dyDescent="0.25">
      <c r="A301" s="61">
        <v>41789.5</v>
      </c>
      <c r="B301" s="62">
        <v>2375.8916249999902</v>
      </c>
      <c r="C301" s="63">
        <v>49.220833333333303</v>
      </c>
      <c r="D301" s="17">
        <f t="shared" si="4"/>
        <v>5</v>
      </c>
      <c r="E301" s="17" t="s">
        <v>70</v>
      </c>
      <c r="F301" s="64"/>
    </row>
    <row r="302" spans="1:6" x14ac:dyDescent="0.25">
      <c r="A302" s="61">
        <v>41790</v>
      </c>
      <c r="B302" s="62">
        <v>2278.90968749999</v>
      </c>
      <c r="C302" s="63">
        <v>42.534374999999997</v>
      </c>
      <c r="D302" s="17">
        <f t="shared" si="4"/>
        <v>5</v>
      </c>
      <c r="E302" s="17" t="s">
        <v>70</v>
      </c>
      <c r="F302" s="64"/>
    </row>
    <row r="303" spans="1:6" x14ac:dyDescent="0.25">
      <c r="A303" s="61">
        <v>41790.5</v>
      </c>
      <c r="B303" s="62">
        <v>2414.6731818181802</v>
      </c>
      <c r="C303" s="63">
        <v>49.414090909090902</v>
      </c>
      <c r="D303" s="17">
        <f t="shared" si="4"/>
        <v>5</v>
      </c>
      <c r="E303" s="17" t="s">
        <v>70</v>
      </c>
      <c r="F303" s="64"/>
    </row>
    <row r="304" spans="1:6" x14ac:dyDescent="0.25">
      <c r="A304" s="61">
        <v>41791</v>
      </c>
      <c r="B304" s="62">
        <v>1976.13129999999</v>
      </c>
      <c r="C304" s="63">
        <v>53.580699999999901</v>
      </c>
      <c r="D304" s="17">
        <f t="shared" si="4"/>
        <v>6</v>
      </c>
      <c r="E304" s="17" t="s">
        <v>70</v>
      </c>
      <c r="F304" s="64"/>
    </row>
    <row r="305" spans="1:6" x14ac:dyDescent="0.25">
      <c r="A305" s="61">
        <v>41791.5</v>
      </c>
      <c r="B305" s="62">
        <v>2665.5086249999999</v>
      </c>
      <c r="C305" s="63">
        <v>84.922083333333305</v>
      </c>
      <c r="D305" s="17">
        <f t="shared" si="4"/>
        <v>6</v>
      </c>
      <c r="E305" s="17" t="s">
        <v>70</v>
      </c>
      <c r="F305" s="64"/>
    </row>
    <row r="306" spans="1:6" x14ac:dyDescent="0.25">
      <c r="A306" s="61">
        <v>41792</v>
      </c>
      <c r="B306" s="62">
        <v>2063.6120000000001</v>
      </c>
      <c r="C306" s="63">
        <v>39.346999999999902</v>
      </c>
      <c r="D306" s="17">
        <f t="shared" si="4"/>
        <v>6</v>
      </c>
      <c r="E306" s="17" t="s">
        <v>70</v>
      </c>
      <c r="F306" s="64"/>
    </row>
    <row r="307" spans="1:6" x14ac:dyDescent="0.25">
      <c r="A307" s="61">
        <v>41792.5</v>
      </c>
      <c r="B307" s="62">
        <v>2220.75304166666</v>
      </c>
      <c r="C307" s="63">
        <v>43.315916666666602</v>
      </c>
      <c r="D307" s="17">
        <f t="shared" si="4"/>
        <v>6</v>
      </c>
      <c r="E307" s="17" t="s">
        <v>70</v>
      </c>
      <c r="F307" s="64"/>
    </row>
    <row r="308" spans="1:6" x14ac:dyDescent="0.25">
      <c r="A308" s="61">
        <v>41793</v>
      </c>
      <c r="B308" s="62">
        <v>2043.6455000000001</v>
      </c>
      <c r="C308" s="63">
        <v>47.9022222222222</v>
      </c>
      <c r="D308" s="17">
        <f t="shared" si="4"/>
        <v>6</v>
      </c>
      <c r="E308" s="17" t="s">
        <v>70</v>
      </c>
      <c r="F308" s="64"/>
    </row>
    <row r="309" spans="1:6" x14ac:dyDescent="0.25">
      <c r="A309" s="61">
        <v>41793.5</v>
      </c>
      <c r="B309" s="62">
        <v>2350.2772916666599</v>
      </c>
      <c r="C309" s="63">
        <v>54.980166666666598</v>
      </c>
      <c r="D309" s="17">
        <f t="shared" si="4"/>
        <v>6</v>
      </c>
      <c r="E309" s="17" t="s">
        <v>70</v>
      </c>
      <c r="F309" s="64"/>
    </row>
    <row r="310" spans="1:6" x14ac:dyDescent="0.25">
      <c r="A310" s="61">
        <v>41794</v>
      </c>
      <c r="B310" s="62">
        <v>1895.89842857142</v>
      </c>
      <c r="C310" s="63">
        <v>35.089999999999897</v>
      </c>
      <c r="D310" s="17">
        <f t="shared" si="4"/>
        <v>6</v>
      </c>
      <c r="E310" s="17" t="s">
        <v>70</v>
      </c>
      <c r="F310" s="64"/>
    </row>
    <row r="311" spans="1:6" x14ac:dyDescent="0.25">
      <c r="A311" s="61">
        <v>41794.5</v>
      </c>
      <c r="B311" s="62">
        <v>2092.5697499999901</v>
      </c>
      <c r="C311" s="63">
        <v>41.228333333333303</v>
      </c>
      <c r="D311" s="17">
        <f t="shared" si="4"/>
        <v>6</v>
      </c>
      <c r="E311" s="17" t="s">
        <v>70</v>
      </c>
      <c r="F311" s="64"/>
    </row>
    <row r="312" spans="1:6" x14ac:dyDescent="0.25">
      <c r="A312" s="61">
        <v>41795</v>
      </c>
      <c r="B312" s="62">
        <v>1798.14591666666</v>
      </c>
      <c r="C312" s="63">
        <v>48.412916666666597</v>
      </c>
      <c r="D312" s="17">
        <f t="shared" si="4"/>
        <v>6</v>
      </c>
      <c r="E312" s="17" t="s">
        <v>70</v>
      </c>
      <c r="F312" s="64"/>
    </row>
    <row r="313" spans="1:6" x14ac:dyDescent="0.25">
      <c r="A313" s="61">
        <v>41795.5</v>
      </c>
      <c r="B313" s="62">
        <v>2105.5673333333302</v>
      </c>
      <c r="C313" s="63">
        <v>49.219999999999899</v>
      </c>
      <c r="D313" s="17">
        <f t="shared" si="4"/>
        <v>6</v>
      </c>
      <c r="E313" s="17" t="s">
        <v>70</v>
      </c>
      <c r="F313" s="64"/>
    </row>
    <row r="314" spans="1:6" x14ac:dyDescent="0.25">
      <c r="A314" s="61">
        <v>41796</v>
      </c>
      <c r="B314" s="62">
        <v>1923.17379166666</v>
      </c>
      <c r="C314" s="63">
        <v>51.047083333333298</v>
      </c>
      <c r="D314" s="17">
        <f t="shared" si="4"/>
        <v>6</v>
      </c>
      <c r="E314" s="17" t="s">
        <v>70</v>
      </c>
      <c r="F314" s="64"/>
    </row>
    <row r="315" spans="1:6" x14ac:dyDescent="0.25">
      <c r="A315" s="61">
        <v>41796.5</v>
      </c>
      <c r="B315" s="62">
        <v>2208.3795416666599</v>
      </c>
      <c r="C315" s="63">
        <v>53.327916666666603</v>
      </c>
      <c r="D315" s="17">
        <f t="shared" si="4"/>
        <v>6</v>
      </c>
      <c r="E315" s="17" t="s">
        <v>70</v>
      </c>
      <c r="F315" s="64"/>
    </row>
    <row r="316" spans="1:6" x14ac:dyDescent="0.25">
      <c r="A316" s="61">
        <v>41797</v>
      </c>
      <c r="B316" s="62">
        <v>1958.0631249999999</v>
      </c>
      <c r="C316" s="63">
        <v>46.842500000000001</v>
      </c>
      <c r="D316" s="17">
        <f t="shared" si="4"/>
        <v>6</v>
      </c>
      <c r="E316" s="17" t="s">
        <v>70</v>
      </c>
      <c r="F316" s="64"/>
    </row>
    <row r="317" spans="1:6" x14ac:dyDescent="0.25">
      <c r="A317" s="61">
        <v>41797.5</v>
      </c>
      <c r="B317" s="62">
        <v>2245.5582083333302</v>
      </c>
      <c r="C317" s="63">
        <v>56.6724999999999</v>
      </c>
      <c r="D317" s="17">
        <f t="shared" si="4"/>
        <v>6</v>
      </c>
      <c r="E317" s="17" t="s">
        <v>70</v>
      </c>
      <c r="F317" s="64"/>
    </row>
    <row r="318" spans="1:6" x14ac:dyDescent="0.25">
      <c r="A318" s="61">
        <v>41798</v>
      </c>
      <c r="B318" s="62">
        <v>1918.86162499999</v>
      </c>
      <c r="C318" s="63">
        <v>42.86</v>
      </c>
      <c r="D318" s="17">
        <f t="shared" si="4"/>
        <v>6</v>
      </c>
      <c r="E318" s="17" t="s">
        <v>70</v>
      </c>
      <c r="F318" s="64"/>
    </row>
    <row r="319" spans="1:6" x14ac:dyDescent="0.25">
      <c r="A319" s="61">
        <v>41798.5</v>
      </c>
      <c r="B319" s="62">
        <v>2000.08429166666</v>
      </c>
      <c r="C319" s="63">
        <v>53.180833333333297</v>
      </c>
      <c r="D319" s="17">
        <f t="shared" si="4"/>
        <v>6</v>
      </c>
      <c r="E319" s="17" t="s">
        <v>70</v>
      </c>
      <c r="F319" s="64"/>
    </row>
    <row r="320" spans="1:6" x14ac:dyDescent="0.25">
      <c r="A320" s="61">
        <v>41799</v>
      </c>
      <c r="B320" s="62">
        <v>1909.68320833333</v>
      </c>
      <c r="C320" s="63">
        <v>40.827083333333299</v>
      </c>
      <c r="D320" s="17">
        <f t="shared" si="4"/>
        <v>6</v>
      </c>
      <c r="E320" s="17" t="s">
        <v>70</v>
      </c>
      <c r="F320" s="64"/>
    </row>
    <row r="321" spans="1:6" x14ac:dyDescent="0.25">
      <c r="A321" s="61">
        <v>41799.5</v>
      </c>
      <c r="B321" s="62">
        <v>2065.2884583333298</v>
      </c>
      <c r="C321" s="63">
        <v>51.916249999999998</v>
      </c>
      <c r="D321" s="17">
        <f t="shared" si="4"/>
        <v>6</v>
      </c>
      <c r="E321" s="17" t="s">
        <v>70</v>
      </c>
      <c r="F321" s="64"/>
    </row>
    <row r="322" spans="1:6" x14ac:dyDescent="0.25">
      <c r="A322" s="61">
        <v>41800</v>
      </c>
      <c r="B322" s="62">
        <v>1660.33879166666</v>
      </c>
      <c r="C322" s="63">
        <v>58.307499999999997</v>
      </c>
      <c r="D322" s="17">
        <f t="shared" si="4"/>
        <v>6</v>
      </c>
      <c r="E322" s="17" t="s">
        <v>70</v>
      </c>
      <c r="F322" s="64"/>
    </row>
    <row r="323" spans="1:6" x14ac:dyDescent="0.25">
      <c r="A323" s="61">
        <v>41800.5</v>
      </c>
      <c r="B323" s="62">
        <v>1883.58904166666</v>
      </c>
      <c r="C323" s="63">
        <v>79.133749999999907</v>
      </c>
      <c r="D323" s="17">
        <f t="shared" ref="D323:D386" si="5">MONTH(A323)</f>
        <v>6</v>
      </c>
      <c r="E323" s="17" t="s">
        <v>70</v>
      </c>
      <c r="F323" s="64"/>
    </row>
    <row r="324" spans="1:6" x14ac:dyDescent="0.25">
      <c r="A324" s="61">
        <v>41801</v>
      </c>
      <c r="B324" s="62">
        <v>1905.7972916666599</v>
      </c>
      <c r="C324" s="63">
        <v>52.497499999999903</v>
      </c>
      <c r="D324" s="17">
        <f t="shared" si="5"/>
        <v>6</v>
      </c>
      <c r="E324" s="17" t="s">
        <v>70</v>
      </c>
      <c r="F324" s="64"/>
    </row>
    <row r="325" spans="1:6" x14ac:dyDescent="0.25">
      <c r="A325" s="61">
        <v>41801.5</v>
      </c>
      <c r="B325" s="62">
        <v>2126.8541249999998</v>
      </c>
      <c r="C325" s="63">
        <v>47.962916666666601</v>
      </c>
      <c r="D325" s="17">
        <f t="shared" si="5"/>
        <v>6</v>
      </c>
      <c r="E325" s="17" t="s">
        <v>70</v>
      </c>
      <c r="F325" s="64"/>
    </row>
    <row r="326" spans="1:6" x14ac:dyDescent="0.25">
      <c r="A326" s="61">
        <v>41802</v>
      </c>
      <c r="B326" s="62">
        <v>2100.2164583333301</v>
      </c>
      <c r="C326" s="63">
        <v>62.541249999999899</v>
      </c>
      <c r="D326" s="17">
        <f t="shared" si="5"/>
        <v>6</v>
      </c>
      <c r="E326" s="17" t="s">
        <v>70</v>
      </c>
      <c r="F326" s="64"/>
    </row>
    <row r="327" spans="1:6" x14ac:dyDescent="0.25">
      <c r="A327" s="61">
        <v>41802.5</v>
      </c>
      <c r="B327" s="62">
        <v>2545.1474166666599</v>
      </c>
      <c r="C327" s="63">
        <v>79.1875</v>
      </c>
      <c r="D327" s="17">
        <f t="shared" si="5"/>
        <v>6</v>
      </c>
      <c r="E327" s="17" t="s">
        <v>70</v>
      </c>
      <c r="F327" s="64"/>
    </row>
    <row r="328" spans="1:6" x14ac:dyDescent="0.25">
      <c r="A328" s="61">
        <v>41803</v>
      </c>
      <c r="B328" s="62">
        <v>2023.9495833333301</v>
      </c>
      <c r="C328" s="63">
        <v>38.7470833333333</v>
      </c>
      <c r="D328" s="17">
        <f t="shared" si="5"/>
        <v>6</v>
      </c>
      <c r="E328" s="17" t="s">
        <v>70</v>
      </c>
      <c r="F328" s="64"/>
    </row>
    <row r="329" spans="1:6" x14ac:dyDescent="0.25">
      <c r="A329" s="61">
        <v>41803.5</v>
      </c>
      <c r="B329" s="62">
        <v>2276.0501250000002</v>
      </c>
      <c r="C329" s="63">
        <v>49.417083333333302</v>
      </c>
      <c r="D329" s="17">
        <f t="shared" si="5"/>
        <v>6</v>
      </c>
      <c r="E329" s="17" t="s">
        <v>70</v>
      </c>
      <c r="F329" s="64"/>
    </row>
    <row r="330" spans="1:6" x14ac:dyDescent="0.25">
      <c r="A330" s="61">
        <v>41804</v>
      </c>
      <c r="B330" s="62">
        <v>1991.1601250000001</v>
      </c>
      <c r="C330" s="63">
        <v>41.010833333333302</v>
      </c>
      <c r="D330" s="17">
        <f t="shared" si="5"/>
        <v>6</v>
      </c>
      <c r="E330" s="17" t="s">
        <v>70</v>
      </c>
      <c r="F330" s="64"/>
    </row>
    <row r="331" spans="1:6" x14ac:dyDescent="0.25">
      <c r="A331" s="61">
        <v>41804.5</v>
      </c>
      <c r="B331" s="62">
        <v>2287.9387083333299</v>
      </c>
      <c r="C331" s="63">
        <v>48.966249999999903</v>
      </c>
      <c r="D331" s="17">
        <f t="shared" si="5"/>
        <v>6</v>
      </c>
      <c r="E331" s="17" t="s">
        <v>70</v>
      </c>
      <c r="F331" s="64"/>
    </row>
    <row r="332" spans="1:6" x14ac:dyDescent="0.25">
      <c r="A332" s="61">
        <v>41805</v>
      </c>
      <c r="B332" s="62">
        <v>1849.9232916666599</v>
      </c>
      <c r="C332" s="63">
        <v>46.856666666666598</v>
      </c>
      <c r="D332" s="17">
        <f t="shared" si="5"/>
        <v>6</v>
      </c>
      <c r="E332" s="17" t="s">
        <v>70</v>
      </c>
      <c r="F332" s="64"/>
    </row>
    <row r="333" spans="1:6" x14ac:dyDescent="0.25">
      <c r="A333" s="61">
        <v>41805.5</v>
      </c>
      <c r="B333" s="62">
        <v>2194.1292083333301</v>
      </c>
      <c r="C333" s="63">
        <v>60.067499999999903</v>
      </c>
      <c r="D333" s="17">
        <f t="shared" si="5"/>
        <v>6</v>
      </c>
      <c r="E333" s="17" t="s">
        <v>70</v>
      </c>
      <c r="F333" s="64"/>
    </row>
    <row r="334" spans="1:6" x14ac:dyDescent="0.25">
      <c r="A334" s="61">
        <v>41806</v>
      </c>
      <c r="B334" s="62">
        <v>1790.3879583333301</v>
      </c>
      <c r="C334" s="63">
        <v>46.485833333333296</v>
      </c>
      <c r="D334" s="17">
        <f t="shared" si="5"/>
        <v>6</v>
      </c>
      <c r="E334" s="17" t="s">
        <v>70</v>
      </c>
      <c r="F334" s="64"/>
    </row>
    <row r="335" spans="1:6" x14ac:dyDescent="0.25">
      <c r="A335" s="61">
        <v>41806.5</v>
      </c>
      <c r="B335" s="62">
        <v>2141.3363749999999</v>
      </c>
      <c r="C335" s="63">
        <v>63.379999999999903</v>
      </c>
      <c r="D335" s="17">
        <f t="shared" si="5"/>
        <v>6</v>
      </c>
      <c r="E335" s="17" t="s">
        <v>70</v>
      </c>
      <c r="F335" s="64"/>
    </row>
    <row r="336" spans="1:6" x14ac:dyDescent="0.25">
      <c r="A336" s="61">
        <v>41807</v>
      </c>
      <c r="B336" s="62">
        <v>2057.9334999999901</v>
      </c>
      <c r="C336" s="63">
        <v>56.775833333333303</v>
      </c>
      <c r="D336" s="17">
        <f t="shared" si="5"/>
        <v>6</v>
      </c>
      <c r="E336" s="17" t="s">
        <v>70</v>
      </c>
      <c r="F336" s="64"/>
    </row>
    <row r="337" spans="1:6" x14ac:dyDescent="0.25">
      <c r="A337" s="61">
        <v>41807.5</v>
      </c>
      <c r="B337" s="62">
        <v>2406.0681666666601</v>
      </c>
      <c r="C337" s="63">
        <v>71.761666666666599</v>
      </c>
      <c r="D337" s="17">
        <f t="shared" si="5"/>
        <v>6</v>
      </c>
      <c r="E337" s="17" t="s">
        <v>70</v>
      </c>
      <c r="F337" s="64"/>
    </row>
    <row r="338" spans="1:6" x14ac:dyDescent="0.25">
      <c r="A338" s="61">
        <v>41808</v>
      </c>
      <c r="B338" s="62">
        <v>2095.8654166666602</v>
      </c>
      <c r="C338" s="63">
        <v>57.215416666666599</v>
      </c>
      <c r="D338" s="17">
        <f t="shared" si="5"/>
        <v>6</v>
      </c>
      <c r="E338" s="17" t="s">
        <v>70</v>
      </c>
      <c r="F338" s="64"/>
    </row>
    <row r="339" spans="1:6" x14ac:dyDescent="0.25">
      <c r="A339" s="61">
        <v>41808.5</v>
      </c>
      <c r="B339" s="62">
        <v>2445.3009999999999</v>
      </c>
      <c r="C339" s="63">
        <v>72.071666666666601</v>
      </c>
      <c r="D339" s="17">
        <f t="shared" si="5"/>
        <v>6</v>
      </c>
      <c r="E339" s="17" t="s">
        <v>70</v>
      </c>
      <c r="F339" s="64"/>
    </row>
    <row r="340" spans="1:6" x14ac:dyDescent="0.25">
      <c r="A340" s="61">
        <v>41809</v>
      </c>
      <c r="B340" s="62">
        <v>2086.9225833333298</v>
      </c>
      <c r="C340" s="63">
        <v>55.789166666666603</v>
      </c>
      <c r="D340" s="17">
        <f t="shared" si="5"/>
        <v>6</v>
      </c>
      <c r="E340" s="17" t="s">
        <v>70</v>
      </c>
      <c r="F340" s="64"/>
    </row>
    <row r="341" spans="1:6" x14ac:dyDescent="0.25">
      <c r="A341" s="61">
        <v>41809.5</v>
      </c>
      <c r="B341" s="62">
        <v>2370.00979166666</v>
      </c>
      <c r="C341" s="63">
        <v>57.0787499999999</v>
      </c>
      <c r="D341" s="17">
        <f t="shared" si="5"/>
        <v>6</v>
      </c>
      <c r="E341" s="17" t="s">
        <v>70</v>
      </c>
      <c r="F341" s="64"/>
    </row>
    <row r="342" spans="1:6" x14ac:dyDescent="0.25">
      <c r="A342" s="61">
        <v>41810</v>
      </c>
      <c r="B342" s="62">
        <v>2085.0864166666602</v>
      </c>
      <c r="C342" s="63">
        <v>52.03875</v>
      </c>
      <c r="D342" s="17">
        <f t="shared" si="5"/>
        <v>6</v>
      </c>
      <c r="E342" s="17" t="s">
        <v>70</v>
      </c>
      <c r="F342" s="64"/>
    </row>
    <row r="343" spans="1:6" x14ac:dyDescent="0.25">
      <c r="A343" s="61">
        <v>41810.5</v>
      </c>
      <c r="B343" s="62">
        <v>2395.16129166666</v>
      </c>
      <c r="C343" s="63">
        <v>57.935000000000002</v>
      </c>
      <c r="D343" s="17">
        <f t="shared" si="5"/>
        <v>6</v>
      </c>
      <c r="E343" s="17" t="s">
        <v>70</v>
      </c>
      <c r="F343" s="64"/>
    </row>
    <row r="344" spans="1:6" x14ac:dyDescent="0.25">
      <c r="A344" s="61">
        <v>41811</v>
      </c>
      <c r="B344" s="62">
        <v>2235.5886666666602</v>
      </c>
      <c r="C344" s="63">
        <v>38.531111111111102</v>
      </c>
      <c r="D344" s="17">
        <f t="shared" si="5"/>
        <v>6</v>
      </c>
      <c r="E344" s="17" t="s">
        <v>70</v>
      </c>
      <c r="F344" s="64"/>
    </row>
    <row r="345" spans="1:6" x14ac:dyDescent="0.25">
      <c r="A345" s="61">
        <v>41811.5</v>
      </c>
      <c r="B345" s="62">
        <v>2318.01045833333</v>
      </c>
      <c r="C345" s="63">
        <v>51.300416666666599</v>
      </c>
      <c r="D345" s="17">
        <f t="shared" si="5"/>
        <v>6</v>
      </c>
      <c r="E345" s="17" t="s">
        <v>70</v>
      </c>
      <c r="F345" s="64"/>
    </row>
    <row r="346" spans="1:6" x14ac:dyDescent="0.25">
      <c r="A346" s="61">
        <v>41812</v>
      </c>
      <c r="B346" s="62">
        <v>2014.8761875</v>
      </c>
      <c r="C346" s="63">
        <v>35.748125000000002</v>
      </c>
      <c r="D346" s="17">
        <f t="shared" si="5"/>
        <v>6</v>
      </c>
      <c r="E346" s="17" t="s">
        <v>70</v>
      </c>
      <c r="F346" s="64"/>
    </row>
    <row r="347" spans="1:6" x14ac:dyDescent="0.25">
      <c r="A347" s="61">
        <v>41812.5</v>
      </c>
      <c r="B347" s="62">
        <v>2078.2272499999999</v>
      </c>
      <c r="C347" s="63">
        <v>43.7841666666666</v>
      </c>
      <c r="D347" s="17">
        <f t="shared" si="5"/>
        <v>6</v>
      </c>
      <c r="E347" s="17" t="s">
        <v>70</v>
      </c>
      <c r="F347" s="64"/>
    </row>
    <row r="348" spans="1:6" x14ac:dyDescent="0.25">
      <c r="A348" s="61">
        <v>41813</v>
      </c>
      <c r="B348" s="62">
        <v>1914.3522</v>
      </c>
      <c r="C348" s="63">
        <v>32.951000000000001</v>
      </c>
      <c r="D348" s="17">
        <f t="shared" si="5"/>
        <v>6</v>
      </c>
      <c r="E348" s="17" t="s">
        <v>70</v>
      </c>
      <c r="F348" s="64"/>
    </row>
    <row r="349" spans="1:6" x14ac:dyDescent="0.25">
      <c r="A349" s="61">
        <v>41813.5</v>
      </c>
      <c r="B349" s="62">
        <v>2149.4061666666598</v>
      </c>
      <c r="C349" s="63">
        <v>45.659583333333302</v>
      </c>
      <c r="D349" s="17">
        <f t="shared" si="5"/>
        <v>6</v>
      </c>
      <c r="E349" s="17" t="s">
        <v>70</v>
      </c>
      <c r="F349" s="64"/>
    </row>
    <row r="350" spans="1:6" x14ac:dyDescent="0.25">
      <c r="A350" s="61">
        <v>41814</v>
      </c>
      <c r="B350" s="62">
        <v>1990.1363181818101</v>
      </c>
      <c r="C350" s="63">
        <v>42.175909090909002</v>
      </c>
      <c r="D350" s="17">
        <f t="shared" si="5"/>
        <v>6</v>
      </c>
      <c r="E350" s="17" t="s">
        <v>70</v>
      </c>
      <c r="F350" s="64"/>
    </row>
    <row r="351" spans="1:6" x14ac:dyDescent="0.25">
      <c r="A351" s="61">
        <v>41814.5</v>
      </c>
      <c r="B351" s="62">
        <v>2258.9283333333301</v>
      </c>
      <c r="C351" s="63">
        <v>45.818750000000001</v>
      </c>
      <c r="D351" s="17">
        <f t="shared" si="5"/>
        <v>6</v>
      </c>
      <c r="E351" s="17" t="s">
        <v>70</v>
      </c>
      <c r="F351" s="64"/>
    </row>
    <row r="352" spans="1:6" x14ac:dyDescent="0.25">
      <c r="A352" s="61">
        <v>41815</v>
      </c>
      <c r="B352" s="62">
        <v>1961.3875</v>
      </c>
      <c r="C352" s="63">
        <v>45.181249999999999</v>
      </c>
      <c r="D352" s="17">
        <f t="shared" si="5"/>
        <v>6</v>
      </c>
      <c r="E352" s="17" t="s">
        <v>70</v>
      </c>
      <c r="F352" s="64"/>
    </row>
    <row r="353" spans="1:6" x14ac:dyDescent="0.25">
      <c r="A353" s="61">
        <v>41815.5</v>
      </c>
      <c r="B353" s="62">
        <v>2335.6261249999998</v>
      </c>
      <c r="C353" s="63">
        <v>59.650833333333303</v>
      </c>
      <c r="D353" s="17">
        <f t="shared" si="5"/>
        <v>6</v>
      </c>
      <c r="E353" s="17" t="s">
        <v>70</v>
      </c>
      <c r="F353" s="64"/>
    </row>
    <row r="354" spans="1:6" x14ac:dyDescent="0.25">
      <c r="A354" s="61">
        <v>41816</v>
      </c>
      <c r="B354" s="62">
        <v>2000.8362916666599</v>
      </c>
      <c r="C354" s="63">
        <v>53.089999999999897</v>
      </c>
      <c r="D354" s="17">
        <f t="shared" si="5"/>
        <v>6</v>
      </c>
      <c r="E354" s="17" t="s">
        <v>70</v>
      </c>
      <c r="F354" s="64"/>
    </row>
    <row r="355" spans="1:6" x14ac:dyDescent="0.25">
      <c r="A355" s="61">
        <v>41816.5</v>
      </c>
      <c r="B355" s="62">
        <v>2338.0388749999902</v>
      </c>
      <c r="C355" s="63">
        <v>59.624166666666603</v>
      </c>
      <c r="D355" s="17">
        <f t="shared" si="5"/>
        <v>6</v>
      </c>
      <c r="E355" s="17" t="s">
        <v>70</v>
      </c>
      <c r="F355" s="64"/>
    </row>
    <row r="356" spans="1:6" x14ac:dyDescent="0.25">
      <c r="A356" s="61">
        <v>41817</v>
      </c>
      <c r="B356" s="62">
        <v>2019.33712499999</v>
      </c>
      <c r="C356" s="63">
        <v>52.540833333333303</v>
      </c>
      <c r="D356" s="17">
        <f t="shared" si="5"/>
        <v>6</v>
      </c>
      <c r="E356" s="17" t="s">
        <v>70</v>
      </c>
      <c r="F356" s="64"/>
    </row>
    <row r="357" spans="1:6" x14ac:dyDescent="0.25">
      <c r="A357" s="61">
        <v>41817.5</v>
      </c>
      <c r="B357" s="62">
        <v>2289.0407083333298</v>
      </c>
      <c r="C357" s="63">
        <v>52.706666666666599</v>
      </c>
      <c r="D357" s="17">
        <f t="shared" si="5"/>
        <v>6</v>
      </c>
      <c r="E357" s="17" t="s">
        <v>70</v>
      </c>
      <c r="F357" s="64"/>
    </row>
    <row r="358" spans="1:6" x14ac:dyDescent="0.25">
      <c r="A358" s="61">
        <v>41818</v>
      </c>
      <c r="B358" s="62">
        <v>1994.4352083333299</v>
      </c>
      <c r="C358" s="63">
        <v>50.466250000000002</v>
      </c>
      <c r="D358" s="17">
        <f t="shared" si="5"/>
        <v>6</v>
      </c>
      <c r="E358" s="17" t="s">
        <v>70</v>
      </c>
      <c r="F358" s="64"/>
    </row>
    <row r="359" spans="1:6" x14ac:dyDescent="0.25">
      <c r="A359" s="61">
        <v>41818.5</v>
      </c>
      <c r="B359" s="62">
        <v>2222.3777083333298</v>
      </c>
      <c r="C359" s="63">
        <v>57.713333333333303</v>
      </c>
      <c r="D359" s="17">
        <f t="shared" si="5"/>
        <v>6</v>
      </c>
      <c r="E359" s="17" t="s">
        <v>70</v>
      </c>
      <c r="F359" s="64"/>
    </row>
    <row r="360" spans="1:6" x14ac:dyDescent="0.25">
      <c r="A360" s="61">
        <v>41819</v>
      </c>
      <c r="B360" s="62">
        <v>1792.535625</v>
      </c>
      <c r="C360" s="63">
        <v>33.4791666666666</v>
      </c>
      <c r="D360" s="17">
        <f t="shared" si="5"/>
        <v>6</v>
      </c>
      <c r="E360" s="17" t="s">
        <v>70</v>
      </c>
      <c r="F360" s="64"/>
    </row>
    <row r="361" spans="1:6" x14ac:dyDescent="0.25">
      <c r="A361" s="61">
        <v>41819.5</v>
      </c>
      <c r="B361" s="62">
        <v>2035.47041666666</v>
      </c>
      <c r="C361" s="63">
        <v>48.625</v>
      </c>
      <c r="D361" s="17">
        <f t="shared" si="5"/>
        <v>6</v>
      </c>
      <c r="E361" s="17" t="s">
        <v>70</v>
      </c>
      <c r="F361" s="64"/>
    </row>
    <row r="362" spans="1:6" x14ac:dyDescent="0.25">
      <c r="A362" s="61">
        <v>41820</v>
      </c>
      <c r="B362" s="62">
        <v>1825.59381249999</v>
      </c>
      <c r="C362" s="63">
        <v>34.729374999999997</v>
      </c>
      <c r="D362" s="17">
        <f t="shared" si="5"/>
        <v>6</v>
      </c>
      <c r="E362" s="17" t="s">
        <v>70</v>
      </c>
      <c r="F362" s="64"/>
    </row>
    <row r="363" spans="1:6" x14ac:dyDescent="0.25">
      <c r="A363" s="61">
        <v>41820.5</v>
      </c>
      <c r="B363" s="62">
        <v>2076.4887916666598</v>
      </c>
      <c r="C363" s="63">
        <v>54.031249999999901</v>
      </c>
      <c r="D363" s="17">
        <f t="shared" si="5"/>
        <v>6</v>
      </c>
      <c r="E363" s="17" t="s">
        <v>70</v>
      </c>
      <c r="F363" s="64"/>
    </row>
    <row r="364" spans="1:6" x14ac:dyDescent="0.25">
      <c r="A364" s="61">
        <v>41821</v>
      </c>
      <c r="B364" s="62">
        <v>2384.7628749999999</v>
      </c>
      <c r="C364" s="63">
        <v>80.355500000000006</v>
      </c>
      <c r="D364" s="17">
        <f t="shared" si="5"/>
        <v>7</v>
      </c>
      <c r="E364" s="17" t="s">
        <v>70</v>
      </c>
      <c r="F364" s="64"/>
    </row>
    <row r="365" spans="1:6" x14ac:dyDescent="0.25">
      <c r="A365" s="61">
        <v>41821.5</v>
      </c>
      <c r="B365" s="62">
        <v>3175.5055000000002</v>
      </c>
      <c r="C365" s="63">
        <v>197.62691666666601</v>
      </c>
      <c r="D365" s="17">
        <f t="shared" si="5"/>
        <v>7</v>
      </c>
      <c r="E365" s="17" t="s">
        <v>70</v>
      </c>
      <c r="F365" s="64"/>
    </row>
    <row r="366" spans="1:6" x14ac:dyDescent="0.25">
      <c r="A366" s="61">
        <v>41822</v>
      </c>
      <c r="B366" s="62">
        <v>1879.307</v>
      </c>
      <c r="C366" s="63">
        <v>38.401499999999999</v>
      </c>
      <c r="D366" s="17">
        <f t="shared" si="5"/>
        <v>7</v>
      </c>
      <c r="E366" s="17" t="s">
        <v>70</v>
      </c>
      <c r="F366" s="64"/>
    </row>
    <row r="367" spans="1:6" x14ac:dyDescent="0.25">
      <c r="A367" s="61">
        <v>41822.5</v>
      </c>
      <c r="B367" s="62">
        <v>2233.8377500000001</v>
      </c>
      <c r="C367" s="63">
        <v>43.864916666666602</v>
      </c>
      <c r="D367" s="17">
        <f t="shared" si="5"/>
        <v>7</v>
      </c>
      <c r="E367" s="17" t="s">
        <v>70</v>
      </c>
      <c r="F367" s="64"/>
    </row>
    <row r="368" spans="1:6" x14ac:dyDescent="0.25">
      <c r="A368" s="61">
        <v>41823</v>
      </c>
      <c r="B368" s="62">
        <v>2098.0626499999998</v>
      </c>
      <c r="C368" s="63">
        <v>44.829500000000003</v>
      </c>
      <c r="D368" s="17">
        <f t="shared" si="5"/>
        <v>7</v>
      </c>
      <c r="E368" s="17" t="s">
        <v>70</v>
      </c>
      <c r="F368" s="64"/>
    </row>
    <row r="369" spans="1:6" x14ac:dyDescent="0.25">
      <c r="A369" s="61">
        <v>41823.5</v>
      </c>
      <c r="B369" s="62">
        <v>2477.5514583333302</v>
      </c>
      <c r="C369" s="63">
        <v>61.380749999999999</v>
      </c>
      <c r="D369" s="17">
        <f t="shared" si="5"/>
        <v>7</v>
      </c>
      <c r="E369" s="17" t="s">
        <v>70</v>
      </c>
      <c r="F369" s="64"/>
    </row>
    <row r="370" spans="1:6" x14ac:dyDescent="0.25">
      <c r="A370" s="61">
        <v>41824</v>
      </c>
      <c r="B370" s="62">
        <v>1810.3757499999999</v>
      </c>
      <c r="C370" s="63">
        <v>26.107499999999899</v>
      </c>
      <c r="D370" s="17">
        <f t="shared" si="5"/>
        <v>7</v>
      </c>
      <c r="E370" s="17" t="s">
        <v>70</v>
      </c>
      <c r="F370" s="64"/>
    </row>
    <row r="371" spans="1:6" x14ac:dyDescent="0.25">
      <c r="A371" s="61">
        <v>41824.5</v>
      </c>
      <c r="B371" s="62">
        <v>2138.3887916666599</v>
      </c>
      <c r="C371" s="63">
        <v>45.783333333333303</v>
      </c>
      <c r="D371" s="17">
        <f t="shared" si="5"/>
        <v>7</v>
      </c>
      <c r="E371" s="17" t="s">
        <v>70</v>
      </c>
      <c r="F371" s="64"/>
    </row>
    <row r="372" spans="1:6" x14ac:dyDescent="0.25">
      <c r="A372" s="61">
        <v>41825</v>
      </c>
      <c r="B372" s="62">
        <v>1767.7639999999999</v>
      </c>
      <c r="C372" s="63">
        <v>51.353749999999998</v>
      </c>
      <c r="D372" s="17">
        <f t="shared" si="5"/>
        <v>7</v>
      </c>
      <c r="E372" s="17" t="s">
        <v>70</v>
      </c>
      <c r="F372" s="64"/>
    </row>
    <row r="373" spans="1:6" x14ac:dyDescent="0.25">
      <c r="A373" s="61">
        <v>41825.5</v>
      </c>
      <c r="B373" s="62">
        <v>2166.1871000000001</v>
      </c>
      <c r="C373" s="63">
        <v>42.387</v>
      </c>
      <c r="D373" s="17">
        <f t="shared" si="5"/>
        <v>7</v>
      </c>
      <c r="E373" s="17" t="s">
        <v>70</v>
      </c>
      <c r="F373" s="64"/>
    </row>
    <row r="374" spans="1:6" x14ac:dyDescent="0.25">
      <c r="A374" s="61">
        <v>41826</v>
      </c>
      <c r="B374" s="62">
        <v>1971.0527499999901</v>
      </c>
      <c r="C374" s="63">
        <v>52.655000000000001</v>
      </c>
      <c r="D374" s="17">
        <f t="shared" si="5"/>
        <v>7</v>
      </c>
      <c r="E374" s="17" t="s">
        <v>70</v>
      </c>
      <c r="F374" s="64"/>
    </row>
    <row r="375" spans="1:6" x14ac:dyDescent="0.25">
      <c r="A375" s="61">
        <v>41826.5</v>
      </c>
      <c r="B375" s="62">
        <v>2203.1564166666599</v>
      </c>
      <c r="C375" s="63">
        <v>53.036666666666598</v>
      </c>
      <c r="D375" s="17">
        <f t="shared" si="5"/>
        <v>7</v>
      </c>
      <c r="E375" s="17" t="s">
        <v>70</v>
      </c>
      <c r="F375" s="64"/>
    </row>
    <row r="376" spans="1:6" x14ac:dyDescent="0.25">
      <c r="A376" s="61">
        <v>41827</v>
      </c>
      <c r="B376" s="62">
        <v>1859.2815416666599</v>
      </c>
      <c r="C376" s="63">
        <v>36.664583333333297</v>
      </c>
      <c r="D376" s="17">
        <f t="shared" si="5"/>
        <v>7</v>
      </c>
      <c r="E376" s="17" t="s">
        <v>70</v>
      </c>
      <c r="F376" s="64"/>
    </row>
    <row r="377" spans="1:6" x14ac:dyDescent="0.25">
      <c r="A377" s="61">
        <v>41827.5</v>
      </c>
      <c r="B377" s="62">
        <v>2249.0152916666598</v>
      </c>
      <c r="C377" s="63">
        <v>70.017499999999998</v>
      </c>
      <c r="D377" s="17">
        <f t="shared" si="5"/>
        <v>7</v>
      </c>
      <c r="E377" s="17" t="s">
        <v>70</v>
      </c>
      <c r="F377" s="64"/>
    </row>
    <row r="378" spans="1:6" x14ac:dyDescent="0.25">
      <c r="A378" s="61">
        <v>41828</v>
      </c>
      <c r="B378" s="62">
        <v>1922.1611249999901</v>
      </c>
      <c r="C378" s="63">
        <v>45.737083333333302</v>
      </c>
      <c r="D378" s="17">
        <f t="shared" si="5"/>
        <v>7</v>
      </c>
      <c r="E378" s="17" t="s">
        <v>70</v>
      </c>
      <c r="F378" s="64"/>
    </row>
    <row r="379" spans="1:6" x14ac:dyDescent="0.25">
      <c r="A379" s="61">
        <v>41828.5</v>
      </c>
      <c r="B379" s="62">
        <v>2221.432875</v>
      </c>
      <c r="C379" s="63">
        <v>47.952916666666603</v>
      </c>
      <c r="D379" s="17">
        <f t="shared" si="5"/>
        <v>7</v>
      </c>
      <c r="E379" s="17" t="s">
        <v>70</v>
      </c>
      <c r="F379" s="64"/>
    </row>
    <row r="380" spans="1:6" x14ac:dyDescent="0.25">
      <c r="A380" s="61">
        <v>41829</v>
      </c>
      <c r="B380" s="62">
        <v>1745.8321249999999</v>
      </c>
      <c r="C380" s="63">
        <v>48.643333333333302</v>
      </c>
      <c r="D380" s="17">
        <f t="shared" si="5"/>
        <v>7</v>
      </c>
      <c r="E380" s="17" t="s">
        <v>70</v>
      </c>
      <c r="F380" s="64"/>
    </row>
    <row r="381" spans="1:6" x14ac:dyDescent="0.25">
      <c r="A381" s="61">
        <v>41829.5</v>
      </c>
      <c r="B381" s="62">
        <v>2018.5865833333301</v>
      </c>
      <c r="C381" s="63">
        <v>53.9433333333333</v>
      </c>
      <c r="D381" s="17">
        <f t="shared" si="5"/>
        <v>7</v>
      </c>
      <c r="E381" s="17" t="s">
        <v>70</v>
      </c>
      <c r="F381" s="64"/>
    </row>
    <row r="382" spans="1:6" x14ac:dyDescent="0.25">
      <c r="A382" s="61">
        <v>41830</v>
      </c>
      <c r="B382" s="62">
        <v>1857.62129166666</v>
      </c>
      <c r="C382" s="63">
        <v>78.154166666666598</v>
      </c>
      <c r="D382" s="17">
        <f t="shared" si="5"/>
        <v>7</v>
      </c>
      <c r="E382" s="17" t="s">
        <v>70</v>
      </c>
      <c r="F382" s="64"/>
    </row>
    <row r="383" spans="1:6" x14ac:dyDescent="0.25">
      <c r="A383" s="61">
        <v>41830.5</v>
      </c>
      <c r="B383" s="62">
        <v>2091.5625416666599</v>
      </c>
      <c r="C383" s="63">
        <v>72.477916666666601</v>
      </c>
      <c r="D383" s="17">
        <f t="shared" si="5"/>
        <v>7</v>
      </c>
      <c r="E383" s="17" t="s">
        <v>70</v>
      </c>
      <c r="F383" s="64"/>
    </row>
    <row r="384" spans="1:6" x14ac:dyDescent="0.25">
      <c r="A384" s="61">
        <v>41831</v>
      </c>
      <c r="B384" s="62">
        <v>1880.002375</v>
      </c>
      <c r="C384" s="63">
        <v>43.243333333333297</v>
      </c>
      <c r="D384" s="17">
        <f t="shared" si="5"/>
        <v>7</v>
      </c>
      <c r="E384" s="17" t="s">
        <v>70</v>
      </c>
      <c r="F384" s="64"/>
    </row>
    <row r="385" spans="1:6" x14ac:dyDescent="0.25">
      <c r="A385" s="61">
        <v>41831.5</v>
      </c>
      <c r="B385" s="62">
        <v>2144.029</v>
      </c>
      <c r="C385" s="63">
        <v>67.462083333333297</v>
      </c>
      <c r="D385" s="17">
        <f t="shared" si="5"/>
        <v>7</v>
      </c>
      <c r="E385" s="17" t="s">
        <v>70</v>
      </c>
      <c r="F385" s="64"/>
    </row>
    <row r="386" spans="1:6" x14ac:dyDescent="0.25">
      <c r="A386" s="61">
        <v>41832</v>
      </c>
      <c r="B386" s="62">
        <v>1942.2773749999999</v>
      </c>
      <c r="C386" s="63">
        <v>50.933333333333302</v>
      </c>
      <c r="D386" s="17">
        <f t="shared" si="5"/>
        <v>7</v>
      </c>
      <c r="E386" s="17" t="s">
        <v>70</v>
      </c>
      <c r="F386" s="64"/>
    </row>
    <row r="387" spans="1:6" x14ac:dyDescent="0.25">
      <c r="A387" s="61">
        <v>41832.5</v>
      </c>
      <c r="B387" s="62">
        <v>2156.9050833333299</v>
      </c>
      <c r="C387" s="63">
        <v>50.860833333333296</v>
      </c>
      <c r="D387" s="17">
        <f t="shared" ref="D387:D412" si="6">MONTH(A387)</f>
        <v>7</v>
      </c>
      <c r="E387" s="17" t="s">
        <v>70</v>
      </c>
      <c r="F387" s="64"/>
    </row>
    <row r="388" spans="1:6" x14ac:dyDescent="0.25">
      <c r="A388" s="61">
        <v>41833</v>
      </c>
      <c r="B388" s="62">
        <v>1863.51966666666</v>
      </c>
      <c r="C388" s="63">
        <v>46.814583333333303</v>
      </c>
      <c r="D388" s="17">
        <f t="shared" si="6"/>
        <v>7</v>
      </c>
      <c r="E388" s="17" t="s">
        <v>70</v>
      </c>
      <c r="F388" s="64"/>
    </row>
    <row r="389" spans="1:6" x14ac:dyDescent="0.25">
      <c r="A389" s="61">
        <v>41833.5</v>
      </c>
      <c r="B389" s="62">
        <v>2113.2942083333301</v>
      </c>
      <c r="C389" s="63">
        <v>65.967083333333306</v>
      </c>
      <c r="D389" s="17">
        <f t="shared" si="6"/>
        <v>7</v>
      </c>
      <c r="E389" s="17" t="s">
        <v>70</v>
      </c>
      <c r="F389" s="64"/>
    </row>
    <row r="390" spans="1:6" x14ac:dyDescent="0.25">
      <c r="A390" s="61">
        <v>41834</v>
      </c>
      <c r="B390" s="62">
        <v>1727.4197916666601</v>
      </c>
      <c r="C390" s="63">
        <v>52.462499999999999</v>
      </c>
      <c r="D390" s="17">
        <f t="shared" si="6"/>
        <v>7</v>
      </c>
      <c r="E390" s="17" t="s">
        <v>70</v>
      </c>
      <c r="F390" s="64"/>
    </row>
    <row r="391" spans="1:6" x14ac:dyDescent="0.25">
      <c r="A391" s="61">
        <v>41834.5</v>
      </c>
      <c r="B391" s="62">
        <v>2095.5535</v>
      </c>
      <c r="C391" s="63">
        <v>67.153750000000002</v>
      </c>
      <c r="D391" s="17">
        <f t="shared" si="6"/>
        <v>7</v>
      </c>
      <c r="E391" s="17" t="s">
        <v>70</v>
      </c>
      <c r="F391" s="64"/>
    </row>
    <row r="392" spans="1:6" x14ac:dyDescent="0.25">
      <c r="A392" s="61">
        <v>41835</v>
      </c>
      <c r="B392" s="62">
        <v>1967.7181249999901</v>
      </c>
      <c r="C392" s="63">
        <v>57.936250000000001</v>
      </c>
      <c r="D392" s="17">
        <f t="shared" si="6"/>
        <v>7</v>
      </c>
      <c r="E392" s="17" t="s">
        <v>70</v>
      </c>
      <c r="F392" s="64"/>
    </row>
    <row r="393" spans="1:6" x14ac:dyDescent="0.25">
      <c r="A393" s="61">
        <v>41835.5</v>
      </c>
      <c r="B393" s="62">
        <v>2343.9105</v>
      </c>
      <c r="C393" s="63">
        <v>59.931666666666601</v>
      </c>
      <c r="D393" s="17">
        <f t="shared" si="6"/>
        <v>7</v>
      </c>
      <c r="E393" s="17" t="s">
        <v>70</v>
      </c>
      <c r="F393" s="64"/>
    </row>
    <row r="394" spans="1:6" x14ac:dyDescent="0.25">
      <c r="A394" s="61">
        <v>41836</v>
      </c>
      <c r="B394" s="62">
        <v>2027.19783333333</v>
      </c>
      <c r="C394" s="63">
        <v>60.722499999999997</v>
      </c>
      <c r="D394" s="17">
        <f t="shared" si="6"/>
        <v>7</v>
      </c>
      <c r="E394" s="17" t="s">
        <v>70</v>
      </c>
      <c r="F394" s="64"/>
    </row>
    <row r="395" spans="1:6" x14ac:dyDescent="0.25">
      <c r="A395" s="61">
        <v>41836.5</v>
      </c>
      <c r="B395" s="62">
        <v>2471.7156249999998</v>
      </c>
      <c r="C395" s="63">
        <v>59.856250000000003</v>
      </c>
      <c r="D395" s="17">
        <f t="shared" si="6"/>
        <v>7</v>
      </c>
      <c r="E395" s="17" t="s">
        <v>70</v>
      </c>
      <c r="F395" s="64"/>
    </row>
    <row r="396" spans="1:6" x14ac:dyDescent="0.25">
      <c r="A396" s="61">
        <v>41837</v>
      </c>
      <c r="B396" s="62">
        <v>2030.9194583333301</v>
      </c>
      <c r="C396" s="63">
        <v>51.819999999999901</v>
      </c>
      <c r="D396" s="17">
        <f t="shared" si="6"/>
        <v>7</v>
      </c>
      <c r="E396" s="17" t="s">
        <v>70</v>
      </c>
      <c r="F396" s="64"/>
    </row>
    <row r="397" spans="1:6" x14ac:dyDescent="0.25">
      <c r="A397" s="61">
        <v>41837.5</v>
      </c>
      <c r="B397" s="62">
        <v>2445.4532083333302</v>
      </c>
      <c r="C397" s="63">
        <v>76.141666666666595</v>
      </c>
      <c r="D397" s="17">
        <f t="shared" si="6"/>
        <v>7</v>
      </c>
      <c r="E397" s="17" t="s">
        <v>70</v>
      </c>
      <c r="F397" s="64"/>
    </row>
    <row r="398" spans="1:6" x14ac:dyDescent="0.25">
      <c r="A398" s="61">
        <v>41838</v>
      </c>
      <c r="B398" s="62">
        <v>2128.7746666666599</v>
      </c>
      <c r="C398" s="63">
        <v>66.974999999999994</v>
      </c>
      <c r="D398" s="17">
        <f t="shared" si="6"/>
        <v>7</v>
      </c>
      <c r="E398" s="17" t="s">
        <v>70</v>
      </c>
      <c r="F398" s="64"/>
    </row>
    <row r="399" spans="1:6" x14ac:dyDescent="0.25">
      <c r="A399" s="61">
        <v>41838.5</v>
      </c>
      <c r="B399" s="62">
        <v>2486.29025</v>
      </c>
      <c r="C399" s="63">
        <v>82.171666666666596</v>
      </c>
      <c r="D399" s="17">
        <f t="shared" si="6"/>
        <v>7</v>
      </c>
      <c r="E399" s="17" t="s">
        <v>70</v>
      </c>
      <c r="F399" s="64"/>
    </row>
    <row r="400" spans="1:6" x14ac:dyDescent="0.25">
      <c r="A400" s="61">
        <v>41839</v>
      </c>
      <c r="B400" s="62">
        <v>2153.5862499999998</v>
      </c>
      <c r="C400" s="63">
        <v>50.0162499999999</v>
      </c>
      <c r="D400" s="17">
        <f t="shared" si="6"/>
        <v>7</v>
      </c>
      <c r="E400" s="17" t="s">
        <v>70</v>
      </c>
      <c r="F400" s="64"/>
    </row>
    <row r="401" spans="1:6" x14ac:dyDescent="0.25">
      <c r="A401" s="61">
        <v>41839.5</v>
      </c>
      <c r="B401" s="62">
        <v>2445.9498749999998</v>
      </c>
      <c r="C401" s="63">
        <v>64.713333333333296</v>
      </c>
      <c r="D401" s="17">
        <f t="shared" si="6"/>
        <v>7</v>
      </c>
      <c r="E401" s="17" t="s">
        <v>70</v>
      </c>
      <c r="F401" s="64"/>
    </row>
    <row r="402" spans="1:6" x14ac:dyDescent="0.25">
      <c r="A402" s="61">
        <v>41840</v>
      </c>
      <c r="B402" s="62">
        <v>1976.4664166666601</v>
      </c>
      <c r="C402" s="63">
        <v>44.022500000000001</v>
      </c>
      <c r="D402" s="17">
        <f t="shared" si="6"/>
        <v>7</v>
      </c>
      <c r="E402" s="17" t="s">
        <v>70</v>
      </c>
      <c r="F402" s="64"/>
    </row>
    <row r="403" spans="1:6" x14ac:dyDescent="0.25">
      <c r="A403" s="61">
        <v>41840.5</v>
      </c>
      <c r="B403" s="62">
        <v>2273.79779166666</v>
      </c>
      <c r="C403" s="63">
        <v>54.5445833333333</v>
      </c>
      <c r="D403" s="17">
        <f t="shared" si="6"/>
        <v>7</v>
      </c>
      <c r="E403" s="17" t="s">
        <v>70</v>
      </c>
      <c r="F403" s="64"/>
    </row>
    <row r="404" spans="1:6" x14ac:dyDescent="0.25">
      <c r="A404" s="61">
        <v>41841</v>
      </c>
      <c r="B404" s="62">
        <v>1887.0905416666601</v>
      </c>
      <c r="C404" s="63">
        <v>44.419166666666598</v>
      </c>
      <c r="D404" s="17">
        <f t="shared" si="6"/>
        <v>7</v>
      </c>
      <c r="E404" s="17" t="s">
        <v>70</v>
      </c>
      <c r="F404" s="64"/>
    </row>
    <row r="405" spans="1:6" x14ac:dyDescent="0.25">
      <c r="A405" s="61">
        <v>41841.5</v>
      </c>
      <c r="B405" s="62">
        <v>2286.2764583333301</v>
      </c>
      <c r="C405" s="63">
        <v>74.711666666666602</v>
      </c>
      <c r="D405" s="17">
        <f t="shared" si="6"/>
        <v>7</v>
      </c>
      <c r="E405" s="17" t="s">
        <v>70</v>
      </c>
      <c r="F405" s="64"/>
    </row>
    <row r="406" spans="1:6" x14ac:dyDescent="0.25">
      <c r="A406" s="61">
        <v>41842</v>
      </c>
      <c r="B406" s="62">
        <v>2117.26695833333</v>
      </c>
      <c r="C406" s="63">
        <v>43.5283333333333</v>
      </c>
      <c r="D406" s="17">
        <f t="shared" si="6"/>
        <v>7</v>
      </c>
      <c r="E406" s="17" t="s">
        <v>70</v>
      </c>
      <c r="F406" s="64"/>
    </row>
    <row r="407" spans="1:6" x14ac:dyDescent="0.25">
      <c r="A407" s="61">
        <v>41842.5</v>
      </c>
      <c r="B407" s="62">
        <v>2382.9783333333298</v>
      </c>
      <c r="C407" s="63">
        <v>58.199583333333301</v>
      </c>
      <c r="D407" s="17">
        <f t="shared" si="6"/>
        <v>7</v>
      </c>
      <c r="E407" s="17" t="s">
        <v>70</v>
      </c>
      <c r="F407" s="64"/>
    </row>
    <row r="408" spans="1:6" x14ac:dyDescent="0.25">
      <c r="A408" s="61">
        <v>41843</v>
      </c>
      <c r="B408" s="62">
        <v>2141.53866666666</v>
      </c>
      <c r="C408" s="63">
        <v>38.403888888888801</v>
      </c>
      <c r="D408" s="17">
        <f t="shared" si="6"/>
        <v>7</v>
      </c>
      <c r="E408" s="17" t="s">
        <v>70</v>
      </c>
      <c r="F408" s="64"/>
    </row>
    <row r="409" spans="1:6" x14ac:dyDescent="0.25">
      <c r="A409" s="61">
        <v>41843.5</v>
      </c>
      <c r="B409" s="62">
        <v>2240.2341666666598</v>
      </c>
      <c r="C409" s="63">
        <v>48.528750000000002</v>
      </c>
      <c r="D409" s="17">
        <f t="shared" si="6"/>
        <v>7</v>
      </c>
      <c r="E409" s="17" t="s">
        <v>70</v>
      </c>
      <c r="F409" s="64"/>
    </row>
    <row r="410" spans="1:6" x14ac:dyDescent="0.25">
      <c r="A410" s="61">
        <v>41844</v>
      </c>
      <c r="B410" s="62">
        <v>1878.19175</v>
      </c>
      <c r="C410" s="63">
        <v>45.454583333333296</v>
      </c>
      <c r="D410" s="17">
        <f t="shared" si="6"/>
        <v>7</v>
      </c>
      <c r="E410" s="17" t="s">
        <v>70</v>
      </c>
      <c r="F410" s="64"/>
    </row>
    <row r="411" spans="1:6" x14ac:dyDescent="0.25">
      <c r="A411" s="61">
        <v>41844.5</v>
      </c>
      <c r="B411" s="62">
        <v>2191.5256250000002</v>
      </c>
      <c r="C411" s="63">
        <v>65.091249999999903</v>
      </c>
      <c r="D411" s="17">
        <f t="shared" si="6"/>
        <v>7</v>
      </c>
      <c r="E411" s="17" t="s">
        <v>70</v>
      </c>
      <c r="F411" s="64"/>
    </row>
    <row r="412" spans="1:6" x14ac:dyDescent="0.25">
      <c r="A412" s="61">
        <v>41845</v>
      </c>
      <c r="B412" s="62">
        <v>1887.7463749999899</v>
      </c>
      <c r="C412" s="63">
        <v>53.253749999999997</v>
      </c>
      <c r="D412" s="17">
        <f t="shared" si="6"/>
        <v>7</v>
      </c>
      <c r="E412" s="17" t="s">
        <v>70</v>
      </c>
      <c r="F412" s="64"/>
    </row>
    <row r="413" spans="1:6" x14ac:dyDescent="0.25">
      <c r="A413" s="61">
        <v>41845.5</v>
      </c>
      <c r="B413" s="62">
        <v>2213.9628333333299</v>
      </c>
      <c r="C413" s="63">
        <v>62.634999999999899</v>
      </c>
      <c r="D413" s="17">
        <f t="shared" ref="D413:D450" si="7">MONTH(A413)</f>
        <v>7</v>
      </c>
      <c r="E413" s="17" t="s">
        <v>70</v>
      </c>
      <c r="F413" s="64"/>
    </row>
    <row r="414" spans="1:6" x14ac:dyDescent="0.25">
      <c r="A414" s="61">
        <v>41846</v>
      </c>
      <c r="B414" s="62">
        <v>1996.06308333333</v>
      </c>
      <c r="C414" s="63">
        <v>43.797916666666602</v>
      </c>
      <c r="D414" s="17">
        <f t="shared" si="7"/>
        <v>7</v>
      </c>
      <c r="E414" s="17" t="s">
        <v>70</v>
      </c>
      <c r="F414" s="64"/>
    </row>
    <row r="415" spans="1:6" x14ac:dyDescent="0.25">
      <c r="A415" s="61">
        <v>41846.5</v>
      </c>
      <c r="B415" s="62">
        <v>2482.7692499999998</v>
      </c>
      <c r="C415" s="63">
        <v>74.790416666666601</v>
      </c>
      <c r="D415" s="17">
        <f t="shared" si="7"/>
        <v>7</v>
      </c>
      <c r="E415" s="17" t="s">
        <v>70</v>
      </c>
      <c r="F415" s="64"/>
    </row>
    <row r="416" spans="1:6" x14ac:dyDescent="0.25">
      <c r="A416" s="61">
        <v>41847</v>
      </c>
      <c r="B416" s="62">
        <v>1897.66616666666</v>
      </c>
      <c r="C416" s="63">
        <v>54.195</v>
      </c>
      <c r="D416" s="17">
        <f t="shared" si="7"/>
        <v>7</v>
      </c>
      <c r="E416" s="17" t="s">
        <v>70</v>
      </c>
      <c r="F416" s="64"/>
    </row>
    <row r="417" spans="1:6" x14ac:dyDescent="0.25">
      <c r="A417" s="61">
        <v>41847.5</v>
      </c>
      <c r="B417" s="62">
        <v>2206.1185</v>
      </c>
      <c r="C417" s="63">
        <v>81.428749999999994</v>
      </c>
      <c r="D417" s="17">
        <f t="shared" si="7"/>
        <v>7</v>
      </c>
      <c r="E417" s="17" t="s">
        <v>70</v>
      </c>
      <c r="F417" s="64"/>
    </row>
    <row r="418" spans="1:6" x14ac:dyDescent="0.25">
      <c r="A418" s="61">
        <v>41848</v>
      </c>
      <c r="B418" s="62">
        <v>1751.1030416666599</v>
      </c>
      <c r="C418" s="63">
        <v>61.591666666666598</v>
      </c>
      <c r="D418" s="17">
        <f t="shared" si="7"/>
        <v>7</v>
      </c>
      <c r="E418" s="17" t="s">
        <v>70</v>
      </c>
      <c r="F418" s="64"/>
    </row>
    <row r="419" spans="1:6" x14ac:dyDescent="0.25">
      <c r="A419" s="61">
        <v>41848.5</v>
      </c>
      <c r="B419" s="62">
        <v>2099.3076249999999</v>
      </c>
      <c r="C419" s="63">
        <v>84.004999999999995</v>
      </c>
      <c r="D419" s="17">
        <f t="shared" si="7"/>
        <v>7</v>
      </c>
      <c r="E419" s="17" t="s">
        <v>70</v>
      </c>
      <c r="F419" s="64"/>
    </row>
    <row r="420" spans="1:6" x14ac:dyDescent="0.25">
      <c r="A420" s="61">
        <v>41849</v>
      </c>
      <c r="B420" s="62">
        <v>2000.35366666666</v>
      </c>
      <c r="C420" s="63">
        <v>73.071250000000006</v>
      </c>
      <c r="D420" s="17">
        <f t="shared" si="7"/>
        <v>7</v>
      </c>
      <c r="E420" s="17" t="s">
        <v>70</v>
      </c>
      <c r="F420" s="64"/>
    </row>
    <row r="421" spans="1:6" x14ac:dyDescent="0.25">
      <c r="A421" s="61">
        <v>41849.5</v>
      </c>
      <c r="B421" s="62">
        <v>2385.5984999999901</v>
      </c>
      <c r="C421" s="63">
        <v>89.251666666666594</v>
      </c>
      <c r="D421" s="17">
        <f t="shared" si="7"/>
        <v>7</v>
      </c>
      <c r="E421" s="17" t="s">
        <v>70</v>
      </c>
      <c r="F421" s="64"/>
    </row>
    <row r="422" spans="1:6" x14ac:dyDescent="0.25">
      <c r="A422" s="61">
        <v>41850</v>
      </c>
      <c r="B422" s="62">
        <v>2051.9919583333299</v>
      </c>
      <c r="C422" s="63">
        <v>70.024583333333297</v>
      </c>
      <c r="D422" s="17">
        <f t="shared" si="7"/>
        <v>7</v>
      </c>
      <c r="E422" s="17" t="s">
        <v>70</v>
      </c>
      <c r="F422" s="64"/>
    </row>
    <row r="423" spans="1:6" x14ac:dyDescent="0.25">
      <c r="A423" s="61">
        <v>41850.5</v>
      </c>
      <c r="B423" s="62">
        <v>2307.1601249999999</v>
      </c>
      <c r="C423" s="63">
        <v>72.64</v>
      </c>
      <c r="D423" s="17">
        <f t="shared" si="7"/>
        <v>7</v>
      </c>
      <c r="E423" s="17" t="s">
        <v>70</v>
      </c>
      <c r="F423" s="64"/>
    </row>
    <row r="424" spans="1:6" x14ac:dyDescent="0.25">
      <c r="A424" s="61">
        <v>41851</v>
      </c>
      <c r="B424" s="62">
        <v>1992.06812499999</v>
      </c>
      <c r="C424" s="63">
        <v>63.719166666666602</v>
      </c>
      <c r="D424" s="17">
        <f t="shared" si="7"/>
        <v>7</v>
      </c>
      <c r="E424" s="17" t="s">
        <v>70</v>
      </c>
      <c r="F424" s="64"/>
    </row>
    <row r="425" spans="1:6" x14ac:dyDescent="0.25">
      <c r="A425" s="61">
        <v>41851.5</v>
      </c>
      <c r="B425" s="62">
        <v>2272.55004166666</v>
      </c>
      <c r="C425" s="63">
        <v>76.680416666666602</v>
      </c>
      <c r="D425" s="17">
        <f t="shared" si="7"/>
        <v>7</v>
      </c>
      <c r="E425" s="17" t="s">
        <v>70</v>
      </c>
      <c r="F425" s="64"/>
    </row>
    <row r="426" spans="1:6" x14ac:dyDescent="0.25">
      <c r="A426" s="61">
        <v>41852</v>
      </c>
      <c r="B426" s="62">
        <v>2619.6127499999998</v>
      </c>
      <c r="C426" s="63">
        <v>97.3719999999999</v>
      </c>
      <c r="D426" s="17">
        <f t="shared" si="7"/>
        <v>8</v>
      </c>
      <c r="E426" s="17" t="s">
        <v>70</v>
      </c>
      <c r="F426" s="64"/>
    </row>
    <row r="427" spans="1:6" x14ac:dyDescent="0.25">
      <c r="A427" s="61">
        <v>41852.5</v>
      </c>
      <c r="B427" s="62">
        <v>3135.2914166666601</v>
      </c>
      <c r="C427" s="63">
        <v>87.475083333333302</v>
      </c>
      <c r="D427" s="17">
        <f t="shared" si="7"/>
        <v>8</v>
      </c>
      <c r="E427" s="17" t="s">
        <v>70</v>
      </c>
      <c r="F427" s="64"/>
    </row>
    <row r="428" spans="1:6" x14ac:dyDescent="0.25">
      <c r="A428" s="61">
        <v>41853</v>
      </c>
      <c r="B428" s="62">
        <v>2020.72577777777</v>
      </c>
      <c r="C428" s="63">
        <v>42.447888888888798</v>
      </c>
      <c r="D428" s="17">
        <f t="shared" si="7"/>
        <v>8</v>
      </c>
      <c r="E428" s="17" t="s">
        <v>70</v>
      </c>
      <c r="F428" s="64"/>
    </row>
    <row r="429" spans="1:6" x14ac:dyDescent="0.25">
      <c r="A429" s="61">
        <v>41853.5</v>
      </c>
      <c r="B429" s="62">
        <v>2479.9036666666598</v>
      </c>
      <c r="C429" s="63">
        <v>54.379166666666599</v>
      </c>
      <c r="D429" s="17">
        <f t="shared" si="7"/>
        <v>8</v>
      </c>
      <c r="E429" s="17" t="s">
        <v>70</v>
      </c>
      <c r="F429" s="64"/>
    </row>
    <row r="430" spans="1:6" x14ac:dyDescent="0.25">
      <c r="A430" s="61">
        <v>41854</v>
      </c>
      <c r="B430" s="62">
        <v>2173.7058333333298</v>
      </c>
      <c r="C430" s="63">
        <v>47.226333333333301</v>
      </c>
      <c r="D430" s="17">
        <f t="shared" si="7"/>
        <v>8</v>
      </c>
      <c r="E430" s="17" t="s">
        <v>70</v>
      </c>
      <c r="F430" s="64"/>
    </row>
    <row r="431" spans="1:6" x14ac:dyDescent="0.25">
      <c r="A431" s="61">
        <v>41854.5</v>
      </c>
      <c r="B431" s="62">
        <v>2584.7835833333302</v>
      </c>
      <c r="C431" s="63">
        <v>65.741166666666601</v>
      </c>
      <c r="D431" s="17">
        <f t="shared" si="7"/>
        <v>8</v>
      </c>
      <c r="E431" s="17" t="s">
        <v>70</v>
      </c>
      <c r="F431" s="64"/>
    </row>
    <row r="432" spans="1:6" x14ac:dyDescent="0.25">
      <c r="A432" s="61">
        <v>41855</v>
      </c>
      <c r="B432" s="62">
        <v>2057.4659999999999</v>
      </c>
      <c r="C432" s="63">
        <v>43.6204166666666</v>
      </c>
      <c r="D432" s="17">
        <f t="shared" si="7"/>
        <v>8</v>
      </c>
      <c r="E432" s="17" t="s">
        <v>70</v>
      </c>
      <c r="F432" s="64"/>
    </row>
    <row r="433" spans="1:6" x14ac:dyDescent="0.25">
      <c r="A433" s="61">
        <v>41855.5</v>
      </c>
      <c r="B433" s="62">
        <v>2659.6397499999998</v>
      </c>
      <c r="C433" s="63">
        <v>75.9479166666666</v>
      </c>
      <c r="D433" s="17">
        <f t="shared" si="7"/>
        <v>8</v>
      </c>
      <c r="E433" s="17" t="s">
        <v>70</v>
      </c>
      <c r="F433" s="64"/>
    </row>
    <row r="434" spans="1:6" x14ac:dyDescent="0.25">
      <c r="A434" s="61">
        <v>41856</v>
      </c>
      <c r="B434" s="62">
        <v>1999.15021428571</v>
      </c>
      <c r="C434" s="63">
        <v>45.174999999999997</v>
      </c>
      <c r="D434" s="17">
        <f t="shared" si="7"/>
        <v>8</v>
      </c>
      <c r="E434" s="17" t="s">
        <v>70</v>
      </c>
      <c r="F434" s="64"/>
    </row>
    <row r="435" spans="1:6" x14ac:dyDescent="0.25">
      <c r="A435" s="61">
        <v>41856.5</v>
      </c>
      <c r="B435" s="62">
        <v>2072.13229166666</v>
      </c>
      <c r="C435" s="63">
        <v>49.103333333333303</v>
      </c>
      <c r="D435" s="17">
        <f t="shared" si="7"/>
        <v>8</v>
      </c>
      <c r="E435" s="17" t="s">
        <v>70</v>
      </c>
      <c r="F435" s="64"/>
    </row>
    <row r="436" spans="1:6" x14ac:dyDescent="0.25">
      <c r="A436" s="61">
        <v>41857</v>
      </c>
      <c r="B436" s="62">
        <v>1795.002125</v>
      </c>
      <c r="C436" s="63">
        <v>48.378749999999997</v>
      </c>
      <c r="D436" s="17">
        <f t="shared" si="7"/>
        <v>8</v>
      </c>
      <c r="E436" s="17" t="s">
        <v>70</v>
      </c>
      <c r="F436" s="64"/>
    </row>
    <row r="437" spans="1:6" x14ac:dyDescent="0.25">
      <c r="A437" s="61">
        <v>41857.5</v>
      </c>
      <c r="B437" s="62">
        <v>2046.49437499999</v>
      </c>
      <c r="C437" s="63">
        <v>49.6458333333333</v>
      </c>
      <c r="D437" s="17">
        <f t="shared" si="7"/>
        <v>8</v>
      </c>
      <c r="E437" s="17" t="s">
        <v>70</v>
      </c>
      <c r="F437" s="64"/>
    </row>
    <row r="438" spans="1:6" x14ac:dyDescent="0.25">
      <c r="A438" s="61">
        <v>41858</v>
      </c>
      <c r="B438" s="62">
        <v>2152.0723750000002</v>
      </c>
      <c r="C438" s="63">
        <v>52.8779166666666</v>
      </c>
      <c r="D438" s="17">
        <f t="shared" si="7"/>
        <v>8</v>
      </c>
      <c r="E438" s="17" t="s">
        <v>70</v>
      </c>
      <c r="F438" s="64"/>
    </row>
    <row r="439" spans="1:6" x14ac:dyDescent="0.25">
      <c r="A439" s="61">
        <v>41858.5</v>
      </c>
      <c r="B439" s="62">
        <v>2471.3907916666599</v>
      </c>
      <c r="C439" s="63">
        <v>98.386250000000004</v>
      </c>
      <c r="D439" s="17">
        <f t="shared" si="7"/>
        <v>8</v>
      </c>
      <c r="E439" s="17" t="s">
        <v>70</v>
      </c>
      <c r="F439" s="64"/>
    </row>
    <row r="440" spans="1:6" x14ac:dyDescent="0.25">
      <c r="A440" s="61">
        <v>41859</v>
      </c>
      <c r="B440" s="62">
        <v>1920.2779583333299</v>
      </c>
      <c r="C440" s="63">
        <v>59.590416666666599</v>
      </c>
      <c r="D440" s="17">
        <f t="shared" si="7"/>
        <v>8</v>
      </c>
      <c r="E440" s="17" t="s">
        <v>70</v>
      </c>
      <c r="F440" s="64"/>
    </row>
    <row r="441" spans="1:6" x14ac:dyDescent="0.25">
      <c r="A441" s="61">
        <v>41859.5</v>
      </c>
      <c r="B441" s="62">
        <v>2274.8648333333299</v>
      </c>
      <c r="C441" s="63">
        <v>72.096666666666593</v>
      </c>
      <c r="D441" s="17">
        <f t="shared" si="7"/>
        <v>8</v>
      </c>
      <c r="E441" s="17" t="s">
        <v>70</v>
      </c>
      <c r="F441" s="64"/>
    </row>
    <row r="442" spans="1:6" x14ac:dyDescent="0.25">
      <c r="A442" s="61">
        <v>41860</v>
      </c>
      <c r="B442" s="62">
        <v>1595.4885833333301</v>
      </c>
      <c r="C442" s="63">
        <v>47.9270833333333</v>
      </c>
      <c r="D442" s="17">
        <f t="shared" si="7"/>
        <v>8</v>
      </c>
      <c r="E442" s="17" t="s">
        <v>70</v>
      </c>
      <c r="F442" s="64"/>
    </row>
    <row r="443" spans="1:6" x14ac:dyDescent="0.25">
      <c r="A443" s="61">
        <v>41860.5</v>
      </c>
      <c r="B443" s="62">
        <v>1906.04541666666</v>
      </c>
      <c r="C443" s="63">
        <v>57.243333333333297</v>
      </c>
      <c r="D443" s="17">
        <f t="shared" si="7"/>
        <v>8</v>
      </c>
      <c r="E443" s="17" t="s">
        <v>70</v>
      </c>
      <c r="F443" s="64"/>
    </row>
    <row r="444" spans="1:6" x14ac:dyDescent="0.25">
      <c r="A444" s="61">
        <v>41861</v>
      </c>
      <c r="B444" s="62">
        <v>1899.76866666666</v>
      </c>
      <c r="C444" s="63">
        <v>63.758333333333297</v>
      </c>
      <c r="D444" s="17">
        <f t="shared" si="7"/>
        <v>8</v>
      </c>
      <c r="E444" s="17" t="s">
        <v>70</v>
      </c>
      <c r="F444" s="64"/>
    </row>
    <row r="445" spans="1:6" x14ac:dyDescent="0.25">
      <c r="A445" s="61">
        <v>41861.5</v>
      </c>
      <c r="B445" s="62">
        <v>2168.54474999999</v>
      </c>
      <c r="C445" s="63">
        <v>69.530833333333305</v>
      </c>
      <c r="D445" s="17">
        <f t="shared" si="7"/>
        <v>8</v>
      </c>
      <c r="E445" s="17" t="s">
        <v>70</v>
      </c>
      <c r="F445" s="64"/>
    </row>
    <row r="446" spans="1:6" x14ac:dyDescent="0.25">
      <c r="A446" s="61">
        <v>41862</v>
      </c>
      <c r="B446" s="62">
        <v>1893.92883333333</v>
      </c>
      <c r="C446" s="63">
        <v>55.008749999999999</v>
      </c>
      <c r="D446" s="17">
        <f t="shared" si="7"/>
        <v>8</v>
      </c>
      <c r="E446" s="17" t="s">
        <v>70</v>
      </c>
      <c r="F446" s="64"/>
    </row>
    <row r="447" spans="1:6" x14ac:dyDescent="0.25">
      <c r="A447" s="61">
        <v>41862.5</v>
      </c>
      <c r="B447" s="62">
        <v>2163.90545833333</v>
      </c>
      <c r="C447" s="63">
        <v>67.959583333333299</v>
      </c>
      <c r="D447" s="17">
        <f t="shared" si="7"/>
        <v>8</v>
      </c>
      <c r="E447" s="17" t="s">
        <v>70</v>
      </c>
      <c r="F447" s="64"/>
    </row>
    <row r="448" spans="1:6" x14ac:dyDescent="0.25">
      <c r="A448" s="61">
        <v>41863</v>
      </c>
      <c r="B448" s="62">
        <v>1709.3747499999999</v>
      </c>
      <c r="C448" s="63">
        <v>58.454999999999899</v>
      </c>
      <c r="D448" s="17">
        <f t="shared" si="7"/>
        <v>8</v>
      </c>
      <c r="E448" s="17" t="s">
        <v>70</v>
      </c>
      <c r="F448" s="64"/>
    </row>
    <row r="449" spans="1:6" x14ac:dyDescent="0.25">
      <c r="A449" s="61">
        <v>41863.5</v>
      </c>
      <c r="B449" s="62">
        <v>1969.1160833333299</v>
      </c>
      <c r="C449" s="63">
        <v>59.5133333333333</v>
      </c>
      <c r="D449" s="17">
        <f t="shared" si="7"/>
        <v>8</v>
      </c>
      <c r="E449" s="17" t="s">
        <v>70</v>
      </c>
      <c r="F449" s="64"/>
    </row>
    <row r="450" spans="1:6" x14ac:dyDescent="0.25">
      <c r="A450" s="61">
        <v>41864</v>
      </c>
      <c r="B450" s="62">
        <v>1981.62925</v>
      </c>
      <c r="C450" s="63">
        <v>62.106250000000003</v>
      </c>
      <c r="D450" s="17">
        <f t="shared" si="7"/>
        <v>8</v>
      </c>
      <c r="E450" s="17" t="s">
        <v>70</v>
      </c>
      <c r="F450" s="64"/>
    </row>
    <row r="451" spans="1:6" x14ac:dyDescent="0.25">
      <c r="A451" s="61">
        <v>41864.5</v>
      </c>
      <c r="B451" s="62">
        <v>2265.6325000000002</v>
      </c>
      <c r="C451" s="63">
        <v>75.083749999999995</v>
      </c>
      <c r="D451" s="17">
        <f t="shared" ref="D451:D514" si="8">MONTH(A451)</f>
        <v>8</v>
      </c>
      <c r="E451" s="17" t="s">
        <v>70</v>
      </c>
      <c r="F451" s="64"/>
    </row>
    <row r="452" spans="1:6" x14ac:dyDescent="0.25">
      <c r="A452" s="61">
        <v>41865</v>
      </c>
      <c r="B452" s="62">
        <v>2017.8668333333301</v>
      </c>
      <c r="C452" s="63">
        <v>72.067499999999995</v>
      </c>
      <c r="D452" s="17">
        <f t="shared" si="8"/>
        <v>8</v>
      </c>
      <c r="E452" s="17" t="s">
        <v>70</v>
      </c>
      <c r="F452" s="64"/>
    </row>
    <row r="453" spans="1:6" x14ac:dyDescent="0.25">
      <c r="A453" s="61">
        <v>41865.5</v>
      </c>
      <c r="B453" s="62">
        <v>2272.4112083333298</v>
      </c>
      <c r="C453" s="63">
        <v>69.167083333333295</v>
      </c>
      <c r="D453" s="17">
        <f t="shared" si="8"/>
        <v>8</v>
      </c>
      <c r="E453" s="17" t="s">
        <v>70</v>
      </c>
      <c r="F453" s="64"/>
    </row>
    <row r="454" spans="1:6" x14ac:dyDescent="0.25">
      <c r="A454" s="61">
        <v>41866</v>
      </c>
      <c r="B454" s="62">
        <v>1957.98008333333</v>
      </c>
      <c r="C454" s="63">
        <v>47.772083333333299</v>
      </c>
      <c r="D454" s="17">
        <f t="shared" si="8"/>
        <v>8</v>
      </c>
      <c r="E454" s="17" t="s">
        <v>70</v>
      </c>
      <c r="F454" s="64"/>
    </row>
    <row r="455" spans="1:6" x14ac:dyDescent="0.25">
      <c r="A455" s="61">
        <v>41866.5</v>
      </c>
      <c r="B455" s="62">
        <v>2410.05508333333</v>
      </c>
      <c r="C455" s="63">
        <v>57.986249999999899</v>
      </c>
      <c r="D455" s="17">
        <f t="shared" si="8"/>
        <v>8</v>
      </c>
      <c r="E455" s="17" t="s">
        <v>70</v>
      </c>
      <c r="F455" s="64"/>
    </row>
    <row r="456" spans="1:6" x14ac:dyDescent="0.25">
      <c r="A456" s="61">
        <v>41867</v>
      </c>
      <c r="B456" s="62">
        <v>2061.5842499999899</v>
      </c>
      <c r="C456" s="63">
        <v>53.971249999999998</v>
      </c>
      <c r="D456" s="17">
        <f t="shared" si="8"/>
        <v>8</v>
      </c>
      <c r="E456" s="17" t="s">
        <v>70</v>
      </c>
      <c r="F456" s="64"/>
    </row>
    <row r="457" spans="1:6" x14ac:dyDescent="0.25">
      <c r="A457" s="61">
        <v>41867.5</v>
      </c>
      <c r="B457" s="62">
        <v>2334.3259166666599</v>
      </c>
      <c r="C457" s="63">
        <v>66.100833333333298</v>
      </c>
      <c r="D457" s="17">
        <f t="shared" si="8"/>
        <v>8</v>
      </c>
      <c r="E457" s="17" t="s">
        <v>70</v>
      </c>
      <c r="F457" s="64"/>
    </row>
    <row r="458" spans="1:6" x14ac:dyDescent="0.25">
      <c r="A458" s="61">
        <v>41868</v>
      </c>
      <c r="B458" s="62">
        <v>1791.68908333333</v>
      </c>
      <c r="C458" s="63">
        <v>48.206249999999997</v>
      </c>
      <c r="D458" s="17">
        <f t="shared" si="8"/>
        <v>8</v>
      </c>
      <c r="E458" s="17" t="s">
        <v>70</v>
      </c>
      <c r="F458" s="64"/>
    </row>
    <row r="459" spans="1:6" x14ac:dyDescent="0.25">
      <c r="A459" s="61">
        <v>41868.5</v>
      </c>
      <c r="B459" s="62">
        <v>2115.05070833333</v>
      </c>
      <c r="C459" s="63">
        <v>63.657499999999999</v>
      </c>
      <c r="D459" s="17">
        <f t="shared" si="8"/>
        <v>8</v>
      </c>
      <c r="E459" s="17" t="s">
        <v>70</v>
      </c>
      <c r="F459" s="64"/>
    </row>
    <row r="460" spans="1:6" x14ac:dyDescent="0.25">
      <c r="A460" s="61">
        <v>41869</v>
      </c>
      <c r="B460" s="62">
        <v>1725.1356249999999</v>
      </c>
      <c r="C460" s="63">
        <v>46.99</v>
      </c>
      <c r="D460" s="17">
        <f t="shared" si="8"/>
        <v>8</v>
      </c>
      <c r="E460" s="17" t="s">
        <v>70</v>
      </c>
      <c r="F460" s="64"/>
    </row>
    <row r="461" spans="1:6" x14ac:dyDescent="0.25">
      <c r="A461" s="61">
        <v>41869.5</v>
      </c>
      <c r="B461" s="62">
        <v>2079.96133333333</v>
      </c>
      <c r="C461" s="63">
        <v>61.338333333333303</v>
      </c>
      <c r="D461" s="17">
        <f t="shared" si="8"/>
        <v>8</v>
      </c>
      <c r="E461" s="17" t="s">
        <v>70</v>
      </c>
      <c r="F461" s="64"/>
    </row>
    <row r="462" spans="1:6" x14ac:dyDescent="0.25">
      <c r="A462" s="61">
        <v>41870</v>
      </c>
      <c r="B462" s="62">
        <v>1869.9213749999999</v>
      </c>
      <c r="C462" s="63">
        <v>40.4195833333333</v>
      </c>
      <c r="D462" s="17">
        <f t="shared" si="8"/>
        <v>8</v>
      </c>
      <c r="E462" s="17" t="s">
        <v>70</v>
      </c>
      <c r="F462" s="64"/>
    </row>
    <row r="463" spans="1:6" x14ac:dyDescent="0.25">
      <c r="A463" s="61">
        <v>41870.5</v>
      </c>
      <c r="B463" s="62">
        <v>2151.5065416666598</v>
      </c>
      <c r="C463" s="63">
        <v>54.921666666666603</v>
      </c>
      <c r="D463" s="17">
        <f t="shared" si="8"/>
        <v>8</v>
      </c>
      <c r="E463" s="17" t="s">
        <v>70</v>
      </c>
      <c r="F463" s="64"/>
    </row>
    <row r="464" spans="1:6" x14ac:dyDescent="0.25">
      <c r="A464" s="61">
        <v>41871</v>
      </c>
      <c r="B464" s="62">
        <v>2009.3411249999999</v>
      </c>
      <c r="C464" s="63">
        <v>55.743749999999899</v>
      </c>
      <c r="D464" s="17">
        <f t="shared" si="8"/>
        <v>8</v>
      </c>
      <c r="E464" s="17" t="s">
        <v>70</v>
      </c>
      <c r="F464" s="64"/>
    </row>
    <row r="465" spans="1:6" x14ac:dyDescent="0.25">
      <c r="A465" s="61">
        <v>41871.5</v>
      </c>
      <c r="B465" s="62">
        <v>2258.4755416666599</v>
      </c>
      <c r="C465" s="63">
        <v>64.784166666666593</v>
      </c>
      <c r="D465" s="17">
        <f t="shared" si="8"/>
        <v>8</v>
      </c>
      <c r="E465" s="17" t="s">
        <v>70</v>
      </c>
      <c r="F465" s="64"/>
    </row>
    <row r="466" spans="1:6" x14ac:dyDescent="0.25">
      <c r="A466" s="61">
        <v>41872</v>
      </c>
      <c r="B466" s="62">
        <v>1953.2787083333301</v>
      </c>
      <c r="C466" s="63">
        <v>39.407916666666601</v>
      </c>
      <c r="D466" s="17">
        <f t="shared" si="8"/>
        <v>8</v>
      </c>
      <c r="E466" s="17" t="s">
        <v>70</v>
      </c>
      <c r="F466" s="64"/>
    </row>
    <row r="467" spans="1:6" x14ac:dyDescent="0.25">
      <c r="A467" s="61">
        <v>41872.5</v>
      </c>
      <c r="B467" s="62">
        <v>2179.1737083333301</v>
      </c>
      <c r="C467" s="63">
        <v>45.298333333333296</v>
      </c>
      <c r="D467" s="17">
        <f t="shared" si="8"/>
        <v>8</v>
      </c>
      <c r="E467" s="17" t="s">
        <v>70</v>
      </c>
      <c r="F467" s="64"/>
    </row>
    <row r="468" spans="1:6" x14ac:dyDescent="0.25">
      <c r="A468" s="61">
        <v>41873</v>
      </c>
      <c r="B468" s="62">
        <v>2002.07149999999</v>
      </c>
      <c r="C468" s="63">
        <v>42.202727272727202</v>
      </c>
      <c r="D468" s="17">
        <f t="shared" si="8"/>
        <v>8</v>
      </c>
      <c r="E468" s="17" t="s">
        <v>70</v>
      </c>
      <c r="F468" s="64"/>
    </row>
    <row r="469" spans="1:6" x14ac:dyDescent="0.25">
      <c r="A469" s="61">
        <v>41873.5</v>
      </c>
      <c r="B469" s="62">
        <v>2190.5812083333299</v>
      </c>
      <c r="C469" s="63">
        <v>56.2558333333333</v>
      </c>
      <c r="D469" s="17">
        <f t="shared" si="8"/>
        <v>8</v>
      </c>
      <c r="E469" s="17" t="s">
        <v>70</v>
      </c>
      <c r="F469" s="64"/>
    </row>
    <row r="470" spans="1:6" x14ac:dyDescent="0.25">
      <c r="A470" s="61">
        <v>41874</v>
      </c>
      <c r="B470" s="62">
        <v>2238.6494166666598</v>
      </c>
      <c r="C470" s="63">
        <v>44.347499999999997</v>
      </c>
      <c r="D470" s="17">
        <f t="shared" si="8"/>
        <v>8</v>
      </c>
      <c r="E470" s="17" t="s">
        <v>70</v>
      </c>
      <c r="F470" s="64"/>
    </row>
    <row r="471" spans="1:6" x14ac:dyDescent="0.25">
      <c r="A471" s="61">
        <v>41874.5</v>
      </c>
      <c r="B471" s="62">
        <v>2101.758875</v>
      </c>
      <c r="C471" s="63">
        <v>60.957083333333301</v>
      </c>
      <c r="D471" s="17">
        <f t="shared" si="8"/>
        <v>8</v>
      </c>
      <c r="E471" s="17" t="s">
        <v>70</v>
      </c>
      <c r="F471" s="64"/>
    </row>
    <row r="472" spans="1:6" x14ac:dyDescent="0.25">
      <c r="A472" s="61">
        <v>41875</v>
      </c>
      <c r="B472" s="62">
        <v>1744.8411249999899</v>
      </c>
      <c r="C472" s="63">
        <v>46.731666666666598</v>
      </c>
      <c r="D472" s="17">
        <f t="shared" si="8"/>
        <v>8</v>
      </c>
      <c r="E472" s="17" t="s">
        <v>70</v>
      </c>
      <c r="F472" s="64"/>
    </row>
    <row r="473" spans="1:6" x14ac:dyDescent="0.25">
      <c r="A473" s="61">
        <v>41875.5</v>
      </c>
      <c r="B473" s="62">
        <v>1955.6636249999999</v>
      </c>
      <c r="C473" s="63">
        <v>56.807083333333303</v>
      </c>
      <c r="D473" s="17">
        <f t="shared" si="8"/>
        <v>8</v>
      </c>
      <c r="E473" s="17" t="s">
        <v>70</v>
      </c>
      <c r="F473" s="64"/>
    </row>
    <row r="474" spans="1:6" x14ac:dyDescent="0.25">
      <c r="A474" s="61">
        <v>41876</v>
      </c>
      <c r="B474" s="62">
        <v>1709.34116666666</v>
      </c>
      <c r="C474" s="63">
        <v>41.453333333333298</v>
      </c>
      <c r="D474" s="17">
        <f t="shared" si="8"/>
        <v>8</v>
      </c>
      <c r="E474" s="17" t="s">
        <v>70</v>
      </c>
      <c r="F474" s="64"/>
    </row>
    <row r="475" spans="1:6" x14ac:dyDescent="0.25">
      <c r="A475" s="61">
        <v>41876.5</v>
      </c>
      <c r="B475" s="62">
        <v>2090.6051666666599</v>
      </c>
      <c r="C475" s="63">
        <v>56.362916666666599</v>
      </c>
      <c r="D475" s="17">
        <f t="shared" si="8"/>
        <v>8</v>
      </c>
      <c r="E475" s="17" t="s">
        <v>70</v>
      </c>
      <c r="F475" s="64"/>
    </row>
    <row r="476" spans="1:6" x14ac:dyDescent="0.25">
      <c r="A476" s="61">
        <v>41877</v>
      </c>
      <c r="B476" s="62">
        <v>1930.23291666666</v>
      </c>
      <c r="C476" s="63">
        <v>44.294999999999902</v>
      </c>
      <c r="D476" s="17">
        <f t="shared" si="8"/>
        <v>8</v>
      </c>
      <c r="E476" s="17" t="s">
        <v>70</v>
      </c>
      <c r="F476" s="64"/>
    </row>
    <row r="477" spans="1:6" x14ac:dyDescent="0.25">
      <c r="A477" s="61">
        <v>41877.5</v>
      </c>
      <c r="B477" s="62">
        <v>2252.1495416666598</v>
      </c>
      <c r="C477" s="63">
        <v>56.652083333333302</v>
      </c>
      <c r="D477" s="17">
        <f t="shared" si="8"/>
        <v>8</v>
      </c>
      <c r="E477" s="17" t="s">
        <v>70</v>
      </c>
      <c r="F477" s="64"/>
    </row>
    <row r="478" spans="1:6" x14ac:dyDescent="0.25">
      <c r="A478" s="61">
        <v>41878</v>
      </c>
      <c r="B478" s="62">
        <v>2025.5564999999999</v>
      </c>
      <c r="C478" s="63">
        <v>54.389583333333299</v>
      </c>
      <c r="D478" s="17">
        <f t="shared" si="8"/>
        <v>8</v>
      </c>
      <c r="E478" s="17" t="s">
        <v>70</v>
      </c>
      <c r="F478" s="64"/>
    </row>
    <row r="479" spans="1:6" x14ac:dyDescent="0.25">
      <c r="A479" s="61">
        <v>41878.5</v>
      </c>
      <c r="B479" s="62">
        <v>2431.169875</v>
      </c>
      <c r="C479" s="63">
        <v>79.165416666666601</v>
      </c>
      <c r="D479" s="17">
        <f t="shared" si="8"/>
        <v>8</v>
      </c>
      <c r="E479" s="17" t="s">
        <v>70</v>
      </c>
      <c r="F479" s="64"/>
    </row>
    <row r="480" spans="1:6" x14ac:dyDescent="0.25">
      <c r="A480" s="61">
        <v>41879</v>
      </c>
      <c r="B480" s="62">
        <v>1985.1439583333299</v>
      </c>
      <c r="C480" s="63">
        <v>54.53875</v>
      </c>
      <c r="D480" s="17">
        <f t="shared" si="8"/>
        <v>8</v>
      </c>
      <c r="E480" s="17" t="s">
        <v>70</v>
      </c>
      <c r="F480" s="64"/>
    </row>
    <row r="481" spans="1:6" x14ac:dyDescent="0.25">
      <c r="A481" s="61">
        <v>41879.5</v>
      </c>
      <c r="B481" s="62">
        <v>2232.0480416666601</v>
      </c>
      <c r="C481" s="63">
        <v>56.990833333333299</v>
      </c>
      <c r="D481" s="17">
        <f t="shared" si="8"/>
        <v>8</v>
      </c>
      <c r="E481" s="17" t="s">
        <v>70</v>
      </c>
      <c r="F481" s="64"/>
    </row>
    <row r="482" spans="1:6" x14ac:dyDescent="0.25">
      <c r="A482" s="61">
        <v>41880</v>
      </c>
      <c r="B482" s="62">
        <v>2000.4889166666601</v>
      </c>
      <c r="C482" s="63">
        <v>46.333750000000002</v>
      </c>
      <c r="D482" s="17">
        <f t="shared" si="8"/>
        <v>8</v>
      </c>
      <c r="E482" s="17" t="s">
        <v>70</v>
      </c>
      <c r="F482" s="64"/>
    </row>
    <row r="483" spans="1:6" x14ac:dyDescent="0.25">
      <c r="A483" s="61">
        <v>41880.5</v>
      </c>
      <c r="B483" s="62">
        <v>2244.6094583333302</v>
      </c>
      <c r="C483" s="63">
        <v>59.141666666666602</v>
      </c>
      <c r="D483" s="17">
        <f t="shared" si="8"/>
        <v>8</v>
      </c>
      <c r="E483" s="17" t="s">
        <v>70</v>
      </c>
      <c r="F483" s="64"/>
    </row>
    <row r="484" spans="1:6" x14ac:dyDescent="0.25">
      <c r="A484" s="61">
        <v>41881</v>
      </c>
      <c r="B484" s="62">
        <v>1956.4982499999901</v>
      </c>
      <c r="C484" s="63">
        <v>39.871666666666599</v>
      </c>
      <c r="D484" s="17">
        <f t="shared" si="8"/>
        <v>8</v>
      </c>
      <c r="E484" s="17" t="s">
        <v>70</v>
      </c>
      <c r="F484" s="64"/>
    </row>
    <row r="485" spans="1:6" x14ac:dyDescent="0.25">
      <c r="A485" s="61">
        <v>41881.5</v>
      </c>
      <c r="B485" s="62">
        <v>2234.6941666666598</v>
      </c>
      <c r="C485" s="63">
        <v>42.424166666666601</v>
      </c>
      <c r="D485" s="17">
        <f t="shared" si="8"/>
        <v>8</v>
      </c>
      <c r="E485" s="17" t="s">
        <v>70</v>
      </c>
      <c r="F485" s="64"/>
    </row>
    <row r="486" spans="1:6" x14ac:dyDescent="0.25">
      <c r="A486" s="61">
        <v>41882</v>
      </c>
      <c r="B486" s="62">
        <v>1764.0211666666601</v>
      </c>
      <c r="C486" s="63">
        <v>31.869166666666601</v>
      </c>
      <c r="D486" s="17">
        <f t="shared" si="8"/>
        <v>8</v>
      </c>
      <c r="E486" s="17" t="s">
        <v>70</v>
      </c>
      <c r="F486" s="64"/>
    </row>
    <row r="487" spans="1:6" x14ac:dyDescent="0.25">
      <c r="A487" s="61">
        <v>41882.5</v>
      </c>
      <c r="B487" s="62">
        <v>1984.9037083333301</v>
      </c>
      <c r="C487" s="63">
        <v>51.942083333333301</v>
      </c>
      <c r="D487" s="17">
        <f t="shared" si="8"/>
        <v>8</v>
      </c>
      <c r="E487" s="17" t="s">
        <v>70</v>
      </c>
      <c r="F487" s="64"/>
    </row>
    <row r="488" spans="1:6" x14ac:dyDescent="0.25">
      <c r="A488" s="61">
        <v>41883</v>
      </c>
      <c r="B488" s="62">
        <v>2259.3434166666598</v>
      </c>
      <c r="C488" s="63">
        <v>71.976583333333295</v>
      </c>
      <c r="D488" s="17">
        <f t="shared" si="8"/>
        <v>9</v>
      </c>
      <c r="E488" s="17" t="s">
        <v>70</v>
      </c>
      <c r="F488" s="64"/>
    </row>
    <row r="489" spans="1:6" x14ac:dyDescent="0.25">
      <c r="A489" s="61">
        <v>41883.5</v>
      </c>
      <c r="B489" s="62">
        <v>2360.6292916666598</v>
      </c>
      <c r="C489" s="63">
        <v>55.570500000000003</v>
      </c>
      <c r="D489" s="17">
        <f t="shared" si="8"/>
        <v>9</v>
      </c>
      <c r="E489" s="17" t="s">
        <v>70</v>
      </c>
      <c r="F489" s="64"/>
    </row>
    <row r="490" spans="1:6" x14ac:dyDescent="0.25">
      <c r="A490" s="61">
        <v>41884</v>
      </c>
      <c r="B490" s="62">
        <v>1846.40777272727</v>
      </c>
      <c r="C490" s="63">
        <v>35.178818181818102</v>
      </c>
      <c r="D490" s="17">
        <f t="shared" si="8"/>
        <v>9</v>
      </c>
      <c r="E490" s="17" t="s">
        <v>70</v>
      </c>
      <c r="F490" s="64"/>
    </row>
    <row r="491" spans="1:6" x14ac:dyDescent="0.25">
      <c r="A491" s="61">
        <v>41884.5</v>
      </c>
      <c r="B491" s="62">
        <v>2621.3647499999902</v>
      </c>
      <c r="C491" s="63">
        <v>82.808583333333303</v>
      </c>
      <c r="D491" s="17">
        <f t="shared" si="8"/>
        <v>9</v>
      </c>
      <c r="E491" s="17" t="s">
        <v>70</v>
      </c>
      <c r="F491" s="64"/>
    </row>
    <row r="492" spans="1:6" x14ac:dyDescent="0.25">
      <c r="A492" s="61">
        <v>41885</v>
      </c>
      <c r="B492" s="62">
        <v>1922.99563636363</v>
      </c>
      <c r="C492" s="63">
        <v>44.022727272727202</v>
      </c>
      <c r="D492" s="17">
        <f t="shared" si="8"/>
        <v>9</v>
      </c>
      <c r="E492" s="17" t="s">
        <v>70</v>
      </c>
      <c r="F492" s="64"/>
    </row>
    <row r="493" spans="1:6" x14ac:dyDescent="0.25">
      <c r="A493" s="61">
        <v>41885.5</v>
      </c>
      <c r="B493" s="62">
        <v>2474.1590833333298</v>
      </c>
      <c r="C493" s="63">
        <v>80.227000000000004</v>
      </c>
      <c r="D493" s="17">
        <f t="shared" si="8"/>
        <v>9</v>
      </c>
      <c r="E493" s="17" t="s">
        <v>70</v>
      </c>
      <c r="F493" s="64"/>
    </row>
    <row r="494" spans="1:6" x14ac:dyDescent="0.25">
      <c r="A494" s="61">
        <v>41886</v>
      </c>
      <c r="B494" s="62">
        <v>2056.328</v>
      </c>
      <c r="C494" s="63">
        <v>55.7558333333333</v>
      </c>
      <c r="D494" s="17">
        <f t="shared" si="8"/>
        <v>9</v>
      </c>
      <c r="E494" s="17" t="s">
        <v>70</v>
      </c>
      <c r="F494" s="64"/>
    </row>
    <row r="495" spans="1:6" x14ac:dyDescent="0.25">
      <c r="A495" s="61">
        <v>41886.5</v>
      </c>
      <c r="B495" s="62">
        <v>2567.8376250000001</v>
      </c>
      <c r="C495" s="63">
        <v>62.750833333333297</v>
      </c>
      <c r="D495" s="17">
        <f t="shared" si="8"/>
        <v>9</v>
      </c>
      <c r="E495" s="17" t="s">
        <v>70</v>
      </c>
      <c r="F495" s="64"/>
    </row>
    <row r="496" spans="1:6" x14ac:dyDescent="0.25">
      <c r="A496" s="61">
        <v>41887</v>
      </c>
      <c r="B496" s="62">
        <v>2030.3805833333299</v>
      </c>
      <c r="C496" s="63">
        <v>33.043333333333301</v>
      </c>
      <c r="D496" s="17">
        <f t="shared" si="8"/>
        <v>9</v>
      </c>
      <c r="E496" s="17" t="s">
        <v>70</v>
      </c>
      <c r="F496" s="64"/>
    </row>
    <row r="497" spans="1:6" x14ac:dyDescent="0.25">
      <c r="A497" s="61">
        <v>41887.5</v>
      </c>
      <c r="B497" s="62">
        <v>2019.70716666666</v>
      </c>
      <c r="C497" s="63">
        <v>37.844583333333297</v>
      </c>
      <c r="D497" s="17">
        <f t="shared" si="8"/>
        <v>9</v>
      </c>
      <c r="E497" s="17" t="s">
        <v>70</v>
      </c>
      <c r="F497" s="64"/>
    </row>
    <row r="498" spans="1:6" x14ac:dyDescent="0.25">
      <c r="A498" s="61">
        <v>41888</v>
      </c>
      <c r="B498" s="62">
        <v>1680.81474999999</v>
      </c>
      <c r="C498" s="63">
        <v>47.879999999999903</v>
      </c>
      <c r="D498" s="17">
        <f t="shared" si="8"/>
        <v>9</v>
      </c>
      <c r="E498" s="17" t="s">
        <v>70</v>
      </c>
      <c r="F498" s="64"/>
    </row>
    <row r="499" spans="1:6" x14ac:dyDescent="0.25">
      <c r="A499" s="61">
        <v>41888.5</v>
      </c>
      <c r="B499" s="62">
        <v>2067.74695833333</v>
      </c>
      <c r="C499" s="63">
        <v>50.42</v>
      </c>
      <c r="D499" s="17">
        <f t="shared" si="8"/>
        <v>9</v>
      </c>
      <c r="E499" s="17" t="s">
        <v>70</v>
      </c>
      <c r="F499" s="64"/>
    </row>
    <row r="500" spans="1:6" x14ac:dyDescent="0.25">
      <c r="A500" s="61">
        <v>41889</v>
      </c>
      <c r="B500" s="62">
        <v>2076.187375</v>
      </c>
      <c r="C500" s="63">
        <v>47.507083333333298</v>
      </c>
      <c r="D500" s="17">
        <f t="shared" si="8"/>
        <v>9</v>
      </c>
      <c r="E500" s="17" t="s">
        <v>70</v>
      </c>
      <c r="F500" s="64"/>
    </row>
    <row r="501" spans="1:6" x14ac:dyDescent="0.25">
      <c r="A501" s="61">
        <v>41889.5</v>
      </c>
      <c r="B501" s="62">
        <v>2497.8737916666601</v>
      </c>
      <c r="C501" s="63">
        <v>74.433333333333294</v>
      </c>
      <c r="D501" s="17">
        <f t="shared" si="8"/>
        <v>9</v>
      </c>
      <c r="E501" s="17" t="s">
        <v>70</v>
      </c>
      <c r="F501" s="64"/>
    </row>
    <row r="502" spans="1:6" x14ac:dyDescent="0.25">
      <c r="A502" s="61">
        <v>41890</v>
      </c>
      <c r="B502" s="62">
        <v>1934.8973333333299</v>
      </c>
      <c r="C502" s="63">
        <v>72.467083333333306</v>
      </c>
      <c r="D502" s="17">
        <f t="shared" si="8"/>
        <v>9</v>
      </c>
      <c r="E502" s="17" t="s">
        <v>70</v>
      </c>
      <c r="F502" s="64"/>
    </row>
    <row r="503" spans="1:6" x14ac:dyDescent="0.25">
      <c r="A503" s="61">
        <v>41890.5</v>
      </c>
      <c r="B503" s="62">
        <v>2169.9367916666602</v>
      </c>
      <c r="C503" s="63">
        <v>77.196250000000006</v>
      </c>
      <c r="D503" s="17">
        <f t="shared" si="8"/>
        <v>9</v>
      </c>
      <c r="E503" s="17" t="s">
        <v>70</v>
      </c>
      <c r="F503" s="64"/>
    </row>
    <row r="504" spans="1:6" x14ac:dyDescent="0.25">
      <c r="A504" s="61">
        <v>41891</v>
      </c>
      <c r="B504" s="62">
        <v>1909.34512499999</v>
      </c>
      <c r="C504" s="63">
        <v>52.41</v>
      </c>
      <c r="D504" s="17">
        <f t="shared" si="8"/>
        <v>9</v>
      </c>
      <c r="E504" s="17" t="s">
        <v>70</v>
      </c>
      <c r="F504" s="64"/>
    </row>
    <row r="505" spans="1:6" x14ac:dyDescent="0.25">
      <c r="A505" s="61">
        <v>41891.5</v>
      </c>
      <c r="B505" s="62">
        <v>2149.7494166666602</v>
      </c>
      <c r="C505" s="63">
        <v>73.879999999999896</v>
      </c>
      <c r="D505" s="17">
        <f t="shared" si="8"/>
        <v>9</v>
      </c>
      <c r="E505" s="17" t="s">
        <v>70</v>
      </c>
      <c r="F505" s="64"/>
    </row>
    <row r="506" spans="1:6" x14ac:dyDescent="0.25">
      <c r="A506" s="61">
        <v>41892</v>
      </c>
      <c r="B506" s="62">
        <v>1873.6608333333299</v>
      </c>
      <c r="C506" s="63">
        <v>62.469166666666602</v>
      </c>
      <c r="D506" s="17">
        <f t="shared" si="8"/>
        <v>9</v>
      </c>
      <c r="E506" s="17" t="s">
        <v>70</v>
      </c>
      <c r="F506" s="64"/>
    </row>
    <row r="507" spans="1:6" x14ac:dyDescent="0.25">
      <c r="A507" s="61">
        <v>41892.5</v>
      </c>
      <c r="B507" s="62">
        <v>2116.88016666666</v>
      </c>
      <c r="C507" s="63">
        <v>70.363333333333301</v>
      </c>
      <c r="D507" s="17">
        <f t="shared" si="8"/>
        <v>9</v>
      </c>
      <c r="E507" s="17" t="s">
        <v>70</v>
      </c>
      <c r="F507" s="64"/>
    </row>
    <row r="508" spans="1:6" x14ac:dyDescent="0.25">
      <c r="A508" s="61">
        <v>41893</v>
      </c>
      <c r="B508" s="62">
        <v>1699.7154166666601</v>
      </c>
      <c r="C508" s="63">
        <v>48.371249999999897</v>
      </c>
      <c r="D508" s="17">
        <f t="shared" si="8"/>
        <v>9</v>
      </c>
      <c r="E508" s="17" t="s">
        <v>70</v>
      </c>
      <c r="F508" s="64"/>
    </row>
    <row r="509" spans="1:6" x14ac:dyDescent="0.25">
      <c r="A509" s="61">
        <v>41893.5</v>
      </c>
      <c r="B509" s="62">
        <v>2109.2648749999998</v>
      </c>
      <c r="C509" s="63">
        <v>88.029583333333306</v>
      </c>
      <c r="D509" s="17">
        <f t="shared" si="8"/>
        <v>9</v>
      </c>
      <c r="E509" s="17" t="s">
        <v>70</v>
      </c>
      <c r="F509" s="64"/>
    </row>
    <row r="510" spans="1:6" x14ac:dyDescent="0.25">
      <c r="A510" s="61">
        <v>41894</v>
      </c>
      <c r="B510" s="62">
        <v>1848.3395416666599</v>
      </c>
      <c r="C510" s="63">
        <v>51.335833333333298</v>
      </c>
      <c r="D510" s="17">
        <f t="shared" si="8"/>
        <v>9</v>
      </c>
      <c r="E510" s="17" t="s">
        <v>70</v>
      </c>
      <c r="F510" s="64"/>
    </row>
    <row r="511" spans="1:6" x14ac:dyDescent="0.25">
      <c r="A511" s="61">
        <v>41894.5</v>
      </c>
      <c r="B511" s="62">
        <v>2107.09733333333</v>
      </c>
      <c r="C511" s="63">
        <v>65.329583333333304</v>
      </c>
      <c r="D511" s="17">
        <f t="shared" si="8"/>
        <v>9</v>
      </c>
      <c r="E511" s="17" t="s">
        <v>70</v>
      </c>
      <c r="F511" s="64"/>
    </row>
    <row r="512" spans="1:6" x14ac:dyDescent="0.25">
      <c r="A512" s="61">
        <v>41895</v>
      </c>
      <c r="B512" s="62">
        <v>2006.9661249999999</v>
      </c>
      <c r="C512" s="63">
        <v>53.769999999999897</v>
      </c>
      <c r="D512" s="17">
        <f t="shared" si="8"/>
        <v>9</v>
      </c>
      <c r="E512" s="17" t="s">
        <v>70</v>
      </c>
      <c r="F512" s="64"/>
    </row>
    <row r="513" spans="1:6" x14ac:dyDescent="0.25">
      <c r="A513" s="61">
        <v>41895.5</v>
      </c>
      <c r="B513" s="62">
        <v>2248.7629999999999</v>
      </c>
      <c r="C513" s="63">
        <v>63.956999999999901</v>
      </c>
      <c r="D513" s="17">
        <f t="shared" si="8"/>
        <v>9</v>
      </c>
      <c r="E513" s="17" t="s">
        <v>70</v>
      </c>
      <c r="F513" s="64"/>
    </row>
    <row r="514" spans="1:6" x14ac:dyDescent="0.25">
      <c r="A514" s="61">
        <v>41896</v>
      </c>
      <c r="B514" s="62">
        <v>1784.0219999999999</v>
      </c>
      <c r="C514" s="63">
        <v>51.338749999999997</v>
      </c>
      <c r="D514" s="17">
        <f t="shared" si="8"/>
        <v>9</v>
      </c>
      <c r="E514" s="17" t="s">
        <v>70</v>
      </c>
      <c r="F514" s="64"/>
    </row>
    <row r="515" spans="1:6" x14ac:dyDescent="0.25">
      <c r="A515" s="61">
        <v>41896.5</v>
      </c>
      <c r="B515" s="62">
        <v>2240.7224999999999</v>
      </c>
      <c r="C515" s="63">
        <v>54.9345833333333</v>
      </c>
      <c r="D515" s="17">
        <f t="shared" ref="D515:D578" si="9">MONTH(A515)</f>
        <v>9</v>
      </c>
      <c r="E515" s="17" t="s">
        <v>70</v>
      </c>
      <c r="F515" s="64"/>
    </row>
    <row r="516" spans="1:6" x14ac:dyDescent="0.25">
      <c r="A516" s="61">
        <v>41897</v>
      </c>
      <c r="B516" s="62">
        <v>1836.4853333333299</v>
      </c>
      <c r="C516" s="63">
        <v>34.522500000000001</v>
      </c>
      <c r="D516" s="17">
        <f t="shared" si="9"/>
        <v>9</v>
      </c>
      <c r="E516" s="17" t="s">
        <v>70</v>
      </c>
      <c r="F516" s="64"/>
    </row>
    <row r="517" spans="1:6" x14ac:dyDescent="0.25">
      <c r="A517" s="61">
        <v>41897.5</v>
      </c>
      <c r="B517" s="62">
        <v>2042.4563333333299</v>
      </c>
      <c r="C517" s="63">
        <v>54.936250000000001</v>
      </c>
      <c r="D517" s="17">
        <f t="shared" si="9"/>
        <v>9</v>
      </c>
      <c r="E517" s="17" t="s">
        <v>70</v>
      </c>
      <c r="F517" s="64"/>
    </row>
    <row r="518" spans="1:6" x14ac:dyDescent="0.25">
      <c r="A518" s="61">
        <v>41898</v>
      </c>
      <c r="B518" s="62">
        <v>2023.1317916666601</v>
      </c>
      <c r="C518" s="63">
        <v>51.0729166666666</v>
      </c>
      <c r="D518" s="17">
        <f t="shared" si="9"/>
        <v>9</v>
      </c>
      <c r="E518" s="17" t="s">
        <v>70</v>
      </c>
      <c r="F518" s="64"/>
    </row>
    <row r="519" spans="1:6" x14ac:dyDescent="0.25">
      <c r="A519" s="61">
        <v>41898.5</v>
      </c>
      <c r="B519" s="62">
        <v>2365.6989999999901</v>
      </c>
      <c r="C519" s="63">
        <v>52.2945833333333</v>
      </c>
      <c r="D519" s="17">
        <f t="shared" si="9"/>
        <v>9</v>
      </c>
      <c r="E519" s="17" t="s">
        <v>70</v>
      </c>
      <c r="F519" s="64"/>
    </row>
    <row r="520" spans="1:6" x14ac:dyDescent="0.25">
      <c r="A520" s="61">
        <v>41899</v>
      </c>
      <c r="B520" s="62">
        <v>2014.6587499999901</v>
      </c>
      <c r="C520" s="63">
        <v>44.726666666666603</v>
      </c>
      <c r="D520" s="17">
        <f t="shared" si="9"/>
        <v>9</v>
      </c>
      <c r="E520" s="17" t="s">
        <v>70</v>
      </c>
      <c r="F520" s="64"/>
    </row>
    <row r="521" spans="1:6" x14ac:dyDescent="0.25">
      <c r="A521" s="61">
        <v>41899.5</v>
      </c>
      <c r="B521" s="62">
        <v>2307.1498749999901</v>
      </c>
      <c r="C521" s="63">
        <v>77.517499999999998</v>
      </c>
      <c r="D521" s="17">
        <f t="shared" si="9"/>
        <v>9</v>
      </c>
      <c r="E521" s="17" t="s">
        <v>70</v>
      </c>
      <c r="F521" s="64"/>
    </row>
    <row r="522" spans="1:6" x14ac:dyDescent="0.25">
      <c r="A522" s="61">
        <v>41900</v>
      </c>
      <c r="B522" s="62">
        <v>2004.1671249999999</v>
      </c>
      <c r="C522" s="63">
        <v>49.554583333333298</v>
      </c>
      <c r="D522" s="17">
        <f t="shared" si="9"/>
        <v>9</v>
      </c>
      <c r="E522" s="17" t="s">
        <v>70</v>
      </c>
      <c r="F522" s="64"/>
    </row>
    <row r="523" spans="1:6" x14ac:dyDescent="0.25">
      <c r="A523" s="61">
        <v>41900.5</v>
      </c>
      <c r="B523" s="62">
        <v>2271.43324999999</v>
      </c>
      <c r="C523" s="63">
        <v>52.442916666666598</v>
      </c>
      <c r="D523" s="17">
        <f t="shared" si="9"/>
        <v>9</v>
      </c>
      <c r="E523" s="17" t="s">
        <v>70</v>
      </c>
      <c r="F523" s="64"/>
    </row>
    <row r="524" spans="1:6" x14ac:dyDescent="0.25">
      <c r="A524" s="61">
        <v>41901</v>
      </c>
      <c r="B524" s="62">
        <v>1920.9021250000001</v>
      </c>
      <c r="C524" s="63">
        <v>49.8287499999999</v>
      </c>
      <c r="D524" s="17">
        <f t="shared" si="9"/>
        <v>9</v>
      </c>
      <c r="E524" s="17" t="s">
        <v>70</v>
      </c>
      <c r="F524" s="64"/>
    </row>
    <row r="525" spans="1:6" x14ac:dyDescent="0.25">
      <c r="A525" s="61">
        <v>41901.5</v>
      </c>
      <c r="B525" s="62">
        <v>2218.1039999999998</v>
      </c>
      <c r="C525" s="63">
        <v>67.549583333333302</v>
      </c>
      <c r="D525" s="17">
        <f t="shared" si="9"/>
        <v>9</v>
      </c>
      <c r="E525" s="17" t="s">
        <v>70</v>
      </c>
      <c r="F525" s="64"/>
    </row>
    <row r="526" spans="1:6" x14ac:dyDescent="0.25">
      <c r="A526" s="61">
        <v>41902</v>
      </c>
      <c r="B526" s="62">
        <v>1970.1035833333301</v>
      </c>
      <c r="C526" s="63">
        <v>48.207500000000003</v>
      </c>
      <c r="D526" s="17">
        <f t="shared" si="9"/>
        <v>9</v>
      </c>
      <c r="E526" s="17" t="s">
        <v>70</v>
      </c>
      <c r="F526" s="64"/>
    </row>
    <row r="527" spans="1:6" x14ac:dyDescent="0.25">
      <c r="A527" s="61">
        <v>41902.5</v>
      </c>
      <c r="B527" s="62">
        <v>2213.6470416666598</v>
      </c>
      <c r="C527" s="63">
        <v>46.808749999999897</v>
      </c>
      <c r="D527" s="17">
        <f t="shared" si="9"/>
        <v>9</v>
      </c>
      <c r="E527" s="17" t="s">
        <v>70</v>
      </c>
      <c r="F527" s="64"/>
    </row>
    <row r="528" spans="1:6" x14ac:dyDescent="0.25">
      <c r="A528" s="61">
        <v>41903</v>
      </c>
      <c r="B528" s="62">
        <v>1732.7019583333299</v>
      </c>
      <c r="C528" s="63">
        <v>45.873750000000001</v>
      </c>
      <c r="D528" s="17">
        <f t="shared" si="9"/>
        <v>9</v>
      </c>
      <c r="E528" s="17" t="s">
        <v>70</v>
      </c>
      <c r="F528" s="64"/>
    </row>
    <row r="529" spans="1:6" x14ac:dyDescent="0.25">
      <c r="A529" s="61">
        <v>41903.5</v>
      </c>
      <c r="B529" s="62">
        <v>1933.2025000000001</v>
      </c>
      <c r="C529" s="63">
        <v>47.7245833333333</v>
      </c>
      <c r="D529" s="17">
        <f t="shared" si="9"/>
        <v>9</v>
      </c>
      <c r="E529" s="17" t="s">
        <v>70</v>
      </c>
      <c r="F529" s="64"/>
    </row>
    <row r="530" spans="1:6" x14ac:dyDescent="0.25">
      <c r="A530" s="61">
        <v>41904</v>
      </c>
      <c r="B530" s="62">
        <v>1784.0386999999901</v>
      </c>
      <c r="C530" s="63">
        <v>28.845999999999901</v>
      </c>
      <c r="D530" s="17">
        <f t="shared" si="9"/>
        <v>9</v>
      </c>
      <c r="E530" s="17" t="s">
        <v>70</v>
      </c>
      <c r="F530" s="64"/>
    </row>
    <row r="531" spans="1:6" x14ac:dyDescent="0.25">
      <c r="A531" s="61">
        <v>41904.5</v>
      </c>
      <c r="B531" s="62">
        <v>2104.9902499999998</v>
      </c>
      <c r="C531" s="63">
        <v>60.244583333333303</v>
      </c>
      <c r="D531" s="17">
        <f t="shared" si="9"/>
        <v>9</v>
      </c>
      <c r="E531" s="17" t="s">
        <v>70</v>
      </c>
      <c r="F531" s="64"/>
    </row>
    <row r="532" spans="1:6" x14ac:dyDescent="0.25">
      <c r="A532" s="61">
        <v>41905</v>
      </c>
      <c r="B532" s="62">
        <v>1969.7938125000001</v>
      </c>
      <c r="C532" s="63">
        <v>36.316249999999997</v>
      </c>
      <c r="D532" s="17">
        <f t="shared" si="9"/>
        <v>9</v>
      </c>
      <c r="E532" s="17" t="s">
        <v>70</v>
      </c>
      <c r="F532" s="64"/>
    </row>
    <row r="533" spans="1:6" x14ac:dyDescent="0.25">
      <c r="A533" s="61">
        <v>41905.5</v>
      </c>
      <c r="B533" s="62">
        <v>2124.48358333333</v>
      </c>
      <c r="C533" s="63">
        <v>44.537499999999902</v>
      </c>
      <c r="D533" s="17">
        <f t="shared" si="9"/>
        <v>9</v>
      </c>
      <c r="E533" s="17" t="s">
        <v>70</v>
      </c>
      <c r="F533" s="64"/>
    </row>
    <row r="534" spans="1:6" x14ac:dyDescent="0.25">
      <c r="A534" s="61">
        <v>41906</v>
      </c>
      <c r="B534" s="62">
        <v>1837.43941666666</v>
      </c>
      <c r="C534" s="63">
        <v>34.553333333333299</v>
      </c>
      <c r="D534" s="17">
        <f t="shared" si="9"/>
        <v>9</v>
      </c>
      <c r="E534" s="17" t="s">
        <v>70</v>
      </c>
      <c r="F534" s="64"/>
    </row>
    <row r="535" spans="1:6" x14ac:dyDescent="0.25">
      <c r="A535" s="61">
        <v>41906.5</v>
      </c>
      <c r="B535" s="62">
        <v>2198.0576249999999</v>
      </c>
      <c r="C535" s="63">
        <v>53.402499999999897</v>
      </c>
      <c r="D535" s="17">
        <f t="shared" si="9"/>
        <v>9</v>
      </c>
      <c r="E535" s="17" t="s">
        <v>70</v>
      </c>
      <c r="F535" s="64"/>
    </row>
    <row r="536" spans="1:6" x14ac:dyDescent="0.25">
      <c r="A536" s="61">
        <v>41907</v>
      </c>
      <c r="B536" s="62">
        <v>1935.0042083333301</v>
      </c>
      <c r="C536" s="63">
        <v>50.355833333333301</v>
      </c>
      <c r="D536" s="17">
        <f t="shared" si="9"/>
        <v>9</v>
      </c>
      <c r="E536" s="17" t="s">
        <v>70</v>
      </c>
      <c r="F536" s="64"/>
    </row>
    <row r="537" spans="1:6" x14ac:dyDescent="0.25">
      <c r="A537" s="61">
        <v>41907.5</v>
      </c>
      <c r="B537" s="62">
        <v>2156.9343749999998</v>
      </c>
      <c r="C537" s="63">
        <v>59.463749999999997</v>
      </c>
      <c r="D537" s="17">
        <f t="shared" si="9"/>
        <v>9</v>
      </c>
      <c r="E537" s="17" t="s">
        <v>70</v>
      </c>
      <c r="F537" s="64"/>
    </row>
    <row r="538" spans="1:6" x14ac:dyDescent="0.25">
      <c r="A538" s="61">
        <v>41908</v>
      </c>
      <c r="B538" s="62">
        <v>1926.1875</v>
      </c>
      <c r="C538" s="63">
        <v>50.248333333333299</v>
      </c>
      <c r="D538" s="17">
        <f t="shared" si="9"/>
        <v>9</v>
      </c>
      <c r="E538" s="17" t="s">
        <v>70</v>
      </c>
      <c r="F538" s="64"/>
    </row>
    <row r="539" spans="1:6" x14ac:dyDescent="0.25">
      <c r="A539" s="61">
        <v>41908.5</v>
      </c>
      <c r="B539" s="62">
        <v>2214.9516250000001</v>
      </c>
      <c r="C539" s="63">
        <v>52.935416666666598</v>
      </c>
      <c r="D539" s="17">
        <f t="shared" si="9"/>
        <v>9</v>
      </c>
      <c r="E539" s="17" t="s">
        <v>70</v>
      </c>
      <c r="F539" s="64"/>
    </row>
    <row r="540" spans="1:6" x14ac:dyDescent="0.25">
      <c r="A540" s="61">
        <v>41909</v>
      </c>
      <c r="B540" s="62">
        <v>1951.0851250000001</v>
      </c>
      <c r="C540" s="63">
        <v>61.705833333333302</v>
      </c>
      <c r="D540" s="17">
        <f t="shared" si="9"/>
        <v>9</v>
      </c>
      <c r="E540" s="17" t="s">
        <v>70</v>
      </c>
      <c r="F540" s="64"/>
    </row>
    <row r="541" spans="1:6" x14ac:dyDescent="0.25">
      <c r="A541" s="61">
        <v>41909.5</v>
      </c>
      <c r="B541" s="62">
        <v>2127.3627916666601</v>
      </c>
      <c r="C541" s="63">
        <v>63.655416666666603</v>
      </c>
      <c r="D541" s="17">
        <f t="shared" si="9"/>
        <v>9</v>
      </c>
      <c r="E541" s="17" t="s">
        <v>70</v>
      </c>
      <c r="F541" s="64"/>
    </row>
    <row r="542" spans="1:6" x14ac:dyDescent="0.25">
      <c r="A542" s="61">
        <v>41910</v>
      </c>
      <c r="B542" s="62">
        <v>1725.21108333333</v>
      </c>
      <c r="C542" s="63">
        <v>55.837083333333297</v>
      </c>
      <c r="D542" s="17">
        <f t="shared" si="9"/>
        <v>9</v>
      </c>
      <c r="E542" s="17" t="s">
        <v>70</v>
      </c>
      <c r="F542" s="64"/>
    </row>
    <row r="543" spans="1:6" x14ac:dyDescent="0.25">
      <c r="A543" s="61">
        <v>41910.5</v>
      </c>
      <c r="B543" s="62">
        <v>1899.99741666666</v>
      </c>
      <c r="C543" s="63">
        <v>51.783333333333303</v>
      </c>
      <c r="D543" s="17">
        <f t="shared" si="9"/>
        <v>9</v>
      </c>
      <c r="E543" s="17" t="s">
        <v>70</v>
      </c>
      <c r="F543" s="64"/>
    </row>
    <row r="544" spans="1:6" x14ac:dyDescent="0.25">
      <c r="A544" s="61">
        <v>41911</v>
      </c>
      <c r="B544" s="62">
        <v>1602.6900416666599</v>
      </c>
      <c r="C544" s="63">
        <v>51.994999999999997</v>
      </c>
      <c r="D544" s="17">
        <f t="shared" si="9"/>
        <v>9</v>
      </c>
      <c r="E544" s="17" t="s">
        <v>70</v>
      </c>
      <c r="F544" s="64"/>
    </row>
    <row r="545" spans="1:6" x14ac:dyDescent="0.25">
      <c r="A545" s="61">
        <v>41911.5</v>
      </c>
      <c r="B545" s="62">
        <v>1989.90491666666</v>
      </c>
      <c r="C545" s="63">
        <v>60.637499999999903</v>
      </c>
      <c r="D545" s="17">
        <f t="shared" si="9"/>
        <v>9</v>
      </c>
      <c r="E545" s="17" t="s">
        <v>70</v>
      </c>
      <c r="F545" s="64"/>
    </row>
    <row r="546" spans="1:6" x14ac:dyDescent="0.25">
      <c r="A546" s="61">
        <v>41912</v>
      </c>
      <c r="B546" s="62">
        <v>1684.1917083333301</v>
      </c>
      <c r="C546" s="63">
        <v>44.738750000000003</v>
      </c>
      <c r="D546" s="17">
        <f t="shared" si="9"/>
        <v>9</v>
      </c>
      <c r="E546" s="17" t="s">
        <v>70</v>
      </c>
      <c r="F546" s="64"/>
    </row>
    <row r="547" spans="1:6" x14ac:dyDescent="0.25">
      <c r="A547" s="61">
        <v>41912.5</v>
      </c>
      <c r="B547" s="62">
        <v>1953.3324583333299</v>
      </c>
      <c r="C547" s="63">
        <v>59.0162499999999</v>
      </c>
      <c r="D547" s="17">
        <f t="shared" si="9"/>
        <v>9</v>
      </c>
      <c r="E547" s="17" t="s">
        <v>70</v>
      </c>
      <c r="F547" s="64"/>
    </row>
    <row r="548" spans="1:6" x14ac:dyDescent="0.25">
      <c r="A548" s="61">
        <v>41913</v>
      </c>
      <c r="B548" s="62">
        <v>2007.6444999999901</v>
      </c>
      <c r="C548" s="63">
        <v>41.709600000000002</v>
      </c>
      <c r="D548" s="17">
        <f t="shared" si="9"/>
        <v>10</v>
      </c>
      <c r="E548" s="17" t="s">
        <v>70</v>
      </c>
      <c r="F548" s="64"/>
    </row>
    <row r="549" spans="1:6" x14ac:dyDescent="0.25">
      <c r="A549" s="61">
        <v>41913.5</v>
      </c>
      <c r="B549" s="62">
        <v>2220.78666666666</v>
      </c>
      <c r="C549" s="63">
        <v>56.280833333333298</v>
      </c>
      <c r="D549" s="17">
        <f t="shared" si="9"/>
        <v>10</v>
      </c>
      <c r="E549" s="17" t="s">
        <v>70</v>
      </c>
      <c r="F549" s="64"/>
    </row>
    <row r="550" spans="1:6" x14ac:dyDescent="0.25">
      <c r="A550" s="61">
        <v>41914</v>
      </c>
      <c r="B550" s="62">
        <v>1886.12816666666</v>
      </c>
      <c r="C550" s="63">
        <v>35.242249999999999</v>
      </c>
      <c r="D550" s="17">
        <f t="shared" si="9"/>
        <v>10</v>
      </c>
      <c r="E550" s="17" t="s">
        <v>70</v>
      </c>
      <c r="F550" s="64"/>
    </row>
    <row r="551" spans="1:6" x14ac:dyDescent="0.25">
      <c r="A551" s="61">
        <v>41914.5</v>
      </c>
      <c r="B551" s="62">
        <v>2790.45141666666</v>
      </c>
      <c r="C551" s="63">
        <v>73.400666666666595</v>
      </c>
      <c r="D551" s="17">
        <f t="shared" si="9"/>
        <v>10</v>
      </c>
      <c r="E551" s="17" t="s">
        <v>70</v>
      </c>
      <c r="F551" s="64"/>
    </row>
    <row r="552" spans="1:6" x14ac:dyDescent="0.25">
      <c r="A552" s="61">
        <v>41915</v>
      </c>
      <c r="B552" s="62">
        <v>1962.5399583333301</v>
      </c>
      <c r="C552" s="63">
        <v>64.428083333333305</v>
      </c>
      <c r="D552" s="17">
        <f t="shared" si="9"/>
        <v>10</v>
      </c>
      <c r="E552" s="17" t="s">
        <v>70</v>
      </c>
      <c r="F552" s="64"/>
    </row>
    <row r="553" spans="1:6" x14ac:dyDescent="0.25">
      <c r="A553" s="61">
        <v>41915.5</v>
      </c>
      <c r="B553" s="62">
        <v>2332.38454166666</v>
      </c>
      <c r="C553" s="63">
        <v>75.952249999999907</v>
      </c>
      <c r="D553" s="17">
        <f t="shared" si="9"/>
        <v>10</v>
      </c>
      <c r="E553" s="17" t="s">
        <v>70</v>
      </c>
      <c r="F553" s="64"/>
    </row>
    <row r="554" spans="1:6" x14ac:dyDescent="0.25">
      <c r="A554" s="61">
        <v>41916</v>
      </c>
      <c r="B554" s="62">
        <v>2132.88175</v>
      </c>
      <c r="C554" s="63">
        <v>53.532083333333297</v>
      </c>
      <c r="D554" s="17">
        <f t="shared" si="9"/>
        <v>10</v>
      </c>
      <c r="E554" s="17" t="s">
        <v>70</v>
      </c>
      <c r="F554" s="64"/>
    </row>
    <row r="555" spans="1:6" x14ac:dyDescent="0.25">
      <c r="A555" s="61">
        <v>41916.5</v>
      </c>
      <c r="B555" s="62">
        <v>2626.2460416666599</v>
      </c>
      <c r="C555" s="63">
        <v>70.233333333333306</v>
      </c>
      <c r="D555" s="17">
        <f t="shared" si="9"/>
        <v>10</v>
      </c>
      <c r="E555" s="17" t="s">
        <v>70</v>
      </c>
      <c r="F555" s="64"/>
    </row>
    <row r="556" spans="1:6" x14ac:dyDescent="0.25">
      <c r="A556" s="61">
        <v>41917</v>
      </c>
      <c r="B556" s="62">
        <v>2052.8806666666601</v>
      </c>
      <c r="C556" s="63">
        <v>43.792499999999997</v>
      </c>
      <c r="D556" s="17">
        <f t="shared" si="9"/>
        <v>10</v>
      </c>
      <c r="E556" s="17" t="s">
        <v>70</v>
      </c>
      <c r="F556" s="64"/>
    </row>
    <row r="557" spans="1:6" x14ac:dyDescent="0.25">
      <c r="A557" s="61">
        <v>41917.5</v>
      </c>
      <c r="B557" s="62">
        <v>1989.07779166666</v>
      </c>
      <c r="C557" s="63">
        <v>43.967916666666603</v>
      </c>
      <c r="D557" s="17">
        <f t="shared" si="9"/>
        <v>10</v>
      </c>
      <c r="E557" s="17" t="s">
        <v>70</v>
      </c>
      <c r="F557" s="64"/>
    </row>
    <row r="558" spans="1:6" x14ac:dyDescent="0.25">
      <c r="A558" s="61">
        <v>41918</v>
      </c>
      <c r="B558" s="62">
        <v>1942.3025416666601</v>
      </c>
      <c r="C558" s="63">
        <v>51.145000000000003</v>
      </c>
      <c r="D558" s="17">
        <f t="shared" si="9"/>
        <v>10</v>
      </c>
      <c r="E558" s="17" t="s">
        <v>70</v>
      </c>
      <c r="F558" s="64"/>
    </row>
    <row r="559" spans="1:6" x14ac:dyDescent="0.25">
      <c r="A559" s="61">
        <v>41918.5</v>
      </c>
      <c r="B559" s="62">
        <v>2247.8567916666598</v>
      </c>
      <c r="C559" s="63">
        <v>44.225833333333298</v>
      </c>
      <c r="D559" s="17">
        <f t="shared" si="9"/>
        <v>10</v>
      </c>
      <c r="E559" s="17" t="s">
        <v>70</v>
      </c>
      <c r="F559" s="64"/>
    </row>
    <row r="560" spans="1:6" x14ac:dyDescent="0.25">
      <c r="A560" s="61">
        <v>41919</v>
      </c>
      <c r="B560" s="62">
        <v>2029.9478749999901</v>
      </c>
      <c r="C560" s="63">
        <v>62.532499999999999</v>
      </c>
      <c r="D560" s="17">
        <f t="shared" si="9"/>
        <v>10</v>
      </c>
      <c r="E560" s="17" t="s">
        <v>70</v>
      </c>
      <c r="F560" s="64"/>
    </row>
    <row r="561" spans="1:6" x14ac:dyDescent="0.25">
      <c r="A561" s="61">
        <v>41919.5</v>
      </c>
      <c r="B561" s="62">
        <v>2304.0392916666601</v>
      </c>
      <c r="C561" s="63">
        <v>83.460833333333298</v>
      </c>
      <c r="D561" s="17">
        <f t="shared" si="9"/>
        <v>10</v>
      </c>
      <c r="E561" s="17" t="s">
        <v>70</v>
      </c>
      <c r="F561" s="64"/>
    </row>
    <row r="562" spans="1:6" x14ac:dyDescent="0.25">
      <c r="A562" s="61">
        <v>41920</v>
      </c>
      <c r="B562" s="62">
        <v>1755.5350416666599</v>
      </c>
      <c r="C562" s="63">
        <v>58.622916666666598</v>
      </c>
      <c r="D562" s="17">
        <f t="shared" si="9"/>
        <v>10</v>
      </c>
      <c r="E562" s="17" t="s">
        <v>70</v>
      </c>
      <c r="F562" s="64"/>
    </row>
    <row r="563" spans="1:6" x14ac:dyDescent="0.25">
      <c r="A563" s="61">
        <v>41920.5</v>
      </c>
      <c r="B563" s="62">
        <v>2048.3871666666601</v>
      </c>
      <c r="C563" s="63">
        <v>66.830833333333302</v>
      </c>
      <c r="D563" s="17">
        <f t="shared" si="9"/>
        <v>10</v>
      </c>
      <c r="E563" s="17" t="s">
        <v>70</v>
      </c>
      <c r="F563" s="64"/>
    </row>
    <row r="564" spans="1:6" x14ac:dyDescent="0.25">
      <c r="A564" s="61">
        <v>41921</v>
      </c>
      <c r="B564" s="62">
        <v>1943.12725</v>
      </c>
      <c r="C564" s="63">
        <v>53.835833333333298</v>
      </c>
      <c r="D564" s="17">
        <f t="shared" si="9"/>
        <v>10</v>
      </c>
      <c r="E564" s="17" t="s">
        <v>70</v>
      </c>
      <c r="F564" s="64"/>
    </row>
    <row r="565" spans="1:6" x14ac:dyDescent="0.25">
      <c r="A565" s="61">
        <v>41921.5</v>
      </c>
      <c r="B565" s="62">
        <v>2243.9492500000001</v>
      </c>
      <c r="C565" s="63">
        <v>68.947500000000005</v>
      </c>
      <c r="D565" s="17">
        <f t="shared" si="9"/>
        <v>10</v>
      </c>
      <c r="E565" s="17" t="s">
        <v>70</v>
      </c>
      <c r="F565" s="64"/>
    </row>
    <row r="566" spans="1:6" x14ac:dyDescent="0.25">
      <c r="A566" s="61">
        <v>41922</v>
      </c>
      <c r="B566" s="62">
        <v>1881.1257083333301</v>
      </c>
      <c r="C566" s="63">
        <v>60.918333333333301</v>
      </c>
      <c r="D566" s="17">
        <f t="shared" si="9"/>
        <v>10</v>
      </c>
      <c r="E566" s="17" t="s">
        <v>70</v>
      </c>
      <c r="F566" s="64"/>
    </row>
    <row r="567" spans="1:6" x14ac:dyDescent="0.25">
      <c r="A567" s="61">
        <v>41922.5</v>
      </c>
      <c r="B567" s="62">
        <v>2096.1401249999999</v>
      </c>
      <c r="C567" s="63">
        <v>65.825000000000003</v>
      </c>
      <c r="D567" s="17">
        <f t="shared" si="9"/>
        <v>10</v>
      </c>
      <c r="E567" s="17" t="s">
        <v>70</v>
      </c>
      <c r="F567" s="64"/>
    </row>
    <row r="568" spans="1:6" x14ac:dyDescent="0.25">
      <c r="A568" s="61">
        <v>41923</v>
      </c>
      <c r="B568" s="62">
        <v>1722.9338333333301</v>
      </c>
      <c r="C568" s="63">
        <v>45.246666666666599</v>
      </c>
      <c r="D568" s="17">
        <f t="shared" si="9"/>
        <v>10</v>
      </c>
      <c r="E568" s="17" t="s">
        <v>70</v>
      </c>
      <c r="F568" s="64"/>
    </row>
    <row r="569" spans="1:6" x14ac:dyDescent="0.25">
      <c r="A569" s="61">
        <v>41923.5</v>
      </c>
      <c r="B569" s="62">
        <v>2293.70854166666</v>
      </c>
      <c r="C569" s="63">
        <v>93.789166666666603</v>
      </c>
      <c r="D569" s="17">
        <f t="shared" si="9"/>
        <v>10</v>
      </c>
      <c r="E569" s="17" t="s">
        <v>70</v>
      </c>
      <c r="F569" s="64"/>
    </row>
    <row r="570" spans="1:6" x14ac:dyDescent="0.25">
      <c r="A570" s="61">
        <v>41924</v>
      </c>
      <c r="B570" s="62">
        <v>1850.04408333333</v>
      </c>
      <c r="C570" s="63">
        <v>45.956666666666599</v>
      </c>
      <c r="D570" s="17">
        <f t="shared" si="9"/>
        <v>10</v>
      </c>
      <c r="E570" s="17" t="s">
        <v>70</v>
      </c>
      <c r="F570" s="64"/>
    </row>
    <row r="571" spans="1:6" x14ac:dyDescent="0.25">
      <c r="A571" s="61">
        <v>41924.5</v>
      </c>
      <c r="B571" s="62">
        <v>2374.0641666666602</v>
      </c>
      <c r="C571" s="63">
        <v>71.999166666666596</v>
      </c>
      <c r="D571" s="17">
        <f t="shared" si="9"/>
        <v>10</v>
      </c>
      <c r="E571" s="17" t="s">
        <v>70</v>
      </c>
      <c r="F571" s="64"/>
    </row>
    <row r="572" spans="1:6" x14ac:dyDescent="0.25">
      <c r="A572" s="61">
        <v>41925</v>
      </c>
      <c r="B572" s="62">
        <v>1611.22</v>
      </c>
      <c r="C572" s="63">
        <v>37.198749999999997</v>
      </c>
      <c r="D572" s="17">
        <f t="shared" si="9"/>
        <v>10</v>
      </c>
      <c r="E572" s="17" t="s">
        <v>70</v>
      </c>
      <c r="F572" s="64"/>
    </row>
    <row r="573" spans="1:6" x14ac:dyDescent="0.25">
      <c r="A573" s="61">
        <v>41925.5</v>
      </c>
      <c r="B573" s="62">
        <v>1846.55791666666</v>
      </c>
      <c r="C573" s="63">
        <v>52.446666666666601</v>
      </c>
      <c r="D573" s="17">
        <f t="shared" si="9"/>
        <v>10</v>
      </c>
      <c r="E573" s="17" t="s">
        <v>70</v>
      </c>
      <c r="F573" s="64"/>
    </row>
    <row r="574" spans="1:6" x14ac:dyDescent="0.25">
      <c r="A574" s="61">
        <v>41926</v>
      </c>
      <c r="B574" s="62">
        <v>1799.310375</v>
      </c>
      <c r="C574" s="63">
        <v>42.499166666666603</v>
      </c>
      <c r="D574" s="17">
        <f t="shared" si="9"/>
        <v>10</v>
      </c>
      <c r="E574" s="17" t="s">
        <v>70</v>
      </c>
      <c r="F574" s="64"/>
    </row>
    <row r="575" spans="1:6" x14ac:dyDescent="0.25">
      <c r="A575" s="61">
        <v>41926.5</v>
      </c>
      <c r="B575" s="62">
        <v>2070.2994583333302</v>
      </c>
      <c r="C575" s="63">
        <v>63.807499999999997</v>
      </c>
      <c r="D575" s="17">
        <f t="shared" si="9"/>
        <v>10</v>
      </c>
      <c r="E575" s="17" t="s">
        <v>70</v>
      </c>
      <c r="F575" s="64"/>
    </row>
    <row r="576" spans="1:6" x14ac:dyDescent="0.25">
      <c r="A576" s="61">
        <v>41927</v>
      </c>
      <c r="B576" s="62">
        <v>1832.39116666666</v>
      </c>
      <c r="C576" s="63">
        <v>54.576666666666597</v>
      </c>
      <c r="D576" s="17">
        <f t="shared" si="9"/>
        <v>10</v>
      </c>
      <c r="E576" s="17" t="s">
        <v>70</v>
      </c>
      <c r="F576" s="64"/>
    </row>
    <row r="577" spans="1:6" x14ac:dyDescent="0.25">
      <c r="A577" s="61">
        <v>41927.5</v>
      </c>
      <c r="B577" s="62">
        <v>2099.4979583333302</v>
      </c>
      <c r="C577" s="63">
        <v>55.982500000000002</v>
      </c>
      <c r="D577" s="17">
        <f t="shared" si="9"/>
        <v>10</v>
      </c>
      <c r="E577" s="17" t="s">
        <v>70</v>
      </c>
      <c r="F577" s="64"/>
    </row>
    <row r="578" spans="1:6" x14ac:dyDescent="0.25">
      <c r="A578" s="61">
        <v>41928</v>
      </c>
      <c r="B578" s="62">
        <v>1845.81924999999</v>
      </c>
      <c r="C578" s="63">
        <v>44.299166666666601</v>
      </c>
      <c r="D578" s="17">
        <f t="shared" si="9"/>
        <v>10</v>
      </c>
      <c r="E578" s="17" t="s">
        <v>70</v>
      </c>
      <c r="F578" s="64"/>
    </row>
    <row r="579" spans="1:6" x14ac:dyDescent="0.25">
      <c r="A579" s="61">
        <v>41928.5</v>
      </c>
      <c r="B579" s="62">
        <v>2042.6991666666599</v>
      </c>
      <c r="C579" s="63">
        <v>59.989166666666598</v>
      </c>
      <c r="D579" s="17">
        <f t="shared" ref="D579:D642" si="10">MONTH(A579)</f>
        <v>10</v>
      </c>
      <c r="E579" s="17" t="s">
        <v>70</v>
      </c>
      <c r="F579" s="64"/>
    </row>
    <row r="580" spans="1:6" x14ac:dyDescent="0.25">
      <c r="A580" s="61">
        <v>41929</v>
      </c>
      <c r="B580" s="62">
        <v>1838.79779166666</v>
      </c>
      <c r="C580" s="63">
        <v>51.032916666666601</v>
      </c>
      <c r="D580" s="17">
        <f t="shared" si="10"/>
        <v>10</v>
      </c>
      <c r="E580" s="17" t="s">
        <v>70</v>
      </c>
      <c r="F580" s="64"/>
    </row>
    <row r="581" spans="1:6" x14ac:dyDescent="0.25">
      <c r="A581" s="61">
        <v>41929.5</v>
      </c>
      <c r="B581" s="62">
        <v>2088.8355833333299</v>
      </c>
      <c r="C581" s="63">
        <v>64.219166666666595</v>
      </c>
      <c r="D581" s="17">
        <f t="shared" si="10"/>
        <v>10</v>
      </c>
      <c r="E581" s="17" t="s">
        <v>70</v>
      </c>
      <c r="F581" s="64"/>
    </row>
    <row r="582" spans="1:6" x14ac:dyDescent="0.25">
      <c r="A582" s="61">
        <v>41930</v>
      </c>
      <c r="B582" s="62">
        <v>1883.367125</v>
      </c>
      <c r="C582" s="63">
        <v>71.835833333333298</v>
      </c>
      <c r="D582" s="17">
        <f t="shared" si="10"/>
        <v>10</v>
      </c>
      <c r="E582" s="17" t="s">
        <v>70</v>
      </c>
      <c r="F582" s="64"/>
    </row>
    <row r="583" spans="1:6" x14ac:dyDescent="0.25">
      <c r="A583" s="61">
        <v>41930.5</v>
      </c>
      <c r="B583" s="62">
        <v>2092.3713333333299</v>
      </c>
      <c r="C583" s="63">
        <v>76.037499999999994</v>
      </c>
      <c r="D583" s="17">
        <f t="shared" si="10"/>
        <v>10</v>
      </c>
      <c r="E583" s="17" t="s">
        <v>70</v>
      </c>
      <c r="F583" s="64"/>
    </row>
    <row r="584" spans="1:6" x14ac:dyDescent="0.25">
      <c r="A584" s="61">
        <v>41931</v>
      </c>
      <c r="B584" s="62">
        <v>1741.1714999999999</v>
      </c>
      <c r="C584" s="63">
        <v>53.73</v>
      </c>
      <c r="D584" s="17">
        <f t="shared" si="10"/>
        <v>10</v>
      </c>
      <c r="E584" s="17" t="s">
        <v>70</v>
      </c>
      <c r="F584" s="64"/>
    </row>
    <row r="585" spans="1:6" x14ac:dyDescent="0.25">
      <c r="A585" s="61">
        <v>41931.5</v>
      </c>
      <c r="B585" s="62">
        <v>2051.60645833333</v>
      </c>
      <c r="C585" s="63">
        <v>76.707916666666605</v>
      </c>
      <c r="D585" s="17">
        <f t="shared" si="10"/>
        <v>10</v>
      </c>
      <c r="E585" s="17" t="s">
        <v>70</v>
      </c>
      <c r="F585" s="64"/>
    </row>
    <row r="586" spans="1:6" x14ac:dyDescent="0.25">
      <c r="A586" s="61">
        <v>41932</v>
      </c>
      <c r="B586" s="62">
        <v>1642.1816249999999</v>
      </c>
      <c r="C586" s="63">
        <v>49.93</v>
      </c>
      <c r="D586" s="17">
        <f t="shared" si="10"/>
        <v>10</v>
      </c>
      <c r="E586" s="17" t="s">
        <v>70</v>
      </c>
      <c r="F586" s="64"/>
    </row>
    <row r="587" spans="1:6" x14ac:dyDescent="0.25">
      <c r="A587" s="61">
        <v>41932.5</v>
      </c>
      <c r="B587" s="62">
        <v>1924.9824166666599</v>
      </c>
      <c r="C587" s="63">
        <v>56.155833333333298</v>
      </c>
      <c r="D587" s="17">
        <f t="shared" si="10"/>
        <v>10</v>
      </c>
      <c r="E587" s="17" t="s">
        <v>70</v>
      </c>
      <c r="F587" s="64"/>
    </row>
    <row r="588" spans="1:6" x14ac:dyDescent="0.25">
      <c r="A588" s="61">
        <v>41933</v>
      </c>
      <c r="B588" s="62">
        <v>1831.9275833333299</v>
      </c>
      <c r="C588" s="63">
        <v>49.869166666666601</v>
      </c>
      <c r="D588" s="17">
        <f t="shared" si="10"/>
        <v>10</v>
      </c>
      <c r="E588" s="17" t="s">
        <v>70</v>
      </c>
      <c r="F588" s="64"/>
    </row>
    <row r="589" spans="1:6" x14ac:dyDescent="0.25">
      <c r="A589" s="61">
        <v>41933.5</v>
      </c>
      <c r="B589" s="62">
        <v>2062.1536249999999</v>
      </c>
      <c r="C589" s="63">
        <v>57.069166666666597</v>
      </c>
      <c r="D589" s="17">
        <f t="shared" si="10"/>
        <v>10</v>
      </c>
      <c r="E589" s="17" t="s">
        <v>70</v>
      </c>
      <c r="F589" s="64"/>
    </row>
    <row r="590" spans="1:6" x14ac:dyDescent="0.25">
      <c r="A590" s="61">
        <v>41934</v>
      </c>
      <c r="B590" s="62">
        <v>1844.1833750000001</v>
      </c>
      <c r="C590" s="63">
        <v>42.998750000000001</v>
      </c>
      <c r="D590" s="17">
        <f t="shared" si="10"/>
        <v>10</v>
      </c>
      <c r="E590" s="17" t="s">
        <v>70</v>
      </c>
      <c r="F590" s="64"/>
    </row>
    <row r="591" spans="1:6" x14ac:dyDescent="0.25">
      <c r="A591" s="61">
        <v>41934.5</v>
      </c>
      <c r="B591" s="62">
        <v>2069.80945833333</v>
      </c>
      <c r="C591" s="63">
        <v>50.1279166666666</v>
      </c>
      <c r="D591" s="17">
        <f t="shared" si="10"/>
        <v>10</v>
      </c>
      <c r="E591" s="17" t="s">
        <v>70</v>
      </c>
      <c r="F591" s="64"/>
    </row>
    <row r="592" spans="1:6" x14ac:dyDescent="0.25">
      <c r="A592" s="61">
        <v>41935</v>
      </c>
      <c r="B592" s="62">
        <v>1826.20020833333</v>
      </c>
      <c r="C592" s="63">
        <v>37.558749999999897</v>
      </c>
      <c r="D592" s="17">
        <f t="shared" si="10"/>
        <v>10</v>
      </c>
      <c r="E592" s="17" t="s">
        <v>70</v>
      </c>
      <c r="F592" s="64"/>
    </row>
    <row r="593" spans="1:6" x14ac:dyDescent="0.25">
      <c r="A593" s="61">
        <v>41935.5</v>
      </c>
      <c r="B593" s="62">
        <v>2041.8861666666601</v>
      </c>
      <c r="C593" s="63">
        <v>42.296249999999901</v>
      </c>
      <c r="D593" s="17">
        <f t="shared" si="10"/>
        <v>10</v>
      </c>
      <c r="E593" s="17" t="s">
        <v>70</v>
      </c>
      <c r="F593" s="64"/>
    </row>
    <row r="594" spans="1:6" x14ac:dyDescent="0.25">
      <c r="A594" s="61">
        <v>41936</v>
      </c>
      <c r="B594" s="62">
        <v>1819.0770833333299</v>
      </c>
      <c r="C594" s="63">
        <v>47.533333333333303</v>
      </c>
      <c r="D594" s="17">
        <f t="shared" si="10"/>
        <v>10</v>
      </c>
      <c r="E594" s="17" t="s">
        <v>70</v>
      </c>
      <c r="F594" s="64"/>
    </row>
    <row r="595" spans="1:6" x14ac:dyDescent="0.25">
      <c r="A595" s="61">
        <v>41936.5</v>
      </c>
      <c r="B595" s="62">
        <v>2089.3340416666601</v>
      </c>
      <c r="C595" s="63">
        <v>58.02375</v>
      </c>
      <c r="D595" s="17">
        <f t="shared" si="10"/>
        <v>10</v>
      </c>
      <c r="E595" s="17" t="s">
        <v>70</v>
      </c>
      <c r="F595" s="64"/>
    </row>
    <row r="596" spans="1:6" x14ac:dyDescent="0.25">
      <c r="A596" s="61">
        <v>41937</v>
      </c>
      <c r="B596" s="62">
        <v>1807.22899999999</v>
      </c>
      <c r="C596" s="63">
        <v>57.103749999999998</v>
      </c>
      <c r="D596" s="17">
        <f t="shared" si="10"/>
        <v>10</v>
      </c>
      <c r="E596" s="17" t="s">
        <v>70</v>
      </c>
      <c r="F596" s="64"/>
    </row>
    <row r="597" spans="1:6" x14ac:dyDescent="0.25">
      <c r="A597" s="61">
        <v>41937.5</v>
      </c>
      <c r="B597" s="62">
        <v>2062.937625</v>
      </c>
      <c r="C597" s="63">
        <v>68.652083333333294</v>
      </c>
      <c r="D597" s="17">
        <f t="shared" si="10"/>
        <v>10</v>
      </c>
      <c r="E597" s="17" t="s">
        <v>70</v>
      </c>
      <c r="F597" s="64"/>
    </row>
    <row r="598" spans="1:6" x14ac:dyDescent="0.25">
      <c r="A598" s="61">
        <v>41938</v>
      </c>
      <c r="B598" s="62">
        <v>1688.17129166666</v>
      </c>
      <c r="C598" s="63">
        <v>60.049166666666601</v>
      </c>
      <c r="D598" s="17">
        <f t="shared" si="10"/>
        <v>10</v>
      </c>
      <c r="E598" s="17" t="s">
        <v>70</v>
      </c>
      <c r="F598" s="64"/>
    </row>
    <row r="599" spans="1:6" x14ac:dyDescent="0.25">
      <c r="A599" s="61">
        <v>41938.5</v>
      </c>
      <c r="B599" s="62">
        <v>1882.3611249999999</v>
      </c>
      <c r="C599" s="63">
        <v>60.7708333333333</v>
      </c>
      <c r="D599" s="17">
        <f t="shared" si="10"/>
        <v>10</v>
      </c>
      <c r="E599" s="17" t="s">
        <v>70</v>
      </c>
      <c r="F599" s="64"/>
    </row>
    <row r="600" spans="1:6" x14ac:dyDescent="0.25">
      <c r="A600" s="61">
        <v>41939</v>
      </c>
      <c r="B600" s="62">
        <v>1591.99795833333</v>
      </c>
      <c r="C600" s="63">
        <v>52.8570833333333</v>
      </c>
      <c r="D600" s="17">
        <f t="shared" si="10"/>
        <v>10</v>
      </c>
      <c r="E600" s="17" t="s">
        <v>70</v>
      </c>
      <c r="F600" s="64"/>
    </row>
    <row r="601" spans="1:6" x14ac:dyDescent="0.25">
      <c r="A601" s="61">
        <v>41939.5</v>
      </c>
      <c r="B601" s="62">
        <v>1926.1012499999999</v>
      </c>
      <c r="C601" s="63">
        <v>55.778750000000002</v>
      </c>
      <c r="D601" s="17">
        <f t="shared" si="10"/>
        <v>10</v>
      </c>
      <c r="E601" s="17" t="s">
        <v>70</v>
      </c>
      <c r="F601" s="64"/>
    </row>
    <row r="602" spans="1:6" x14ac:dyDescent="0.25">
      <c r="A602" s="61">
        <v>41940</v>
      </c>
      <c r="B602" s="62">
        <v>1874.9264166666601</v>
      </c>
      <c r="C602" s="63">
        <v>45.507916666666603</v>
      </c>
      <c r="D602" s="17">
        <f t="shared" si="10"/>
        <v>10</v>
      </c>
      <c r="E602" s="17" t="s">
        <v>70</v>
      </c>
      <c r="F602" s="64"/>
    </row>
    <row r="603" spans="1:6" x14ac:dyDescent="0.25">
      <c r="A603" s="61">
        <v>41940.5</v>
      </c>
      <c r="B603" s="62">
        <v>2207.3483333333302</v>
      </c>
      <c r="C603" s="63">
        <v>57.362083333333302</v>
      </c>
      <c r="D603" s="17">
        <f t="shared" si="10"/>
        <v>10</v>
      </c>
      <c r="E603" s="17" t="s">
        <v>70</v>
      </c>
      <c r="F603" s="64"/>
    </row>
    <row r="604" spans="1:6" x14ac:dyDescent="0.25">
      <c r="A604" s="61">
        <v>41941</v>
      </c>
      <c r="B604" s="62">
        <v>1911.4361249999999</v>
      </c>
      <c r="C604" s="63">
        <v>65.629166666666606</v>
      </c>
      <c r="D604" s="17">
        <f t="shared" si="10"/>
        <v>10</v>
      </c>
      <c r="E604" s="17" t="s">
        <v>70</v>
      </c>
      <c r="F604" s="64"/>
    </row>
    <row r="605" spans="1:6" x14ac:dyDescent="0.25">
      <c r="A605" s="61">
        <v>41941.5</v>
      </c>
      <c r="B605" s="62">
        <v>2309.9924166666601</v>
      </c>
      <c r="C605" s="63">
        <v>67.625833333333304</v>
      </c>
      <c r="D605" s="17">
        <f t="shared" si="10"/>
        <v>10</v>
      </c>
      <c r="E605" s="17" t="s">
        <v>70</v>
      </c>
      <c r="F605" s="64"/>
    </row>
    <row r="606" spans="1:6" x14ac:dyDescent="0.25">
      <c r="A606" s="61">
        <v>41942</v>
      </c>
      <c r="B606" s="62">
        <v>1934.6754166666601</v>
      </c>
      <c r="C606" s="63">
        <v>51.223750000000003</v>
      </c>
      <c r="D606" s="17">
        <f t="shared" si="10"/>
        <v>10</v>
      </c>
      <c r="E606" s="17" t="s">
        <v>70</v>
      </c>
      <c r="F606" s="64"/>
    </row>
    <row r="607" spans="1:6" x14ac:dyDescent="0.25">
      <c r="A607" s="61">
        <v>41942.5</v>
      </c>
      <c r="B607" s="62">
        <v>2446.9752916666598</v>
      </c>
      <c r="C607" s="63">
        <v>69.586666666666602</v>
      </c>
      <c r="D607" s="17">
        <f t="shared" si="10"/>
        <v>10</v>
      </c>
      <c r="E607" s="17" t="s">
        <v>70</v>
      </c>
      <c r="F607" s="64"/>
    </row>
    <row r="608" spans="1:6" x14ac:dyDescent="0.25">
      <c r="A608" s="61">
        <v>41943</v>
      </c>
      <c r="B608" s="62">
        <v>1950.0437916666599</v>
      </c>
      <c r="C608" s="63">
        <v>61.611666666666601</v>
      </c>
      <c r="D608" s="17">
        <f t="shared" si="10"/>
        <v>10</v>
      </c>
      <c r="E608" s="17" t="s">
        <v>70</v>
      </c>
      <c r="F608" s="64"/>
    </row>
    <row r="609" spans="1:6" x14ac:dyDescent="0.25">
      <c r="A609" s="61">
        <v>41943.5</v>
      </c>
      <c r="B609" s="62">
        <v>2245.5435833333299</v>
      </c>
      <c r="C609" s="63">
        <v>54.928333333333299</v>
      </c>
      <c r="D609" s="17">
        <f t="shared" si="10"/>
        <v>10</v>
      </c>
      <c r="E609" s="17" t="s">
        <v>70</v>
      </c>
      <c r="F609" s="64"/>
    </row>
    <row r="610" spans="1:6" x14ac:dyDescent="0.25">
      <c r="A610" s="61">
        <v>41944</v>
      </c>
      <c r="B610" s="62">
        <v>2055.8892500000002</v>
      </c>
      <c r="C610" s="63">
        <v>54.774374999999999</v>
      </c>
      <c r="D610" s="17">
        <f t="shared" si="10"/>
        <v>11</v>
      </c>
      <c r="E610" s="17" t="s">
        <v>70</v>
      </c>
      <c r="F610" s="64"/>
    </row>
    <row r="611" spans="1:6" x14ac:dyDescent="0.25">
      <c r="A611" s="61">
        <v>41944.5</v>
      </c>
      <c r="B611" s="62">
        <v>2244.6372500000002</v>
      </c>
      <c r="C611" s="63">
        <v>57.5251666666666</v>
      </c>
      <c r="D611" s="17">
        <f t="shared" si="10"/>
        <v>11</v>
      </c>
      <c r="E611" s="17" t="s">
        <v>70</v>
      </c>
      <c r="F611" s="64"/>
    </row>
    <row r="612" spans="1:6" x14ac:dyDescent="0.25">
      <c r="A612" s="61">
        <v>41945</v>
      </c>
      <c r="B612" s="62">
        <v>2363.6295416666599</v>
      </c>
      <c r="C612" s="63">
        <v>55.525916666666603</v>
      </c>
      <c r="D612" s="17">
        <f t="shared" si="10"/>
        <v>11</v>
      </c>
      <c r="E612" s="17" t="s">
        <v>70</v>
      </c>
      <c r="F612" s="64"/>
    </row>
    <row r="613" spans="1:6" x14ac:dyDescent="0.25">
      <c r="A613" s="61">
        <v>41945.5</v>
      </c>
      <c r="B613" s="62">
        <v>3211.5232499999902</v>
      </c>
      <c r="C613" s="63">
        <v>93.176249999999996</v>
      </c>
      <c r="D613" s="17">
        <f t="shared" si="10"/>
        <v>11</v>
      </c>
      <c r="E613" s="17" t="s">
        <v>70</v>
      </c>
      <c r="F613" s="64"/>
    </row>
    <row r="614" spans="1:6" x14ac:dyDescent="0.25">
      <c r="A614" s="61">
        <v>41946</v>
      </c>
      <c r="B614" s="62">
        <v>2147.2688333333299</v>
      </c>
      <c r="C614" s="63">
        <v>73.739249999999998</v>
      </c>
      <c r="D614" s="17">
        <f t="shared" si="10"/>
        <v>11</v>
      </c>
      <c r="E614" s="17" t="s">
        <v>70</v>
      </c>
      <c r="F614" s="64"/>
    </row>
    <row r="615" spans="1:6" x14ac:dyDescent="0.25">
      <c r="A615" s="61">
        <v>41946.5</v>
      </c>
      <c r="B615" s="62">
        <v>2340.14141666666</v>
      </c>
      <c r="C615" s="63">
        <v>67.371416666666605</v>
      </c>
      <c r="D615" s="17">
        <f t="shared" si="10"/>
        <v>11</v>
      </c>
      <c r="E615" s="17" t="s">
        <v>70</v>
      </c>
      <c r="F615" s="64"/>
    </row>
    <row r="616" spans="1:6" x14ac:dyDescent="0.25">
      <c r="A616" s="61">
        <v>41947</v>
      </c>
      <c r="B616" s="62">
        <v>2180.6801249999999</v>
      </c>
      <c r="C616" s="63">
        <v>54.024583333333297</v>
      </c>
      <c r="D616" s="17">
        <f t="shared" si="10"/>
        <v>11</v>
      </c>
      <c r="E616" s="17" t="s">
        <v>70</v>
      </c>
      <c r="F616" s="64"/>
    </row>
    <row r="617" spans="1:6" x14ac:dyDescent="0.25">
      <c r="A617" s="61">
        <v>41947.5</v>
      </c>
      <c r="B617" s="62">
        <v>2606.2606666666602</v>
      </c>
      <c r="C617" s="63">
        <v>56.475000000000001</v>
      </c>
      <c r="D617" s="17">
        <f t="shared" si="10"/>
        <v>11</v>
      </c>
      <c r="E617" s="17" t="s">
        <v>70</v>
      </c>
      <c r="F617" s="64"/>
    </row>
    <row r="618" spans="1:6" x14ac:dyDescent="0.25">
      <c r="A618" s="61">
        <v>41948</v>
      </c>
      <c r="B618" s="62">
        <v>1593.28204166666</v>
      </c>
      <c r="C618" s="63">
        <v>50.376666666666601</v>
      </c>
      <c r="D618" s="17">
        <f t="shared" si="10"/>
        <v>11</v>
      </c>
      <c r="E618" s="17" t="s">
        <v>70</v>
      </c>
      <c r="F618" s="64"/>
    </row>
    <row r="619" spans="1:6" x14ac:dyDescent="0.25">
      <c r="A619" s="61">
        <v>41948.5</v>
      </c>
      <c r="B619" s="62">
        <v>1816.4230833333299</v>
      </c>
      <c r="C619" s="63">
        <v>41.915833333333303</v>
      </c>
      <c r="D619" s="17">
        <f t="shared" si="10"/>
        <v>11</v>
      </c>
      <c r="E619" s="17" t="s">
        <v>70</v>
      </c>
      <c r="F619" s="64"/>
    </row>
    <row r="620" spans="1:6" x14ac:dyDescent="0.25">
      <c r="A620" s="61">
        <v>41949</v>
      </c>
      <c r="B620" s="62">
        <v>2012.89008333333</v>
      </c>
      <c r="C620" s="63">
        <v>42.007083333333298</v>
      </c>
      <c r="D620" s="17">
        <f t="shared" si="10"/>
        <v>11</v>
      </c>
      <c r="E620" s="17" t="s">
        <v>70</v>
      </c>
      <c r="F620" s="64"/>
    </row>
    <row r="621" spans="1:6" x14ac:dyDescent="0.25">
      <c r="A621" s="61">
        <v>41949.5</v>
      </c>
      <c r="B621" s="62">
        <v>2323.33687499999</v>
      </c>
      <c r="C621" s="63">
        <v>48.264583333333299</v>
      </c>
      <c r="D621" s="17">
        <f t="shared" si="10"/>
        <v>11</v>
      </c>
      <c r="E621" s="17" t="s">
        <v>70</v>
      </c>
      <c r="F621" s="64"/>
    </row>
    <row r="622" spans="1:6" x14ac:dyDescent="0.25">
      <c r="A622" s="61">
        <v>41950</v>
      </c>
      <c r="B622" s="62">
        <v>2038.519125</v>
      </c>
      <c r="C622" s="63">
        <v>57.581666666666599</v>
      </c>
      <c r="D622" s="17">
        <f t="shared" si="10"/>
        <v>11</v>
      </c>
      <c r="E622" s="17" t="s">
        <v>70</v>
      </c>
      <c r="F622" s="64"/>
    </row>
    <row r="623" spans="1:6" x14ac:dyDescent="0.25">
      <c r="A623" s="61">
        <v>41950.5</v>
      </c>
      <c r="B623" s="62">
        <v>2540.8084583333298</v>
      </c>
      <c r="C623" s="63">
        <v>81.2558333333333</v>
      </c>
      <c r="D623" s="17">
        <f t="shared" si="10"/>
        <v>11</v>
      </c>
      <c r="E623" s="17" t="s">
        <v>70</v>
      </c>
      <c r="F623" s="64"/>
    </row>
    <row r="624" spans="1:6" x14ac:dyDescent="0.25">
      <c r="A624" s="61">
        <v>41951</v>
      </c>
      <c r="B624" s="62">
        <v>1708.6217083333299</v>
      </c>
      <c r="C624" s="63">
        <v>50.509583333333303</v>
      </c>
      <c r="D624" s="17">
        <f t="shared" si="10"/>
        <v>11</v>
      </c>
      <c r="E624" s="17" t="s">
        <v>70</v>
      </c>
      <c r="F624" s="64"/>
    </row>
    <row r="625" spans="1:6" x14ac:dyDescent="0.25">
      <c r="A625" s="61">
        <v>41951.5</v>
      </c>
      <c r="B625" s="62">
        <v>2016.7689583333299</v>
      </c>
      <c r="C625" s="63">
        <v>61.915833333333303</v>
      </c>
      <c r="D625" s="17">
        <f t="shared" si="10"/>
        <v>11</v>
      </c>
      <c r="E625" s="17" t="s">
        <v>70</v>
      </c>
      <c r="F625" s="64"/>
    </row>
    <row r="626" spans="1:6" x14ac:dyDescent="0.25">
      <c r="A626" s="61">
        <v>41952</v>
      </c>
      <c r="B626" s="62">
        <v>1949.9066250000001</v>
      </c>
      <c r="C626" s="63">
        <v>44.452083333333299</v>
      </c>
      <c r="D626" s="17">
        <f t="shared" si="10"/>
        <v>11</v>
      </c>
      <c r="E626" s="17" t="s">
        <v>70</v>
      </c>
      <c r="F626" s="64"/>
    </row>
    <row r="627" spans="1:6" x14ac:dyDescent="0.25">
      <c r="A627" s="61">
        <v>41952.5</v>
      </c>
      <c r="B627" s="62">
        <v>2290.6012500000002</v>
      </c>
      <c r="C627" s="63">
        <v>66.273333333333298</v>
      </c>
      <c r="D627" s="17">
        <f t="shared" si="10"/>
        <v>11</v>
      </c>
      <c r="E627" s="17" t="s">
        <v>70</v>
      </c>
      <c r="F627" s="64"/>
    </row>
    <row r="628" spans="1:6" x14ac:dyDescent="0.25">
      <c r="A628" s="61">
        <v>41953</v>
      </c>
      <c r="B628" s="62">
        <v>1880.72729166666</v>
      </c>
      <c r="C628" s="63">
        <v>56.90625</v>
      </c>
      <c r="D628" s="17">
        <f t="shared" si="10"/>
        <v>11</v>
      </c>
      <c r="E628" s="17" t="s">
        <v>70</v>
      </c>
      <c r="F628" s="64"/>
    </row>
    <row r="629" spans="1:6" x14ac:dyDescent="0.25">
      <c r="A629" s="61">
        <v>41953.5</v>
      </c>
      <c r="B629" s="62">
        <v>2154.9060416666598</v>
      </c>
      <c r="C629" s="63">
        <v>65.317499999999995</v>
      </c>
      <c r="D629" s="17">
        <f t="shared" si="10"/>
        <v>11</v>
      </c>
      <c r="E629" s="17" t="s">
        <v>70</v>
      </c>
      <c r="F629" s="64"/>
    </row>
    <row r="630" spans="1:6" x14ac:dyDescent="0.25">
      <c r="A630" s="61">
        <v>41954</v>
      </c>
      <c r="B630" s="62">
        <v>1956.88375</v>
      </c>
      <c r="C630" s="63">
        <v>63.1516666666666</v>
      </c>
      <c r="D630" s="17">
        <f t="shared" si="10"/>
        <v>11</v>
      </c>
      <c r="E630" s="17" t="s">
        <v>70</v>
      </c>
      <c r="F630" s="64"/>
    </row>
    <row r="631" spans="1:6" x14ac:dyDescent="0.25">
      <c r="A631" s="61">
        <v>41954.5</v>
      </c>
      <c r="B631" s="62">
        <v>2342.821625</v>
      </c>
      <c r="C631" s="63">
        <v>78.025416666666601</v>
      </c>
      <c r="D631" s="17">
        <f t="shared" si="10"/>
        <v>11</v>
      </c>
      <c r="E631" s="17" t="s">
        <v>70</v>
      </c>
      <c r="F631" s="64"/>
    </row>
    <row r="632" spans="1:6" x14ac:dyDescent="0.25">
      <c r="A632" s="61">
        <v>41955</v>
      </c>
      <c r="B632" s="62">
        <v>2046.5167083333299</v>
      </c>
      <c r="C632" s="63">
        <v>50.135833333333302</v>
      </c>
      <c r="D632" s="17">
        <f t="shared" si="10"/>
        <v>11</v>
      </c>
      <c r="E632" s="17" t="s">
        <v>70</v>
      </c>
      <c r="F632" s="64"/>
    </row>
    <row r="633" spans="1:6" x14ac:dyDescent="0.25">
      <c r="A633" s="61">
        <v>41955.5</v>
      </c>
      <c r="B633" s="62">
        <v>2574.9333750000001</v>
      </c>
      <c r="C633" s="63">
        <v>74.454583333333304</v>
      </c>
      <c r="D633" s="17">
        <f t="shared" si="10"/>
        <v>11</v>
      </c>
      <c r="E633" s="17" t="s">
        <v>70</v>
      </c>
      <c r="F633" s="64"/>
    </row>
    <row r="634" spans="1:6" x14ac:dyDescent="0.25">
      <c r="A634" s="61">
        <v>41956</v>
      </c>
      <c r="B634" s="62">
        <v>1838.4179166666599</v>
      </c>
      <c r="C634" s="63">
        <v>47.600416666666597</v>
      </c>
      <c r="D634" s="17">
        <f t="shared" si="10"/>
        <v>11</v>
      </c>
      <c r="E634" s="17" t="s">
        <v>70</v>
      </c>
      <c r="F634" s="64"/>
    </row>
    <row r="635" spans="1:6" x14ac:dyDescent="0.25">
      <c r="A635" s="61">
        <v>41956.5</v>
      </c>
      <c r="B635" s="62">
        <v>2156.3199583333299</v>
      </c>
      <c r="C635" s="63">
        <v>54.03875</v>
      </c>
      <c r="D635" s="17">
        <f t="shared" si="10"/>
        <v>11</v>
      </c>
      <c r="E635" s="17" t="s">
        <v>70</v>
      </c>
      <c r="F635" s="64"/>
    </row>
    <row r="636" spans="1:6" x14ac:dyDescent="0.25">
      <c r="A636" s="61">
        <v>41957</v>
      </c>
      <c r="B636" s="62">
        <v>1879.3218749999901</v>
      </c>
      <c r="C636" s="63">
        <v>53.240416666666597</v>
      </c>
      <c r="D636" s="17">
        <f t="shared" si="10"/>
        <v>11</v>
      </c>
      <c r="E636" s="17" t="s">
        <v>70</v>
      </c>
      <c r="F636" s="64"/>
    </row>
    <row r="637" spans="1:6" x14ac:dyDescent="0.25">
      <c r="A637" s="61">
        <v>41957.5</v>
      </c>
      <c r="B637" s="62">
        <v>2407.2310416666601</v>
      </c>
      <c r="C637" s="63">
        <v>79.754583333333301</v>
      </c>
      <c r="D637" s="17">
        <f t="shared" si="10"/>
        <v>11</v>
      </c>
      <c r="E637" s="17" t="s">
        <v>70</v>
      </c>
      <c r="F637" s="64"/>
    </row>
    <row r="638" spans="1:6" x14ac:dyDescent="0.25">
      <c r="A638" s="61">
        <v>41958</v>
      </c>
      <c r="B638" s="62">
        <v>1984.76958333333</v>
      </c>
      <c r="C638" s="63">
        <v>46.871249999999897</v>
      </c>
      <c r="D638" s="17">
        <f t="shared" si="10"/>
        <v>11</v>
      </c>
      <c r="E638" s="17" t="s">
        <v>70</v>
      </c>
      <c r="F638" s="64"/>
    </row>
    <row r="639" spans="1:6" x14ac:dyDescent="0.25">
      <c r="A639" s="61">
        <v>41958.5</v>
      </c>
      <c r="B639" s="62">
        <v>2474.5342083333298</v>
      </c>
      <c r="C639" s="63">
        <v>73.267499999999998</v>
      </c>
      <c r="D639" s="17">
        <f t="shared" si="10"/>
        <v>11</v>
      </c>
      <c r="E639" s="17" t="s">
        <v>70</v>
      </c>
      <c r="F639" s="64"/>
    </row>
    <row r="640" spans="1:6" x14ac:dyDescent="0.25">
      <c r="A640" s="61">
        <v>41959</v>
      </c>
      <c r="B640" s="62">
        <v>1896.93095833333</v>
      </c>
      <c r="C640" s="63">
        <v>49.975000000000001</v>
      </c>
      <c r="D640" s="17">
        <f t="shared" si="10"/>
        <v>11</v>
      </c>
      <c r="E640" s="17" t="s">
        <v>70</v>
      </c>
      <c r="F640" s="64"/>
    </row>
    <row r="641" spans="1:6" x14ac:dyDescent="0.25">
      <c r="A641" s="61">
        <v>41959.5</v>
      </c>
      <c r="B641" s="62">
        <v>2473.4072916666601</v>
      </c>
      <c r="C641" s="63">
        <v>77.7662499999999</v>
      </c>
      <c r="D641" s="17">
        <f t="shared" si="10"/>
        <v>11</v>
      </c>
      <c r="E641" s="17" t="s">
        <v>70</v>
      </c>
      <c r="F641" s="64"/>
    </row>
    <row r="642" spans="1:6" x14ac:dyDescent="0.25">
      <c r="A642" s="61">
        <v>41960</v>
      </c>
      <c r="B642" s="62">
        <v>1830.4516249999999</v>
      </c>
      <c r="C642" s="63">
        <v>56.203749999999999</v>
      </c>
      <c r="D642" s="17">
        <f t="shared" si="10"/>
        <v>11</v>
      </c>
      <c r="E642" s="17" t="s">
        <v>70</v>
      </c>
      <c r="F642" s="64"/>
    </row>
    <row r="643" spans="1:6" x14ac:dyDescent="0.25">
      <c r="A643" s="61">
        <v>41960.5</v>
      </c>
      <c r="B643" s="62">
        <v>2146.0133333333301</v>
      </c>
      <c r="C643" s="63">
        <v>74.744583333333296</v>
      </c>
      <c r="D643" s="17">
        <f t="shared" ref="D643:D706" si="11">MONTH(A643)</f>
        <v>11</v>
      </c>
      <c r="E643" s="17" t="s">
        <v>70</v>
      </c>
      <c r="F643" s="64"/>
    </row>
    <row r="644" spans="1:6" x14ac:dyDescent="0.25">
      <c r="A644" s="61">
        <v>41961</v>
      </c>
      <c r="B644" s="62">
        <v>1967.22974999999</v>
      </c>
      <c r="C644" s="63">
        <v>55.783749999999998</v>
      </c>
      <c r="D644" s="17">
        <f t="shared" si="11"/>
        <v>11</v>
      </c>
      <c r="E644" s="17" t="s">
        <v>70</v>
      </c>
      <c r="F644" s="64"/>
    </row>
    <row r="645" spans="1:6" x14ac:dyDescent="0.25">
      <c r="A645" s="61">
        <v>41961.5</v>
      </c>
      <c r="B645" s="62">
        <v>2182.4940000000001</v>
      </c>
      <c r="C645" s="63">
        <v>48.494583333333303</v>
      </c>
      <c r="D645" s="17">
        <f t="shared" si="11"/>
        <v>11</v>
      </c>
      <c r="E645" s="17" t="s">
        <v>70</v>
      </c>
      <c r="F645" s="64"/>
    </row>
    <row r="646" spans="1:6" x14ac:dyDescent="0.25">
      <c r="A646" s="61">
        <v>41962</v>
      </c>
      <c r="B646" s="62">
        <v>1929.8937777777701</v>
      </c>
      <c r="C646" s="63">
        <v>33.299444444444397</v>
      </c>
      <c r="D646" s="17">
        <f t="shared" si="11"/>
        <v>11</v>
      </c>
      <c r="E646" s="17" t="s">
        <v>70</v>
      </c>
      <c r="F646" s="64"/>
    </row>
    <row r="647" spans="1:6" x14ac:dyDescent="0.25">
      <c r="A647" s="61">
        <v>41962.5</v>
      </c>
      <c r="B647" s="62">
        <v>2045.6363636363601</v>
      </c>
      <c r="C647" s="63">
        <v>40.534999999999997</v>
      </c>
      <c r="D647" s="17">
        <f t="shared" si="11"/>
        <v>11</v>
      </c>
      <c r="E647" s="17" t="s">
        <v>70</v>
      </c>
      <c r="F647" s="64"/>
    </row>
    <row r="648" spans="1:6" x14ac:dyDescent="0.25">
      <c r="A648" s="61">
        <v>41963</v>
      </c>
      <c r="B648" s="62">
        <v>1880.0908571428499</v>
      </c>
      <c r="C648" s="63">
        <v>33.344999999999999</v>
      </c>
      <c r="D648" s="17">
        <f t="shared" si="11"/>
        <v>11</v>
      </c>
      <c r="E648" s="17" t="s">
        <v>70</v>
      </c>
      <c r="F648" s="64"/>
    </row>
    <row r="649" spans="1:6" x14ac:dyDescent="0.25">
      <c r="A649" s="61">
        <v>41963.5</v>
      </c>
      <c r="B649" s="62">
        <v>2085.9897500000002</v>
      </c>
      <c r="C649" s="63">
        <v>44.9583333333333</v>
      </c>
      <c r="D649" s="17">
        <f t="shared" si="11"/>
        <v>11</v>
      </c>
      <c r="E649" s="17" t="s">
        <v>70</v>
      </c>
      <c r="F649" s="64"/>
    </row>
    <row r="650" spans="1:6" x14ac:dyDescent="0.25">
      <c r="A650" s="61">
        <v>41964</v>
      </c>
      <c r="B650" s="62">
        <v>2014.6393125</v>
      </c>
      <c r="C650" s="63">
        <v>38.847499999999997</v>
      </c>
      <c r="D650" s="17">
        <f t="shared" si="11"/>
        <v>11</v>
      </c>
      <c r="E650" s="17" t="s">
        <v>70</v>
      </c>
      <c r="F650" s="64"/>
    </row>
    <row r="651" spans="1:6" x14ac:dyDescent="0.25">
      <c r="A651" s="61">
        <v>41964.5</v>
      </c>
      <c r="B651" s="62">
        <v>2325.59958333333</v>
      </c>
      <c r="C651" s="63">
        <v>56.487916666666599</v>
      </c>
      <c r="D651" s="17">
        <f t="shared" si="11"/>
        <v>11</v>
      </c>
      <c r="E651" s="17" t="s">
        <v>70</v>
      </c>
      <c r="F651" s="64"/>
    </row>
    <row r="652" spans="1:6" x14ac:dyDescent="0.25">
      <c r="A652" s="61">
        <v>41965</v>
      </c>
      <c r="B652" s="62">
        <v>1960.05679166666</v>
      </c>
      <c r="C652" s="63">
        <v>44.548749999999998</v>
      </c>
      <c r="D652" s="17">
        <f t="shared" si="11"/>
        <v>11</v>
      </c>
      <c r="E652" s="17" t="s">
        <v>70</v>
      </c>
      <c r="F652" s="64"/>
    </row>
    <row r="653" spans="1:6" x14ac:dyDescent="0.25">
      <c r="A653" s="61">
        <v>41965.5</v>
      </c>
      <c r="B653" s="62">
        <v>2341.8746666666598</v>
      </c>
      <c r="C653" s="63">
        <v>54.977916666666601</v>
      </c>
      <c r="D653" s="17">
        <f t="shared" si="11"/>
        <v>11</v>
      </c>
      <c r="E653" s="17" t="s">
        <v>70</v>
      </c>
      <c r="F653" s="64"/>
    </row>
    <row r="654" spans="1:6" x14ac:dyDescent="0.25">
      <c r="A654" s="61">
        <v>41966</v>
      </c>
      <c r="B654" s="62">
        <v>1722.6105</v>
      </c>
      <c r="C654" s="63">
        <v>36.4375</v>
      </c>
      <c r="D654" s="17">
        <f t="shared" si="11"/>
        <v>11</v>
      </c>
      <c r="E654" s="17" t="s">
        <v>70</v>
      </c>
      <c r="F654" s="64"/>
    </row>
    <row r="655" spans="1:6" x14ac:dyDescent="0.25">
      <c r="A655" s="61">
        <v>41966.5</v>
      </c>
      <c r="B655" s="62">
        <v>2026.1913750000001</v>
      </c>
      <c r="C655" s="63">
        <v>56.418749999999903</v>
      </c>
      <c r="D655" s="17">
        <f t="shared" si="11"/>
        <v>11</v>
      </c>
      <c r="E655" s="17" t="s">
        <v>70</v>
      </c>
      <c r="F655" s="64"/>
    </row>
    <row r="656" spans="1:6" x14ac:dyDescent="0.25">
      <c r="A656" s="61">
        <v>41967</v>
      </c>
      <c r="B656" s="62">
        <v>1621.5212916666601</v>
      </c>
      <c r="C656" s="63">
        <v>54.088333333333303</v>
      </c>
      <c r="D656" s="17">
        <f t="shared" si="11"/>
        <v>11</v>
      </c>
      <c r="E656" s="17" t="s">
        <v>70</v>
      </c>
      <c r="F656" s="64"/>
    </row>
    <row r="657" spans="1:6" x14ac:dyDescent="0.25">
      <c r="A657" s="61">
        <v>41967.5</v>
      </c>
      <c r="B657" s="62">
        <v>1833.5901249999999</v>
      </c>
      <c r="C657" s="63">
        <v>46.512499999999903</v>
      </c>
      <c r="D657" s="17">
        <f t="shared" si="11"/>
        <v>11</v>
      </c>
      <c r="E657" s="17" t="s">
        <v>70</v>
      </c>
      <c r="F657" s="64"/>
    </row>
    <row r="658" spans="1:6" x14ac:dyDescent="0.25">
      <c r="A658" s="61">
        <v>41968</v>
      </c>
      <c r="B658" s="62">
        <v>1763.4928749999999</v>
      </c>
      <c r="C658" s="63">
        <v>45.996666666666599</v>
      </c>
      <c r="D658" s="17">
        <f t="shared" si="11"/>
        <v>11</v>
      </c>
      <c r="E658" s="17" t="s">
        <v>70</v>
      </c>
      <c r="F658" s="64"/>
    </row>
    <row r="659" spans="1:6" x14ac:dyDescent="0.25">
      <c r="A659" s="61">
        <v>41968.5</v>
      </c>
      <c r="B659" s="62">
        <v>2059.60249999999</v>
      </c>
      <c r="C659" s="63">
        <v>48.314090909090901</v>
      </c>
      <c r="D659" s="17">
        <f t="shared" si="11"/>
        <v>11</v>
      </c>
      <c r="E659" s="17" t="s">
        <v>70</v>
      </c>
      <c r="F659" s="64"/>
    </row>
    <row r="660" spans="1:6" x14ac:dyDescent="0.25">
      <c r="A660" s="61">
        <v>41969</v>
      </c>
      <c r="B660" s="62">
        <v>1995.29342857142</v>
      </c>
      <c r="C660" s="63">
        <v>44.322857142857103</v>
      </c>
      <c r="D660" s="17">
        <f t="shared" si="11"/>
        <v>11</v>
      </c>
      <c r="E660" s="17" t="s">
        <v>70</v>
      </c>
      <c r="F660" s="64"/>
    </row>
    <row r="661" spans="1:6" x14ac:dyDescent="0.25">
      <c r="A661" s="61">
        <v>41969.5</v>
      </c>
      <c r="B661" s="62">
        <v>2089.6785416666598</v>
      </c>
      <c r="C661" s="63">
        <v>39.004999999999903</v>
      </c>
      <c r="D661" s="17">
        <f t="shared" si="11"/>
        <v>11</v>
      </c>
      <c r="E661" s="17" t="s">
        <v>70</v>
      </c>
      <c r="F661" s="64"/>
    </row>
    <row r="662" spans="1:6" x14ac:dyDescent="0.25">
      <c r="A662" s="61">
        <v>41970</v>
      </c>
      <c r="B662" s="62">
        <v>1968.56105555555</v>
      </c>
      <c r="C662" s="63">
        <v>32.433888888888802</v>
      </c>
      <c r="D662" s="17">
        <f t="shared" si="11"/>
        <v>11</v>
      </c>
      <c r="E662" s="17" t="s">
        <v>70</v>
      </c>
      <c r="F662" s="64"/>
    </row>
    <row r="663" spans="1:6" x14ac:dyDescent="0.25">
      <c r="A663" s="61">
        <v>41970.5</v>
      </c>
      <c r="B663" s="62">
        <v>2332.91908333333</v>
      </c>
      <c r="C663" s="63">
        <v>54.317083333333301</v>
      </c>
      <c r="D663" s="17">
        <f t="shared" si="11"/>
        <v>11</v>
      </c>
      <c r="E663" s="17" t="s">
        <v>70</v>
      </c>
      <c r="F663" s="64"/>
    </row>
    <row r="664" spans="1:6" x14ac:dyDescent="0.25">
      <c r="A664" s="61">
        <v>41971</v>
      </c>
      <c r="B664" s="62">
        <v>2027.29349999999</v>
      </c>
      <c r="C664" s="63">
        <v>54.115416666666597</v>
      </c>
      <c r="D664" s="17">
        <f t="shared" si="11"/>
        <v>11</v>
      </c>
      <c r="E664" s="17" t="s">
        <v>70</v>
      </c>
      <c r="F664" s="64"/>
    </row>
    <row r="665" spans="1:6" x14ac:dyDescent="0.25">
      <c r="A665" s="61">
        <v>41971.5</v>
      </c>
      <c r="B665" s="62">
        <v>2408.9666666666599</v>
      </c>
      <c r="C665" s="63">
        <v>55.441666666666599</v>
      </c>
      <c r="D665" s="17">
        <f t="shared" si="11"/>
        <v>11</v>
      </c>
      <c r="E665" s="17" t="s">
        <v>70</v>
      </c>
      <c r="F665" s="64"/>
    </row>
    <row r="666" spans="1:6" x14ac:dyDescent="0.25">
      <c r="A666" s="61">
        <v>41972</v>
      </c>
      <c r="B666" s="62">
        <v>2020.8008749999999</v>
      </c>
      <c r="C666" s="63">
        <v>55.433749999999897</v>
      </c>
      <c r="D666" s="17">
        <f t="shared" si="11"/>
        <v>11</v>
      </c>
      <c r="E666" s="17" t="s">
        <v>70</v>
      </c>
      <c r="F666" s="64"/>
    </row>
    <row r="667" spans="1:6" x14ac:dyDescent="0.25">
      <c r="A667" s="61">
        <v>41972.5</v>
      </c>
      <c r="B667" s="62">
        <v>2143.7741666666602</v>
      </c>
      <c r="C667" s="63">
        <v>42.220833333333303</v>
      </c>
      <c r="D667" s="17">
        <f t="shared" si="11"/>
        <v>11</v>
      </c>
      <c r="E667" s="17" t="s">
        <v>70</v>
      </c>
      <c r="F667" s="64"/>
    </row>
    <row r="668" spans="1:6" x14ac:dyDescent="0.25">
      <c r="A668" s="61">
        <v>41973</v>
      </c>
      <c r="B668" s="62">
        <v>1733.66625</v>
      </c>
      <c r="C668" s="63">
        <v>39.741249999999901</v>
      </c>
      <c r="D668" s="17">
        <f t="shared" si="11"/>
        <v>11</v>
      </c>
      <c r="E668" s="17" t="s">
        <v>70</v>
      </c>
      <c r="F668" s="64"/>
    </row>
    <row r="669" spans="1:6" x14ac:dyDescent="0.25">
      <c r="A669" s="61">
        <v>41973.5</v>
      </c>
      <c r="B669" s="62">
        <v>1938.42895833333</v>
      </c>
      <c r="C669" s="63">
        <v>47.627499999999998</v>
      </c>
      <c r="D669" s="17">
        <f t="shared" si="11"/>
        <v>11</v>
      </c>
      <c r="E669" s="17" t="s">
        <v>70</v>
      </c>
      <c r="F669" s="64"/>
    </row>
    <row r="670" spans="1:6" x14ac:dyDescent="0.25">
      <c r="A670" s="61">
        <v>41974</v>
      </c>
      <c r="B670" s="62">
        <v>1811.3492083333299</v>
      </c>
      <c r="C670" s="63">
        <v>51.697249999999997</v>
      </c>
      <c r="D670" s="17">
        <f t="shared" si="11"/>
        <v>12</v>
      </c>
      <c r="E670" s="17" t="s">
        <v>70</v>
      </c>
      <c r="F670" s="64"/>
    </row>
    <row r="671" spans="1:6" x14ac:dyDescent="0.25">
      <c r="A671" s="61">
        <v>41974.5</v>
      </c>
      <c r="B671" s="62">
        <v>2407.5522083333299</v>
      </c>
      <c r="C671" s="63">
        <v>91.086749999999995</v>
      </c>
      <c r="D671" s="17">
        <f t="shared" si="11"/>
        <v>12</v>
      </c>
      <c r="E671" s="17" t="s">
        <v>70</v>
      </c>
      <c r="F671" s="64"/>
    </row>
    <row r="672" spans="1:6" x14ac:dyDescent="0.25">
      <c r="A672" s="61">
        <v>41975</v>
      </c>
      <c r="B672" s="62">
        <v>2557.52991666666</v>
      </c>
      <c r="C672" s="63">
        <v>108.491333333333</v>
      </c>
      <c r="D672" s="17">
        <f t="shared" si="11"/>
        <v>12</v>
      </c>
      <c r="E672" s="17" t="s">
        <v>70</v>
      </c>
      <c r="F672" s="64"/>
    </row>
    <row r="673" spans="1:6" x14ac:dyDescent="0.25">
      <c r="A673" s="61">
        <v>41975.5</v>
      </c>
      <c r="B673" s="62">
        <v>3343.2067916666601</v>
      </c>
      <c r="C673" s="63">
        <v>103.15049999999999</v>
      </c>
      <c r="D673" s="17">
        <f t="shared" si="11"/>
        <v>12</v>
      </c>
      <c r="E673" s="17" t="s">
        <v>70</v>
      </c>
      <c r="F673" s="64"/>
    </row>
    <row r="674" spans="1:6" x14ac:dyDescent="0.25">
      <c r="A674" s="61">
        <v>41976</v>
      </c>
      <c r="B674" s="62">
        <v>1855.5550416666599</v>
      </c>
      <c r="C674" s="63">
        <v>44.554499999999997</v>
      </c>
      <c r="D674" s="17">
        <f t="shared" si="11"/>
        <v>12</v>
      </c>
      <c r="E674" s="17" t="s">
        <v>70</v>
      </c>
      <c r="F674" s="64"/>
    </row>
    <row r="675" spans="1:6" x14ac:dyDescent="0.25">
      <c r="A675" s="61">
        <v>41976.5</v>
      </c>
      <c r="B675" s="62">
        <v>2107.1355416666602</v>
      </c>
      <c r="C675" s="63">
        <v>56.459166666666597</v>
      </c>
      <c r="D675" s="17">
        <f t="shared" si="11"/>
        <v>12</v>
      </c>
      <c r="E675" s="17" t="s">
        <v>70</v>
      </c>
      <c r="F675" s="64"/>
    </row>
    <row r="676" spans="1:6" x14ac:dyDescent="0.25">
      <c r="A676" s="61">
        <v>41977</v>
      </c>
      <c r="B676" s="62">
        <v>2148.7616249999901</v>
      </c>
      <c r="C676" s="63">
        <v>45.986249999999998</v>
      </c>
      <c r="D676" s="17">
        <f t="shared" si="11"/>
        <v>12</v>
      </c>
      <c r="E676" s="17" t="s">
        <v>70</v>
      </c>
      <c r="F676" s="64"/>
    </row>
    <row r="677" spans="1:6" x14ac:dyDescent="0.25">
      <c r="A677" s="61">
        <v>41977.5</v>
      </c>
      <c r="B677" s="62">
        <v>2362.4044583333298</v>
      </c>
      <c r="C677" s="63">
        <v>45.425833333333301</v>
      </c>
      <c r="D677" s="17">
        <f t="shared" si="11"/>
        <v>12</v>
      </c>
      <c r="E677" s="17" t="s">
        <v>70</v>
      </c>
      <c r="F677" s="64"/>
    </row>
    <row r="678" spans="1:6" x14ac:dyDescent="0.25">
      <c r="A678" s="61">
        <v>41978</v>
      </c>
      <c r="B678" s="62">
        <v>1645.9032999999999</v>
      </c>
      <c r="C678" s="63">
        <v>39.856999999999999</v>
      </c>
      <c r="D678" s="17">
        <f t="shared" si="11"/>
        <v>12</v>
      </c>
      <c r="E678" s="17" t="s">
        <v>70</v>
      </c>
      <c r="F678" s="64"/>
    </row>
    <row r="679" spans="1:6" x14ac:dyDescent="0.25">
      <c r="A679" s="61">
        <v>41978.5</v>
      </c>
      <c r="B679" s="62">
        <v>1852.95022727272</v>
      </c>
      <c r="C679" s="63">
        <v>42.868636363636298</v>
      </c>
      <c r="D679" s="17">
        <f t="shared" si="11"/>
        <v>12</v>
      </c>
      <c r="E679" s="17" t="s">
        <v>70</v>
      </c>
      <c r="F679" s="64"/>
    </row>
    <row r="680" spans="1:6" x14ac:dyDescent="0.25">
      <c r="A680" s="61">
        <v>41979</v>
      </c>
      <c r="B680" s="62">
        <v>2100.8144499999999</v>
      </c>
      <c r="C680" s="63">
        <v>37.848499999999902</v>
      </c>
      <c r="D680" s="17">
        <f t="shared" si="11"/>
        <v>12</v>
      </c>
      <c r="E680" s="17" t="s">
        <v>70</v>
      </c>
      <c r="F680" s="64"/>
    </row>
    <row r="681" spans="1:6" x14ac:dyDescent="0.25">
      <c r="A681" s="61">
        <v>41979.5</v>
      </c>
      <c r="B681" s="62">
        <v>2257.8534999999902</v>
      </c>
      <c r="C681" s="63">
        <v>47.806249999999999</v>
      </c>
      <c r="D681" s="17">
        <f t="shared" si="11"/>
        <v>12</v>
      </c>
      <c r="E681" s="17" t="s">
        <v>70</v>
      </c>
      <c r="F681" s="64"/>
    </row>
    <row r="682" spans="1:6" x14ac:dyDescent="0.25">
      <c r="A682" s="61">
        <v>41980</v>
      </c>
      <c r="B682" s="62">
        <v>2056.5866249999999</v>
      </c>
      <c r="C682" s="63">
        <v>60.922083333333298</v>
      </c>
      <c r="D682" s="17">
        <f t="shared" si="11"/>
        <v>12</v>
      </c>
      <c r="E682" s="17" t="s">
        <v>70</v>
      </c>
      <c r="F682" s="64"/>
    </row>
    <row r="683" spans="1:6" x14ac:dyDescent="0.25">
      <c r="A683" s="61">
        <v>41980.5</v>
      </c>
      <c r="B683" s="62">
        <v>2275.6061666666601</v>
      </c>
      <c r="C683" s="63">
        <v>62.5266666666666</v>
      </c>
      <c r="D683" s="17">
        <f t="shared" si="11"/>
        <v>12</v>
      </c>
      <c r="E683" s="17" t="s">
        <v>70</v>
      </c>
      <c r="F683" s="64"/>
    </row>
    <row r="684" spans="1:6" x14ac:dyDescent="0.25">
      <c r="A684" s="61">
        <v>41981</v>
      </c>
      <c r="B684" s="62">
        <v>1961.3328750000001</v>
      </c>
      <c r="C684" s="63">
        <v>80.026249999999905</v>
      </c>
      <c r="D684" s="17">
        <f t="shared" si="11"/>
        <v>12</v>
      </c>
      <c r="E684" s="17" t="s">
        <v>70</v>
      </c>
      <c r="F684" s="64"/>
    </row>
    <row r="685" spans="1:6" x14ac:dyDescent="0.25">
      <c r="A685" s="61">
        <v>41981.5</v>
      </c>
      <c r="B685" s="62">
        <v>2277.7167083333302</v>
      </c>
      <c r="C685" s="63">
        <v>93.381249999999994</v>
      </c>
      <c r="D685" s="17">
        <f t="shared" si="11"/>
        <v>12</v>
      </c>
      <c r="E685" s="17" t="s">
        <v>70</v>
      </c>
      <c r="F685" s="64"/>
    </row>
    <row r="686" spans="1:6" x14ac:dyDescent="0.25">
      <c r="A686" s="61">
        <v>41982</v>
      </c>
      <c r="B686" s="62">
        <v>1943.82499999999</v>
      </c>
      <c r="C686" s="63">
        <v>52.632916666666603</v>
      </c>
      <c r="D686" s="17">
        <f t="shared" si="11"/>
        <v>12</v>
      </c>
      <c r="E686" s="17" t="s">
        <v>70</v>
      </c>
      <c r="F686" s="64"/>
    </row>
    <row r="687" spans="1:6" x14ac:dyDescent="0.25">
      <c r="A687" s="61">
        <v>41982.5</v>
      </c>
      <c r="B687" s="62">
        <v>2235.0515416666599</v>
      </c>
      <c r="C687" s="63">
        <v>66.297916666666595</v>
      </c>
      <c r="D687" s="17">
        <f t="shared" si="11"/>
        <v>12</v>
      </c>
      <c r="E687" s="17" t="s">
        <v>70</v>
      </c>
      <c r="F687" s="64"/>
    </row>
    <row r="688" spans="1:6" x14ac:dyDescent="0.25">
      <c r="A688" s="61">
        <v>41983</v>
      </c>
      <c r="B688" s="62">
        <v>1723.949625</v>
      </c>
      <c r="C688" s="63">
        <v>41.935833333333299</v>
      </c>
      <c r="D688" s="17">
        <f t="shared" si="11"/>
        <v>12</v>
      </c>
      <c r="E688" s="17" t="s">
        <v>70</v>
      </c>
      <c r="F688" s="64"/>
    </row>
    <row r="689" spans="1:6" x14ac:dyDescent="0.25">
      <c r="A689" s="61">
        <v>41983.5</v>
      </c>
      <c r="B689" s="62">
        <v>1901.2469166666599</v>
      </c>
      <c r="C689" s="63">
        <v>47.556666666666601</v>
      </c>
      <c r="D689" s="17">
        <f t="shared" si="11"/>
        <v>12</v>
      </c>
      <c r="E689" s="17" t="s">
        <v>70</v>
      </c>
      <c r="F689" s="64"/>
    </row>
    <row r="690" spans="1:6" x14ac:dyDescent="0.25">
      <c r="A690" s="61">
        <v>41984</v>
      </c>
      <c r="B690" s="62">
        <v>1893.2130833333299</v>
      </c>
      <c r="C690" s="63">
        <v>51.536249999999903</v>
      </c>
      <c r="D690" s="17">
        <f t="shared" si="11"/>
        <v>12</v>
      </c>
      <c r="E690" s="17" t="s">
        <v>70</v>
      </c>
      <c r="F690" s="64"/>
    </row>
    <row r="691" spans="1:6" x14ac:dyDescent="0.25">
      <c r="A691" s="61">
        <v>41984.5</v>
      </c>
      <c r="B691" s="62">
        <v>2235.2352083333299</v>
      </c>
      <c r="C691" s="63">
        <v>58.006666666666597</v>
      </c>
      <c r="D691" s="17">
        <f t="shared" si="11"/>
        <v>12</v>
      </c>
      <c r="E691" s="17" t="s">
        <v>70</v>
      </c>
      <c r="F691" s="64"/>
    </row>
    <row r="692" spans="1:6" x14ac:dyDescent="0.25">
      <c r="A692" s="61">
        <v>41985</v>
      </c>
      <c r="B692" s="62">
        <v>2172.7842083333298</v>
      </c>
      <c r="C692" s="63">
        <v>55.424583333333302</v>
      </c>
      <c r="D692" s="17">
        <f t="shared" si="11"/>
        <v>12</v>
      </c>
      <c r="E692" s="17" t="s">
        <v>70</v>
      </c>
      <c r="F692" s="64"/>
    </row>
    <row r="693" spans="1:6" x14ac:dyDescent="0.25">
      <c r="A693" s="61">
        <v>41985.5</v>
      </c>
      <c r="B693" s="62">
        <v>2876.3842499999901</v>
      </c>
      <c r="C693" s="63">
        <v>69.689583333333303</v>
      </c>
      <c r="D693" s="17">
        <f t="shared" si="11"/>
        <v>12</v>
      </c>
      <c r="E693" s="17" t="s">
        <v>70</v>
      </c>
      <c r="F693" s="64"/>
    </row>
    <row r="694" spans="1:6" x14ac:dyDescent="0.25">
      <c r="A694" s="61">
        <v>41986</v>
      </c>
      <c r="B694" s="62">
        <v>2270.6802499999999</v>
      </c>
      <c r="C694" s="63">
        <v>56.573333333333302</v>
      </c>
      <c r="D694" s="17">
        <f t="shared" si="11"/>
        <v>12</v>
      </c>
      <c r="E694" s="17" t="s">
        <v>70</v>
      </c>
      <c r="F694" s="64"/>
    </row>
    <row r="695" spans="1:6" x14ac:dyDescent="0.25">
      <c r="A695" s="61">
        <v>41986.5</v>
      </c>
      <c r="B695" s="62">
        <v>3024.1334583333301</v>
      </c>
      <c r="C695" s="63">
        <v>89.414583333333297</v>
      </c>
      <c r="D695" s="17">
        <f t="shared" si="11"/>
        <v>12</v>
      </c>
      <c r="E695" s="17" t="s">
        <v>70</v>
      </c>
      <c r="F695" s="64"/>
    </row>
    <row r="696" spans="1:6" x14ac:dyDescent="0.25">
      <c r="A696" s="61">
        <v>41987</v>
      </c>
      <c r="B696" s="62">
        <v>2140.97379166666</v>
      </c>
      <c r="C696" s="63">
        <v>65.425416666666607</v>
      </c>
      <c r="D696" s="17">
        <f t="shared" si="11"/>
        <v>12</v>
      </c>
      <c r="E696" s="17" t="s">
        <v>70</v>
      </c>
      <c r="F696" s="64"/>
    </row>
    <row r="697" spans="1:6" x14ac:dyDescent="0.25">
      <c r="A697" s="61">
        <v>41987.5</v>
      </c>
      <c r="B697" s="62">
        <v>2883.3863333333302</v>
      </c>
      <c r="C697" s="63">
        <v>79.218333333333305</v>
      </c>
      <c r="D697" s="17">
        <f t="shared" si="11"/>
        <v>12</v>
      </c>
      <c r="E697" s="17" t="s">
        <v>70</v>
      </c>
      <c r="F697" s="64"/>
    </row>
    <row r="698" spans="1:6" x14ac:dyDescent="0.25">
      <c r="A698" s="61">
        <v>41988</v>
      </c>
      <c r="B698" s="62">
        <v>2117.8012916666598</v>
      </c>
      <c r="C698" s="63">
        <v>61.090416666666599</v>
      </c>
      <c r="D698" s="17">
        <f t="shared" si="11"/>
        <v>12</v>
      </c>
      <c r="E698" s="17" t="s">
        <v>70</v>
      </c>
      <c r="F698" s="64"/>
    </row>
    <row r="699" spans="1:6" x14ac:dyDescent="0.25">
      <c r="A699" s="61">
        <v>41988.5</v>
      </c>
      <c r="B699" s="62">
        <v>2926.3967916666602</v>
      </c>
      <c r="C699" s="63">
        <v>82.684583333333293</v>
      </c>
      <c r="D699" s="17">
        <f t="shared" si="11"/>
        <v>12</v>
      </c>
      <c r="E699" s="17" t="s">
        <v>70</v>
      </c>
      <c r="F699" s="64"/>
    </row>
    <row r="700" spans="1:6" x14ac:dyDescent="0.25">
      <c r="A700" s="61">
        <v>41989</v>
      </c>
      <c r="B700" s="62">
        <v>2367.2226249999999</v>
      </c>
      <c r="C700" s="63">
        <v>58.484583333333298</v>
      </c>
      <c r="D700" s="17">
        <f t="shared" si="11"/>
        <v>12</v>
      </c>
      <c r="E700" s="17" t="s">
        <v>70</v>
      </c>
      <c r="F700" s="64"/>
    </row>
    <row r="701" spans="1:6" x14ac:dyDescent="0.25">
      <c r="A701" s="61">
        <v>41989.5</v>
      </c>
      <c r="B701" s="62">
        <v>3195.3001250000002</v>
      </c>
      <c r="C701" s="63">
        <v>88.352916666666601</v>
      </c>
      <c r="D701" s="17">
        <f t="shared" si="11"/>
        <v>12</v>
      </c>
      <c r="E701" s="17" t="s">
        <v>70</v>
      </c>
      <c r="F701" s="64"/>
    </row>
    <row r="702" spans="1:6" x14ac:dyDescent="0.25">
      <c r="A702" s="61">
        <v>41990</v>
      </c>
      <c r="B702" s="62">
        <v>2338.9344166666601</v>
      </c>
      <c r="C702" s="63">
        <v>68.344166666666595</v>
      </c>
      <c r="D702" s="17">
        <f t="shared" si="11"/>
        <v>12</v>
      </c>
      <c r="E702" s="17" t="s">
        <v>70</v>
      </c>
      <c r="F702" s="64"/>
    </row>
    <row r="703" spans="1:6" x14ac:dyDescent="0.25">
      <c r="A703" s="61">
        <v>41990.5</v>
      </c>
      <c r="B703" s="62">
        <v>2643.5017916666602</v>
      </c>
      <c r="C703" s="63">
        <v>54.754999999999903</v>
      </c>
      <c r="D703" s="17">
        <f t="shared" si="11"/>
        <v>12</v>
      </c>
      <c r="E703" s="17" t="s">
        <v>70</v>
      </c>
      <c r="F703" s="64"/>
    </row>
    <row r="704" spans="1:6" x14ac:dyDescent="0.25">
      <c r="A704" s="61">
        <v>41991</v>
      </c>
      <c r="B704" s="62">
        <v>2096.2074166666598</v>
      </c>
      <c r="C704" s="63">
        <v>57.566249999999897</v>
      </c>
      <c r="D704" s="17">
        <f t="shared" si="11"/>
        <v>12</v>
      </c>
      <c r="E704" s="17" t="s">
        <v>70</v>
      </c>
      <c r="F704" s="64"/>
    </row>
    <row r="705" spans="1:6" x14ac:dyDescent="0.25">
      <c r="A705" s="61">
        <v>41991.5</v>
      </c>
      <c r="B705" s="62">
        <v>2410.1449583333301</v>
      </c>
      <c r="C705" s="63">
        <v>53.733750000000001</v>
      </c>
      <c r="D705" s="17">
        <f t="shared" si="11"/>
        <v>12</v>
      </c>
      <c r="E705" s="17" t="s">
        <v>70</v>
      </c>
      <c r="F705" s="64"/>
    </row>
    <row r="706" spans="1:6" x14ac:dyDescent="0.25">
      <c r="A706" s="61">
        <v>41992</v>
      </c>
      <c r="B706" s="62">
        <v>2059.38004166666</v>
      </c>
      <c r="C706" s="63">
        <v>59.697083333333303</v>
      </c>
      <c r="D706" s="17">
        <f t="shared" si="11"/>
        <v>12</v>
      </c>
      <c r="E706" s="17" t="s">
        <v>70</v>
      </c>
      <c r="F706" s="64"/>
    </row>
    <row r="707" spans="1:6" x14ac:dyDescent="0.25">
      <c r="A707" s="61">
        <v>41992.5</v>
      </c>
      <c r="B707" s="62">
        <v>2394.1077500000001</v>
      </c>
      <c r="C707" s="63">
        <v>51.734583333333298</v>
      </c>
      <c r="D707" s="17">
        <f t="shared" ref="D707:D731" si="12">MONTH(A707)</f>
        <v>12</v>
      </c>
      <c r="E707" s="17" t="s">
        <v>70</v>
      </c>
      <c r="F707" s="64"/>
    </row>
    <row r="708" spans="1:6" x14ac:dyDescent="0.25">
      <c r="A708" s="61">
        <v>41993</v>
      </c>
      <c r="B708" s="62">
        <v>1972.1649583333301</v>
      </c>
      <c r="C708" s="63">
        <v>38.423333333333296</v>
      </c>
      <c r="D708" s="17">
        <f t="shared" si="12"/>
        <v>12</v>
      </c>
      <c r="E708" s="17" t="s">
        <v>70</v>
      </c>
      <c r="F708" s="64"/>
    </row>
    <row r="709" spans="1:6" x14ac:dyDescent="0.25">
      <c r="A709" s="61">
        <v>41993.5</v>
      </c>
      <c r="B709" s="62">
        <v>2230.0864999999999</v>
      </c>
      <c r="C709" s="63">
        <v>44.949583333333301</v>
      </c>
      <c r="D709" s="17">
        <f t="shared" si="12"/>
        <v>12</v>
      </c>
      <c r="E709" s="17" t="s">
        <v>70</v>
      </c>
      <c r="F709" s="64"/>
    </row>
    <row r="710" spans="1:6" x14ac:dyDescent="0.25">
      <c r="A710" s="61">
        <v>41994</v>
      </c>
      <c r="B710" s="62">
        <v>1787.87870833333</v>
      </c>
      <c r="C710" s="63">
        <v>44.59</v>
      </c>
      <c r="D710" s="17">
        <f t="shared" si="12"/>
        <v>12</v>
      </c>
      <c r="E710" s="17" t="s">
        <v>70</v>
      </c>
      <c r="F710" s="64"/>
    </row>
    <row r="711" spans="1:6" x14ac:dyDescent="0.25">
      <c r="A711" s="61">
        <v>41994.5</v>
      </c>
      <c r="B711" s="62">
        <v>1997.3041250000001</v>
      </c>
      <c r="C711" s="63">
        <v>48.774999999999999</v>
      </c>
      <c r="D711" s="17">
        <f t="shared" si="12"/>
        <v>12</v>
      </c>
      <c r="E711" s="17" t="s">
        <v>70</v>
      </c>
      <c r="F711" s="64"/>
    </row>
    <row r="712" spans="1:6" x14ac:dyDescent="0.25">
      <c r="A712" s="61">
        <v>41995</v>
      </c>
      <c r="B712" s="62">
        <v>1729.9509166666601</v>
      </c>
      <c r="C712" s="63">
        <v>46.790833333333303</v>
      </c>
      <c r="D712" s="17">
        <f t="shared" si="12"/>
        <v>12</v>
      </c>
      <c r="E712" s="17" t="s">
        <v>70</v>
      </c>
      <c r="F712" s="64"/>
    </row>
    <row r="713" spans="1:6" x14ac:dyDescent="0.25">
      <c r="A713" s="61">
        <v>41995.5</v>
      </c>
      <c r="B713" s="62">
        <v>2047.0395000000001</v>
      </c>
      <c r="C713" s="63">
        <v>56.972916666666599</v>
      </c>
      <c r="D713" s="17">
        <f t="shared" si="12"/>
        <v>12</v>
      </c>
      <c r="E713" s="17" t="s">
        <v>70</v>
      </c>
      <c r="F713" s="64"/>
    </row>
    <row r="714" spans="1:6" x14ac:dyDescent="0.25">
      <c r="A714" s="61">
        <v>41996</v>
      </c>
      <c r="B714" s="62">
        <v>1953.6437083333301</v>
      </c>
      <c r="C714" s="63">
        <v>46.969583333333297</v>
      </c>
      <c r="D714" s="17">
        <f t="shared" si="12"/>
        <v>12</v>
      </c>
      <c r="E714" s="17" t="s">
        <v>70</v>
      </c>
      <c r="F714" s="64"/>
    </row>
    <row r="715" spans="1:6" x14ac:dyDescent="0.25">
      <c r="A715" s="61">
        <v>41996.5</v>
      </c>
      <c r="B715" s="62">
        <v>2451.7428749999999</v>
      </c>
      <c r="C715" s="63">
        <v>48.4270833333333</v>
      </c>
      <c r="D715" s="17">
        <f t="shared" si="12"/>
        <v>12</v>
      </c>
      <c r="E715" s="17" t="s">
        <v>70</v>
      </c>
      <c r="F715" s="64"/>
    </row>
    <row r="716" spans="1:6" x14ac:dyDescent="0.25">
      <c r="A716" s="61">
        <v>41997</v>
      </c>
      <c r="B716" s="62">
        <v>1992.5728749999901</v>
      </c>
      <c r="C716" s="63">
        <v>42.350833333333298</v>
      </c>
      <c r="D716" s="17">
        <f t="shared" si="12"/>
        <v>12</v>
      </c>
      <c r="E716" s="17" t="s">
        <v>70</v>
      </c>
      <c r="F716" s="64"/>
    </row>
    <row r="717" spans="1:6" x14ac:dyDescent="0.25">
      <c r="A717" s="61">
        <v>41997.5</v>
      </c>
      <c r="B717" s="62">
        <v>2288.7292499999999</v>
      </c>
      <c r="C717" s="63">
        <v>40.680833333333297</v>
      </c>
      <c r="D717" s="17">
        <f t="shared" si="12"/>
        <v>12</v>
      </c>
      <c r="E717" s="17" t="s">
        <v>70</v>
      </c>
      <c r="F717" s="64"/>
    </row>
    <row r="718" spans="1:6" x14ac:dyDescent="0.25">
      <c r="A718" s="61">
        <v>41998</v>
      </c>
      <c r="B718" s="62">
        <v>1741.06274999999</v>
      </c>
      <c r="C718" s="63">
        <v>37.1666666666666</v>
      </c>
      <c r="D718" s="17">
        <f t="shared" si="12"/>
        <v>12</v>
      </c>
      <c r="E718" s="17" t="s">
        <v>70</v>
      </c>
      <c r="F718" s="64"/>
    </row>
    <row r="719" spans="1:6" x14ac:dyDescent="0.25">
      <c r="A719" s="61">
        <v>41998.5</v>
      </c>
      <c r="B719" s="62">
        <v>1948.48549999999</v>
      </c>
      <c r="C719" s="63">
        <v>38.960833333333298</v>
      </c>
      <c r="D719" s="17">
        <f t="shared" si="12"/>
        <v>12</v>
      </c>
      <c r="E719" s="17" t="s">
        <v>70</v>
      </c>
      <c r="F719" s="64"/>
    </row>
    <row r="720" spans="1:6" x14ac:dyDescent="0.25">
      <c r="A720" s="61">
        <v>41999</v>
      </c>
      <c r="B720" s="62">
        <v>1686.002375</v>
      </c>
      <c r="C720" s="63">
        <v>40.265416666666603</v>
      </c>
      <c r="D720" s="17">
        <f t="shared" si="12"/>
        <v>12</v>
      </c>
      <c r="E720" s="17" t="s">
        <v>70</v>
      </c>
      <c r="F720" s="64"/>
    </row>
    <row r="721" spans="1:6" x14ac:dyDescent="0.25">
      <c r="A721" s="61">
        <v>41999.5</v>
      </c>
      <c r="B721" s="62">
        <v>2049.07045833333</v>
      </c>
      <c r="C721" s="63">
        <v>42.8674999999999</v>
      </c>
      <c r="D721" s="17">
        <f t="shared" si="12"/>
        <v>12</v>
      </c>
      <c r="E721" s="17" t="s">
        <v>70</v>
      </c>
      <c r="F721" s="64"/>
    </row>
    <row r="722" spans="1:6" x14ac:dyDescent="0.25">
      <c r="A722" s="61">
        <v>42000</v>
      </c>
      <c r="B722" s="62">
        <v>1898.9733333333299</v>
      </c>
      <c r="C722" s="63">
        <v>49.396249999999903</v>
      </c>
      <c r="D722" s="17">
        <f t="shared" si="12"/>
        <v>12</v>
      </c>
      <c r="E722" s="17" t="s">
        <v>70</v>
      </c>
      <c r="F722" s="64"/>
    </row>
    <row r="723" spans="1:6" x14ac:dyDescent="0.25">
      <c r="A723" s="61">
        <v>42000.5</v>
      </c>
      <c r="B723" s="62">
        <v>2160.0101249999998</v>
      </c>
      <c r="C723" s="63">
        <v>41.455833333333302</v>
      </c>
      <c r="D723" s="17">
        <f t="shared" si="12"/>
        <v>12</v>
      </c>
      <c r="E723" s="17" t="s">
        <v>70</v>
      </c>
      <c r="F723" s="64"/>
    </row>
    <row r="724" spans="1:6" x14ac:dyDescent="0.25">
      <c r="A724" s="61">
        <v>42001</v>
      </c>
      <c r="B724" s="62">
        <v>1749.8718636363601</v>
      </c>
      <c r="C724" s="63">
        <v>33.367727272727201</v>
      </c>
      <c r="D724" s="17">
        <f t="shared" si="12"/>
        <v>12</v>
      </c>
      <c r="E724" s="17" t="s">
        <v>70</v>
      </c>
      <c r="F724" s="64"/>
    </row>
    <row r="725" spans="1:6" x14ac:dyDescent="0.25">
      <c r="A725" s="61">
        <v>42001.5</v>
      </c>
      <c r="B725" s="62">
        <v>2125.4543749999998</v>
      </c>
      <c r="C725" s="63">
        <v>43.60125</v>
      </c>
      <c r="D725" s="17">
        <f t="shared" si="12"/>
        <v>12</v>
      </c>
      <c r="E725" s="17" t="s">
        <v>70</v>
      </c>
      <c r="F725" s="64"/>
    </row>
    <row r="726" spans="1:6" x14ac:dyDescent="0.25">
      <c r="A726" s="61">
        <v>42002</v>
      </c>
      <c r="B726" s="62">
        <v>1779.80779166666</v>
      </c>
      <c r="C726" s="63">
        <v>45.102083333333297</v>
      </c>
      <c r="D726" s="17">
        <f t="shared" si="12"/>
        <v>12</v>
      </c>
      <c r="E726" s="17" t="s">
        <v>70</v>
      </c>
      <c r="F726" s="64"/>
    </row>
    <row r="727" spans="1:6" x14ac:dyDescent="0.25">
      <c r="A727" s="61">
        <v>42002.5</v>
      </c>
      <c r="B727" s="62">
        <v>2286.2164166666598</v>
      </c>
      <c r="C727" s="63">
        <v>48.505416666666598</v>
      </c>
      <c r="D727" s="17">
        <f t="shared" si="12"/>
        <v>12</v>
      </c>
      <c r="E727" s="17" t="s">
        <v>70</v>
      </c>
      <c r="F727" s="64"/>
    </row>
    <row r="728" spans="1:6" x14ac:dyDescent="0.25">
      <c r="A728" s="61">
        <v>42003</v>
      </c>
      <c r="B728" s="62">
        <v>1982.47729166666</v>
      </c>
      <c r="C728" s="63">
        <v>40.7454166666666</v>
      </c>
      <c r="D728" s="17">
        <f t="shared" si="12"/>
        <v>12</v>
      </c>
      <c r="E728" s="17" t="s">
        <v>70</v>
      </c>
      <c r="F728" s="64"/>
    </row>
    <row r="729" spans="1:6" x14ac:dyDescent="0.25">
      <c r="A729" s="61">
        <v>42003.5</v>
      </c>
      <c r="B729" s="62">
        <v>2385.11704166666</v>
      </c>
      <c r="C729" s="63">
        <v>52.2662499999999</v>
      </c>
      <c r="D729" s="17">
        <f t="shared" si="12"/>
        <v>12</v>
      </c>
      <c r="E729" s="17" t="s">
        <v>70</v>
      </c>
      <c r="F729" s="64"/>
    </row>
    <row r="730" spans="1:6" x14ac:dyDescent="0.25">
      <c r="A730" s="61">
        <v>42004</v>
      </c>
      <c r="B730" s="62">
        <v>1959.6472916666601</v>
      </c>
      <c r="C730" s="63">
        <v>44.889583333333299</v>
      </c>
      <c r="D730" s="17">
        <f t="shared" si="12"/>
        <v>12</v>
      </c>
      <c r="E730" s="17" t="s">
        <v>70</v>
      </c>
      <c r="F730" s="64"/>
    </row>
    <row r="731" spans="1:6" x14ac:dyDescent="0.25">
      <c r="A731" s="61">
        <v>42004.5</v>
      </c>
      <c r="B731" s="62">
        <v>2134.0819999999999</v>
      </c>
      <c r="C731" s="63">
        <v>42.499583333333298</v>
      </c>
      <c r="D731" s="17">
        <f t="shared" si="12"/>
        <v>12</v>
      </c>
      <c r="E731" s="17" t="s">
        <v>70</v>
      </c>
      <c r="F731" s="64"/>
    </row>
    <row r="732" spans="1:6" x14ac:dyDescent="0.25">
      <c r="A732" s="61">
        <v>41640</v>
      </c>
      <c r="B732" s="62">
        <v>2814.7105606124901</v>
      </c>
      <c r="C732" s="63">
        <v>108.18749999999901</v>
      </c>
      <c r="D732" s="17">
        <v>1</v>
      </c>
      <c r="E732" s="17" t="s">
        <v>71</v>
      </c>
    </row>
    <row r="733" spans="1:6" x14ac:dyDescent="0.25">
      <c r="A733" s="61">
        <v>41640.5</v>
      </c>
      <c r="B733" s="62">
        <v>2820.15931286666</v>
      </c>
      <c r="C733" s="63">
        <v>111.245</v>
      </c>
      <c r="D733" s="17">
        <v>1</v>
      </c>
      <c r="E733" s="17" t="s">
        <v>71</v>
      </c>
    </row>
    <row r="734" spans="1:6" x14ac:dyDescent="0.25">
      <c r="A734" s="61">
        <v>41641</v>
      </c>
      <c r="B734" s="62">
        <v>2147.3532233291598</v>
      </c>
      <c r="C734" s="63">
        <v>110.51333333333299</v>
      </c>
      <c r="D734" s="17">
        <v>1</v>
      </c>
      <c r="E734" s="17" t="s">
        <v>71</v>
      </c>
    </row>
    <row r="735" spans="1:6" x14ac:dyDescent="0.25">
      <c r="A735" s="61">
        <v>41641.5</v>
      </c>
      <c r="B735" s="62">
        <v>2545.3108069374898</v>
      </c>
      <c r="C735" s="63">
        <v>109.41500000000001</v>
      </c>
      <c r="D735" s="17">
        <v>1</v>
      </c>
      <c r="E735" s="17" t="s">
        <v>71</v>
      </c>
    </row>
    <row r="736" spans="1:6" x14ac:dyDescent="0.25">
      <c r="A736" s="61">
        <v>41642</v>
      </c>
      <c r="B736" s="62">
        <v>2222.4136193208301</v>
      </c>
      <c r="C736" s="63">
        <v>109.898333333333</v>
      </c>
      <c r="D736" s="17">
        <v>1</v>
      </c>
      <c r="E736" s="17" t="s">
        <v>71</v>
      </c>
    </row>
    <row r="737" spans="1:5" x14ac:dyDescent="0.25">
      <c r="A737" s="61">
        <v>41642.5</v>
      </c>
      <c r="B737" s="62">
        <v>2257.3158007708298</v>
      </c>
      <c r="C737" s="63">
        <v>111.870833333333</v>
      </c>
      <c r="D737" s="17">
        <v>1</v>
      </c>
      <c r="E737" s="17" t="s">
        <v>71</v>
      </c>
    </row>
    <row r="738" spans="1:5" x14ac:dyDescent="0.25">
      <c r="A738" s="61">
        <v>41643</v>
      </c>
      <c r="B738" s="62">
        <v>2032.198344465</v>
      </c>
      <c r="C738" s="63">
        <v>108.64100000000001</v>
      </c>
      <c r="D738" s="17">
        <v>1</v>
      </c>
      <c r="E738" s="17" t="s">
        <v>71</v>
      </c>
    </row>
    <row r="739" spans="1:5" x14ac:dyDescent="0.25">
      <c r="A739" s="61">
        <v>41643.5</v>
      </c>
      <c r="B739" s="62">
        <v>2117.8163037374902</v>
      </c>
      <c r="C739" s="63">
        <v>112.47499999999999</v>
      </c>
      <c r="D739" s="17">
        <v>1</v>
      </c>
      <c r="E739" s="17" t="s">
        <v>71</v>
      </c>
    </row>
    <row r="740" spans="1:5" x14ac:dyDescent="0.25">
      <c r="A740" s="61">
        <v>41644</v>
      </c>
      <c r="B740" s="62">
        <v>1881.9500175666601</v>
      </c>
      <c r="C740" s="63">
        <v>111.09333333333301</v>
      </c>
      <c r="D740" s="17">
        <v>1</v>
      </c>
      <c r="E740" s="17" t="s">
        <v>71</v>
      </c>
    </row>
    <row r="741" spans="1:5" x14ac:dyDescent="0.25">
      <c r="A741" s="61">
        <v>41644.5</v>
      </c>
      <c r="B741" s="62">
        <v>2576.3438875909001</v>
      </c>
      <c r="C741" s="63">
        <v>111.433636363636</v>
      </c>
      <c r="D741" s="17">
        <v>1</v>
      </c>
      <c r="E741" s="17" t="s">
        <v>71</v>
      </c>
    </row>
    <row r="742" spans="1:5" x14ac:dyDescent="0.25">
      <c r="A742" s="61">
        <v>41645</v>
      </c>
      <c r="B742" s="62">
        <v>2044.66478628499</v>
      </c>
      <c r="C742" s="63">
        <v>110.70699999999999</v>
      </c>
      <c r="D742" s="17">
        <v>1</v>
      </c>
      <c r="E742" s="17" t="s">
        <v>71</v>
      </c>
    </row>
    <row r="743" spans="1:5" x14ac:dyDescent="0.25">
      <c r="A743" s="61">
        <v>41645.5</v>
      </c>
      <c r="B743" s="62">
        <v>2868.9563182708298</v>
      </c>
      <c r="C743" s="63">
        <v>108.410833333333</v>
      </c>
      <c r="D743" s="17">
        <v>1</v>
      </c>
      <c r="E743" s="17" t="s">
        <v>71</v>
      </c>
    </row>
    <row r="744" spans="1:5" x14ac:dyDescent="0.25">
      <c r="A744" s="61">
        <v>41646</v>
      </c>
      <c r="B744" s="62">
        <v>2472.6334011958302</v>
      </c>
      <c r="C744" s="63">
        <v>110.37583333333301</v>
      </c>
      <c r="D744" s="17">
        <v>1</v>
      </c>
      <c r="E744" s="17" t="s">
        <v>71</v>
      </c>
    </row>
    <row r="745" spans="1:5" x14ac:dyDescent="0.25">
      <c r="A745" s="61">
        <v>41646.5</v>
      </c>
      <c r="B745" s="62">
        <v>3299.9393580708202</v>
      </c>
      <c r="C745" s="63">
        <v>110.207499999999</v>
      </c>
      <c r="D745" s="17">
        <v>1</v>
      </c>
      <c r="E745" s="17" t="s">
        <v>71</v>
      </c>
    </row>
    <row r="746" spans="1:5" x14ac:dyDescent="0.25">
      <c r="A746" s="61">
        <v>41647</v>
      </c>
      <c r="B746" s="62">
        <v>2786.5475998083298</v>
      </c>
      <c r="C746" s="63">
        <v>111.74</v>
      </c>
      <c r="D746" s="17">
        <v>1</v>
      </c>
      <c r="E746" s="17" t="s">
        <v>71</v>
      </c>
    </row>
    <row r="747" spans="1:5" x14ac:dyDescent="0.25">
      <c r="A747" s="61">
        <v>41647.5</v>
      </c>
      <c r="B747" s="62">
        <v>3225.7517746541598</v>
      </c>
      <c r="C747" s="63">
        <v>111.213333333333</v>
      </c>
      <c r="D747" s="17">
        <v>1</v>
      </c>
      <c r="E747" s="17" t="s">
        <v>71</v>
      </c>
    </row>
    <row r="748" spans="1:5" x14ac:dyDescent="0.25">
      <c r="A748" s="61">
        <v>41648</v>
      </c>
      <c r="B748" s="62">
        <v>2425.1360756541599</v>
      </c>
      <c r="C748" s="63">
        <v>108.96833333333301</v>
      </c>
      <c r="D748" s="17">
        <v>1</v>
      </c>
      <c r="E748" s="17" t="s">
        <v>71</v>
      </c>
    </row>
    <row r="749" spans="1:5" x14ac:dyDescent="0.25">
      <c r="A749" s="61">
        <v>41648.5</v>
      </c>
      <c r="B749" s="62">
        <v>2401.8058121333302</v>
      </c>
      <c r="C749" s="63">
        <v>109.2625</v>
      </c>
      <c r="D749" s="17">
        <v>1</v>
      </c>
      <c r="E749" s="17" t="s">
        <v>71</v>
      </c>
    </row>
    <row r="750" spans="1:5" x14ac:dyDescent="0.25">
      <c r="A750" s="61">
        <v>41649</v>
      </c>
      <c r="B750" s="62">
        <v>2113.5125400799898</v>
      </c>
      <c r="C750" s="63">
        <v>110.199</v>
      </c>
      <c r="D750" s="17">
        <v>1</v>
      </c>
      <c r="E750" s="17" t="s">
        <v>71</v>
      </c>
    </row>
    <row r="751" spans="1:5" x14ac:dyDescent="0.25">
      <c r="A751" s="61">
        <v>41649.5</v>
      </c>
      <c r="B751" s="62">
        <v>2433.3480168166602</v>
      </c>
      <c r="C751" s="63">
        <v>111.273333333333</v>
      </c>
      <c r="D751" s="17">
        <v>1</v>
      </c>
      <c r="E751" s="17" t="s">
        <v>71</v>
      </c>
    </row>
    <row r="752" spans="1:5" x14ac:dyDescent="0.25">
      <c r="A752" s="61">
        <v>41650</v>
      </c>
      <c r="B752" s="62">
        <v>2189.0438997312399</v>
      </c>
      <c r="C752" s="63">
        <v>109.4875</v>
      </c>
      <c r="D752" s="17">
        <v>1</v>
      </c>
      <c r="E752" s="17" t="s">
        <v>71</v>
      </c>
    </row>
    <row r="753" spans="1:5" x14ac:dyDescent="0.25">
      <c r="A753" s="61">
        <v>41650.5</v>
      </c>
      <c r="B753" s="62">
        <v>2483.5657340083299</v>
      </c>
      <c r="C753" s="63">
        <v>110.505</v>
      </c>
      <c r="D753" s="17">
        <v>1</v>
      </c>
      <c r="E753" s="17" t="s">
        <v>71</v>
      </c>
    </row>
    <row r="754" spans="1:5" x14ac:dyDescent="0.25">
      <c r="A754" s="61">
        <v>41651</v>
      </c>
      <c r="B754" s="62">
        <v>1896.0243473666601</v>
      </c>
      <c r="C754" s="63">
        <v>109.098333333333</v>
      </c>
      <c r="D754" s="17">
        <v>1</v>
      </c>
      <c r="E754" s="17" t="s">
        <v>71</v>
      </c>
    </row>
    <row r="755" spans="1:5" x14ac:dyDescent="0.25">
      <c r="A755" s="61">
        <v>41651.5</v>
      </c>
      <c r="B755" s="62">
        <v>2615.8735382874902</v>
      </c>
      <c r="C755" s="63">
        <v>110.826666666666</v>
      </c>
      <c r="D755" s="17">
        <v>1</v>
      </c>
      <c r="E755" s="17" t="s">
        <v>71</v>
      </c>
    </row>
    <row r="756" spans="1:5" x14ac:dyDescent="0.25">
      <c r="A756" s="61">
        <v>41652</v>
      </c>
      <c r="B756" s="62">
        <v>1992.70477325416</v>
      </c>
      <c r="C756" s="63">
        <v>111.049166666666</v>
      </c>
      <c r="D756" s="17">
        <v>1</v>
      </c>
      <c r="E756" s="17" t="s">
        <v>71</v>
      </c>
    </row>
    <row r="757" spans="1:5" x14ac:dyDescent="0.25">
      <c r="A757" s="61">
        <v>41652.5</v>
      </c>
      <c r="B757" s="62">
        <v>2387.7880464916602</v>
      </c>
      <c r="C757" s="63">
        <v>109.829166666666</v>
      </c>
      <c r="D757" s="17">
        <v>1</v>
      </c>
      <c r="E757" s="17" t="s">
        <v>71</v>
      </c>
    </row>
    <row r="758" spans="1:5" x14ac:dyDescent="0.25">
      <c r="A758" s="61">
        <v>41653</v>
      </c>
      <c r="B758" s="62">
        <v>2358.34048073333</v>
      </c>
      <c r="C758" s="63">
        <v>110.7</v>
      </c>
      <c r="D758" s="17">
        <v>1</v>
      </c>
      <c r="E758" s="17" t="s">
        <v>71</v>
      </c>
    </row>
    <row r="759" spans="1:5" x14ac:dyDescent="0.25">
      <c r="A759" s="61">
        <v>41653.5</v>
      </c>
      <c r="B759" s="62">
        <v>3340.70503213333</v>
      </c>
      <c r="C759" s="63">
        <v>109.087499999999</v>
      </c>
      <c r="D759" s="17">
        <v>1</v>
      </c>
      <c r="E759" s="17" t="s">
        <v>71</v>
      </c>
    </row>
    <row r="760" spans="1:5" x14ac:dyDescent="0.25">
      <c r="A760" s="61">
        <v>41654</v>
      </c>
      <c r="B760" s="62">
        <v>2842.3093060374899</v>
      </c>
      <c r="C760" s="63">
        <v>109.721666666666</v>
      </c>
      <c r="D760" s="17">
        <v>1</v>
      </c>
      <c r="E760" s="17" t="s">
        <v>71</v>
      </c>
    </row>
    <row r="761" spans="1:5" x14ac:dyDescent="0.25">
      <c r="A761" s="61">
        <v>41654.5</v>
      </c>
      <c r="B761" s="62">
        <v>3250.4874035166599</v>
      </c>
      <c r="C761" s="63">
        <v>111.22666666666601</v>
      </c>
      <c r="D761" s="17">
        <v>1</v>
      </c>
      <c r="E761" s="17" t="s">
        <v>71</v>
      </c>
    </row>
    <row r="762" spans="1:5" x14ac:dyDescent="0.25">
      <c r="A762" s="61">
        <v>41655</v>
      </c>
      <c r="B762" s="62">
        <v>2453.1961141708298</v>
      </c>
      <c r="C762" s="63">
        <v>112.73</v>
      </c>
      <c r="D762" s="17">
        <v>1</v>
      </c>
      <c r="E762" s="17" t="s">
        <v>71</v>
      </c>
    </row>
    <row r="763" spans="1:5" x14ac:dyDescent="0.25">
      <c r="A763" s="61">
        <v>41655.5</v>
      </c>
      <c r="B763" s="62">
        <v>2536.4750736916599</v>
      </c>
      <c r="C763" s="63">
        <v>111.52500000000001</v>
      </c>
      <c r="D763" s="17">
        <v>1</v>
      </c>
      <c r="E763" s="17" t="s">
        <v>71</v>
      </c>
    </row>
    <row r="764" spans="1:5" x14ac:dyDescent="0.25">
      <c r="A764" s="61">
        <v>41656</v>
      </c>
      <c r="B764" s="62">
        <v>1958.7403593583299</v>
      </c>
      <c r="C764" s="63">
        <v>110.448333333333</v>
      </c>
      <c r="D764" s="17">
        <v>1</v>
      </c>
      <c r="E764" s="17" t="s">
        <v>71</v>
      </c>
    </row>
    <row r="765" spans="1:5" x14ac:dyDescent="0.25">
      <c r="A765" s="61">
        <v>41656.5</v>
      </c>
      <c r="B765" s="62">
        <v>2217.7377323208302</v>
      </c>
      <c r="C765" s="63">
        <v>109.19416666666601</v>
      </c>
      <c r="D765" s="17">
        <v>1</v>
      </c>
      <c r="E765" s="17" t="s">
        <v>71</v>
      </c>
    </row>
    <row r="766" spans="1:5" x14ac:dyDescent="0.25">
      <c r="A766" s="61">
        <v>41657</v>
      </c>
      <c r="B766" s="62">
        <v>2035.5217133875001</v>
      </c>
      <c r="C766" s="63">
        <v>112.33750000000001</v>
      </c>
      <c r="D766" s="17">
        <v>1</v>
      </c>
      <c r="E766" s="17" t="s">
        <v>71</v>
      </c>
    </row>
    <row r="767" spans="1:5" x14ac:dyDescent="0.25">
      <c r="A767" s="61">
        <v>41657.5</v>
      </c>
      <c r="B767" s="62">
        <v>2450.3480851874901</v>
      </c>
      <c r="C767" s="63">
        <v>109.47499999999999</v>
      </c>
      <c r="D767" s="17">
        <v>1</v>
      </c>
      <c r="E767" s="17" t="s">
        <v>71</v>
      </c>
    </row>
    <row r="768" spans="1:5" x14ac:dyDescent="0.25">
      <c r="A768" s="61">
        <v>41658</v>
      </c>
      <c r="B768" s="62">
        <v>1864.6022638714201</v>
      </c>
      <c r="C768" s="63">
        <v>109.98857142857101</v>
      </c>
      <c r="D768" s="17">
        <v>1</v>
      </c>
      <c r="E768" s="17" t="s">
        <v>71</v>
      </c>
    </row>
    <row r="769" spans="1:5" x14ac:dyDescent="0.25">
      <c r="A769" s="61">
        <v>41658.5</v>
      </c>
      <c r="B769" s="62">
        <v>2278.1295495916602</v>
      </c>
      <c r="C769" s="63">
        <v>110.447499999999</v>
      </c>
      <c r="D769" s="17">
        <v>1</v>
      </c>
      <c r="E769" s="17" t="s">
        <v>71</v>
      </c>
    </row>
    <row r="770" spans="1:5" x14ac:dyDescent="0.25">
      <c r="A770" s="61">
        <v>41659</v>
      </c>
      <c r="B770" s="62">
        <v>1924.9605551166601</v>
      </c>
      <c r="C770" s="63">
        <v>109.126666666666</v>
      </c>
      <c r="D770" s="17">
        <v>1</v>
      </c>
      <c r="E770" s="17" t="s">
        <v>71</v>
      </c>
    </row>
    <row r="771" spans="1:5" x14ac:dyDescent="0.25">
      <c r="A771" s="61">
        <v>41659.5</v>
      </c>
      <c r="B771" s="62">
        <v>2560.8750446249901</v>
      </c>
      <c r="C771" s="63">
        <v>111.745833333333</v>
      </c>
      <c r="D771" s="17">
        <v>1</v>
      </c>
      <c r="E771" s="17" t="s">
        <v>71</v>
      </c>
    </row>
    <row r="772" spans="1:5" x14ac:dyDescent="0.25">
      <c r="A772" s="61">
        <v>41660</v>
      </c>
      <c r="B772" s="62">
        <v>2127.80860193749</v>
      </c>
      <c r="C772" s="63">
        <v>110.930833333333</v>
      </c>
      <c r="D772" s="17">
        <v>1</v>
      </c>
      <c r="E772" s="17" t="s">
        <v>71</v>
      </c>
    </row>
    <row r="773" spans="1:5" x14ac:dyDescent="0.25">
      <c r="A773" s="61">
        <v>41660.5</v>
      </c>
      <c r="B773" s="62">
        <v>2746.1296072416599</v>
      </c>
      <c r="C773" s="63">
        <v>110.345833333333</v>
      </c>
      <c r="D773" s="17">
        <v>1</v>
      </c>
      <c r="E773" s="17" t="s">
        <v>71</v>
      </c>
    </row>
    <row r="774" spans="1:5" x14ac:dyDescent="0.25">
      <c r="A774" s="61">
        <v>41661</v>
      </c>
      <c r="B774" s="62">
        <v>2140.0864342166601</v>
      </c>
      <c r="C774" s="63">
        <v>110.689999999999</v>
      </c>
      <c r="D774" s="17">
        <v>1</v>
      </c>
      <c r="E774" s="17" t="s">
        <v>71</v>
      </c>
    </row>
    <row r="775" spans="1:5" x14ac:dyDescent="0.25">
      <c r="A775" s="61">
        <v>41661.5</v>
      </c>
      <c r="B775" s="62">
        <v>2651.1279091166598</v>
      </c>
      <c r="C775" s="63">
        <v>111.839166666666</v>
      </c>
      <c r="D775" s="17">
        <v>1</v>
      </c>
      <c r="E775" s="17" t="s">
        <v>71</v>
      </c>
    </row>
    <row r="776" spans="1:5" x14ac:dyDescent="0.25">
      <c r="A776" s="61">
        <v>41662</v>
      </c>
      <c r="B776" s="62">
        <v>2198.8909038583301</v>
      </c>
      <c r="C776" s="63">
        <v>111.34083333333299</v>
      </c>
      <c r="D776" s="17">
        <v>1</v>
      </c>
      <c r="E776" s="17" t="s">
        <v>71</v>
      </c>
    </row>
    <row r="777" spans="1:5" x14ac:dyDescent="0.25">
      <c r="A777" s="61">
        <v>41662.5</v>
      </c>
      <c r="B777" s="62">
        <v>2598.18044052499</v>
      </c>
      <c r="C777" s="63">
        <v>111.143333333333</v>
      </c>
      <c r="D777" s="17">
        <v>1</v>
      </c>
      <c r="E777" s="17" t="s">
        <v>71</v>
      </c>
    </row>
    <row r="778" spans="1:5" x14ac:dyDescent="0.25">
      <c r="A778" s="61">
        <v>41663</v>
      </c>
      <c r="B778" s="62">
        <v>2166.8205700090898</v>
      </c>
      <c r="C778" s="63">
        <v>110.728181818181</v>
      </c>
      <c r="D778" s="17">
        <v>1</v>
      </c>
      <c r="E778" s="17" t="s">
        <v>71</v>
      </c>
    </row>
    <row r="779" spans="1:5" x14ac:dyDescent="0.25">
      <c r="A779" s="61">
        <v>41663.5</v>
      </c>
      <c r="B779" s="62">
        <v>2420.47367987499</v>
      </c>
      <c r="C779" s="63">
        <v>110.1</v>
      </c>
      <c r="D779" s="17">
        <v>1</v>
      </c>
      <c r="E779" s="17" t="s">
        <v>71</v>
      </c>
    </row>
    <row r="780" spans="1:5" x14ac:dyDescent="0.25">
      <c r="A780" s="61">
        <v>41664</v>
      </c>
      <c r="B780" s="62">
        <v>2104.8423878291601</v>
      </c>
      <c r="C780" s="63">
        <v>111.549166666666</v>
      </c>
      <c r="D780" s="17">
        <v>1</v>
      </c>
      <c r="E780" s="17" t="s">
        <v>71</v>
      </c>
    </row>
    <row r="781" spans="1:5" x14ac:dyDescent="0.25">
      <c r="A781" s="61">
        <v>41664.5</v>
      </c>
      <c r="B781" s="62">
        <v>2301.0493781833302</v>
      </c>
      <c r="C781" s="63">
        <v>110.77</v>
      </c>
      <c r="D781" s="17">
        <v>1</v>
      </c>
      <c r="E781" s="17" t="s">
        <v>71</v>
      </c>
    </row>
    <row r="782" spans="1:5" x14ac:dyDescent="0.25">
      <c r="A782" s="61">
        <v>41665</v>
      </c>
      <c r="B782" s="62">
        <v>2010.89693983749</v>
      </c>
      <c r="C782" s="63">
        <v>109.4325</v>
      </c>
      <c r="D782" s="17">
        <v>1</v>
      </c>
      <c r="E782" s="17" t="s">
        <v>71</v>
      </c>
    </row>
    <row r="783" spans="1:5" x14ac:dyDescent="0.25">
      <c r="A783" s="61">
        <v>41665.5</v>
      </c>
      <c r="B783" s="62">
        <v>2440.1286881583301</v>
      </c>
      <c r="C783" s="63">
        <v>110.096666666666</v>
      </c>
      <c r="D783" s="17">
        <v>1</v>
      </c>
      <c r="E783" s="17" t="s">
        <v>71</v>
      </c>
    </row>
    <row r="784" spans="1:5" x14ac:dyDescent="0.25">
      <c r="A784" s="61">
        <v>41666</v>
      </c>
      <c r="B784" s="62">
        <v>1872.7888722083301</v>
      </c>
      <c r="C784" s="63">
        <v>110.041666666666</v>
      </c>
      <c r="D784" s="17">
        <v>1</v>
      </c>
      <c r="E784" s="17" t="s">
        <v>71</v>
      </c>
    </row>
    <row r="785" spans="1:5" x14ac:dyDescent="0.25">
      <c r="A785" s="61">
        <v>41666.5</v>
      </c>
      <c r="B785" s="62">
        <v>2702.8843677749901</v>
      </c>
      <c r="C785" s="63">
        <v>111.23916666666599</v>
      </c>
      <c r="D785" s="17">
        <v>1</v>
      </c>
      <c r="E785" s="17" t="s">
        <v>71</v>
      </c>
    </row>
    <row r="786" spans="1:5" x14ac:dyDescent="0.25">
      <c r="A786" s="61">
        <v>41667</v>
      </c>
      <c r="B786" s="62">
        <v>1862.09098722916</v>
      </c>
      <c r="C786" s="63">
        <v>110.66</v>
      </c>
      <c r="D786" s="17">
        <v>1</v>
      </c>
      <c r="E786" s="17" t="s">
        <v>71</v>
      </c>
    </row>
    <row r="787" spans="1:5" x14ac:dyDescent="0.25">
      <c r="A787" s="61">
        <v>41667.5</v>
      </c>
      <c r="B787" s="62">
        <v>2301.8307151874901</v>
      </c>
      <c r="C787" s="63">
        <v>110.686666666666</v>
      </c>
      <c r="D787" s="17">
        <v>1</v>
      </c>
      <c r="E787" s="17" t="s">
        <v>71</v>
      </c>
    </row>
    <row r="788" spans="1:5" x14ac:dyDescent="0.25">
      <c r="A788" s="61">
        <v>41668</v>
      </c>
      <c r="B788" s="62">
        <v>2141.2100704499899</v>
      </c>
      <c r="C788" s="63">
        <v>110.626666666666</v>
      </c>
      <c r="D788" s="17">
        <v>1</v>
      </c>
      <c r="E788" s="17" t="s">
        <v>71</v>
      </c>
    </row>
    <row r="789" spans="1:5" x14ac:dyDescent="0.25">
      <c r="A789" s="61">
        <v>41668.5</v>
      </c>
      <c r="B789" s="62">
        <v>2542.9754542625001</v>
      </c>
      <c r="C789" s="63">
        <v>111.21833333333301</v>
      </c>
      <c r="D789" s="17">
        <v>1</v>
      </c>
      <c r="E789" s="17" t="s">
        <v>71</v>
      </c>
    </row>
    <row r="790" spans="1:5" x14ac:dyDescent="0.25">
      <c r="A790" s="61">
        <v>41669</v>
      </c>
      <c r="B790" s="62">
        <v>2141.6758152541602</v>
      </c>
      <c r="C790" s="63">
        <v>110.458333333333</v>
      </c>
      <c r="D790" s="17">
        <v>1</v>
      </c>
      <c r="E790" s="17" t="s">
        <v>71</v>
      </c>
    </row>
    <row r="791" spans="1:5" x14ac:dyDescent="0.25">
      <c r="A791" s="61">
        <v>41669.5</v>
      </c>
      <c r="B791" s="62">
        <v>2821.5852816249899</v>
      </c>
      <c r="C791" s="63">
        <v>109.5825</v>
      </c>
      <c r="D791" s="17">
        <v>1</v>
      </c>
      <c r="E791" s="17" t="s">
        <v>71</v>
      </c>
    </row>
    <row r="792" spans="1:5" x14ac:dyDescent="0.25">
      <c r="A792" s="61">
        <v>41670</v>
      </c>
      <c r="B792" s="62">
        <v>2121.2677979249902</v>
      </c>
      <c r="C792" s="63">
        <v>110.05416666666601</v>
      </c>
      <c r="D792" s="17">
        <v>1</v>
      </c>
      <c r="E792" s="17" t="s">
        <v>71</v>
      </c>
    </row>
    <row r="793" spans="1:5" x14ac:dyDescent="0.25">
      <c r="A793" s="61">
        <v>41670.5</v>
      </c>
      <c r="B793" s="62">
        <v>2725.2631981750001</v>
      </c>
      <c r="C793" s="63">
        <v>110.781666666666</v>
      </c>
      <c r="D793" s="17">
        <v>1</v>
      </c>
      <c r="E793" s="17" t="s">
        <v>71</v>
      </c>
    </row>
    <row r="794" spans="1:5" x14ac:dyDescent="0.25">
      <c r="A794" s="61">
        <v>41671</v>
      </c>
      <c r="B794" s="62">
        <v>2168.7831825916601</v>
      </c>
      <c r="C794" s="63">
        <v>112.41</v>
      </c>
      <c r="D794" s="17">
        <v>2</v>
      </c>
      <c r="E794" s="17" t="s">
        <v>71</v>
      </c>
    </row>
    <row r="795" spans="1:5" x14ac:dyDescent="0.25">
      <c r="A795" s="61">
        <v>41671.5</v>
      </c>
      <c r="B795" s="62">
        <v>2961.5898729458299</v>
      </c>
      <c r="C795" s="63">
        <v>110.198333333333</v>
      </c>
      <c r="D795" s="17">
        <v>2</v>
      </c>
      <c r="E795" s="17" t="s">
        <v>71</v>
      </c>
    </row>
    <row r="796" spans="1:5" x14ac:dyDescent="0.25">
      <c r="A796" s="61">
        <v>41672</v>
      </c>
      <c r="B796" s="62">
        <v>2059.6434400374901</v>
      </c>
      <c r="C796" s="63">
        <v>110.21749999999901</v>
      </c>
      <c r="D796" s="17">
        <v>2</v>
      </c>
      <c r="E796" s="17" t="s">
        <v>71</v>
      </c>
    </row>
    <row r="797" spans="1:5" x14ac:dyDescent="0.25">
      <c r="A797" s="61">
        <v>41672.5</v>
      </c>
      <c r="B797" s="62">
        <v>2915.94190402499</v>
      </c>
      <c r="C797" s="63">
        <v>110.13</v>
      </c>
      <c r="D797" s="17">
        <v>2</v>
      </c>
      <c r="E797" s="17" t="s">
        <v>71</v>
      </c>
    </row>
    <row r="798" spans="1:5" x14ac:dyDescent="0.25">
      <c r="A798" s="61">
        <v>41673</v>
      </c>
      <c r="B798" s="62">
        <v>2074.9507374291602</v>
      </c>
      <c r="C798" s="63">
        <v>109.869999999999</v>
      </c>
      <c r="D798" s="17">
        <v>2</v>
      </c>
      <c r="E798" s="17" t="s">
        <v>71</v>
      </c>
    </row>
    <row r="799" spans="1:5" x14ac:dyDescent="0.25">
      <c r="A799" s="61">
        <v>41673.5</v>
      </c>
      <c r="B799" s="62">
        <v>2840.1388558458302</v>
      </c>
      <c r="C799" s="63">
        <v>110.466666666666</v>
      </c>
      <c r="D799" s="17">
        <v>2</v>
      </c>
      <c r="E799" s="17" t="s">
        <v>71</v>
      </c>
    </row>
    <row r="800" spans="1:5" x14ac:dyDescent="0.25">
      <c r="A800" s="61">
        <v>41674</v>
      </c>
      <c r="B800" s="62">
        <v>2336.1864341833302</v>
      </c>
      <c r="C800" s="63">
        <v>110.5425</v>
      </c>
      <c r="D800" s="17">
        <v>2</v>
      </c>
      <c r="E800" s="17" t="s">
        <v>71</v>
      </c>
    </row>
    <row r="801" spans="1:5" x14ac:dyDescent="0.25">
      <c r="A801" s="61">
        <v>41674.5</v>
      </c>
      <c r="B801" s="62">
        <v>2795.9823378666601</v>
      </c>
      <c r="C801" s="63">
        <v>110.20083333333299</v>
      </c>
      <c r="D801" s="17">
        <v>2</v>
      </c>
      <c r="E801" s="17" t="s">
        <v>71</v>
      </c>
    </row>
    <row r="802" spans="1:5" x14ac:dyDescent="0.25">
      <c r="A802" s="61">
        <v>41675</v>
      </c>
      <c r="B802" s="62">
        <v>2203.7443846374899</v>
      </c>
      <c r="C802" s="63">
        <v>111.087499999999</v>
      </c>
      <c r="D802" s="17">
        <v>2</v>
      </c>
      <c r="E802" s="17" t="s">
        <v>71</v>
      </c>
    </row>
    <row r="803" spans="1:5" x14ac:dyDescent="0.25">
      <c r="A803" s="61">
        <v>41675.5</v>
      </c>
      <c r="B803" s="62">
        <v>2514.4400851124901</v>
      </c>
      <c r="C803" s="63">
        <v>111.925833333333</v>
      </c>
      <c r="D803" s="17">
        <v>2</v>
      </c>
      <c r="E803" s="17" t="s">
        <v>71</v>
      </c>
    </row>
    <row r="804" spans="1:5" x14ac:dyDescent="0.25">
      <c r="A804" s="61">
        <v>41676</v>
      </c>
      <c r="B804" s="62">
        <v>2254.8362323375</v>
      </c>
      <c r="C804" s="63">
        <v>112.255</v>
      </c>
      <c r="D804" s="17">
        <v>2</v>
      </c>
      <c r="E804" s="17" t="s">
        <v>71</v>
      </c>
    </row>
    <row r="805" spans="1:5" x14ac:dyDescent="0.25">
      <c r="A805" s="61">
        <v>41676.5</v>
      </c>
      <c r="B805" s="62">
        <v>2369.5948363374901</v>
      </c>
      <c r="C805" s="63">
        <v>109.486666666666</v>
      </c>
      <c r="D805" s="17">
        <v>2</v>
      </c>
      <c r="E805" s="17" t="s">
        <v>71</v>
      </c>
    </row>
    <row r="806" spans="1:5" x14ac:dyDescent="0.25">
      <c r="A806" s="61">
        <v>41677</v>
      </c>
      <c r="B806" s="62">
        <v>1974.18200617916</v>
      </c>
      <c r="C806" s="63">
        <v>109.698333333333</v>
      </c>
      <c r="D806" s="17">
        <v>2</v>
      </c>
      <c r="E806" s="17" t="s">
        <v>71</v>
      </c>
    </row>
    <row r="807" spans="1:5" x14ac:dyDescent="0.25">
      <c r="A807" s="61">
        <v>41677.5</v>
      </c>
      <c r="B807" s="62">
        <v>2271.7791866166599</v>
      </c>
      <c r="C807" s="63">
        <v>111.64666666666599</v>
      </c>
      <c r="D807" s="17">
        <v>2</v>
      </c>
      <c r="E807" s="17" t="s">
        <v>71</v>
      </c>
    </row>
    <row r="808" spans="1:5" x14ac:dyDescent="0.25">
      <c r="A808" s="61">
        <v>41678</v>
      </c>
      <c r="B808" s="62">
        <v>2014.2160829833299</v>
      </c>
      <c r="C808" s="63">
        <v>111.567777777777</v>
      </c>
      <c r="D808" s="17">
        <v>2</v>
      </c>
      <c r="E808" s="17" t="s">
        <v>71</v>
      </c>
    </row>
    <row r="809" spans="1:5" x14ac:dyDescent="0.25">
      <c r="A809" s="61">
        <v>41678.5</v>
      </c>
      <c r="B809" s="62">
        <v>2596.5701936458299</v>
      </c>
      <c r="C809" s="63">
        <v>109.755833333333</v>
      </c>
      <c r="D809" s="17">
        <v>2</v>
      </c>
      <c r="E809" s="17" t="s">
        <v>71</v>
      </c>
    </row>
    <row r="810" spans="1:5" x14ac:dyDescent="0.25">
      <c r="A810" s="61">
        <v>41679</v>
      </c>
      <c r="B810" s="62">
        <v>1867.4815676363601</v>
      </c>
      <c r="C810" s="63">
        <v>109.17090909090901</v>
      </c>
      <c r="D810" s="17">
        <v>2</v>
      </c>
      <c r="E810" s="17" t="s">
        <v>71</v>
      </c>
    </row>
    <row r="811" spans="1:5" x14ac:dyDescent="0.25">
      <c r="A811" s="61">
        <v>41679.5</v>
      </c>
      <c r="B811" s="62">
        <v>2828.9775346166598</v>
      </c>
      <c r="C811" s="63">
        <v>111.13249999999999</v>
      </c>
      <c r="D811" s="17">
        <v>2</v>
      </c>
      <c r="E811" s="17" t="s">
        <v>71</v>
      </c>
    </row>
    <row r="812" spans="1:5" x14ac:dyDescent="0.25">
      <c r="A812" s="61">
        <v>41680</v>
      </c>
      <c r="B812" s="62">
        <v>1994.4438366499901</v>
      </c>
      <c r="C812" s="63">
        <v>109.654166666666</v>
      </c>
      <c r="D812" s="17">
        <v>2</v>
      </c>
      <c r="E812" s="17" t="s">
        <v>71</v>
      </c>
    </row>
    <row r="813" spans="1:5" x14ac:dyDescent="0.25">
      <c r="A813" s="61">
        <v>41680.5</v>
      </c>
      <c r="B813" s="62">
        <v>2926.1708955250001</v>
      </c>
      <c r="C813" s="63">
        <v>109.68</v>
      </c>
      <c r="D813" s="17">
        <v>2</v>
      </c>
      <c r="E813" s="17" t="s">
        <v>71</v>
      </c>
    </row>
    <row r="814" spans="1:5" x14ac:dyDescent="0.25">
      <c r="A814" s="61">
        <v>41681</v>
      </c>
      <c r="B814" s="62">
        <v>2554.6178627291602</v>
      </c>
      <c r="C814" s="63">
        <v>110.40583333333301</v>
      </c>
      <c r="D814" s="17">
        <v>2</v>
      </c>
      <c r="E814" s="17" t="s">
        <v>71</v>
      </c>
    </row>
    <row r="815" spans="1:5" x14ac:dyDescent="0.25">
      <c r="A815" s="61">
        <v>41681.5</v>
      </c>
      <c r="B815" s="62">
        <v>3236.4869237541602</v>
      </c>
      <c r="C815" s="63">
        <v>112.82250000000001</v>
      </c>
      <c r="D815" s="17">
        <v>2</v>
      </c>
      <c r="E815" s="17" t="s">
        <v>71</v>
      </c>
    </row>
    <row r="816" spans="1:5" x14ac:dyDescent="0.25">
      <c r="A816" s="61">
        <v>41682</v>
      </c>
      <c r="B816" s="62">
        <v>2762.5157089416598</v>
      </c>
      <c r="C816" s="63">
        <v>110.1425</v>
      </c>
      <c r="D816" s="17">
        <v>2</v>
      </c>
      <c r="E816" s="17" t="s">
        <v>71</v>
      </c>
    </row>
    <row r="817" spans="1:5" x14ac:dyDescent="0.25">
      <c r="A817" s="61">
        <v>41682.5</v>
      </c>
      <c r="B817" s="62">
        <v>3531.5317287999901</v>
      </c>
      <c r="C817" s="63">
        <v>109.690833333333</v>
      </c>
      <c r="D817" s="17">
        <v>2</v>
      </c>
      <c r="E817" s="17" t="s">
        <v>71</v>
      </c>
    </row>
    <row r="818" spans="1:5" x14ac:dyDescent="0.25">
      <c r="A818" s="61">
        <v>41683</v>
      </c>
      <c r="B818" s="62">
        <v>2745.1802333625001</v>
      </c>
      <c r="C818" s="63">
        <v>109.82583333333299</v>
      </c>
      <c r="D818" s="17">
        <v>2</v>
      </c>
      <c r="E818" s="17" t="s">
        <v>71</v>
      </c>
    </row>
    <row r="819" spans="1:5" x14ac:dyDescent="0.25">
      <c r="A819" s="61">
        <v>41683.5</v>
      </c>
      <c r="B819" s="62">
        <v>3355.4509319083299</v>
      </c>
      <c r="C819" s="63">
        <v>111.9975</v>
      </c>
      <c r="D819" s="17">
        <v>2</v>
      </c>
      <c r="E819" s="17" t="s">
        <v>71</v>
      </c>
    </row>
    <row r="820" spans="1:5" x14ac:dyDescent="0.25">
      <c r="A820" s="61">
        <v>41684</v>
      </c>
      <c r="B820" s="62">
        <v>2603.7976719583298</v>
      </c>
      <c r="C820" s="63">
        <v>111.880833333333</v>
      </c>
      <c r="D820" s="17">
        <v>2</v>
      </c>
      <c r="E820" s="17" t="s">
        <v>71</v>
      </c>
    </row>
    <row r="821" spans="1:5" x14ac:dyDescent="0.25">
      <c r="A821" s="61">
        <v>41684.5</v>
      </c>
      <c r="B821" s="62">
        <v>2861.9960459624899</v>
      </c>
      <c r="C821" s="63">
        <v>112.26333333333299</v>
      </c>
      <c r="D821" s="17">
        <v>2</v>
      </c>
      <c r="E821" s="17" t="s">
        <v>71</v>
      </c>
    </row>
    <row r="822" spans="1:5" x14ac:dyDescent="0.25">
      <c r="A822" s="61">
        <v>41685</v>
      </c>
      <c r="B822" s="62">
        <v>2363.6217625333302</v>
      </c>
      <c r="C822" s="63">
        <v>110.1575</v>
      </c>
      <c r="D822" s="17">
        <v>2</v>
      </c>
      <c r="E822" s="17" t="s">
        <v>71</v>
      </c>
    </row>
    <row r="823" spans="1:5" x14ac:dyDescent="0.25">
      <c r="A823" s="61">
        <v>41685.5</v>
      </c>
      <c r="B823" s="62">
        <v>2935.9480111624898</v>
      </c>
      <c r="C823" s="63">
        <v>111.238333333333</v>
      </c>
      <c r="D823" s="17">
        <v>2</v>
      </c>
      <c r="E823" s="17" t="s">
        <v>71</v>
      </c>
    </row>
    <row r="824" spans="1:5" x14ac:dyDescent="0.25">
      <c r="A824" s="61">
        <v>41686</v>
      </c>
      <c r="B824" s="62">
        <v>2179.3191565458301</v>
      </c>
      <c r="C824" s="63">
        <v>110.713333333333</v>
      </c>
      <c r="D824" s="17">
        <v>2</v>
      </c>
      <c r="E824" s="17" t="s">
        <v>71</v>
      </c>
    </row>
    <row r="825" spans="1:5" x14ac:dyDescent="0.25">
      <c r="A825" s="61">
        <v>41686.5</v>
      </c>
      <c r="B825" s="62">
        <v>2726.05105495833</v>
      </c>
      <c r="C825" s="63">
        <v>109.839166666666</v>
      </c>
      <c r="D825" s="17">
        <v>2</v>
      </c>
      <c r="E825" s="17" t="s">
        <v>71</v>
      </c>
    </row>
    <row r="826" spans="1:5" x14ac:dyDescent="0.25">
      <c r="A826" s="61">
        <v>41687</v>
      </c>
      <c r="B826" s="62">
        <v>1942.2621511416601</v>
      </c>
      <c r="C826" s="63">
        <v>111.431666666666</v>
      </c>
      <c r="D826" s="17">
        <v>2</v>
      </c>
      <c r="E826" s="17" t="s">
        <v>71</v>
      </c>
    </row>
    <row r="827" spans="1:5" x14ac:dyDescent="0.25">
      <c r="A827" s="61">
        <v>41687.5</v>
      </c>
      <c r="B827" s="62">
        <v>2233.6403290041599</v>
      </c>
      <c r="C827" s="63">
        <v>111.12583333333301</v>
      </c>
      <c r="D827" s="17">
        <v>2</v>
      </c>
      <c r="E827" s="17" t="s">
        <v>71</v>
      </c>
    </row>
    <row r="828" spans="1:5" x14ac:dyDescent="0.25">
      <c r="A828" s="61">
        <v>41688</v>
      </c>
      <c r="B828" s="62">
        <v>2017.2257905399899</v>
      </c>
      <c r="C828" s="63">
        <v>111.320999999999</v>
      </c>
      <c r="D828" s="17">
        <v>2</v>
      </c>
      <c r="E828" s="17" t="s">
        <v>71</v>
      </c>
    </row>
    <row r="829" spans="1:5" x14ac:dyDescent="0.25">
      <c r="A829" s="61">
        <v>41688.5</v>
      </c>
      <c r="B829" s="62">
        <v>2359.1199209874899</v>
      </c>
      <c r="C829" s="63">
        <v>111.66500000000001</v>
      </c>
      <c r="D829" s="17">
        <v>2</v>
      </c>
      <c r="E829" s="17" t="s">
        <v>71</v>
      </c>
    </row>
    <row r="830" spans="1:5" x14ac:dyDescent="0.25">
      <c r="A830" s="61">
        <v>41689</v>
      </c>
      <c r="B830" s="62">
        <v>2334.5526278249999</v>
      </c>
      <c r="C830" s="63">
        <v>111.086249999999</v>
      </c>
      <c r="D830" s="17">
        <v>2</v>
      </c>
      <c r="E830" s="17" t="s">
        <v>71</v>
      </c>
    </row>
    <row r="831" spans="1:5" x14ac:dyDescent="0.25">
      <c r="A831" s="61">
        <v>41689.5</v>
      </c>
      <c r="B831" s="62">
        <v>2805.6281315333299</v>
      </c>
      <c r="C831" s="63">
        <v>110.28916666666601</v>
      </c>
      <c r="D831" s="17">
        <v>2</v>
      </c>
      <c r="E831" s="17" t="s">
        <v>71</v>
      </c>
    </row>
    <row r="832" spans="1:5" x14ac:dyDescent="0.25">
      <c r="A832" s="61">
        <v>41690</v>
      </c>
      <c r="B832" s="62">
        <v>2303.4694622749898</v>
      </c>
      <c r="C832" s="63">
        <v>111.447499999999</v>
      </c>
      <c r="D832" s="17">
        <v>2</v>
      </c>
      <c r="E832" s="17" t="s">
        <v>71</v>
      </c>
    </row>
    <row r="833" spans="1:5" x14ac:dyDescent="0.25">
      <c r="A833" s="61">
        <v>41690.5</v>
      </c>
      <c r="B833" s="62">
        <v>3590.6828627166601</v>
      </c>
      <c r="C833" s="63">
        <v>111.65249999999899</v>
      </c>
      <c r="D833" s="17">
        <v>2</v>
      </c>
      <c r="E833" s="17" t="s">
        <v>71</v>
      </c>
    </row>
    <row r="834" spans="1:5" x14ac:dyDescent="0.25">
      <c r="A834" s="61">
        <v>41691</v>
      </c>
      <c r="B834" s="62">
        <v>2704.1649466458298</v>
      </c>
      <c r="C834" s="63">
        <v>110.511666666666</v>
      </c>
      <c r="D834" s="17">
        <v>2</v>
      </c>
      <c r="E834" s="17" t="s">
        <v>71</v>
      </c>
    </row>
    <row r="835" spans="1:5" x14ac:dyDescent="0.25">
      <c r="A835" s="61">
        <v>41691.5</v>
      </c>
      <c r="B835" s="62">
        <v>3365.87835465833</v>
      </c>
      <c r="C835" s="63">
        <v>111.26</v>
      </c>
      <c r="D835" s="17">
        <v>2</v>
      </c>
      <c r="E835" s="17" t="s">
        <v>71</v>
      </c>
    </row>
    <row r="836" spans="1:5" x14ac:dyDescent="0.25">
      <c r="A836" s="61">
        <v>41692</v>
      </c>
      <c r="B836" s="62">
        <v>2625.0986705750001</v>
      </c>
      <c r="C836" s="63">
        <v>108.296666666666</v>
      </c>
      <c r="D836" s="17">
        <v>2</v>
      </c>
      <c r="E836" s="17" t="s">
        <v>71</v>
      </c>
    </row>
    <row r="837" spans="1:5" x14ac:dyDescent="0.25">
      <c r="A837" s="61">
        <v>41692.5</v>
      </c>
      <c r="B837" s="62">
        <v>2556.60953337916</v>
      </c>
      <c r="C837" s="63">
        <v>110.400833333333</v>
      </c>
      <c r="D837" s="17">
        <v>2</v>
      </c>
      <c r="E837" s="17" t="s">
        <v>71</v>
      </c>
    </row>
    <row r="838" spans="1:5" x14ac:dyDescent="0.25">
      <c r="A838" s="61">
        <v>41693</v>
      </c>
      <c r="B838" s="62">
        <v>1823.0696327749899</v>
      </c>
      <c r="C838" s="63">
        <v>109.86499999999999</v>
      </c>
      <c r="D838" s="17">
        <v>2</v>
      </c>
      <c r="E838" s="17" t="s">
        <v>71</v>
      </c>
    </row>
    <row r="839" spans="1:5" x14ac:dyDescent="0.25">
      <c r="A839" s="61">
        <v>41693.5</v>
      </c>
      <c r="B839" s="62">
        <v>2037.7230165041599</v>
      </c>
      <c r="C839" s="63">
        <v>110.74250000000001</v>
      </c>
      <c r="D839" s="17">
        <v>2</v>
      </c>
      <c r="E839" s="17" t="s">
        <v>71</v>
      </c>
    </row>
    <row r="840" spans="1:5" x14ac:dyDescent="0.25">
      <c r="A840" s="61">
        <v>41694</v>
      </c>
      <c r="B840" s="62">
        <v>1722.8896464541599</v>
      </c>
      <c r="C840" s="63">
        <v>110.730833333333</v>
      </c>
      <c r="D840" s="17">
        <v>2</v>
      </c>
      <c r="E840" s="17" t="s">
        <v>71</v>
      </c>
    </row>
    <row r="841" spans="1:5" x14ac:dyDescent="0.25">
      <c r="A841" s="61">
        <v>41694.5</v>
      </c>
      <c r="B841" s="62">
        <v>2063.51221467083</v>
      </c>
      <c r="C841" s="63">
        <v>108.71583333333299</v>
      </c>
      <c r="D841" s="17">
        <v>2</v>
      </c>
      <c r="E841" s="17" t="s">
        <v>71</v>
      </c>
    </row>
    <row r="842" spans="1:5" x14ac:dyDescent="0.25">
      <c r="A842" s="61">
        <v>41695</v>
      </c>
      <c r="B842" s="62">
        <v>2069.9034216374898</v>
      </c>
      <c r="C842" s="63">
        <v>109.44750000000001</v>
      </c>
      <c r="D842" s="17">
        <v>2</v>
      </c>
      <c r="E842" s="17" t="s">
        <v>71</v>
      </c>
    </row>
    <row r="843" spans="1:5" x14ac:dyDescent="0.25">
      <c r="A843" s="61">
        <v>41695.5</v>
      </c>
      <c r="B843" s="62">
        <v>2923.37536639583</v>
      </c>
      <c r="C843" s="63">
        <v>111.644999999999</v>
      </c>
      <c r="D843" s="17">
        <v>2</v>
      </c>
      <c r="E843" s="17" t="s">
        <v>71</v>
      </c>
    </row>
    <row r="844" spans="1:5" x14ac:dyDescent="0.25">
      <c r="A844" s="61">
        <v>41696</v>
      </c>
      <c r="B844" s="62">
        <v>2277.0611217166602</v>
      </c>
      <c r="C844" s="63">
        <v>111.01499999999901</v>
      </c>
      <c r="D844" s="17">
        <v>2</v>
      </c>
      <c r="E844" s="17" t="s">
        <v>71</v>
      </c>
    </row>
    <row r="845" spans="1:5" x14ac:dyDescent="0.25">
      <c r="A845" s="61">
        <v>41696.5</v>
      </c>
      <c r="B845" s="62">
        <v>3388.0708861041599</v>
      </c>
      <c r="C845" s="63">
        <v>110.439166666666</v>
      </c>
      <c r="D845" s="17">
        <v>2</v>
      </c>
      <c r="E845" s="17" t="s">
        <v>71</v>
      </c>
    </row>
    <row r="846" spans="1:5" x14ac:dyDescent="0.25">
      <c r="A846" s="61">
        <v>41697</v>
      </c>
      <c r="B846" s="62">
        <v>2553.06626393333</v>
      </c>
      <c r="C846" s="63">
        <v>109.7925</v>
      </c>
      <c r="D846" s="17">
        <v>2</v>
      </c>
      <c r="E846" s="17" t="s">
        <v>71</v>
      </c>
    </row>
    <row r="847" spans="1:5" x14ac:dyDescent="0.25">
      <c r="A847" s="61">
        <v>41697.5</v>
      </c>
      <c r="B847" s="62">
        <v>3123.8353176083301</v>
      </c>
      <c r="C847" s="63">
        <v>110.529166666666</v>
      </c>
      <c r="D847" s="17">
        <v>2</v>
      </c>
      <c r="E847" s="17" t="s">
        <v>71</v>
      </c>
    </row>
    <row r="848" spans="1:5" x14ac:dyDescent="0.25">
      <c r="A848" s="61">
        <v>41698</v>
      </c>
      <c r="B848" s="62">
        <v>2302.3936510291601</v>
      </c>
      <c r="C848" s="63">
        <v>110.634166666666</v>
      </c>
      <c r="D848" s="17">
        <v>2</v>
      </c>
      <c r="E848" s="17" t="s">
        <v>71</v>
      </c>
    </row>
    <row r="849" spans="1:5" x14ac:dyDescent="0.25">
      <c r="A849" s="61">
        <v>41698.5</v>
      </c>
      <c r="B849" s="62">
        <v>2913.6543985708299</v>
      </c>
      <c r="C849" s="63">
        <v>109.00416666666599</v>
      </c>
      <c r="D849" s="17">
        <v>2</v>
      </c>
      <c r="E849" s="17" t="s">
        <v>71</v>
      </c>
    </row>
    <row r="850" spans="1:5" x14ac:dyDescent="0.25">
      <c r="A850" s="61">
        <v>41699</v>
      </c>
      <c r="B850" s="62">
        <v>2279.9175524666598</v>
      </c>
      <c r="C850" s="63">
        <v>110.425</v>
      </c>
      <c r="D850" s="17">
        <v>3</v>
      </c>
      <c r="E850" s="17" t="s">
        <v>71</v>
      </c>
    </row>
    <row r="851" spans="1:5" x14ac:dyDescent="0.25">
      <c r="A851" s="61">
        <v>41699.5</v>
      </c>
      <c r="B851" s="62">
        <v>2813.4237973208301</v>
      </c>
      <c r="C851" s="63">
        <v>110.660833333333</v>
      </c>
      <c r="D851" s="17">
        <v>3</v>
      </c>
      <c r="E851" s="17" t="s">
        <v>71</v>
      </c>
    </row>
    <row r="852" spans="1:5" x14ac:dyDescent="0.25">
      <c r="A852" s="61">
        <v>41700</v>
      </c>
      <c r="B852" s="62">
        <v>1968.99549426666</v>
      </c>
      <c r="C852" s="63">
        <v>110.2175</v>
      </c>
      <c r="D852" s="17">
        <v>3</v>
      </c>
      <c r="E852" s="17" t="s">
        <v>71</v>
      </c>
    </row>
    <row r="853" spans="1:5" x14ac:dyDescent="0.25">
      <c r="A853" s="61">
        <v>41700.5</v>
      </c>
      <c r="B853" s="62">
        <v>2389.08068954583</v>
      </c>
      <c r="C853" s="63">
        <v>109.52249999999999</v>
      </c>
      <c r="D853" s="17">
        <v>3</v>
      </c>
      <c r="E853" s="17" t="s">
        <v>71</v>
      </c>
    </row>
    <row r="854" spans="1:5" x14ac:dyDescent="0.25">
      <c r="A854" s="61">
        <v>41701</v>
      </c>
      <c r="B854" s="62">
        <v>1789.86981436666</v>
      </c>
      <c r="C854" s="63">
        <v>111.56</v>
      </c>
      <c r="D854" s="17">
        <v>3</v>
      </c>
      <c r="E854" s="17" t="s">
        <v>71</v>
      </c>
    </row>
    <row r="855" spans="1:5" x14ac:dyDescent="0.25">
      <c r="A855" s="61">
        <v>41701.5</v>
      </c>
      <c r="B855" s="62">
        <v>2359.7180916666598</v>
      </c>
      <c r="C855" s="63">
        <v>108.58</v>
      </c>
      <c r="D855" s="17">
        <v>3</v>
      </c>
      <c r="E855" s="17" t="s">
        <v>71</v>
      </c>
    </row>
    <row r="856" spans="1:5" x14ac:dyDescent="0.25">
      <c r="A856" s="61">
        <v>41702</v>
      </c>
      <c r="B856" s="62">
        <v>2029.4388739291601</v>
      </c>
      <c r="C856" s="63">
        <v>110.815833333333</v>
      </c>
      <c r="D856" s="17">
        <v>3</v>
      </c>
      <c r="E856" s="17" t="s">
        <v>71</v>
      </c>
    </row>
    <row r="857" spans="1:5" x14ac:dyDescent="0.25">
      <c r="A857" s="61">
        <v>41702.5</v>
      </c>
      <c r="B857" s="62">
        <v>2184.9103650041602</v>
      </c>
      <c r="C857" s="63">
        <v>110.408333333333</v>
      </c>
      <c r="D857" s="17">
        <v>3</v>
      </c>
      <c r="E857" s="17" t="s">
        <v>71</v>
      </c>
    </row>
    <row r="858" spans="1:5" x14ac:dyDescent="0.25">
      <c r="A858" s="61">
        <v>41703</v>
      </c>
      <c r="B858" s="62">
        <v>2196.38929249999</v>
      </c>
      <c r="C858" s="63">
        <v>111.223333333333</v>
      </c>
      <c r="D858" s="17">
        <v>3</v>
      </c>
      <c r="E858" s="17" t="s">
        <v>71</v>
      </c>
    </row>
    <row r="859" spans="1:5" x14ac:dyDescent="0.25">
      <c r="A859" s="61">
        <v>41703.5</v>
      </c>
      <c r="B859" s="62">
        <v>2432.6821969624998</v>
      </c>
      <c r="C859" s="63">
        <v>109.50083333333301</v>
      </c>
      <c r="D859" s="17">
        <v>3</v>
      </c>
      <c r="E859" s="17" t="s">
        <v>71</v>
      </c>
    </row>
    <row r="860" spans="1:5" x14ac:dyDescent="0.25">
      <c r="A860" s="61">
        <v>41704</v>
      </c>
      <c r="B860" s="62">
        <v>2011.3950495611</v>
      </c>
      <c r="C860" s="63">
        <v>111.568888888888</v>
      </c>
      <c r="D860" s="17">
        <v>3</v>
      </c>
      <c r="E860" s="17" t="s">
        <v>71</v>
      </c>
    </row>
    <row r="861" spans="1:5" x14ac:dyDescent="0.25">
      <c r="A861" s="61">
        <v>41704.5</v>
      </c>
      <c r="B861" s="62">
        <v>2633.6015288999902</v>
      </c>
      <c r="C861" s="63">
        <v>109.425</v>
      </c>
      <c r="D861" s="17">
        <v>3</v>
      </c>
      <c r="E861" s="17" t="s">
        <v>71</v>
      </c>
    </row>
    <row r="862" spans="1:5" x14ac:dyDescent="0.25">
      <c r="A862" s="61">
        <v>41705</v>
      </c>
      <c r="B862" s="62">
        <v>2200.4233423099899</v>
      </c>
      <c r="C862" s="63">
        <v>110.59399999999999</v>
      </c>
      <c r="D862" s="17">
        <v>3</v>
      </c>
      <c r="E862" s="17" t="s">
        <v>71</v>
      </c>
    </row>
    <row r="863" spans="1:5" x14ac:dyDescent="0.25">
      <c r="A863" s="61">
        <v>41705.5</v>
      </c>
      <c r="B863" s="62">
        <v>2618.3027622916602</v>
      </c>
      <c r="C863" s="63">
        <v>111.001666666666</v>
      </c>
      <c r="D863" s="17">
        <v>3</v>
      </c>
      <c r="E863" s="17" t="s">
        <v>71</v>
      </c>
    </row>
    <row r="864" spans="1:5" x14ac:dyDescent="0.25">
      <c r="A864" s="61">
        <v>41706</v>
      </c>
      <c r="B864" s="62">
        <v>2180.1996981277698</v>
      </c>
      <c r="C864" s="63">
        <v>110.672222222222</v>
      </c>
      <c r="D864" s="17">
        <v>3</v>
      </c>
      <c r="E864" s="17" t="s">
        <v>71</v>
      </c>
    </row>
    <row r="865" spans="1:5" x14ac:dyDescent="0.25">
      <c r="A865" s="61">
        <v>41706.5</v>
      </c>
      <c r="B865" s="62">
        <v>2672.35888205833</v>
      </c>
      <c r="C865" s="63">
        <v>110.75083333333301</v>
      </c>
      <c r="D865" s="17">
        <v>3</v>
      </c>
      <c r="E865" s="17" t="s">
        <v>71</v>
      </c>
    </row>
    <row r="866" spans="1:5" x14ac:dyDescent="0.25">
      <c r="A866" s="61">
        <v>41707</v>
      </c>
      <c r="B866" s="62">
        <v>2004.5064299727201</v>
      </c>
      <c r="C866" s="63">
        <v>109.534545454545</v>
      </c>
      <c r="D866" s="17">
        <v>3</v>
      </c>
      <c r="E866" s="17" t="s">
        <v>71</v>
      </c>
    </row>
    <row r="867" spans="1:5" x14ac:dyDescent="0.25">
      <c r="A867" s="61">
        <v>41707.5</v>
      </c>
      <c r="B867" s="62">
        <v>2614.9927077249899</v>
      </c>
      <c r="C867" s="63">
        <v>111.82583333333299</v>
      </c>
      <c r="D867" s="17">
        <v>3</v>
      </c>
      <c r="E867" s="17" t="s">
        <v>71</v>
      </c>
    </row>
    <row r="868" spans="1:5" x14ac:dyDescent="0.25">
      <c r="A868" s="61">
        <v>41708</v>
      </c>
      <c r="B868" s="62">
        <v>2097.69024651666</v>
      </c>
      <c r="C868" s="63">
        <v>109.93749999999901</v>
      </c>
      <c r="D868" s="17">
        <v>3</v>
      </c>
      <c r="E868" s="17" t="s">
        <v>71</v>
      </c>
    </row>
    <row r="869" spans="1:5" x14ac:dyDescent="0.25">
      <c r="A869" s="61">
        <v>41708.5</v>
      </c>
      <c r="B869" s="62">
        <v>2409.2647808500001</v>
      </c>
      <c r="C869" s="63">
        <v>110.033333333333</v>
      </c>
      <c r="D869" s="17">
        <v>3</v>
      </c>
      <c r="E869" s="17" t="s">
        <v>71</v>
      </c>
    </row>
    <row r="870" spans="1:5" x14ac:dyDescent="0.25">
      <c r="A870" s="61">
        <v>41709</v>
      </c>
      <c r="B870" s="62">
        <v>2208.2178144750001</v>
      </c>
      <c r="C870" s="63">
        <v>110.322499999999</v>
      </c>
      <c r="D870" s="17">
        <v>3</v>
      </c>
      <c r="E870" s="17" t="s">
        <v>71</v>
      </c>
    </row>
    <row r="871" spans="1:5" x14ac:dyDescent="0.25">
      <c r="A871" s="61">
        <v>41709.5</v>
      </c>
      <c r="B871" s="62">
        <v>2481.62320262916</v>
      </c>
      <c r="C871" s="63">
        <v>112.010833333333</v>
      </c>
      <c r="D871" s="17">
        <v>3</v>
      </c>
      <c r="E871" s="17" t="s">
        <v>71</v>
      </c>
    </row>
    <row r="872" spans="1:5" x14ac:dyDescent="0.25">
      <c r="A872" s="61">
        <v>41710</v>
      </c>
      <c r="B872" s="62">
        <v>1865.7514559624899</v>
      </c>
      <c r="C872" s="63">
        <v>111.680833333333</v>
      </c>
      <c r="D872" s="17">
        <v>3</v>
      </c>
      <c r="E872" s="17" t="s">
        <v>71</v>
      </c>
    </row>
    <row r="873" spans="1:5" x14ac:dyDescent="0.25">
      <c r="A873" s="61">
        <v>41710.5</v>
      </c>
      <c r="B873" s="62">
        <v>2161.9760966541598</v>
      </c>
      <c r="C873" s="63">
        <v>110.705833333333</v>
      </c>
      <c r="D873" s="17">
        <v>3</v>
      </c>
      <c r="E873" s="17" t="s">
        <v>71</v>
      </c>
    </row>
    <row r="874" spans="1:5" x14ac:dyDescent="0.25">
      <c r="A874" s="61">
        <v>41711</v>
      </c>
      <c r="B874" s="62">
        <v>2059.1577108863598</v>
      </c>
      <c r="C874" s="63">
        <v>109.649999999999</v>
      </c>
      <c r="D874" s="17">
        <v>3</v>
      </c>
      <c r="E874" s="17" t="s">
        <v>71</v>
      </c>
    </row>
    <row r="875" spans="1:5" x14ac:dyDescent="0.25">
      <c r="A875" s="61">
        <v>41711.5</v>
      </c>
      <c r="B875" s="62">
        <v>2244.5299330875</v>
      </c>
      <c r="C875" s="63">
        <v>110.38</v>
      </c>
      <c r="D875" s="17">
        <v>3</v>
      </c>
      <c r="E875" s="17" t="s">
        <v>71</v>
      </c>
    </row>
    <row r="876" spans="1:5" x14ac:dyDescent="0.25">
      <c r="A876" s="61">
        <v>41712</v>
      </c>
      <c r="B876" s="62">
        <v>2290.24188112499</v>
      </c>
      <c r="C876" s="63">
        <v>112.07250000000001</v>
      </c>
      <c r="D876" s="17">
        <v>3</v>
      </c>
      <c r="E876" s="17" t="s">
        <v>71</v>
      </c>
    </row>
    <row r="877" spans="1:5" x14ac:dyDescent="0.25">
      <c r="A877" s="61">
        <v>41712.5</v>
      </c>
      <c r="B877" s="62">
        <v>2529.3986842363602</v>
      </c>
      <c r="C877" s="63">
        <v>110.425454545454</v>
      </c>
      <c r="D877" s="17">
        <v>3</v>
      </c>
      <c r="E877" s="17" t="s">
        <v>71</v>
      </c>
    </row>
    <row r="878" spans="1:5" x14ac:dyDescent="0.25">
      <c r="A878" s="61">
        <v>41713</v>
      </c>
      <c r="B878" s="62">
        <v>2028.51025856499</v>
      </c>
      <c r="C878" s="63">
        <v>107.849</v>
      </c>
      <c r="D878" s="17">
        <v>3</v>
      </c>
      <c r="E878" s="17" t="s">
        <v>71</v>
      </c>
    </row>
    <row r="879" spans="1:5" x14ac:dyDescent="0.25">
      <c r="A879" s="61">
        <v>41713.5</v>
      </c>
      <c r="B879" s="62">
        <v>2377.9403508958299</v>
      </c>
      <c r="C879" s="63">
        <v>109.603333333333</v>
      </c>
      <c r="D879" s="17">
        <v>3</v>
      </c>
      <c r="E879" s="17" t="s">
        <v>71</v>
      </c>
    </row>
    <row r="880" spans="1:5" x14ac:dyDescent="0.25">
      <c r="A880" s="61">
        <v>41714</v>
      </c>
      <c r="B880" s="62">
        <v>1952.47576309285</v>
      </c>
      <c r="C880" s="63">
        <v>110.65714285714201</v>
      </c>
      <c r="D880" s="17">
        <v>3</v>
      </c>
      <c r="E880" s="17" t="s">
        <v>71</v>
      </c>
    </row>
    <row r="881" spans="1:5" x14ac:dyDescent="0.25">
      <c r="A881" s="61">
        <v>41714.5</v>
      </c>
      <c r="B881" s="62">
        <v>2220.3295659833302</v>
      </c>
      <c r="C881" s="63">
        <v>110.18583333333299</v>
      </c>
      <c r="D881" s="17">
        <v>3</v>
      </c>
      <c r="E881" s="17" t="s">
        <v>71</v>
      </c>
    </row>
    <row r="882" spans="1:5" x14ac:dyDescent="0.25">
      <c r="A882" s="61">
        <v>41715</v>
      </c>
      <c r="B882" s="62">
        <v>1874.4952763250001</v>
      </c>
      <c r="C882" s="63">
        <v>108.954999999999</v>
      </c>
      <c r="D882" s="17">
        <v>3</v>
      </c>
      <c r="E882" s="17" t="s">
        <v>71</v>
      </c>
    </row>
    <row r="883" spans="1:5" x14ac:dyDescent="0.25">
      <c r="A883" s="61">
        <v>41715.5</v>
      </c>
      <c r="B883" s="62">
        <v>2408.1716978958302</v>
      </c>
      <c r="C883" s="63">
        <v>111.346666666666</v>
      </c>
      <c r="D883" s="17">
        <v>3</v>
      </c>
      <c r="E883" s="17" t="s">
        <v>71</v>
      </c>
    </row>
    <row r="884" spans="1:5" x14ac:dyDescent="0.25">
      <c r="A884" s="61">
        <v>41716</v>
      </c>
      <c r="B884" s="62">
        <v>2348.2187846291599</v>
      </c>
      <c r="C884" s="63">
        <v>109.24166666666601</v>
      </c>
      <c r="D884" s="17">
        <v>3</v>
      </c>
      <c r="E884" s="17" t="s">
        <v>71</v>
      </c>
    </row>
    <row r="885" spans="1:5" x14ac:dyDescent="0.25">
      <c r="A885" s="61">
        <v>41716.5</v>
      </c>
      <c r="B885" s="62">
        <v>2781.20463690833</v>
      </c>
      <c r="C885" s="63">
        <v>110.784166666666</v>
      </c>
      <c r="D885" s="17">
        <v>3</v>
      </c>
      <c r="E885" s="17" t="s">
        <v>71</v>
      </c>
    </row>
    <row r="886" spans="1:5" x14ac:dyDescent="0.25">
      <c r="A886" s="61">
        <v>41717</v>
      </c>
      <c r="B886" s="62">
        <v>2134.7472275291602</v>
      </c>
      <c r="C886" s="63">
        <v>110.38166666666601</v>
      </c>
      <c r="D886" s="17">
        <v>3</v>
      </c>
      <c r="E886" s="17" t="s">
        <v>71</v>
      </c>
    </row>
    <row r="887" spans="1:5" x14ac:dyDescent="0.25">
      <c r="A887" s="61">
        <v>41717.5</v>
      </c>
      <c r="B887" s="62">
        <v>2486.2344025124899</v>
      </c>
      <c r="C887" s="63">
        <v>110.847499999999</v>
      </c>
      <c r="D887" s="17">
        <v>3</v>
      </c>
      <c r="E887" s="17" t="s">
        <v>71</v>
      </c>
    </row>
    <row r="888" spans="1:5" x14ac:dyDescent="0.25">
      <c r="A888" s="61">
        <v>41718</v>
      </c>
      <c r="B888" s="62">
        <v>2081.8465858208301</v>
      </c>
      <c r="C888" s="63">
        <v>110.451666666666</v>
      </c>
      <c r="D888" s="17">
        <v>3</v>
      </c>
      <c r="E888" s="17" t="s">
        <v>71</v>
      </c>
    </row>
    <row r="889" spans="1:5" x14ac:dyDescent="0.25">
      <c r="A889" s="61">
        <v>41718.5</v>
      </c>
      <c r="B889" s="62">
        <v>2492.7292517333299</v>
      </c>
      <c r="C889" s="63">
        <v>110.620833333333</v>
      </c>
      <c r="D889" s="17">
        <v>3</v>
      </c>
      <c r="E889" s="17" t="s">
        <v>71</v>
      </c>
    </row>
    <row r="890" spans="1:5" x14ac:dyDescent="0.25">
      <c r="A890" s="61">
        <v>41719</v>
      </c>
      <c r="B890" s="62">
        <v>2041.2911814045401</v>
      </c>
      <c r="C890" s="63">
        <v>110.66181818181801</v>
      </c>
      <c r="D890" s="17">
        <v>3</v>
      </c>
      <c r="E890" s="17" t="s">
        <v>71</v>
      </c>
    </row>
    <row r="891" spans="1:5" x14ac:dyDescent="0.25">
      <c r="A891" s="61">
        <v>41719.5</v>
      </c>
      <c r="B891" s="62">
        <v>2261.4539451958299</v>
      </c>
      <c r="C891" s="63">
        <v>109.99166666666601</v>
      </c>
      <c r="D891" s="17">
        <v>3</v>
      </c>
      <c r="E891" s="17" t="s">
        <v>71</v>
      </c>
    </row>
    <row r="892" spans="1:5" x14ac:dyDescent="0.25">
      <c r="A892" s="61">
        <v>41720</v>
      </c>
      <c r="B892" s="62">
        <v>2236.3815262166599</v>
      </c>
      <c r="C892" s="63">
        <v>111.17444444444401</v>
      </c>
      <c r="D892" s="17">
        <v>3</v>
      </c>
      <c r="E892" s="17" t="s">
        <v>71</v>
      </c>
    </row>
    <row r="893" spans="1:5" x14ac:dyDescent="0.25">
      <c r="A893" s="61">
        <v>41720.5</v>
      </c>
      <c r="B893" s="62">
        <v>2294.4026380458299</v>
      </c>
      <c r="C893" s="63">
        <v>111.35250000000001</v>
      </c>
      <c r="D893" s="17">
        <v>3</v>
      </c>
      <c r="E893" s="17" t="s">
        <v>71</v>
      </c>
    </row>
    <row r="894" spans="1:5" x14ac:dyDescent="0.25">
      <c r="A894" s="61">
        <v>41721</v>
      </c>
      <c r="B894" s="62">
        <v>1918.97782055624</v>
      </c>
      <c r="C894" s="63">
        <v>111.416249999999</v>
      </c>
      <c r="D894" s="17">
        <v>3</v>
      </c>
      <c r="E894" s="17" t="s">
        <v>71</v>
      </c>
    </row>
    <row r="895" spans="1:5" x14ac:dyDescent="0.25">
      <c r="A895" s="61">
        <v>41721.5</v>
      </c>
      <c r="B895" s="62">
        <v>2049.31759405499</v>
      </c>
      <c r="C895" s="63">
        <v>112.17400000000001</v>
      </c>
      <c r="D895" s="17">
        <v>3</v>
      </c>
      <c r="E895" s="17" t="s">
        <v>71</v>
      </c>
    </row>
    <row r="896" spans="1:5" x14ac:dyDescent="0.25">
      <c r="A896" s="61">
        <v>41722</v>
      </c>
      <c r="B896" s="62">
        <v>1942.2035167500001</v>
      </c>
      <c r="C896" s="63">
        <v>109.81</v>
      </c>
      <c r="D896" s="17">
        <v>3</v>
      </c>
      <c r="E896" s="17" t="s">
        <v>71</v>
      </c>
    </row>
    <row r="897" spans="1:5" x14ac:dyDescent="0.25">
      <c r="A897" s="61">
        <v>41722.5</v>
      </c>
      <c r="B897" s="62">
        <v>2079.3220612045402</v>
      </c>
      <c r="C897" s="63">
        <v>108.751818181818</v>
      </c>
      <c r="D897" s="17">
        <v>3</v>
      </c>
      <c r="E897" s="17" t="s">
        <v>71</v>
      </c>
    </row>
    <row r="898" spans="1:5" x14ac:dyDescent="0.25">
      <c r="A898" s="61">
        <v>41723</v>
      </c>
      <c r="B898" s="62">
        <v>2228.21130526874</v>
      </c>
      <c r="C898" s="63">
        <v>112.31874999999999</v>
      </c>
      <c r="D898" s="17">
        <v>3</v>
      </c>
      <c r="E898" s="17" t="s">
        <v>71</v>
      </c>
    </row>
    <row r="899" spans="1:5" x14ac:dyDescent="0.25">
      <c r="A899" s="61">
        <v>41723.5</v>
      </c>
      <c r="B899" s="62">
        <v>2356.6979502374902</v>
      </c>
      <c r="C899" s="63">
        <v>110.475833333333</v>
      </c>
      <c r="D899" s="17">
        <v>3</v>
      </c>
      <c r="E899" s="17" t="s">
        <v>71</v>
      </c>
    </row>
    <row r="900" spans="1:5" x14ac:dyDescent="0.25">
      <c r="A900" s="61">
        <v>41724</v>
      </c>
      <c r="B900" s="62">
        <v>2131.2112628357099</v>
      </c>
      <c r="C900" s="63">
        <v>110.97571428571401</v>
      </c>
      <c r="D900" s="17">
        <v>3</v>
      </c>
      <c r="E900" s="17" t="s">
        <v>71</v>
      </c>
    </row>
    <row r="901" spans="1:5" x14ac:dyDescent="0.25">
      <c r="A901" s="61">
        <v>41724.5</v>
      </c>
      <c r="B901" s="62">
        <v>2234.2020854749899</v>
      </c>
      <c r="C901" s="63">
        <v>109.71583333333299</v>
      </c>
      <c r="D901" s="17">
        <v>3</v>
      </c>
      <c r="E901" s="17" t="s">
        <v>71</v>
      </c>
    </row>
    <row r="902" spans="1:5" x14ac:dyDescent="0.25">
      <c r="A902" s="61">
        <v>41725</v>
      </c>
      <c r="B902" s="62">
        <v>1989.2252733749899</v>
      </c>
      <c r="C902" s="63">
        <v>111.19416666666601</v>
      </c>
      <c r="D902" s="17">
        <v>3</v>
      </c>
      <c r="E902" s="17" t="s">
        <v>71</v>
      </c>
    </row>
    <row r="903" spans="1:5" x14ac:dyDescent="0.25">
      <c r="A903" s="61">
        <v>41725.5</v>
      </c>
      <c r="B903" s="62">
        <v>2125.4146722874898</v>
      </c>
      <c r="C903" s="63">
        <v>111.43833333333301</v>
      </c>
      <c r="D903" s="17">
        <v>3</v>
      </c>
      <c r="E903" s="17" t="s">
        <v>71</v>
      </c>
    </row>
    <row r="904" spans="1:5" x14ac:dyDescent="0.25">
      <c r="A904" s="61">
        <v>41726</v>
      </c>
      <c r="B904" s="62">
        <v>2170.7718819333199</v>
      </c>
      <c r="C904" s="63">
        <v>111.075555555555</v>
      </c>
      <c r="D904" s="17">
        <v>3</v>
      </c>
      <c r="E904" s="17" t="s">
        <v>71</v>
      </c>
    </row>
    <row r="905" spans="1:5" x14ac:dyDescent="0.25">
      <c r="A905" s="61">
        <v>41726.5</v>
      </c>
      <c r="B905" s="62">
        <v>2196.29722014444</v>
      </c>
      <c r="C905" s="63">
        <v>111.92333333333301</v>
      </c>
      <c r="D905" s="17">
        <v>3</v>
      </c>
      <c r="E905" s="17" t="s">
        <v>71</v>
      </c>
    </row>
    <row r="906" spans="1:5" x14ac:dyDescent="0.25">
      <c r="A906" s="61">
        <v>41727</v>
      </c>
      <c r="B906" s="62">
        <v>1865.2321135875</v>
      </c>
      <c r="C906" s="63">
        <v>109.86</v>
      </c>
      <c r="D906" s="17">
        <v>3</v>
      </c>
      <c r="E906" s="17" t="s">
        <v>71</v>
      </c>
    </row>
    <row r="907" spans="1:5" x14ac:dyDescent="0.25">
      <c r="A907" s="61">
        <v>41727.5</v>
      </c>
      <c r="B907" s="62">
        <v>1895.44555601666</v>
      </c>
      <c r="C907" s="63">
        <v>111.73111111111101</v>
      </c>
      <c r="D907" s="17">
        <v>3</v>
      </c>
      <c r="E907" s="17" t="s">
        <v>71</v>
      </c>
    </row>
    <row r="908" spans="1:5" x14ac:dyDescent="0.25">
      <c r="A908" s="61">
        <v>41728</v>
      </c>
      <c r="B908" s="62">
        <v>1872.2638883899899</v>
      </c>
      <c r="C908" s="63">
        <v>109.65</v>
      </c>
      <c r="D908" s="17">
        <v>3</v>
      </c>
      <c r="E908" s="17" t="s">
        <v>71</v>
      </c>
    </row>
    <row r="909" spans="1:5" x14ac:dyDescent="0.25">
      <c r="A909" s="61">
        <v>41728.5</v>
      </c>
      <c r="B909" s="62">
        <v>2022.95829487777</v>
      </c>
      <c r="C909" s="63">
        <v>109.64444444444401</v>
      </c>
      <c r="D909" s="17">
        <v>3</v>
      </c>
      <c r="E909" s="17" t="s">
        <v>71</v>
      </c>
    </row>
    <row r="910" spans="1:5" x14ac:dyDescent="0.25">
      <c r="A910" s="61">
        <v>41729</v>
      </c>
      <c r="B910" s="62">
        <v>1790.18647413333</v>
      </c>
      <c r="C910" s="63">
        <v>113.766666666666</v>
      </c>
      <c r="D910" s="17">
        <v>3</v>
      </c>
      <c r="E910" s="17" t="s">
        <v>71</v>
      </c>
    </row>
    <row r="911" spans="1:5" x14ac:dyDescent="0.25">
      <c r="A911" s="61">
        <v>41729.5</v>
      </c>
      <c r="B911" s="62">
        <v>2015.71379709999</v>
      </c>
      <c r="C911" s="63">
        <v>109.075</v>
      </c>
      <c r="D911" s="17">
        <v>3</v>
      </c>
      <c r="E911" s="17" t="s">
        <v>71</v>
      </c>
    </row>
    <row r="912" spans="1:5" x14ac:dyDescent="0.25">
      <c r="A912" s="61">
        <v>41730</v>
      </c>
      <c r="B912" s="62">
        <v>2113.80004124999</v>
      </c>
      <c r="C912" s="63">
        <v>94.158333333333303</v>
      </c>
      <c r="D912" s="17">
        <v>4</v>
      </c>
      <c r="E912" s="17" t="s">
        <v>71</v>
      </c>
    </row>
    <row r="913" spans="1:5" x14ac:dyDescent="0.25">
      <c r="A913" s="61">
        <v>41730.5</v>
      </c>
      <c r="B913" s="62">
        <v>2426.57113838636</v>
      </c>
      <c r="C913" s="63">
        <v>95.01</v>
      </c>
      <c r="D913" s="17">
        <v>4</v>
      </c>
      <c r="E913" s="17" t="s">
        <v>71</v>
      </c>
    </row>
    <row r="914" spans="1:5" x14ac:dyDescent="0.25">
      <c r="A914" s="61">
        <v>41731</v>
      </c>
      <c r="B914" s="62">
        <v>2448.2077285999999</v>
      </c>
      <c r="C914" s="63">
        <v>97.0042857142857</v>
      </c>
      <c r="D914" s="17">
        <v>4</v>
      </c>
      <c r="E914" s="17" t="s">
        <v>71</v>
      </c>
    </row>
    <row r="915" spans="1:5" x14ac:dyDescent="0.25">
      <c r="A915" s="61">
        <v>41731.5</v>
      </c>
      <c r="B915" s="62">
        <v>2647.5638321749898</v>
      </c>
      <c r="C915" s="63">
        <v>91.094999999999999</v>
      </c>
      <c r="D915" s="17">
        <v>4</v>
      </c>
      <c r="E915" s="17" t="s">
        <v>71</v>
      </c>
    </row>
    <row r="916" spans="1:5" x14ac:dyDescent="0.25">
      <c r="A916" s="61">
        <v>41732</v>
      </c>
      <c r="B916" s="62">
        <v>2236.15374529583</v>
      </c>
      <c r="C916" s="63">
        <v>93.653333333333293</v>
      </c>
      <c r="D916" s="17">
        <v>4</v>
      </c>
      <c r="E916" s="17" t="s">
        <v>71</v>
      </c>
    </row>
    <row r="917" spans="1:5" x14ac:dyDescent="0.25">
      <c r="A917" s="61">
        <v>41732.5</v>
      </c>
      <c r="B917" s="62">
        <v>2960.3368238749899</v>
      </c>
      <c r="C917" s="63">
        <v>93.149999999999906</v>
      </c>
      <c r="D917" s="17">
        <v>4</v>
      </c>
      <c r="E917" s="17" t="s">
        <v>71</v>
      </c>
    </row>
    <row r="918" spans="1:5" x14ac:dyDescent="0.25">
      <c r="A918" s="61">
        <v>41733</v>
      </c>
      <c r="B918" s="62">
        <v>2407.5297075374901</v>
      </c>
      <c r="C918" s="63">
        <v>91.319166666666604</v>
      </c>
      <c r="D918" s="17">
        <v>4</v>
      </c>
      <c r="E918" s="17" t="s">
        <v>71</v>
      </c>
    </row>
    <row r="919" spans="1:5" x14ac:dyDescent="0.25">
      <c r="A919" s="61">
        <v>41733.5</v>
      </c>
      <c r="B919" s="62">
        <v>3090.4349697999901</v>
      </c>
      <c r="C919" s="63">
        <v>92.242499999999893</v>
      </c>
      <c r="D919" s="17">
        <v>4</v>
      </c>
      <c r="E919" s="17" t="s">
        <v>71</v>
      </c>
    </row>
    <row r="920" spans="1:5" x14ac:dyDescent="0.25">
      <c r="A920" s="61">
        <v>41734</v>
      </c>
      <c r="B920" s="62">
        <v>2288.5196504999899</v>
      </c>
      <c r="C920" s="63">
        <v>94.639999999999901</v>
      </c>
      <c r="D920" s="17">
        <v>4</v>
      </c>
      <c r="E920" s="17" t="s">
        <v>71</v>
      </c>
    </row>
    <row r="921" spans="1:5" x14ac:dyDescent="0.25">
      <c r="A921" s="61">
        <v>41734.5</v>
      </c>
      <c r="B921" s="62">
        <v>2693.8758898999899</v>
      </c>
      <c r="C921" s="63">
        <v>93.194166666666604</v>
      </c>
      <c r="D921" s="17">
        <v>4</v>
      </c>
      <c r="E921" s="17" t="s">
        <v>71</v>
      </c>
    </row>
    <row r="922" spans="1:5" x14ac:dyDescent="0.25">
      <c r="A922" s="61">
        <v>41735</v>
      </c>
      <c r="B922" s="62">
        <v>2206.7949992642798</v>
      </c>
      <c r="C922" s="63">
        <v>93.35</v>
      </c>
      <c r="D922" s="17">
        <v>4</v>
      </c>
      <c r="E922" s="17" t="s">
        <v>71</v>
      </c>
    </row>
    <row r="923" spans="1:5" x14ac:dyDescent="0.25">
      <c r="A923" s="61">
        <v>41735.5</v>
      </c>
      <c r="B923" s="62">
        <v>2365.86784169166</v>
      </c>
      <c r="C923" s="63">
        <v>90.462500000000006</v>
      </c>
      <c r="D923" s="17">
        <v>4</v>
      </c>
      <c r="E923" s="17" t="s">
        <v>71</v>
      </c>
    </row>
    <row r="924" spans="1:5" x14ac:dyDescent="0.25">
      <c r="A924" s="61">
        <v>41736</v>
      </c>
      <c r="B924" s="62">
        <v>2131.5617423333301</v>
      </c>
      <c r="C924" s="63">
        <v>98.07</v>
      </c>
      <c r="D924" s="17">
        <v>4</v>
      </c>
      <c r="E924" s="17" t="s">
        <v>71</v>
      </c>
    </row>
    <row r="925" spans="1:5" x14ac:dyDescent="0.25">
      <c r="A925" s="61">
        <v>41736.5</v>
      </c>
      <c r="B925" s="62">
        <v>2359.2976642333301</v>
      </c>
      <c r="C925" s="63">
        <v>92.285833333333301</v>
      </c>
      <c r="D925" s="17">
        <v>4</v>
      </c>
      <c r="E925" s="17" t="s">
        <v>71</v>
      </c>
    </row>
    <row r="926" spans="1:5" x14ac:dyDescent="0.25">
      <c r="A926" s="61">
        <v>41737</v>
      </c>
      <c r="B926" s="62">
        <v>2337.9500703833301</v>
      </c>
      <c r="C926" s="63">
        <v>95.527499999999904</v>
      </c>
      <c r="D926" s="17">
        <v>4</v>
      </c>
      <c r="E926" s="17" t="s">
        <v>71</v>
      </c>
    </row>
    <row r="927" spans="1:5" x14ac:dyDescent="0.25">
      <c r="A927" s="61">
        <v>41737.5</v>
      </c>
      <c r="B927" s="62">
        <v>2912.4833422541601</v>
      </c>
      <c r="C927" s="63">
        <v>94.653333333333293</v>
      </c>
      <c r="D927" s="17">
        <v>4</v>
      </c>
      <c r="E927" s="17" t="s">
        <v>71</v>
      </c>
    </row>
    <row r="928" spans="1:5" x14ac:dyDescent="0.25">
      <c r="A928" s="61">
        <v>41738</v>
      </c>
      <c r="B928" s="62">
        <v>2295.36409883333</v>
      </c>
      <c r="C928" s="63">
        <v>90.486666666666594</v>
      </c>
      <c r="D928" s="17">
        <v>4</v>
      </c>
      <c r="E928" s="17" t="s">
        <v>71</v>
      </c>
    </row>
    <row r="929" spans="1:5" x14ac:dyDescent="0.25">
      <c r="A929" s="61">
        <v>41738.5</v>
      </c>
      <c r="B929" s="62">
        <v>2958.7262230958299</v>
      </c>
      <c r="C929" s="63">
        <v>93.8391666666666</v>
      </c>
      <c r="D929" s="17">
        <v>4</v>
      </c>
      <c r="E929" s="17" t="s">
        <v>71</v>
      </c>
    </row>
    <row r="930" spans="1:5" x14ac:dyDescent="0.25">
      <c r="A930" s="61">
        <v>41739</v>
      </c>
      <c r="B930" s="62">
        <v>2372.2789152708301</v>
      </c>
      <c r="C930" s="63">
        <v>94.469166666666595</v>
      </c>
      <c r="D930" s="17">
        <v>4</v>
      </c>
      <c r="E930" s="17" t="s">
        <v>71</v>
      </c>
    </row>
    <row r="931" spans="1:5" x14ac:dyDescent="0.25">
      <c r="A931" s="61">
        <v>41739.5</v>
      </c>
      <c r="B931" s="62">
        <v>2944.1665049916601</v>
      </c>
      <c r="C931" s="63">
        <v>93.632499999999993</v>
      </c>
      <c r="D931" s="17">
        <v>4</v>
      </c>
      <c r="E931" s="17" t="s">
        <v>71</v>
      </c>
    </row>
    <row r="932" spans="1:5" x14ac:dyDescent="0.25">
      <c r="A932" s="61">
        <v>41740</v>
      </c>
      <c r="B932" s="62">
        <v>2434.2545983291602</v>
      </c>
      <c r="C932" s="63">
        <v>95.8958333333333</v>
      </c>
      <c r="D932" s="17">
        <v>4</v>
      </c>
      <c r="E932" s="17" t="s">
        <v>71</v>
      </c>
    </row>
    <row r="933" spans="1:5" x14ac:dyDescent="0.25">
      <c r="A933" s="61">
        <v>41740.5</v>
      </c>
      <c r="B933" s="62">
        <v>2856.5136013041601</v>
      </c>
      <c r="C933" s="63">
        <v>91.8391666666666</v>
      </c>
      <c r="D933" s="17">
        <v>4</v>
      </c>
      <c r="E933" s="17" t="s">
        <v>71</v>
      </c>
    </row>
    <row r="934" spans="1:5" x14ac:dyDescent="0.25">
      <c r="A934" s="61">
        <v>41741</v>
      </c>
      <c r="B934" s="62">
        <v>2476.64930895833</v>
      </c>
      <c r="C934" s="63">
        <v>93.137499999999903</v>
      </c>
      <c r="D934" s="17">
        <v>4</v>
      </c>
      <c r="E934" s="17" t="s">
        <v>71</v>
      </c>
    </row>
    <row r="935" spans="1:5" x14ac:dyDescent="0.25">
      <c r="A935" s="61">
        <v>41741.5</v>
      </c>
      <c r="B935" s="62">
        <v>2751.0332943083299</v>
      </c>
      <c r="C935" s="63">
        <v>94.092500000000001</v>
      </c>
      <c r="D935" s="17">
        <v>4</v>
      </c>
      <c r="E935" s="17" t="s">
        <v>71</v>
      </c>
    </row>
    <row r="936" spans="1:5" x14ac:dyDescent="0.25">
      <c r="A936" s="61">
        <v>41742</v>
      </c>
      <c r="B936" s="62">
        <v>2073.3610607041601</v>
      </c>
      <c r="C936" s="63">
        <v>92.850833333333298</v>
      </c>
      <c r="D936" s="17">
        <v>4</v>
      </c>
      <c r="E936" s="17" t="s">
        <v>71</v>
      </c>
    </row>
    <row r="937" spans="1:5" x14ac:dyDescent="0.25">
      <c r="A937" s="61">
        <v>41742.5</v>
      </c>
      <c r="B937" s="62">
        <v>2334.1648400416602</v>
      </c>
      <c r="C937" s="63">
        <v>95.744166666666601</v>
      </c>
      <c r="D937" s="17">
        <v>4</v>
      </c>
      <c r="E937" s="17" t="s">
        <v>71</v>
      </c>
    </row>
    <row r="938" spans="1:5" x14ac:dyDescent="0.25">
      <c r="A938" s="61">
        <v>41743</v>
      </c>
      <c r="B938" s="62">
        <v>2055.7750104791598</v>
      </c>
      <c r="C938" s="63">
        <v>92.740833333333299</v>
      </c>
      <c r="D938" s="17">
        <v>4</v>
      </c>
      <c r="E938" s="17" t="s">
        <v>71</v>
      </c>
    </row>
    <row r="939" spans="1:5" x14ac:dyDescent="0.25">
      <c r="A939" s="61">
        <v>41743.5</v>
      </c>
      <c r="B939" s="62">
        <v>2477.5667578541602</v>
      </c>
      <c r="C939" s="63">
        <v>90.087500000000006</v>
      </c>
      <c r="D939" s="17">
        <v>4</v>
      </c>
      <c r="E939" s="17" t="s">
        <v>71</v>
      </c>
    </row>
    <row r="940" spans="1:5" x14ac:dyDescent="0.25">
      <c r="A940" s="61">
        <v>41744</v>
      </c>
      <c r="B940" s="62">
        <v>2201.8428448958298</v>
      </c>
      <c r="C940" s="63">
        <v>92.152499999999904</v>
      </c>
      <c r="D940" s="17">
        <v>4</v>
      </c>
      <c r="E940" s="17" t="s">
        <v>71</v>
      </c>
    </row>
    <row r="941" spans="1:5" x14ac:dyDescent="0.25">
      <c r="A941" s="61">
        <v>41744.5</v>
      </c>
      <c r="B941" s="62">
        <v>2783.7458944458299</v>
      </c>
      <c r="C941" s="63">
        <v>95.6875</v>
      </c>
      <c r="D941" s="17">
        <v>4</v>
      </c>
      <c r="E941" s="17" t="s">
        <v>71</v>
      </c>
    </row>
    <row r="942" spans="1:5" x14ac:dyDescent="0.25">
      <c r="A942" s="61">
        <v>41745</v>
      </c>
      <c r="B942" s="62">
        <v>2191.43477437916</v>
      </c>
      <c r="C942" s="63">
        <v>91.192499999999995</v>
      </c>
      <c r="D942" s="17">
        <v>4</v>
      </c>
      <c r="E942" s="17" t="s">
        <v>71</v>
      </c>
    </row>
    <row r="943" spans="1:5" x14ac:dyDescent="0.25">
      <c r="A943" s="61">
        <v>41745.5</v>
      </c>
      <c r="B943" s="62">
        <v>2736.8444697791601</v>
      </c>
      <c r="C943" s="63">
        <v>93.9166666666666</v>
      </c>
      <c r="D943" s="17">
        <v>4</v>
      </c>
      <c r="E943" s="17" t="s">
        <v>71</v>
      </c>
    </row>
    <row r="944" spans="1:5" x14ac:dyDescent="0.25">
      <c r="A944" s="61">
        <v>41746</v>
      </c>
      <c r="B944" s="62">
        <v>2292.4584675374999</v>
      </c>
      <c r="C944" s="63">
        <v>90.254166666666606</v>
      </c>
      <c r="D944" s="17">
        <v>4</v>
      </c>
      <c r="E944" s="17" t="s">
        <v>71</v>
      </c>
    </row>
    <row r="945" spans="1:5" x14ac:dyDescent="0.25">
      <c r="A945" s="61">
        <v>41746.5</v>
      </c>
      <c r="B945" s="62">
        <v>2600.28185396249</v>
      </c>
      <c r="C945" s="63">
        <v>93.100833333333298</v>
      </c>
      <c r="D945" s="17">
        <v>4</v>
      </c>
      <c r="E945" s="17" t="s">
        <v>71</v>
      </c>
    </row>
    <row r="946" spans="1:5" x14ac:dyDescent="0.25">
      <c r="A946" s="61">
        <v>41747</v>
      </c>
      <c r="B946" s="62">
        <v>2238.1594617291598</v>
      </c>
      <c r="C946" s="63">
        <v>96.163333333333298</v>
      </c>
      <c r="D946" s="17">
        <v>4</v>
      </c>
      <c r="E946" s="17" t="s">
        <v>71</v>
      </c>
    </row>
    <row r="947" spans="1:5" x14ac:dyDescent="0.25">
      <c r="A947" s="61">
        <v>41747.5</v>
      </c>
      <c r="B947" s="62">
        <v>2570.20604453333</v>
      </c>
      <c r="C947" s="63">
        <v>92.972499999999997</v>
      </c>
      <c r="D947" s="17">
        <v>4</v>
      </c>
      <c r="E947" s="17" t="s">
        <v>71</v>
      </c>
    </row>
    <row r="948" spans="1:5" x14ac:dyDescent="0.25">
      <c r="A948" s="61">
        <v>41748</v>
      </c>
      <c r="B948" s="62">
        <v>2178.1450835374999</v>
      </c>
      <c r="C948" s="63">
        <v>88.909999999999897</v>
      </c>
      <c r="D948" s="17">
        <v>4</v>
      </c>
      <c r="E948" s="17" t="s">
        <v>71</v>
      </c>
    </row>
    <row r="949" spans="1:5" x14ac:dyDescent="0.25">
      <c r="A949" s="61">
        <v>41748.5</v>
      </c>
      <c r="B949" s="62">
        <v>2458.4068403333299</v>
      </c>
      <c r="C949" s="63">
        <v>93.142499999999899</v>
      </c>
      <c r="D949" s="17">
        <v>4</v>
      </c>
      <c r="E949" s="17" t="s">
        <v>71</v>
      </c>
    </row>
    <row r="950" spans="1:5" x14ac:dyDescent="0.25">
      <c r="A950" s="61">
        <v>41749</v>
      </c>
      <c r="B950" s="62">
        <v>1947.3650472541599</v>
      </c>
      <c r="C950" s="63">
        <v>93.240833333333299</v>
      </c>
      <c r="D950" s="17">
        <v>4</v>
      </c>
      <c r="E950" s="17" t="s">
        <v>71</v>
      </c>
    </row>
    <row r="951" spans="1:5" x14ac:dyDescent="0.25">
      <c r="A951" s="61">
        <v>41749.5</v>
      </c>
      <c r="B951" s="62">
        <v>2177.5841689416602</v>
      </c>
      <c r="C951" s="63">
        <v>91.870833333333294</v>
      </c>
      <c r="D951" s="17">
        <v>4</v>
      </c>
      <c r="E951" s="17" t="s">
        <v>71</v>
      </c>
    </row>
    <row r="952" spans="1:5" x14ac:dyDescent="0.25">
      <c r="A952" s="61">
        <v>41750</v>
      </c>
      <c r="B952" s="62">
        <v>1923.60790184999</v>
      </c>
      <c r="C952" s="63">
        <v>92.873333333333306</v>
      </c>
      <c r="D952" s="17">
        <v>4</v>
      </c>
      <c r="E952" s="17" t="s">
        <v>71</v>
      </c>
    </row>
    <row r="953" spans="1:5" x14ac:dyDescent="0.25">
      <c r="A953" s="61">
        <v>41750.5</v>
      </c>
      <c r="B953" s="62">
        <v>2084.3268327874898</v>
      </c>
      <c r="C953" s="63">
        <v>88.707499999999996</v>
      </c>
      <c r="D953" s="17">
        <v>4</v>
      </c>
      <c r="E953" s="17" t="s">
        <v>71</v>
      </c>
    </row>
    <row r="954" spans="1:5" x14ac:dyDescent="0.25">
      <c r="A954" s="61">
        <v>41751</v>
      </c>
      <c r="B954" s="62">
        <v>2178.3010684624901</v>
      </c>
      <c r="C954" s="63">
        <v>92.928333333333299</v>
      </c>
      <c r="D954" s="17">
        <v>4</v>
      </c>
      <c r="E954" s="17" t="s">
        <v>71</v>
      </c>
    </row>
    <row r="955" spans="1:5" x14ac:dyDescent="0.25">
      <c r="A955" s="61">
        <v>41751.5</v>
      </c>
      <c r="B955" s="62">
        <v>2342.1035759041602</v>
      </c>
      <c r="C955" s="63">
        <v>94.216666666666598</v>
      </c>
      <c r="D955" s="17">
        <v>4</v>
      </c>
      <c r="E955" s="17" t="s">
        <v>71</v>
      </c>
    </row>
    <row r="956" spans="1:5" x14ac:dyDescent="0.25">
      <c r="A956" s="61">
        <v>41752</v>
      </c>
      <c r="B956" s="62">
        <v>1986.8119818208299</v>
      </c>
      <c r="C956" s="63">
        <v>90.968333333333305</v>
      </c>
      <c r="D956" s="17">
        <v>4</v>
      </c>
      <c r="E956" s="17" t="s">
        <v>71</v>
      </c>
    </row>
    <row r="957" spans="1:5" x14ac:dyDescent="0.25">
      <c r="A957" s="61">
        <v>41752.5</v>
      </c>
      <c r="B957" s="62">
        <v>2492.27483820416</v>
      </c>
      <c r="C957" s="63">
        <v>93.7708333333333</v>
      </c>
      <c r="D957" s="17">
        <v>4</v>
      </c>
      <c r="E957" s="17" t="s">
        <v>71</v>
      </c>
    </row>
    <row r="958" spans="1:5" x14ac:dyDescent="0.25">
      <c r="A958" s="61">
        <v>41753</v>
      </c>
      <c r="B958" s="62">
        <v>2011.5389245375</v>
      </c>
      <c r="C958" s="63">
        <v>97.500833333333304</v>
      </c>
      <c r="D958" s="17">
        <v>4</v>
      </c>
      <c r="E958" s="17" t="s">
        <v>71</v>
      </c>
    </row>
    <row r="959" spans="1:5" x14ac:dyDescent="0.25">
      <c r="A959" s="61">
        <v>41753.5</v>
      </c>
      <c r="B959" s="62">
        <v>2541.34914761666</v>
      </c>
      <c r="C959" s="63">
        <v>95.994166666666601</v>
      </c>
      <c r="D959" s="17">
        <v>4</v>
      </c>
      <c r="E959" s="17" t="s">
        <v>71</v>
      </c>
    </row>
    <row r="960" spans="1:5" x14ac:dyDescent="0.25">
      <c r="A960" s="61">
        <v>41754</v>
      </c>
      <c r="B960" s="62">
        <v>1869.39257215833</v>
      </c>
      <c r="C960" s="63">
        <v>92.954166666666595</v>
      </c>
      <c r="D960" s="17">
        <v>4</v>
      </c>
      <c r="E960" s="17" t="s">
        <v>71</v>
      </c>
    </row>
    <row r="961" spans="1:5" x14ac:dyDescent="0.25">
      <c r="A961" s="61">
        <v>41754.5</v>
      </c>
      <c r="B961" s="62">
        <v>2113.9166695624899</v>
      </c>
      <c r="C961" s="63">
        <v>93.922499999999999</v>
      </c>
      <c r="D961" s="17">
        <v>4</v>
      </c>
      <c r="E961" s="17" t="s">
        <v>71</v>
      </c>
    </row>
    <row r="962" spans="1:5" x14ac:dyDescent="0.25">
      <c r="A962" s="61">
        <v>41755</v>
      </c>
      <c r="B962" s="62">
        <v>2041.3888132874899</v>
      </c>
      <c r="C962" s="63">
        <v>94.066666666666606</v>
      </c>
      <c r="D962" s="17">
        <v>4</v>
      </c>
      <c r="E962" s="17" t="s">
        <v>71</v>
      </c>
    </row>
    <row r="963" spans="1:5" x14ac:dyDescent="0.25">
      <c r="A963" s="61">
        <v>41755.5</v>
      </c>
      <c r="B963" s="62">
        <v>2392.579391925</v>
      </c>
      <c r="C963" s="63">
        <v>91.638333333333307</v>
      </c>
      <c r="D963" s="17">
        <v>4</v>
      </c>
      <c r="E963" s="17" t="s">
        <v>71</v>
      </c>
    </row>
    <row r="964" spans="1:5" x14ac:dyDescent="0.25">
      <c r="A964" s="61">
        <v>41756</v>
      </c>
      <c r="B964" s="62">
        <v>1847.6206024749899</v>
      </c>
      <c r="C964" s="63">
        <v>92.293333333333294</v>
      </c>
      <c r="D964" s="17">
        <v>4</v>
      </c>
      <c r="E964" s="17" t="s">
        <v>71</v>
      </c>
    </row>
    <row r="965" spans="1:5" x14ac:dyDescent="0.25">
      <c r="A965" s="61">
        <v>41756.5</v>
      </c>
      <c r="B965" s="62">
        <v>2103.7799291791598</v>
      </c>
      <c r="C965" s="63">
        <v>90.272499999999994</v>
      </c>
      <c r="D965" s="17">
        <v>4</v>
      </c>
      <c r="E965" s="17" t="s">
        <v>71</v>
      </c>
    </row>
    <row r="966" spans="1:5" x14ac:dyDescent="0.25">
      <c r="A966" s="61">
        <v>41757</v>
      </c>
      <c r="B966" s="62">
        <v>1684.3235995374901</v>
      </c>
      <c r="C966" s="63">
        <v>96.438333333333304</v>
      </c>
      <c r="D966" s="17">
        <v>4</v>
      </c>
      <c r="E966" s="17" t="s">
        <v>71</v>
      </c>
    </row>
    <row r="967" spans="1:5" x14ac:dyDescent="0.25">
      <c r="A967" s="61">
        <v>41757.5</v>
      </c>
      <c r="B967" s="62">
        <v>2057.4672101124902</v>
      </c>
      <c r="C967" s="63">
        <v>93.667500000000004</v>
      </c>
      <c r="D967" s="17">
        <v>4</v>
      </c>
      <c r="E967" s="17" t="s">
        <v>71</v>
      </c>
    </row>
    <row r="968" spans="1:5" x14ac:dyDescent="0.25">
      <c r="A968" s="61">
        <v>41758</v>
      </c>
      <c r="B968" s="62">
        <v>2173.1531144277701</v>
      </c>
      <c r="C968" s="63">
        <v>90.662222222222198</v>
      </c>
      <c r="D968" s="17">
        <v>4</v>
      </c>
      <c r="E968" s="17" t="s">
        <v>71</v>
      </c>
    </row>
    <row r="969" spans="1:5" x14ac:dyDescent="0.25">
      <c r="A969" s="61">
        <v>41758.5</v>
      </c>
      <c r="B969" s="62">
        <v>2380.5147788583299</v>
      </c>
      <c r="C969" s="63">
        <v>93.676666666666605</v>
      </c>
      <c r="D969" s="17">
        <v>4</v>
      </c>
      <c r="E969" s="17" t="s">
        <v>71</v>
      </c>
    </row>
    <row r="970" spans="1:5" x14ac:dyDescent="0.25">
      <c r="A970" s="61">
        <v>41759</v>
      </c>
      <c r="B970" s="62">
        <v>2278.7772955714199</v>
      </c>
      <c r="C970" s="63">
        <v>89.397142857142796</v>
      </c>
      <c r="D970" s="17">
        <v>4</v>
      </c>
      <c r="E970" s="17" t="s">
        <v>71</v>
      </c>
    </row>
    <row r="971" spans="1:5" x14ac:dyDescent="0.25">
      <c r="A971" s="61">
        <v>41759.5</v>
      </c>
      <c r="B971" s="62">
        <v>2434.3405128333302</v>
      </c>
      <c r="C971" s="63">
        <v>93.325833333333307</v>
      </c>
      <c r="D971" s="17">
        <v>4</v>
      </c>
      <c r="E971" s="17" t="s">
        <v>71</v>
      </c>
    </row>
    <row r="972" spans="1:5" x14ac:dyDescent="0.25">
      <c r="A972" s="61">
        <v>41760</v>
      </c>
      <c r="B972" s="62">
        <v>2006.54166748749</v>
      </c>
      <c r="C972" s="63">
        <v>95.897499999999994</v>
      </c>
      <c r="D972" s="17">
        <v>5</v>
      </c>
      <c r="E972" s="17" t="s">
        <v>71</v>
      </c>
    </row>
    <row r="973" spans="1:5" x14ac:dyDescent="0.25">
      <c r="A973" s="61">
        <v>41760.5</v>
      </c>
      <c r="B973" s="62">
        <v>2714.09375346363</v>
      </c>
      <c r="C973" s="63">
        <v>91.956363636363605</v>
      </c>
      <c r="D973" s="17">
        <v>5</v>
      </c>
      <c r="E973" s="17" t="s">
        <v>71</v>
      </c>
    </row>
    <row r="974" spans="1:5" x14ac:dyDescent="0.25">
      <c r="A974" s="61">
        <v>41761</v>
      </c>
      <c r="B974" s="62">
        <v>2391.99487152856</v>
      </c>
      <c r="C974" s="63">
        <v>92.462857142857104</v>
      </c>
      <c r="D974" s="17">
        <v>5</v>
      </c>
      <c r="E974" s="17" t="s">
        <v>71</v>
      </c>
    </row>
    <row r="975" spans="1:5" x14ac:dyDescent="0.25">
      <c r="A975" s="61">
        <v>41761.5</v>
      </c>
      <c r="B975" s="62">
        <v>2329.3039084624902</v>
      </c>
      <c r="C975" s="63">
        <v>95.384999999999906</v>
      </c>
      <c r="D975" s="17">
        <v>5</v>
      </c>
      <c r="E975" s="17" t="s">
        <v>71</v>
      </c>
    </row>
    <row r="976" spans="1:5" x14ac:dyDescent="0.25">
      <c r="A976" s="61">
        <v>41762</v>
      </c>
      <c r="B976" s="62">
        <v>2077.1218812541601</v>
      </c>
      <c r="C976" s="63">
        <v>90.847499999999997</v>
      </c>
      <c r="D976" s="17">
        <v>5</v>
      </c>
      <c r="E976" s="17" t="s">
        <v>71</v>
      </c>
    </row>
    <row r="977" spans="1:5" x14ac:dyDescent="0.25">
      <c r="A977" s="61">
        <v>41762.5</v>
      </c>
      <c r="B977" s="62">
        <v>2290.5947934124902</v>
      </c>
      <c r="C977" s="63">
        <v>93.663333333333298</v>
      </c>
      <c r="D977" s="17">
        <v>5</v>
      </c>
      <c r="E977" s="17" t="s">
        <v>71</v>
      </c>
    </row>
    <row r="978" spans="1:5" x14ac:dyDescent="0.25">
      <c r="A978" s="61">
        <v>41763</v>
      </c>
      <c r="B978" s="62">
        <v>1952.5976356333299</v>
      </c>
      <c r="C978" s="63">
        <v>90.486666666666594</v>
      </c>
      <c r="D978" s="17">
        <v>5</v>
      </c>
      <c r="E978" s="17" t="s">
        <v>71</v>
      </c>
    </row>
    <row r="979" spans="1:5" x14ac:dyDescent="0.25">
      <c r="A979" s="61">
        <v>41763.5</v>
      </c>
      <c r="B979" s="62">
        <v>2205.2421286318099</v>
      </c>
      <c r="C979" s="63">
        <v>97.206363636363605</v>
      </c>
      <c r="D979" s="17">
        <v>5</v>
      </c>
      <c r="E979" s="17" t="s">
        <v>71</v>
      </c>
    </row>
    <row r="980" spans="1:5" x14ac:dyDescent="0.25">
      <c r="A980" s="61">
        <v>41764</v>
      </c>
      <c r="B980" s="62">
        <v>1820.63976945833</v>
      </c>
      <c r="C980" s="63">
        <v>95.418333333333294</v>
      </c>
      <c r="D980" s="17">
        <v>5</v>
      </c>
      <c r="E980" s="17" t="s">
        <v>71</v>
      </c>
    </row>
    <row r="981" spans="1:5" x14ac:dyDescent="0.25">
      <c r="A981" s="61">
        <v>41764.5</v>
      </c>
      <c r="B981" s="62">
        <v>1949.2376995124901</v>
      </c>
      <c r="C981" s="63">
        <v>96.343333333333305</v>
      </c>
      <c r="D981" s="17">
        <v>5</v>
      </c>
      <c r="E981" s="17" t="s">
        <v>71</v>
      </c>
    </row>
    <row r="982" spans="1:5" x14ac:dyDescent="0.25">
      <c r="A982" s="61">
        <v>41765</v>
      </c>
      <c r="B982" s="62">
        <v>2011.5588322041599</v>
      </c>
      <c r="C982" s="63">
        <v>91.496666666666599</v>
      </c>
      <c r="D982" s="17">
        <v>5</v>
      </c>
      <c r="E982" s="17" t="s">
        <v>71</v>
      </c>
    </row>
    <row r="983" spans="1:5" x14ac:dyDescent="0.25">
      <c r="A983" s="61">
        <v>41765.5</v>
      </c>
      <c r="B983" s="62">
        <v>2407.8819831791602</v>
      </c>
      <c r="C983" s="63">
        <v>93.445833333333297</v>
      </c>
      <c r="D983" s="17">
        <v>5</v>
      </c>
      <c r="E983" s="17" t="s">
        <v>71</v>
      </c>
    </row>
    <row r="984" spans="1:5" x14ac:dyDescent="0.25">
      <c r="A984" s="61">
        <v>41766</v>
      </c>
      <c r="B984" s="62">
        <v>2108.0878239458302</v>
      </c>
      <c r="C984" s="63">
        <v>98.274999999999906</v>
      </c>
      <c r="D984" s="17">
        <v>5</v>
      </c>
      <c r="E984" s="17" t="s">
        <v>71</v>
      </c>
    </row>
    <row r="985" spans="1:5" x14ac:dyDescent="0.25">
      <c r="A985" s="61">
        <v>41766.5</v>
      </c>
      <c r="B985" s="62">
        <v>2425.3941229549901</v>
      </c>
      <c r="C985" s="63">
        <v>94.355999999999995</v>
      </c>
      <c r="D985" s="17">
        <v>5</v>
      </c>
      <c r="E985" s="17" t="s">
        <v>71</v>
      </c>
    </row>
    <row r="986" spans="1:5" x14ac:dyDescent="0.25">
      <c r="A986" s="61">
        <v>41767</v>
      </c>
      <c r="B986" s="62">
        <v>2276.4651883285601</v>
      </c>
      <c r="C986" s="63">
        <v>93.0085714285714</v>
      </c>
      <c r="D986" s="17">
        <v>5</v>
      </c>
      <c r="E986" s="17" t="s">
        <v>71</v>
      </c>
    </row>
    <row r="987" spans="1:5" x14ac:dyDescent="0.25">
      <c r="A987" s="61">
        <v>41767.5</v>
      </c>
      <c r="B987" s="62">
        <v>2385.3081387208299</v>
      </c>
      <c r="C987" s="63">
        <v>94.266666666666595</v>
      </c>
      <c r="D987" s="17">
        <v>5</v>
      </c>
      <c r="E987" s="17" t="s">
        <v>71</v>
      </c>
    </row>
    <row r="988" spans="1:5" x14ac:dyDescent="0.25">
      <c r="A988" s="61">
        <v>41768</v>
      </c>
      <c r="B988" s="62">
        <v>2207.3602180749999</v>
      </c>
      <c r="C988" s="63">
        <v>94.058333333333294</v>
      </c>
      <c r="D988" s="17">
        <v>5</v>
      </c>
      <c r="E988" s="17" t="s">
        <v>71</v>
      </c>
    </row>
    <row r="989" spans="1:5" x14ac:dyDescent="0.25">
      <c r="A989" s="61">
        <v>41768.5</v>
      </c>
      <c r="B989" s="62">
        <v>2288.4663373499902</v>
      </c>
      <c r="C989" s="63">
        <v>94.706666666666607</v>
      </c>
      <c r="D989" s="17">
        <v>5</v>
      </c>
      <c r="E989" s="17" t="s">
        <v>71</v>
      </c>
    </row>
    <row r="990" spans="1:5" x14ac:dyDescent="0.25">
      <c r="A990" s="61">
        <v>41769</v>
      </c>
      <c r="B990" s="62">
        <v>2266.71607263332</v>
      </c>
      <c r="C990" s="63">
        <v>92.304999999999893</v>
      </c>
      <c r="D990" s="17">
        <v>5</v>
      </c>
      <c r="E990" s="17" t="s">
        <v>71</v>
      </c>
    </row>
    <row r="991" spans="1:5" x14ac:dyDescent="0.25">
      <c r="A991" s="61">
        <v>41769.5</v>
      </c>
      <c r="B991" s="62">
        <v>2149.3511236791601</v>
      </c>
      <c r="C991" s="63">
        <v>91.306666666666601</v>
      </c>
      <c r="D991" s="17">
        <v>5</v>
      </c>
      <c r="E991" s="17" t="s">
        <v>71</v>
      </c>
    </row>
    <row r="992" spans="1:5" x14ac:dyDescent="0.25">
      <c r="A992" s="61">
        <v>41770</v>
      </c>
      <c r="B992" s="62">
        <v>1762.31032626666</v>
      </c>
      <c r="C992" s="63">
        <v>90.8958333333333</v>
      </c>
      <c r="D992" s="17">
        <v>5</v>
      </c>
      <c r="E992" s="17" t="s">
        <v>71</v>
      </c>
    </row>
    <row r="993" spans="1:5" x14ac:dyDescent="0.25">
      <c r="A993" s="61">
        <v>41770.5</v>
      </c>
      <c r="B993" s="62">
        <v>2091.57613969166</v>
      </c>
      <c r="C993" s="63">
        <v>92.348333333333301</v>
      </c>
      <c r="D993" s="17">
        <v>5</v>
      </c>
      <c r="E993" s="17" t="s">
        <v>71</v>
      </c>
    </row>
    <row r="994" spans="1:5" x14ac:dyDescent="0.25">
      <c r="A994" s="61">
        <v>41771</v>
      </c>
      <c r="B994" s="62">
        <v>1767.7216455299899</v>
      </c>
      <c r="C994" s="63">
        <v>95.63</v>
      </c>
      <c r="D994" s="17">
        <v>5</v>
      </c>
      <c r="E994" s="17" t="s">
        <v>71</v>
      </c>
    </row>
    <row r="995" spans="1:5" x14ac:dyDescent="0.25">
      <c r="A995" s="61">
        <v>41771.5</v>
      </c>
      <c r="B995" s="62">
        <v>2194.2849347363599</v>
      </c>
      <c r="C995" s="63">
        <v>93.398181818181797</v>
      </c>
      <c r="D995" s="17">
        <v>5</v>
      </c>
      <c r="E995" s="17" t="s">
        <v>71</v>
      </c>
    </row>
    <row r="996" spans="1:5" x14ac:dyDescent="0.25">
      <c r="A996" s="61">
        <v>41772</v>
      </c>
      <c r="B996" s="62">
        <v>2256.8843618562501</v>
      </c>
      <c r="C996" s="63">
        <v>96.203749999999999</v>
      </c>
      <c r="D996" s="17">
        <v>5</v>
      </c>
      <c r="E996" s="17" t="s">
        <v>71</v>
      </c>
    </row>
    <row r="997" spans="1:5" x14ac:dyDescent="0.25">
      <c r="A997" s="61">
        <v>41772.5</v>
      </c>
      <c r="B997" s="62">
        <v>2440.1407365749901</v>
      </c>
      <c r="C997" s="63">
        <v>94.444166666666604</v>
      </c>
      <c r="D997" s="17">
        <v>5</v>
      </c>
      <c r="E997" s="17" t="s">
        <v>71</v>
      </c>
    </row>
    <row r="998" spans="1:5" x14ac:dyDescent="0.25">
      <c r="A998" s="61">
        <v>41773</v>
      </c>
      <c r="B998" s="62">
        <v>2054.2260679208298</v>
      </c>
      <c r="C998" s="63">
        <v>92.017499999999998</v>
      </c>
      <c r="D998" s="17">
        <v>5</v>
      </c>
      <c r="E998" s="17" t="s">
        <v>71</v>
      </c>
    </row>
    <row r="999" spans="1:5" x14ac:dyDescent="0.25">
      <c r="A999" s="61">
        <v>41773.5</v>
      </c>
      <c r="B999" s="62">
        <v>2363.7651461291598</v>
      </c>
      <c r="C999" s="63">
        <v>95.212499999999906</v>
      </c>
      <c r="D999" s="17">
        <v>5</v>
      </c>
      <c r="E999" s="17" t="s">
        <v>71</v>
      </c>
    </row>
    <row r="1000" spans="1:5" x14ac:dyDescent="0.25">
      <c r="A1000" s="61">
        <v>41774</v>
      </c>
      <c r="B1000" s="62">
        <v>2197.8695865333302</v>
      </c>
      <c r="C1000" s="63">
        <v>95.262222222222206</v>
      </c>
      <c r="D1000" s="17">
        <v>5</v>
      </c>
      <c r="E1000" s="17" t="s">
        <v>71</v>
      </c>
    </row>
    <row r="1001" spans="1:5" x14ac:dyDescent="0.25">
      <c r="A1001" s="61">
        <v>41774.5</v>
      </c>
      <c r="B1001" s="62">
        <v>2418.2252856916598</v>
      </c>
      <c r="C1001" s="63">
        <v>92.738333333333301</v>
      </c>
      <c r="D1001" s="17">
        <v>5</v>
      </c>
      <c r="E1001" s="17" t="s">
        <v>71</v>
      </c>
    </row>
    <row r="1002" spans="1:5" x14ac:dyDescent="0.25">
      <c r="A1002" s="61">
        <v>41775</v>
      </c>
      <c r="B1002" s="62">
        <v>2219.37749874375</v>
      </c>
      <c r="C1002" s="63">
        <v>96.783749999999998</v>
      </c>
      <c r="D1002" s="17">
        <v>5</v>
      </c>
      <c r="E1002" s="17" t="s">
        <v>71</v>
      </c>
    </row>
    <row r="1003" spans="1:5" x14ac:dyDescent="0.25">
      <c r="A1003" s="61">
        <v>41775.5</v>
      </c>
      <c r="B1003" s="62">
        <v>2426.06493250416</v>
      </c>
      <c r="C1003" s="63">
        <v>94.048333333333304</v>
      </c>
      <c r="D1003" s="17">
        <v>5</v>
      </c>
      <c r="E1003" s="17" t="s">
        <v>71</v>
      </c>
    </row>
    <row r="1004" spans="1:5" x14ac:dyDescent="0.25">
      <c r="A1004" s="61">
        <v>41776</v>
      </c>
      <c r="B1004" s="62">
        <v>2061.1680646954501</v>
      </c>
      <c r="C1004" s="63">
        <v>91.727272727272705</v>
      </c>
      <c r="D1004" s="17">
        <v>5</v>
      </c>
      <c r="E1004" s="17" t="s">
        <v>71</v>
      </c>
    </row>
    <row r="1005" spans="1:5" x14ac:dyDescent="0.25">
      <c r="A1005" s="61">
        <v>41776.5</v>
      </c>
      <c r="B1005" s="62">
        <v>2398.4183871208202</v>
      </c>
      <c r="C1005" s="63">
        <v>92.79</v>
      </c>
      <c r="D1005" s="17">
        <v>5</v>
      </c>
      <c r="E1005" s="17" t="s">
        <v>71</v>
      </c>
    </row>
    <row r="1006" spans="1:5" x14ac:dyDescent="0.25">
      <c r="A1006" s="61">
        <v>41777</v>
      </c>
      <c r="B1006" s="62">
        <v>1932.5191484818099</v>
      </c>
      <c r="C1006" s="63">
        <v>91.99</v>
      </c>
      <c r="D1006" s="17">
        <v>5</v>
      </c>
      <c r="E1006" s="17" t="s">
        <v>71</v>
      </c>
    </row>
    <row r="1007" spans="1:5" x14ac:dyDescent="0.25">
      <c r="A1007" s="61">
        <v>41777.5</v>
      </c>
      <c r="B1007" s="62">
        <v>2209.34832387499</v>
      </c>
      <c r="C1007" s="63">
        <v>90.05</v>
      </c>
      <c r="D1007" s="17">
        <v>5</v>
      </c>
      <c r="E1007" s="17" t="s">
        <v>71</v>
      </c>
    </row>
    <row r="1008" spans="1:5" x14ac:dyDescent="0.25">
      <c r="A1008" s="61">
        <v>41778</v>
      </c>
      <c r="B1008" s="62">
        <v>1804.0047631083301</v>
      </c>
      <c r="C1008" s="63">
        <v>93.491666666666603</v>
      </c>
      <c r="D1008" s="17">
        <v>5</v>
      </c>
      <c r="E1008" s="17" t="s">
        <v>71</v>
      </c>
    </row>
    <row r="1009" spans="1:5" x14ac:dyDescent="0.25">
      <c r="A1009" s="61">
        <v>41778.5</v>
      </c>
      <c r="B1009" s="62">
        <v>2239.4996949791598</v>
      </c>
      <c r="C1009" s="63">
        <v>90.999166666666596</v>
      </c>
      <c r="D1009" s="17">
        <v>5</v>
      </c>
      <c r="E1009" s="17" t="s">
        <v>71</v>
      </c>
    </row>
    <row r="1010" spans="1:5" x14ac:dyDescent="0.25">
      <c r="A1010" s="61">
        <v>41779</v>
      </c>
      <c r="B1010" s="62">
        <v>2215.2909385708299</v>
      </c>
      <c r="C1010" s="63">
        <v>93.266666666666595</v>
      </c>
      <c r="D1010" s="17">
        <v>5</v>
      </c>
      <c r="E1010" s="17" t="s">
        <v>71</v>
      </c>
    </row>
    <row r="1011" spans="1:5" x14ac:dyDescent="0.25">
      <c r="A1011" s="61">
        <v>41779.5</v>
      </c>
      <c r="B1011" s="62">
        <v>2526.5955351749899</v>
      </c>
      <c r="C1011" s="63">
        <v>91.999166666666596</v>
      </c>
      <c r="D1011" s="17">
        <v>5</v>
      </c>
      <c r="E1011" s="17" t="s">
        <v>71</v>
      </c>
    </row>
    <row r="1012" spans="1:5" x14ac:dyDescent="0.25">
      <c r="A1012" s="61">
        <v>41780</v>
      </c>
      <c r="B1012" s="62">
        <v>2102.5246024374901</v>
      </c>
      <c r="C1012" s="63">
        <v>90.307500000000005</v>
      </c>
      <c r="D1012" s="17">
        <v>5</v>
      </c>
      <c r="E1012" s="17" t="s">
        <v>71</v>
      </c>
    </row>
    <row r="1013" spans="1:5" x14ac:dyDescent="0.25">
      <c r="A1013" s="61">
        <v>41780.5</v>
      </c>
      <c r="B1013" s="62">
        <v>2350.89282996666</v>
      </c>
      <c r="C1013" s="63">
        <v>91.424166666666594</v>
      </c>
      <c r="D1013" s="17">
        <v>5</v>
      </c>
      <c r="E1013" s="17" t="s">
        <v>71</v>
      </c>
    </row>
    <row r="1014" spans="1:5" x14ac:dyDescent="0.25">
      <c r="A1014" s="61">
        <v>41781</v>
      </c>
      <c r="B1014" s="62">
        <v>2121.1059986833302</v>
      </c>
      <c r="C1014" s="63">
        <v>92.987499999999997</v>
      </c>
      <c r="D1014" s="17">
        <v>5</v>
      </c>
      <c r="E1014" s="17" t="s">
        <v>71</v>
      </c>
    </row>
    <row r="1015" spans="1:5" x14ac:dyDescent="0.25">
      <c r="A1015" s="61">
        <v>41781.5</v>
      </c>
      <c r="B1015" s="62">
        <v>2473.74528315416</v>
      </c>
      <c r="C1015" s="63">
        <v>96.709166666666604</v>
      </c>
      <c r="D1015" s="17">
        <v>5</v>
      </c>
      <c r="E1015" s="17" t="s">
        <v>71</v>
      </c>
    </row>
    <row r="1016" spans="1:5" x14ac:dyDescent="0.25">
      <c r="A1016" s="61">
        <v>41782</v>
      </c>
      <c r="B1016" s="62">
        <v>2153.7002823791599</v>
      </c>
      <c r="C1016" s="63">
        <v>94.152500000000003</v>
      </c>
      <c r="D1016" s="17">
        <v>5</v>
      </c>
      <c r="E1016" s="17" t="s">
        <v>71</v>
      </c>
    </row>
    <row r="1017" spans="1:5" x14ac:dyDescent="0.25">
      <c r="A1017" s="61">
        <v>41782.5</v>
      </c>
      <c r="B1017" s="62">
        <v>2502.3010268374901</v>
      </c>
      <c r="C1017" s="63">
        <v>94.873333333333306</v>
      </c>
      <c r="D1017" s="17">
        <v>5</v>
      </c>
      <c r="E1017" s="17" t="s">
        <v>71</v>
      </c>
    </row>
    <row r="1018" spans="1:5" x14ac:dyDescent="0.25">
      <c r="A1018" s="61">
        <v>41783</v>
      </c>
      <c r="B1018" s="62">
        <v>2305.6693803666599</v>
      </c>
      <c r="C1018" s="63">
        <v>95.133333333333297</v>
      </c>
      <c r="D1018" s="17">
        <v>5</v>
      </c>
      <c r="E1018" s="17" t="s">
        <v>71</v>
      </c>
    </row>
    <row r="1019" spans="1:5" x14ac:dyDescent="0.25">
      <c r="A1019" s="61">
        <v>41783.5</v>
      </c>
      <c r="B1019" s="62">
        <v>2412.1884145583299</v>
      </c>
      <c r="C1019" s="63">
        <v>93.0208333333333</v>
      </c>
      <c r="D1019" s="17">
        <v>5</v>
      </c>
      <c r="E1019" s="17" t="s">
        <v>71</v>
      </c>
    </row>
    <row r="1020" spans="1:5" x14ac:dyDescent="0.25">
      <c r="A1020" s="61">
        <v>41784</v>
      </c>
      <c r="B1020" s="62">
        <v>2151.8897925285601</v>
      </c>
      <c r="C1020" s="63">
        <v>96.294285714285706</v>
      </c>
      <c r="D1020" s="17">
        <v>5</v>
      </c>
      <c r="E1020" s="17" t="s">
        <v>71</v>
      </c>
    </row>
    <row r="1021" spans="1:5" x14ac:dyDescent="0.25">
      <c r="A1021" s="61">
        <v>41784.5</v>
      </c>
      <c r="B1021" s="62">
        <v>2256.65196733333</v>
      </c>
      <c r="C1021" s="63">
        <v>94.922499999999999</v>
      </c>
      <c r="D1021" s="17">
        <v>5</v>
      </c>
      <c r="E1021" s="17" t="s">
        <v>71</v>
      </c>
    </row>
    <row r="1022" spans="1:5" x14ac:dyDescent="0.25">
      <c r="A1022" s="61">
        <v>41785</v>
      </c>
      <c r="B1022" s="62">
        <v>1836.86610517083</v>
      </c>
      <c r="C1022" s="63">
        <v>92.642499999999998</v>
      </c>
      <c r="D1022" s="17">
        <v>5</v>
      </c>
      <c r="E1022" s="17" t="s">
        <v>71</v>
      </c>
    </row>
    <row r="1023" spans="1:5" x14ac:dyDescent="0.25">
      <c r="A1023" s="61">
        <v>41785.5</v>
      </c>
      <c r="B1023" s="62">
        <v>2239.7297245291602</v>
      </c>
      <c r="C1023" s="63">
        <v>93.298333333333304</v>
      </c>
      <c r="D1023" s="17">
        <v>5</v>
      </c>
      <c r="E1023" s="17" t="s">
        <v>71</v>
      </c>
    </row>
    <row r="1024" spans="1:5" x14ac:dyDescent="0.25">
      <c r="A1024" s="61">
        <v>41786</v>
      </c>
      <c r="B1024" s="62">
        <v>2140.23545285416</v>
      </c>
      <c r="C1024" s="63">
        <v>90.047499999999999</v>
      </c>
      <c r="D1024" s="17">
        <v>5</v>
      </c>
      <c r="E1024" s="17" t="s">
        <v>71</v>
      </c>
    </row>
    <row r="1025" spans="1:5" x14ac:dyDescent="0.25">
      <c r="A1025" s="61">
        <v>41786.5</v>
      </c>
      <c r="B1025" s="62">
        <v>2506.3152242749902</v>
      </c>
      <c r="C1025" s="63">
        <v>93.348333333333301</v>
      </c>
      <c r="D1025" s="17">
        <v>5</v>
      </c>
      <c r="E1025" s="17" t="s">
        <v>71</v>
      </c>
    </row>
    <row r="1026" spans="1:5" x14ac:dyDescent="0.25">
      <c r="A1026" s="61">
        <v>41787</v>
      </c>
      <c r="B1026" s="62">
        <v>2137.7923270874899</v>
      </c>
      <c r="C1026" s="63">
        <v>91.872500000000002</v>
      </c>
      <c r="D1026" s="17">
        <v>5</v>
      </c>
      <c r="E1026" s="17" t="s">
        <v>71</v>
      </c>
    </row>
    <row r="1027" spans="1:5" x14ac:dyDescent="0.25">
      <c r="A1027" s="61">
        <v>41787.5</v>
      </c>
      <c r="B1027" s="62">
        <v>2460.35066638749</v>
      </c>
      <c r="C1027" s="63">
        <v>89.765833333333305</v>
      </c>
      <c r="D1027" s="17">
        <v>5</v>
      </c>
      <c r="E1027" s="17" t="s">
        <v>71</v>
      </c>
    </row>
    <row r="1028" spans="1:5" x14ac:dyDescent="0.25">
      <c r="A1028" s="61">
        <v>41788</v>
      </c>
      <c r="B1028" s="62">
        <v>2122.5202968374902</v>
      </c>
      <c r="C1028" s="63">
        <v>93.4583333333333</v>
      </c>
      <c r="D1028" s="17">
        <v>5</v>
      </c>
      <c r="E1028" s="17" t="s">
        <v>71</v>
      </c>
    </row>
    <row r="1029" spans="1:5" x14ac:dyDescent="0.25">
      <c r="A1029" s="61">
        <v>41788.5</v>
      </c>
      <c r="B1029" s="62">
        <v>2413.4504149291602</v>
      </c>
      <c r="C1029" s="63">
        <v>91.805833333333297</v>
      </c>
      <c r="D1029" s="17">
        <v>5</v>
      </c>
      <c r="E1029" s="17" t="s">
        <v>71</v>
      </c>
    </row>
    <row r="1030" spans="1:5" x14ac:dyDescent="0.25">
      <c r="A1030" s="61">
        <v>41789</v>
      </c>
      <c r="B1030" s="62">
        <v>2454.0782498888798</v>
      </c>
      <c r="C1030" s="63">
        <v>94.952222222222204</v>
      </c>
      <c r="D1030" s="17">
        <v>5</v>
      </c>
      <c r="E1030" s="17" t="s">
        <v>71</v>
      </c>
    </row>
    <row r="1031" spans="1:5" x14ac:dyDescent="0.25">
      <c r="A1031" s="61">
        <v>41789.5</v>
      </c>
      <c r="B1031" s="62">
        <v>2702.1822030666599</v>
      </c>
      <c r="C1031" s="63">
        <v>95.894166666666607</v>
      </c>
      <c r="D1031" s="17">
        <v>5</v>
      </c>
      <c r="E1031" s="17" t="s">
        <v>71</v>
      </c>
    </row>
    <row r="1032" spans="1:5" x14ac:dyDescent="0.25">
      <c r="A1032" s="61">
        <v>41790</v>
      </c>
      <c r="B1032" s="62">
        <v>2678.7584678062399</v>
      </c>
      <c r="C1032" s="63">
        <v>90.924999999999997</v>
      </c>
      <c r="D1032" s="17">
        <v>5</v>
      </c>
      <c r="E1032" s="17" t="s">
        <v>71</v>
      </c>
    </row>
    <row r="1033" spans="1:5" x14ac:dyDescent="0.25">
      <c r="A1033" s="61">
        <v>41790.5</v>
      </c>
      <c r="B1033" s="62">
        <v>2736.0415722318098</v>
      </c>
      <c r="C1033" s="63">
        <v>91.3272727272727</v>
      </c>
      <c r="D1033" s="17">
        <v>5</v>
      </c>
      <c r="E1033" s="17" t="s">
        <v>71</v>
      </c>
    </row>
    <row r="1034" spans="1:5" x14ac:dyDescent="0.25">
      <c r="A1034" s="61">
        <v>41791</v>
      </c>
      <c r="B1034" s="62">
        <v>2425.2262150699898</v>
      </c>
      <c r="C1034" s="63">
        <v>89.527999999999906</v>
      </c>
      <c r="D1034" s="17">
        <v>6</v>
      </c>
      <c r="E1034" s="17" t="s">
        <v>71</v>
      </c>
    </row>
    <row r="1035" spans="1:5" x14ac:dyDescent="0.25">
      <c r="A1035" s="61">
        <v>41791.5</v>
      </c>
      <c r="B1035" s="62">
        <v>2471.2303256999899</v>
      </c>
      <c r="C1035" s="63">
        <v>95.992499999999893</v>
      </c>
      <c r="D1035" s="17">
        <v>6</v>
      </c>
      <c r="E1035" s="17" t="s">
        <v>71</v>
      </c>
    </row>
    <row r="1036" spans="1:5" x14ac:dyDescent="0.25">
      <c r="A1036" s="61">
        <v>41792</v>
      </c>
      <c r="B1036" s="62">
        <v>2015.5064658958299</v>
      </c>
      <c r="C1036" s="63">
        <v>95.757499999999993</v>
      </c>
      <c r="D1036" s="17">
        <v>6</v>
      </c>
      <c r="E1036" s="17" t="s">
        <v>71</v>
      </c>
    </row>
    <row r="1037" spans="1:5" x14ac:dyDescent="0.25">
      <c r="A1037" s="61">
        <v>41792.5</v>
      </c>
      <c r="B1037" s="62">
        <v>2465.7789927958302</v>
      </c>
      <c r="C1037" s="63">
        <v>88.090833333333293</v>
      </c>
      <c r="D1037" s="17">
        <v>6</v>
      </c>
      <c r="E1037" s="17" t="s">
        <v>71</v>
      </c>
    </row>
    <row r="1038" spans="1:5" x14ac:dyDescent="0.25">
      <c r="A1038" s="61">
        <v>41793</v>
      </c>
      <c r="B1038" s="62">
        <v>1971.19641015555</v>
      </c>
      <c r="C1038" s="63">
        <v>91.118888888888804</v>
      </c>
      <c r="D1038" s="17">
        <v>6</v>
      </c>
      <c r="E1038" s="17" t="s">
        <v>71</v>
      </c>
    </row>
    <row r="1039" spans="1:5" x14ac:dyDescent="0.25">
      <c r="A1039" s="61">
        <v>41793.5</v>
      </c>
      <c r="B1039" s="62">
        <v>2330.57700935</v>
      </c>
      <c r="C1039" s="63">
        <v>88.774166666666602</v>
      </c>
      <c r="D1039" s="17">
        <v>6</v>
      </c>
      <c r="E1039" s="17" t="s">
        <v>71</v>
      </c>
    </row>
    <row r="1040" spans="1:5" x14ac:dyDescent="0.25">
      <c r="A1040" s="61">
        <v>41794</v>
      </c>
      <c r="B1040" s="62">
        <v>2225.8439881541599</v>
      </c>
      <c r="C1040" s="63">
        <v>91.893333333333302</v>
      </c>
      <c r="D1040" s="17">
        <v>6</v>
      </c>
      <c r="E1040" s="17" t="s">
        <v>71</v>
      </c>
    </row>
    <row r="1041" spans="1:5" x14ac:dyDescent="0.25">
      <c r="A1041" s="61">
        <v>41794.5</v>
      </c>
      <c r="B1041" s="62">
        <v>2563.3973150874899</v>
      </c>
      <c r="C1041" s="63">
        <v>91.952500000000001</v>
      </c>
      <c r="D1041" s="17">
        <v>6</v>
      </c>
      <c r="E1041" s="17" t="s">
        <v>71</v>
      </c>
    </row>
    <row r="1042" spans="1:5" x14ac:dyDescent="0.25">
      <c r="A1042" s="61">
        <v>41795</v>
      </c>
      <c r="B1042" s="62">
        <v>2178.5005601166599</v>
      </c>
      <c r="C1042" s="63">
        <v>94.504999999999995</v>
      </c>
      <c r="D1042" s="17">
        <v>6</v>
      </c>
      <c r="E1042" s="17" t="s">
        <v>71</v>
      </c>
    </row>
    <row r="1043" spans="1:5" x14ac:dyDescent="0.25">
      <c r="A1043" s="61">
        <v>41795.5</v>
      </c>
      <c r="B1043" s="62">
        <v>2503.8253872708201</v>
      </c>
      <c r="C1043" s="63">
        <v>91.514999999999901</v>
      </c>
      <c r="D1043" s="17">
        <v>6</v>
      </c>
      <c r="E1043" s="17" t="s">
        <v>71</v>
      </c>
    </row>
    <row r="1044" spans="1:5" x14ac:dyDescent="0.25">
      <c r="A1044" s="61">
        <v>41796</v>
      </c>
      <c r="B1044" s="62">
        <v>2083.68529156666</v>
      </c>
      <c r="C1044" s="63">
        <v>92.745000000000005</v>
      </c>
      <c r="D1044" s="17">
        <v>6</v>
      </c>
      <c r="E1044" s="17" t="s">
        <v>71</v>
      </c>
    </row>
    <row r="1045" spans="1:5" x14ac:dyDescent="0.25">
      <c r="A1045" s="61">
        <v>41796.5</v>
      </c>
      <c r="B1045" s="62">
        <v>2555.2738623083301</v>
      </c>
      <c r="C1045" s="63">
        <v>89.092499999999902</v>
      </c>
      <c r="D1045" s="17">
        <v>6</v>
      </c>
      <c r="E1045" s="17" t="s">
        <v>71</v>
      </c>
    </row>
    <row r="1046" spans="1:5" x14ac:dyDescent="0.25">
      <c r="A1046" s="61">
        <v>41797</v>
      </c>
      <c r="B1046" s="62">
        <v>2183.7037006874998</v>
      </c>
      <c r="C1046" s="63">
        <v>98.242499999999893</v>
      </c>
      <c r="D1046" s="17">
        <v>6</v>
      </c>
      <c r="E1046" s="17" t="s">
        <v>71</v>
      </c>
    </row>
    <row r="1047" spans="1:5" x14ac:dyDescent="0.25">
      <c r="A1047" s="61">
        <v>41797.5</v>
      </c>
      <c r="B1047" s="62">
        <v>2578.8708050083301</v>
      </c>
      <c r="C1047" s="63">
        <v>93.010833333333295</v>
      </c>
      <c r="D1047" s="17">
        <v>6</v>
      </c>
      <c r="E1047" s="17" t="s">
        <v>71</v>
      </c>
    </row>
    <row r="1048" spans="1:5" x14ac:dyDescent="0.25">
      <c r="A1048" s="61">
        <v>41798</v>
      </c>
      <c r="B1048" s="62">
        <v>2021.06139560833</v>
      </c>
      <c r="C1048" s="63">
        <v>92.356666666666598</v>
      </c>
      <c r="D1048" s="17">
        <v>6</v>
      </c>
      <c r="E1048" s="17" t="s">
        <v>71</v>
      </c>
    </row>
    <row r="1049" spans="1:5" x14ac:dyDescent="0.25">
      <c r="A1049" s="61">
        <v>41798.5</v>
      </c>
      <c r="B1049" s="62">
        <v>2307.6349154958298</v>
      </c>
      <c r="C1049" s="63">
        <v>93.078333333333305</v>
      </c>
      <c r="D1049" s="17">
        <v>6</v>
      </c>
      <c r="E1049" s="17" t="s">
        <v>71</v>
      </c>
    </row>
    <row r="1050" spans="1:5" x14ac:dyDescent="0.25">
      <c r="A1050" s="61">
        <v>41799</v>
      </c>
      <c r="B1050" s="62">
        <v>1877.57732694583</v>
      </c>
      <c r="C1050" s="63">
        <v>92.907499999999899</v>
      </c>
      <c r="D1050" s="17">
        <v>6</v>
      </c>
      <c r="E1050" s="17" t="s">
        <v>71</v>
      </c>
    </row>
    <row r="1051" spans="1:5" x14ac:dyDescent="0.25">
      <c r="A1051" s="61">
        <v>41799.5</v>
      </c>
      <c r="B1051" s="62">
        <v>2290.7028185624899</v>
      </c>
      <c r="C1051" s="63">
        <v>92.074999999999903</v>
      </c>
      <c r="D1051" s="17">
        <v>6</v>
      </c>
      <c r="E1051" s="17" t="s">
        <v>71</v>
      </c>
    </row>
    <row r="1052" spans="1:5" x14ac:dyDescent="0.25">
      <c r="A1052" s="61">
        <v>41800</v>
      </c>
      <c r="B1052" s="62">
        <v>2201.9893836583301</v>
      </c>
      <c r="C1052" s="63">
        <v>90.574166666666599</v>
      </c>
      <c r="D1052" s="17">
        <v>6</v>
      </c>
      <c r="E1052" s="17" t="s">
        <v>71</v>
      </c>
    </row>
    <row r="1053" spans="1:5" x14ac:dyDescent="0.25">
      <c r="A1053" s="61">
        <v>41800.5</v>
      </c>
      <c r="B1053" s="62">
        <v>2536.5788713624902</v>
      </c>
      <c r="C1053" s="63">
        <v>91.566666666666606</v>
      </c>
      <c r="D1053" s="17">
        <v>6</v>
      </c>
      <c r="E1053" s="17" t="s">
        <v>71</v>
      </c>
    </row>
    <row r="1054" spans="1:5" x14ac:dyDescent="0.25">
      <c r="A1054" s="61">
        <v>41801</v>
      </c>
      <c r="B1054" s="62">
        <v>2227.0405394958302</v>
      </c>
      <c r="C1054" s="63">
        <v>90.649999999999906</v>
      </c>
      <c r="D1054" s="17">
        <v>6</v>
      </c>
      <c r="E1054" s="17" t="s">
        <v>71</v>
      </c>
    </row>
    <row r="1055" spans="1:5" x14ac:dyDescent="0.25">
      <c r="A1055" s="61">
        <v>41801.5</v>
      </c>
      <c r="B1055" s="62">
        <v>2665.6304535374902</v>
      </c>
      <c r="C1055" s="63">
        <v>93.179999999999893</v>
      </c>
      <c r="D1055" s="17">
        <v>6</v>
      </c>
      <c r="E1055" s="17" t="s">
        <v>71</v>
      </c>
    </row>
    <row r="1056" spans="1:5" x14ac:dyDescent="0.25">
      <c r="A1056" s="61">
        <v>41802</v>
      </c>
      <c r="B1056" s="62">
        <v>2358.7919673049901</v>
      </c>
      <c r="C1056" s="63">
        <v>92.728999999999999</v>
      </c>
      <c r="D1056" s="17">
        <v>6</v>
      </c>
      <c r="E1056" s="17" t="s">
        <v>71</v>
      </c>
    </row>
    <row r="1057" spans="1:5" x14ac:dyDescent="0.25">
      <c r="A1057" s="61">
        <v>41802.5</v>
      </c>
      <c r="B1057" s="62">
        <v>2582.399825</v>
      </c>
      <c r="C1057" s="63">
        <v>91.346666666666593</v>
      </c>
      <c r="D1057" s="17">
        <v>6</v>
      </c>
      <c r="E1057" s="17" t="s">
        <v>71</v>
      </c>
    </row>
    <row r="1058" spans="1:5" x14ac:dyDescent="0.25">
      <c r="A1058" s="61">
        <v>41803</v>
      </c>
      <c r="B1058" s="62">
        <v>2205.4939439708301</v>
      </c>
      <c r="C1058" s="63">
        <v>97.366666666666603</v>
      </c>
      <c r="D1058" s="17">
        <v>6</v>
      </c>
      <c r="E1058" s="17" t="s">
        <v>71</v>
      </c>
    </row>
    <row r="1059" spans="1:5" x14ac:dyDescent="0.25">
      <c r="A1059" s="61">
        <v>41803.5</v>
      </c>
      <c r="B1059" s="62">
        <v>2531.0467592124901</v>
      </c>
      <c r="C1059" s="63">
        <v>90.375833333333304</v>
      </c>
      <c r="D1059" s="17">
        <v>6</v>
      </c>
      <c r="E1059" s="17" t="s">
        <v>71</v>
      </c>
    </row>
    <row r="1060" spans="1:5" x14ac:dyDescent="0.25">
      <c r="A1060" s="61">
        <v>41804</v>
      </c>
      <c r="B1060" s="62">
        <v>2264.1822469833301</v>
      </c>
      <c r="C1060" s="63">
        <v>87.474999999999994</v>
      </c>
      <c r="D1060" s="17">
        <v>6</v>
      </c>
      <c r="E1060" s="17" t="s">
        <v>71</v>
      </c>
    </row>
    <row r="1061" spans="1:5" x14ac:dyDescent="0.25">
      <c r="A1061" s="61">
        <v>41804.5</v>
      </c>
      <c r="B1061" s="62">
        <v>2578.9773850833299</v>
      </c>
      <c r="C1061" s="63">
        <v>94.589999999999904</v>
      </c>
      <c r="D1061" s="17">
        <v>6</v>
      </c>
      <c r="E1061" s="17" t="s">
        <v>71</v>
      </c>
    </row>
    <row r="1062" spans="1:5" x14ac:dyDescent="0.25">
      <c r="A1062" s="61">
        <v>41805</v>
      </c>
      <c r="B1062" s="62">
        <v>2073.3362390083298</v>
      </c>
      <c r="C1062" s="63">
        <v>92.352500000000006</v>
      </c>
      <c r="D1062" s="17">
        <v>6</v>
      </c>
      <c r="E1062" s="17" t="s">
        <v>71</v>
      </c>
    </row>
    <row r="1063" spans="1:5" x14ac:dyDescent="0.25">
      <c r="A1063" s="61">
        <v>41805.5</v>
      </c>
      <c r="B1063" s="62">
        <v>2549.9073886291599</v>
      </c>
      <c r="C1063" s="63">
        <v>93.919166666666598</v>
      </c>
      <c r="D1063" s="17">
        <v>6</v>
      </c>
      <c r="E1063" s="17" t="s">
        <v>71</v>
      </c>
    </row>
    <row r="1064" spans="1:5" x14ac:dyDescent="0.25">
      <c r="A1064" s="61">
        <v>41806</v>
      </c>
      <c r="B1064" s="62">
        <v>2066.1066521041598</v>
      </c>
      <c r="C1064" s="63">
        <v>92.703333333333305</v>
      </c>
      <c r="D1064" s="17">
        <v>6</v>
      </c>
      <c r="E1064" s="17" t="s">
        <v>71</v>
      </c>
    </row>
    <row r="1065" spans="1:5" x14ac:dyDescent="0.25">
      <c r="A1065" s="61">
        <v>41806.5</v>
      </c>
      <c r="B1065" s="62">
        <v>2391.6909986791602</v>
      </c>
      <c r="C1065" s="63">
        <v>89.927499999999995</v>
      </c>
      <c r="D1065" s="17">
        <v>6</v>
      </c>
      <c r="E1065" s="17" t="s">
        <v>71</v>
      </c>
    </row>
    <row r="1066" spans="1:5" x14ac:dyDescent="0.25">
      <c r="A1066" s="61">
        <v>41807</v>
      </c>
      <c r="B1066" s="62">
        <v>2231.3980455291598</v>
      </c>
      <c r="C1066" s="63">
        <v>92.654999999999902</v>
      </c>
      <c r="D1066" s="17">
        <v>6</v>
      </c>
      <c r="E1066" s="17" t="s">
        <v>71</v>
      </c>
    </row>
    <row r="1067" spans="1:5" x14ac:dyDescent="0.25">
      <c r="A1067" s="61">
        <v>41807.5</v>
      </c>
      <c r="B1067" s="62">
        <v>2742.09098012499</v>
      </c>
      <c r="C1067" s="63">
        <v>93.805833333333297</v>
      </c>
      <c r="D1067" s="17">
        <v>6</v>
      </c>
      <c r="E1067" s="17" t="s">
        <v>71</v>
      </c>
    </row>
    <row r="1068" spans="1:5" x14ac:dyDescent="0.25">
      <c r="A1068" s="61">
        <v>41808</v>
      </c>
      <c r="B1068" s="62">
        <v>2318.3316843083298</v>
      </c>
      <c r="C1068" s="63">
        <v>91.402500000000003</v>
      </c>
      <c r="D1068" s="17">
        <v>6</v>
      </c>
      <c r="E1068" s="17" t="s">
        <v>71</v>
      </c>
    </row>
    <row r="1069" spans="1:5" x14ac:dyDescent="0.25">
      <c r="A1069" s="61">
        <v>41808.5</v>
      </c>
      <c r="B1069" s="62">
        <v>2765.9187628833301</v>
      </c>
      <c r="C1069" s="63">
        <v>92.496666666666599</v>
      </c>
      <c r="D1069" s="17">
        <v>6</v>
      </c>
      <c r="E1069" s="17" t="s">
        <v>71</v>
      </c>
    </row>
    <row r="1070" spans="1:5" x14ac:dyDescent="0.25">
      <c r="A1070" s="61">
        <v>41809</v>
      </c>
      <c r="B1070" s="62">
        <v>2283.41872064166</v>
      </c>
      <c r="C1070" s="63">
        <v>90.926666666666605</v>
      </c>
      <c r="D1070" s="17">
        <v>6</v>
      </c>
      <c r="E1070" s="17" t="s">
        <v>71</v>
      </c>
    </row>
    <row r="1071" spans="1:5" x14ac:dyDescent="0.25">
      <c r="A1071" s="61">
        <v>41809.5</v>
      </c>
      <c r="B1071" s="62">
        <v>2579.1935956208299</v>
      </c>
      <c r="C1071" s="63">
        <v>95.913333333333298</v>
      </c>
      <c r="D1071" s="17">
        <v>6</v>
      </c>
      <c r="E1071" s="17" t="s">
        <v>71</v>
      </c>
    </row>
    <row r="1072" spans="1:5" x14ac:dyDescent="0.25">
      <c r="A1072" s="61">
        <v>41810</v>
      </c>
      <c r="B1072" s="62">
        <v>2345.47395315833</v>
      </c>
      <c r="C1072" s="63">
        <v>92.822500000000005</v>
      </c>
      <c r="D1072" s="17">
        <v>6</v>
      </c>
      <c r="E1072" s="17" t="s">
        <v>71</v>
      </c>
    </row>
    <row r="1073" spans="1:5" x14ac:dyDescent="0.25">
      <c r="A1073" s="61">
        <v>41810.5</v>
      </c>
      <c r="B1073" s="62">
        <v>2774.09424652499</v>
      </c>
      <c r="C1073" s="63">
        <v>93.805833333333297</v>
      </c>
      <c r="D1073" s="17">
        <v>6</v>
      </c>
      <c r="E1073" s="17" t="s">
        <v>71</v>
      </c>
    </row>
    <row r="1074" spans="1:5" x14ac:dyDescent="0.25">
      <c r="A1074" s="61">
        <v>41811</v>
      </c>
      <c r="B1074" s="62">
        <v>2511.9457208888798</v>
      </c>
      <c r="C1074" s="63">
        <v>96.0555555555555</v>
      </c>
      <c r="D1074" s="17">
        <v>6</v>
      </c>
      <c r="E1074" s="17" t="s">
        <v>71</v>
      </c>
    </row>
    <row r="1075" spans="1:5" x14ac:dyDescent="0.25">
      <c r="A1075" s="61">
        <v>41811.5</v>
      </c>
      <c r="B1075" s="62">
        <v>2589.7789234666602</v>
      </c>
      <c r="C1075" s="63">
        <v>91.576666666666597</v>
      </c>
      <c r="D1075" s="17">
        <v>6</v>
      </c>
      <c r="E1075" s="17" t="s">
        <v>71</v>
      </c>
    </row>
    <row r="1076" spans="1:5" x14ac:dyDescent="0.25">
      <c r="A1076" s="61">
        <v>41812</v>
      </c>
      <c r="B1076" s="62">
        <v>2260.8152649937501</v>
      </c>
      <c r="C1076" s="63">
        <v>90.302499999999995</v>
      </c>
      <c r="D1076" s="17">
        <v>6</v>
      </c>
      <c r="E1076" s="17" t="s">
        <v>71</v>
      </c>
    </row>
    <row r="1077" spans="1:5" x14ac:dyDescent="0.25">
      <c r="A1077" s="61">
        <v>41812.5</v>
      </c>
      <c r="B1077" s="62">
        <v>2314.3122076</v>
      </c>
      <c r="C1077" s="63">
        <v>93.009166666666601</v>
      </c>
      <c r="D1077" s="17">
        <v>6</v>
      </c>
      <c r="E1077" s="17" t="s">
        <v>71</v>
      </c>
    </row>
    <row r="1078" spans="1:5" x14ac:dyDescent="0.25">
      <c r="A1078" s="61">
        <v>41813</v>
      </c>
      <c r="B1078" s="62">
        <v>2167.0786755899899</v>
      </c>
      <c r="C1078" s="63">
        <v>95.102000000000004</v>
      </c>
      <c r="D1078" s="17">
        <v>6</v>
      </c>
      <c r="E1078" s="17" t="s">
        <v>71</v>
      </c>
    </row>
    <row r="1079" spans="1:5" x14ac:dyDescent="0.25">
      <c r="A1079" s="61">
        <v>41813.5</v>
      </c>
      <c r="B1079" s="62">
        <v>2499.29126914166</v>
      </c>
      <c r="C1079" s="63">
        <v>93.831666666666607</v>
      </c>
      <c r="D1079" s="17">
        <v>6</v>
      </c>
      <c r="E1079" s="17" t="s">
        <v>71</v>
      </c>
    </row>
    <row r="1080" spans="1:5" x14ac:dyDescent="0.25">
      <c r="A1080" s="61">
        <v>41814</v>
      </c>
      <c r="B1080" s="62">
        <v>2245.5092780908999</v>
      </c>
      <c r="C1080" s="63">
        <v>92.270909090909001</v>
      </c>
      <c r="D1080" s="17">
        <v>6</v>
      </c>
      <c r="E1080" s="17" t="s">
        <v>71</v>
      </c>
    </row>
    <row r="1081" spans="1:5" x14ac:dyDescent="0.25">
      <c r="A1081" s="61">
        <v>41814.5</v>
      </c>
      <c r="B1081" s="62">
        <v>2493.59503287083</v>
      </c>
      <c r="C1081" s="63">
        <v>95.849166666666605</v>
      </c>
      <c r="D1081" s="17">
        <v>6</v>
      </c>
      <c r="E1081" s="17" t="s">
        <v>71</v>
      </c>
    </row>
    <row r="1082" spans="1:5" x14ac:dyDescent="0.25">
      <c r="A1082" s="61">
        <v>41815</v>
      </c>
      <c r="B1082" s="62">
        <v>2274.4805100541598</v>
      </c>
      <c r="C1082" s="63">
        <v>92.894999999999897</v>
      </c>
      <c r="D1082" s="17">
        <v>6</v>
      </c>
      <c r="E1082" s="17" t="s">
        <v>71</v>
      </c>
    </row>
    <row r="1083" spans="1:5" x14ac:dyDescent="0.25">
      <c r="A1083" s="61">
        <v>41815.5</v>
      </c>
      <c r="B1083" s="62">
        <v>2519.4081521583298</v>
      </c>
      <c r="C1083" s="63">
        <v>97.459166666666604</v>
      </c>
      <c r="D1083" s="17">
        <v>6</v>
      </c>
      <c r="E1083" s="17" t="s">
        <v>71</v>
      </c>
    </row>
    <row r="1084" spans="1:5" x14ac:dyDescent="0.25">
      <c r="A1084" s="61">
        <v>41816</v>
      </c>
      <c r="B1084" s="62">
        <v>2344.2071731041601</v>
      </c>
      <c r="C1084" s="63">
        <v>90.898333333333298</v>
      </c>
      <c r="D1084" s="17">
        <v>6</v>
      </c>
      <c r="E1084" s="17" t="s">
        <v>71</v>
      </c>
    </row>
    <row r="1085" spans="1:5" x14ac:dyDescent="0.25">
      <c r="A1085" s="61">
        <v>41816.5</v>
      </c>
      <c r="B1085" s="62">
        <v>2672.66476106666</v>
      </c>
      <c r="C1085" s="63">
        <v>92.4224999999999</v>
      </c>
      <c r="D1085" s="17">
        <v>6</v>
      </c>
      <c r="E1085" s="17" t="s">
        <v>71</v>
      </c>
    </row>
    <row r="1086" spans="1:5" x14ac:dyDescent="0.25">
      <c r="A1086" s="61">
        <v>41817</v>
      </c>
      <c r="B1086" s="62">
        <v>2233.1198583833302</v>
      </c>
      <c r="C1086" s="63">
        <v>96.047499999999999</v>
      </c>
      <c r="D1086" s="17">
        <v>6</v>
      </c>
      <c r="E1086" s="17" t="s">
        <v>71</v>
      </c>
    </row>
    <row r="1087" spans="1:5" x14ac:dyDescent="0.25">
      <c r="A1087" s="61">
        <v>41817.5</v>
      </c>
      <c r="B1087" s="62">
        <v>2668.0619382708301</v>
      </c>
      <c r="C1087" s="63">
        <v>92.858333333333306</v>
      </c>
      <c r="D1087" s="17">
        <v>6</v>
      </c>
      <c r="E1087" s="17" t="s">
        <v>71</v>
      </c>
    </row>
    <row r="1088" spans="1:5" x14ac:dyDescent="0.25">
      <c r="A1088" s="61">
        <v>41818</v>
      </c>
      <c r="B1088" s="62">
        <v>2219.4378834791601</v>
      </c>
      <c r="C1088" s="63">
        <v>96.7766666666666</v>
      </c>
      <c r="D1088" s="17">
        <v>6</v>
      </c>
      <c r="E1088" s="17" t="s">
        <v>71</v>
      </c>
    </row>
    <row r="1089" spans="1:5" x14ac:dyDescent="0.25">
      <c r="A1089" s="61">
        <v>41818.5</v>
      </c>
      <c r="B1089" s="62">
        <v>2484.5921682708299</v>
      </c>
      <c r="C1089" s="63">
        <v>93.782499999999999</v>
      </c>
      <c r="D1089" s="17">
        <v>6</v>
      </c>
      <c r="E1089" s="17" t="s">
        <v>71</v>
      </c>
    </row>
    <row r="1090" spans="1:5" x14ac:dyDescent="0.25">
      <c r="A1090" s="61">
        <v>41819</v>
      </c>
      <c r="B1090" s="62">
        <v>1975.0117345541601</v>
      </c>
      <c r="C1090" s="63">
        <v>91.845833333333303</v>
      </c>
      <c r="D1090" s="17">
        <v>6</v>
      </c>
      <c r="E1090" s="17" t="s">
        <v>71</v>
      </c>
    </row>
    <row r="1091" spans="1:5" x14ac:dyDescent="0.25">
      <c r="A1091" s="61">
        <v>41819.5</v>
      </c>
      <c r="B1091" s="62">
        <v>2351.1718993333302</v>
      </c>
      <c r="C1091" s="63">
        <v>94.476666666666603</v>
      </c>
      <c r="D1091" s="17">
        <v>6</v>
      </c>
      <c r="E1091" s="17" t="s">
        <v>71</v>
      </c>
    </row>
    <row r="1092" spans="1:5" x14ac:dyDescent="0.25">
      <c r="A1092" s="61">
        <v>41820</v>
      </c>
      <c r="B1092" s="62">
        <v>2140.66846049374</v>
      </c>
      <c r="C1092" s="63">
        <v>95.429999999999893</v>
      </c>
      <c r="D1092" s="17">
        <v>6</v>
      </c>
      <c r="E1092" s="17" t="s">
        <v>71</v>
      </c>
    </row>
    <row r="1093" spans="1:5" x14ac:dyDescent="0.25">
      <c r="A1093" s="61">
        <v>41820.5</v>
      </c>
      <c r="B1093" s="62">
        <v>2271.0611251458299</v>
      </c>
      <c r="C1093" s="63">
        <v>92.961666666666602</v>
      </c>
      <c r="D1093" s="17">
        <v>6</v>
      </c>
      <c r="E1093" s="17" t="s">
        <v>71</v>
      </c>
    </row>
    <row r="1094" spans="1:5" x14ac:dyDescent="0.25">
      <c r="A1094" s="61">
        <v>41821</v>
      </c>
      <c r="B1094" s="62">
        <v>2574.4839794437498</v>
      </c>
      <c r="C1094" s="63">
        <v>94.661249999999995</v>
      </c>
      <c r="D1094" s="17">
        <v>7</v>
      </c>
      <c r="E1094" s="17" t="s">
        <v>71</v>
      </c>
    </row>
    <row r="1095" spans="1:5" x14ac:dyDescent="0.25">
      <c r="A1095" s="61">
        <v>41821.5</v>
      </c>
      <c r="B1095" s="62">
        <v>2609.5576928791602</v>
      </c>
      <c r="C1095" s="63">
        <v>91.629166666666606</v>
      </c>
      <c r="D1095" s="17">
        <v>7</v>
      </c>
      <c r="E1095" s="17" t="s">
        <v>71</v>
      </c>
    </row>
    <row r="1096" spans="1:5" x14ac:dyDescent="0.25">
      <c r="A1096" s="61">
        <v>41822</v>
      </c>
      <c r="B1096" s="62">
        <v>2346.5856706916602</v>
      </c>
      <c r="C1096" s="63">
        <v>93.872500000000002</v>
      </c>
      <c r="D1096" s="17">
        <v>7</v>
      </c>
      <c r="E1096" s="17" t="s">
        <v>71</v>
      </c>
    </row>
    <row r="1097" spans="1:5" x14ac:dyDescent="0.25">
      <c r="A1097" s="61">
        <v>41822.5</v>
      </c>
      <c r="B1097" s="62">
        <v>2516.7227591958299</v>
      </c>
      <c r="C1097" s="63">
        <v>94.749166666666596</v>
      </c>
      <c r="D1097" s="17">
        <v>7</v>
      </c>
      <c r="E1097" s="17" t="s">
        <v>71</v>
      </c>
    </row>
    <row r="1098" spans="1:5" x14ac:dyDescent="0.25">
      <c r="A1098" s="61">
        <v>41823</v>
      </c>
      <c r="B1098" s="62">
        <v>2310.1774498208301</v>
      </c>
      <c r="C1098" s="63">
        <v>94.245000000000005</v>
      </c>
      <c r="D1098" s="17">
        <v>7</v>
      </c>
      <c r="E1098" s="17" t="s">
        <v>71</v>
      </c>
    </row>
    <row r="1099" spans="1:5" x14ac:dyDescent="0.25">
      <c r="A1099" s="61">
        <v>41823.5</v>
      </c>
      <c r="B1099" s="62">
        <v>2751.0745728249999</v>
      </c>
      <c r="C1099" s="63">
        <v>90.465000000000003</v>
      </c>
      <c r="D1099" s="17">
        <v>7</v>
      </c>
      <c r="E1099" s="17" t="s">
        <v>71</v>
      </c>
    </row>
    <row r="1100" spans="1:5" x14ac:dyDescent="0.25">
      <c r="A1100" s="61">
        <v>41824</v>
      </c>
      <c r="B1100" s="62">
        <v>2400.1643356333302</v>
      </c>
      <c r="C1100" s="63">
        <v>94.051666666666605</v>
      </c>
      <c r="D1100" s="17">
        <v>7</v>
      </c>
      <c r="E1100" s="17" t="s">
        <v>71</v>
      </c>
    </row>
    <row r="1101" spans="1:5" x14ac:dyDescent="0.25">
      <c r="A1101" s="61">
        <v>41824.5</v>
      </c>
      <c r="B1101" s="62">
        <v>2722.1102453374901</v>
      </c>
      <c r="C1101" s="63">
        <v>94.584166666666604</v>
      </c>
      <c r="D1101" s="17">
        <v>7</v>
      </c>
      <c r="E1101" s="17" t="s">
        <v>71</v>
      </c>
    </row>
    <row r="1102" spans="1:5" x14ac:dyDescent="0.25">
      <c r="A1102" s="61">
        <v>41825</v>
      </c>
      <c r="B1102" s="62">
        <v>2495.8680823333302</v>
      </c>
      <c r="C1102" s="63">
        <v>90.363333333333301</v>
      </c>
      <c r="D1102" s="17">
        <v>7</v>
      </c>
      <c r="E1102" s="17" t="s">
        <v>71</v>
      </c>
    </row>
    <row r="1103" spans="1:5" x14ac:dyDescent="0.25">
      <c r="A1103" s="61">
        <v>41825.5</v>
      </c>
      <c r="B1103" s="62">
        <v>2687.2987756124899</v>
      </c>
      <c r="C1103" s="63">
        <v>94.014166666666597</v>
      </c>
      <c r="D1103" s="17">
        <v>7</v>
      </c>
      <c r="E1103" s="17" t="s">
        <v>71</v>
      </c>
    </row>
    <row r="1104" spans="1:5" x14ac:dyDescent="0.25">
      <c r="A1104" s="61">
        <v>41826</v>
      </c>
      <c r="B1104" s="62">
        <v>2199.4620709124902</v>
      </c>
      <c r="C1104" s="63">
        <v>91.417500000000004</v>
      </c>
      <c r="D1104" s="17">
        <v>7</v>
      </c>
      <c r="E1104" s="17" t="s">
        <v>71</v>
      </c>
    </row>
    <row r="1105" spans="1:5" x14ac:dyDescent="0.25">
      <c r="A1105" s="61">
        <v>41826.5</v>
      </c>
      <c r="B1105" s="62">
        <v>2519.9222484124898</v>
      </c>
      <c r="C1105" s="63">
        <v>94.453333333333305</v>
      </c>
      <c r="D1105" s="17">
        <v>7</v>
      </c>
      <c r="E1105" s="17" t="s">
        <v>71</v>
      </c>
    </row>
    <row r="1106" spans="1:5" x14ac:dyDescent="0.25">
      <c r="A1106" s="61">
        <v>41827</v>
      </c>
      <c r="B1106" s="62">
        <v>2144.8894027624901</v>
      </c>
      <c r="C1106" s="63">
        <v>94.170833333333306</v>
      </c>
      <c r="D1106" s="17">
        <v>7</v>
      </c>
      <c r="E1106" s="17" t="s">
        <v>71</v>
      </c>
    </row>
    <row r="1107" spans="1:5" x14ac:dyDescent="0.25">
      <c r="A1107" s="61">
        <v>41827.5</v>
      </c>
      <c r="B1107" s="62">
        <v>2539.6737235833298</v>
      </c>
      <c r="C1107" s="63">
        <v>93.12</v>
      </c>
      <c r="D1107" s="17">
        <v>7</v>
      </c>
      <c r="E1107" s="17" t="s">
        <v>71</v>
      </c>
    </row>
    <row r="1108" spans="1:5" x14ac:dyDescent="0.25">
      <c r="A1108" s="61">
        <v>41828</v>
      </c>
      <c r="B1108" s="62">
        <v>2440.8228677041602</v>
      </c>
      <c r="C1108" s="63">
        <v>96.348333333333301</v>
      </c>
      <c r="D1108" s="17">
        <v>7</v>
      </c>
      <c r="E1108" s="17" t="s">
        <v>71</v>
      </c>
    </row>
    <row r="1109" spans="1:5" x14ac:dyDescent="0.25">
      <c r="A1109" s="61">
        <v>41828.5</v>
      </c>
      <c r="B1109" s="62">
        <v>2736.0700492958299</v>
      </c>
      <c r="C1109" s="63">
        <v>92.232500000000002</v>
      </c>
      <c r="D1109" s="17">
        <v>7</v>
      </c>
      <c r="E1109" s="17" t="s">
        <v>71</v>
      </c>
    </row>
    <row r="1110" spans="1:5" x14ac:dyDescent="0.25">
      <c r="A1110" s="61">
        <v>41829</v>
      </c>
      <c r="B1110" s="62">
        <v>2403.47110140416</v>
      </c>
      <c r="C1110" s="63">
        <v>95.015833333333305</v>
      </c>
      <c r="D1110" s="17">
        <v>7</v>
      </c>
      <c r="E1110" s="17" t="s">
        <v>71</v>
      </c>
    </row>
    <row r="1111" spans="1:5" x14ac:dyDescent="0.25">
      <c r="A1111" s="61">
        <v>41829.5</v>
      </c>
      <c r="B1111" s="62">
        <v>2780.5965677541599</v>
      </c>
      <c r="C1111" s="63">
        <v>93.649166666666602</v>
      </c>
      <c r="D1111" s="17">
        <v>7</v>
      </c>
      <c r="E1111" s="17" t="s">
        <v>71</v>
      </c>
    </row>
    <row r="1112" spans="1:5" x14ac:dyDescent="0.25">
      <c r="A1112" s="61">
        <v>41830</v>
      </c>
      <c r="B1112" s="62">
        <v>2162.8221352833302</v>
      </c>
      <c r="C1112" s="63">
        <v>93.278333333333293</v>
      </c>
      <c r="D1112" s="17">
        <v>7</v>
      </c>
      <c r="E1112" s="17" t="s">
        <v>71</v>
      </c>
    </row>
    <row r="1113" spans="1:5" x14ac:dyDescent="0.25">
      <c r="A1113" s="61">
        <v>41830.5</v>
      </c>
      <c r="B1113" s="62">
        <v>2573.8093451916602</v>
      </c>
      <c r="C1113" s="63">
        <v>92.955833333333302</v>
      </c>
      <c r="D1113" s="17">
        <v>7</v>
      </c>
      <c r="E1113" s="17" t="s">
        <v>71</v>
      </c>
    </row>
    <row r="1114" spans="1:5" x14ac:dyDescent="0.25">
      <c r="A1114" s="61">
        <v>41831</v>
      </c>
      <c r="B1114" s="62">
        <v>2343.7493510458198</v>
      </c>
      <c r="C1114" s="63">
        <v>90.924166666666594</v>
      </c>
      <c r="D1114" s="17">
        <v>7</v>
      </c>
      <c r="E1114" s="17" t="s">
        <v>71</v>
      </c>
    </row>
    <row r="1115" spans="1:5" x14ac:dyDescent="0.25">
      <c r="A1115" s="61">
        <v>41831.5</v>
      </c>
      <c r="B1115" s="62">
        <v>2857.1240147541598</v>
      </c>
      <c r="C1115" s="63">
        <v>92.703333333333305</v>
      </c>
      <c r="D1115" s="17">
        <v>7</v>
      </c>
      <c r="E1115" s="17" t="s">
        <v>71</v>
      </c>
    </row>
    <row r="1116" spans="1:5" x14ac:dyDescent="0.25">
      <c r="A1116" s="61">
        <v>41832</v>
      </c>
      <c r="B1116" s="62">
        <v>2318.55609405416</v>
      </c>
      <c r="C1116" s="63">
        <v>93.4016666666666</v>
      </c>
      <c r="D1116" s="17">
        <v>7</v>
      </c>
      <c r="E1116" s="17" t="s">
        <v>71</v>
      </c>
    </row>
    <row r="1117" spans="1:5" x14ac:dyDescent="0.25">
      <c r="A1117" s="61">
        <v>41832.5</v>
      </c>
      <c r="B1117" s="62">
        <v>2505.1996293375</v>
      </c>
      <c r="C1117" s="63">
        <v>90.633333333333297</v>
      </c>
      <c r="D1117" s="17">
        <v>7</v>
      </c>
      <c r="E1117" s="17" t="s">
        <v>71</v>
      </c>
    </row>
    <row r="1118" spans="1:5" x14ac:dyDescent="0.25">
      <c r="A1118" s="61">
        <v>41833</v>
      </c>
      <c r="B1118" s="62">
        <v>2020.46666515416</v>
      </c>
      <c r="C1118" s="63">
        <v>92.266666666666595</v>
      </c>
      <c r="D1118" s="17">
        <v>7</v>
      </c>
      <c r="E1118" s="17" t="s">
        <v>71</v>
      </c>
    </row>
    <row r="1119" spans="1:5" x14ac:dyDescent="0.25">
      <c r="A1119" s="61">
        <v>41833.5</v>
      </c>
      <c r="B1119" s="62">
        <v>2413.80579378333</v>
      </c>
      <c r="C1119" s="63">
        <v>91.115833333333299</v>
      </c>
      <c r="D1119" s="17">
        <v>7</v>
      </c>
      <c r="E1119" s="17" t="s">
        <v>71</v>
      </c>
    </row>
    <row r="1120" spans="1:5" x14ac:dyDescent="0.25">
      <c r="A1120" s="61">
        <v>41834</v>
      </c>
      <c r="B1120" s="62">
        <v>1996.57660631249</v>
      </c>
      <c r="C1120" s="63">
        <v>92.415833333333296</v>
      </c>
      <c r="D1120" s="17">
        <v>7</v>
      </c>
      <c r="E1120" s="17" t="s">
        <v>71</v>
      </c>
    </row>
    <row r="1121" spans="1:5" x14ac:dyDescent="0.25">
      <c r="A1121" s="61">
        <v>41834.5</v>
      </c>
      <c r="B1121" s="62">
        <v>2352.0824248041599</v>
      </c>
      <c r="C1121" s="63">
        <v>94.924166666666594</v>
      </c>
      <c r="D1121" s="17">
        <v>7</v>
      </c>
      <c r="E1121" s="17" t="s">
        <v>71</v>
      </c>
    </row>
    <row r="1122" spans="1:5" x14ac:dyDescent="0.25">
      <c r="A1122" s="61">
        <v>41835</v>
      </c>
      <c r="B1122" s="62">
        <v>2143.90196194583</v>
      </c>
      <c r="C1122" s="63">
        <v>86.441666666666606</v>
      </c>
      <c r="D1122" s="17">
        <v>7</v>
      </c>
      <c r="E1122" s="17" t="s">
        <v>71</v>
      </c>
    </row>
    <row r="1123" spans="1:5" x14ac:dyDescent="0.25">
      <c r="A1123" s="61">
        <v>41835.5</v>
      </c>
      <c r="B1123" s="62">
        <v>2606.9075596708299</v>
      </c>
      <c r="C1123" s="63">
        <v>93.585833333333298</v>
      </c>
      <c r="D1123" s="17">
        <v>7</v>
      </c>
      <c r="E1123" s="17" t="s">
        <v>71</v>
      </c>
    </row>
    <row r="1124" spans="1:5" x14ac:dyDescent="0.25">
      <c r="A1124" s="61">
        <v>41836</v>
      </c>
      <c r="B1124" s="62">
        <v>2324.38466607499</v>
      </c>
      <c r="C1124" s="63">
        <v>91.088333333333296</v>
      </c>
      <c r="D1124" s="17">
        <v>7</v>
      </c>
      <c r="E1124" s="17" t="s">
        <v>71</v>
      </c>
    </row>
    <row r="1125" spans="1:5" x14ac:dyDescent="0.25">
      <c r="A1125" s="61">
        <v>41836.5</v>
      </c>
      <c r="B1125" s="62">
        <v>2648.5148793624899</v>
      </c>
      <c r="C1125" s="63">
        <v>89.025833333333296</v>
      </c>
      <c r="D1125" s="17">
        <v>7</v>
      </c>
      <c r="E1125" s="17" t="s">
        <v>71</v>
      </c>
    </row>
    <row r="1126" spans="1:5" x14ac:dyDescent="0.25">
      <c r="A1126" s="61">
        <v>41837</v>
      </c>
      <c r="B1126" s="62">
        <v>2291.0671482749899</v>
      </c>
      <c r="C1126" s="63">
        <v>92.524166666666602</v>
      </c>
      <c r="D1126" s="17">
        <v>7</v>
      </c>
      <c r="E1126" s="17" t="s">
        <v>71</v>
      </c>
    </row>
    <row r="1127" spans="1:5" x14ac:dyDescent="0.25">
      <c r="A1127" s="61">
        <v>41837.5</v>
      </c>
      <c r="B1127" s="62">
        <v>2642.4324848708302</v>
      </c>
      <c r="C1127" s="63">
        <v>90.219166666666595</v>
      </c>
      <c r="D1127" s="17">
        <v>7</v>
      </c>
      <c r="E1127" s="17" t="s">
        <v>71</v>
      </c>
    </row>
    <row r="1128" spans="1:5" x14ac:dyDescent="0.25">
      <c r="A1128" s="61">
        <v>41838</v>
      </c>
      <c r="B1128" s="62">
        <v>2486.63121728749</v>
      </c>
      <c r="C1128" s="63">
        <v>93.884166666666601</v>
      </c>
      <c r="D1128" s="17">
        <v>7</v>
      </c>
      <c r="E1128" s="17" t="s">
        <v>71</v>
      </c>
    </row>
    <row r="1129" spans="1:5" x14ac:dyDescent="0.25">
      <c r="A1129" s="61">
        <v>41838.5</v>
      </c>
      <c r="B1129" s="62">
        <v>2778.6083636916601</v>
      </c>
      <c r="C1129" s="63">
        <v>93.745833333333294</v>
      </c>
      <c r="D1129" s="17">
        <v>7</v>
      </c>
      <c r="E1129" s="17" t="s">
        <v>71</v>
      </c>
    </row>
    <row r="1130" spans="1:5" x14ac:dyDescent="0.25">
      <c r="A1130" s="61">
        <v>41839</v>
      </c>
      <c r="B1130" s="62">
        <v>2422.4372520291599</v>
      </c>
      <c r="C1130" s="63">
        <v>95.747499999999903</v>
      </c>
      <c r="D1130" s="17">
        <v>7</v>
      </c>
      <c r="E1130" s="17" t="s">
        <v>71</v>
      </c>
    </row>
    <row r="1131" spans="1:5" x14ac:dyDescent="0.25">
      <c r="A1131" s="61">
        <v>41839.5</v>
      </c>
      <c r="B1131" s="62">
        <v>2721.7999010458302</v>
      </c>
      <c r="C1131" s="63">
        <v>90.974166666666605</v>
      </c>
      <c r="D1131" s="17">
        <v>7</v>
      </c>
      <c r="E1131" s="17" t="s">
        <v>71</v>
      </c>
    </row>
    <row r="1132" spans="1:5" x14ac:dyDescent="0.25">
      <c r="A1132" s="61">
        <v>41840</v>
      </c>
      <c r="B1132" s="62">
        <v>2212.9776560874898</v>
      </c>
      <c r="C1132" s="63">
        <v>94.1666666666666</v>
      </c>
      <c r="D1132" s="17">
        <v>7</v>
      </c>
      <c r="E1132" s="17" t="s">
        <v>71</v>
      </c>
    </row>
    <row r="1133" spans="1:5" x14ac:dyDescent="0.25">
      <c r="A1133" s="61">
        <v>41840.5</v>
      </c>
      <c r="B1133" s="62">
        <v>2501.9361610916599</v>
      </c>
      <c r="C1133" s="63">
        <v>96.384166666666601</v>
      </c>
      <c r="D1133" s="17">
        <v>7</v>
      </c>
      <c r="E1133" s="17" t="s">
        <v>71</v>
      </c>
    </row>
    <row r="1134" spans="1:5" x14ac:dyDescent="0.25">
      <c r="A1134" s="61">
        <v>41841</v>
      </c>
      <c r="B1134" s="62">
        <v>2111.5541722166599</v>
      </c>
      <c r="C1134" s="63">
        <v>94.815833333333302</v>
      </c>
      <c r="D1134" s="17">
        <v>7</v>
      </c>
      <c r="E1134" s="17" t="s">
        <v>71</v>
      </c>
    </row>
    <row r="1135" spans="1:5" x14ac:dyDescent="0.25">
      <c r="A1135" s="61">
        <v>41841.5</v>
      </c>
      <c r="B1135" s="62">
        <v>2530.7492368666599</v>
      </c>
      <c r="C1135" s="63">
        <v>95.547499999999999</v>
      </c>
      <c r="D1135" s="17">
        <v>7</v>
      </c>
      <c r="E1135" s="17" t="s">
        <v>71</v>
      </c>
    </row>
    <row r="1136" spans="1:5" x14ac:dyDescent="0.25">
      <c r="A1136" s="61">
        <v>41842</v>
      </c>
      <c r="B1136" s="62">
        <v>2497.3223774458202</v>
      </c>
      <c r="C1136" s="63">
        <v>90.974999999999895</v>
      </c>
      <c r="D1136" s="17">
        <v>7</v>
      </c>
      <c r="E1136" s="17" t="s">
        <v>71</v>
      </c>
    </row>
    <row r="1137" spans="1:5" x14ac:dyDescent="0.25">
      <c r="A1137" s="61">
        <v>41842.5</v>
      </c>
      <c r="B1137" s="62">
        <v>2732.7460427999999</v>
      </c>
      <c r="C1137" s="63">
        <v>92.144166666666607</v>
      </c>
      <c r="D1137" s="17">
        <v>7</v>
      </c>
      <c r="E1137" s="17" t="s">
        <v>71</v>
      </c>
    </row>
    <row r="1138" spans="1:5" x14ac:dyDescent="0.25">
      <c r="A1138" s="61">
        <v>41843</v>
      </c>
      <c r="B1138" s="62">
        <v>2439.8128192833301</v>
      </c>
      <c r="C1138" s="63">
        <v>91.504444444444403</v>
      </c>
      <c r="D1138" s="17">
        <v>7</v>
      </c>
      <c r="E1138" s="17" t="s">
        <v>71</v>
      </c>
    </row>
    <row r="1139" spans="1:5" x14ac:dyDescent="0.25">
      <c r="A1139" s="61">
        <v>41843.5</v>
      </c>
      <c r="B1139" s="62">
        <v>2564.54435559999</v>
      </c>
      <c r="C1139" s="63">
        <v>94.920833333333306</v>
      </c>
      <c r="D1139" s="17">
        <v>7</v>
      </c>
      <c r="E1139" s="17" t="s">
        <v>71</v>
      </c>
    </row>
    <row r="1140" spans="1:5" x14ac:dyDescent="0.25">
      <c r="A1140" s="61">
        <v>41844</v>
      </c>
      <c r="B1140" s="62">
        <v>2039.49136985833</v>
      </c>
      <c r="C1140" s="63">
        <v>95.2141666666666</v>
      </c>
      <c r="D1140" s="17">
        <v>7</v>
      </c>
      <c r="E1140" s="17" t="s">
        <v>71</v>
      </c>
    </row>
    <row r="1141" spans="1:5" x14ac:dyDescent="0.25">
      <c r="A1141" s="61">
        <v>41844.5</v>
      </c>
      <c r="B1141" s="62">
        <v>2476.18546571249</v>
      </c>
      <c r="C1141" s="63">
        <v>94.086666666666602</v>
      </c>
      <c r="D1141" s="17">
        <v>7</v>
      </c>
      <c r="E1141" s="17" t="s">
        <v>71</v>
      </c>
    </row>
    <row r="1142" spans="1:5" x14ac:dyDescent="0.25">
      <c r="A1142" s="61">
        <v>41845</v>
      </c>
      <c r="B1142" s="62">
        <v>2162.33460924166</v>
      </c>
      <c r="C1142" s="63">
        <v>92.909999999999897</v>
      </c>
      <c r="D1142" s="17">
        <v>7</v>
      </c>
      <c r="E1142" s="17" t="s">
        <v>71</v>
      </c>
    </row>
    <row r="1143" spans="1:5" x14ac:dyDescent="0.25">
      <c r="A1143" s="61">
        <v>41845.5</v>
      </c>
      <c r="B1143" s="62">
        <v>2505.5693950791601</v>
      </c>
      <c r="C1143" s="63">
        <v>92.474166666666605</v>
      </c>
      <c r="D1143" s="17">
        <v>7</v>
      </c>
      <c r="E1143" s="17" t="s">
        <v>71</v>
      </c>
    </row>
    <row r="1144" spans="1:5" x14ac:dyDescent="0.25">
      <c r="A1144" s="61">
        <v>41846</v>
      </c>
      <c r="B1144" s="62">
        <v>2241.4802592041601</v>
      </c>
      <c r="C1144" s="63">
        <v>89.757499999999993</v>
      </c>
      <c r="D1144" s="17">
        <v>7</v>
      </c>
      <c r="E1144" s="17" t="s">
        <v>71</v>
      </c>
    </row>
    <row r="1145" spans="1:5" x14ac:dyDescent="0.25">
      <c r="A1145" s="61">
        <v>41846.5</v>
      </c>
      <c r="B1145" s="62">
        <v>2905.0637619208301</v>
      </c>
      <c r="C1145" s="63">
        <v>93.077499999999901</v>
      </c>
      <c r="D1145" s="17">
        <v>7</v>
      </c>
      <c r="E1145" s="17" t="s">
        <v>71</v>
      </c>
    </row>
    <row r="1146" spans="1:5" x14ac:dyDescent="0.25">
      <c r="A1146" s="61">
        <v>41847</v>
      </c>
      <c r="B1146" s="62">
        <v>2179.3773501249898</v>
      </c>
      <c r="C1146" s="63">
        <v>90.888333333333307</v>
      </c>
      <c r="D1146" s="17">
        <v>7</v>
      </c>
      <c r="E1146" s="17" t="s">
        <v>71</v>
      </c>
    </row>
    <row r="1147" spans="1:5" x14ac:dyDescent="0.25">
      <c r="A1147" s="61">
        <v>41847.5</v>
      </c>
      <c r="B1147" s="62">
        <v>2483.37733289166</v>
      </c>
      <c r="C1147" s="63">
        <v>93.18</v>
      </c>
      <c r="D1147" s="17">
        <v>7</v>
      </c>
      <c r="E1147" s="17" t="s">
        <v>71</v>
      </c>
    </row>
    <row r="1148" spans="1:5" x14ac:dyDescent="0.25">
      <c r="A1148" s="61">
        <v>41848</v>
      </c>
      <c r="B1148" s="62">
        <v>1970.0525984583301</v>
      </c>
      <c r="C1148" s="63">
        <v>92.563333333333304</v>
      </c>
      <c r="D1148" s="17">
        <v>7</v>
      </c>
      <c r="E1148" s="17" t="s">
        <v>71</v>
      </c>
    </row>
    <row r="1149" spans="1:5" x14ac:dyDescent="0.25">
      <c r="A1149" s="61">
        <v>41848.5</v>
      </c>
      <c r="B1149" s="62">
        <v>2421.4947473458301</v>
      </c>
      <c r="C1149" s="63">
        <v>94.260833333333295</v>
      </c>
      <c r="D1149" s="17">
        <v>7</v>
      </c>
      <c r="E1149" s="17" t="s">
        <v>71</v>
      </c>
    </row>
    <row r="1150" spans="1:5" x14ac:dyDescent="0.25">
      <c r="A1150" s="61">
        <v>41849</v>
      </c>
      <c r="B1150" s="62">
        <v>2258.18339816249</v>
      </c>
      <c r="C1150" s="63">
        <v>88.240833333333299</v>
      </c>
      <c r="D1150" s="17">
        <v>7</v>
      </c>
      <c r="E1150" s="17" t="s">
        <v>71</v>
      </c>
    </row>
    <row r="1151" spans="1:5" x14ac:dyDescent="0.25">
      <c r="A1151" s="61">
        <v>41849.5</v>
      </c>
      <c r="B1151" s="62">
        <v>2689.0604894916601</v>
      </c>
      <c r="C1151" s="63">
        <v>92.031666666666595</v>
      </c>
      <c r="D1151" s="17">
        <v>7</v>
      </c>
      <c r="E1151" s="17" t="s">
        <v>71</v>
      </c>
    </row>
    <row r="1152" spans="1:5" x14ac:dyDescent="0.25">
      <c r="A1152" s="61">
        <v>41850</v>
      </c>
      <c r="B1152" s="62">
        <v>2404.6785901416602</v>
      </c>
      <c r="C1152" s="63">
        <v>92.867500000000007</v>
      </c>
      <c r="D1152" s="17">
        <v>7</v>
      </c>
      <c r="E1152" s="17" t="s">
        <v>71</v>
      </c>
    </row>
    <row r="1153" spans="1:5" x14ac:dyDescent="0.25">
      <c r="A1153" s="61">
        <v>41850.5</v>
      </c>
      <c r="B1153" s="62">
        <v>2544.4278952458299</v>
      </c>
      <c r="C1153" s="63">
        <v>91.5416666666666</v>
      </c>
      <c r="D1153" s="17">
        <v>7</v>
      </c>
      <c r="E1153" s="17" t="s">
        <v>71</v>
      </c>
    </row>
    <row r="1154" spans="1:5" x14ac:dyDescent="0.25">
      <c r="A1154" s="61">
        <v>41851</v>
      </c>
      <c r="B1154" s="62">
        <v>2210.3872715416601</v>
      </c>
      <c r="C1154" s="63">
        <v>94.8541666666666</v>
      </c>
      <c r="D1154" s="17">
        <v>7</v>
      </c>
      <c r="E1154" s="17" t="s">
        <v>71</v>
      </c>
    </row>
    <row r="1155" spans="1:5" x14ac:dyDescent="0.25">
      <c r="A1155" s="61">
        <v>41851.5</v>
      </c>
      <c r="B1155" s="62">
        <v>2609.8060056208301</v>
      </c>
      <c r="C1155" s="63">
        <v>90.887500000000003</v>
      </c>
      <c r="D1155" s="17">
        <v>7</v>
      </c>
      <c r="E1155" s="17" t="s">
        <v>71</v>
      </c>
    </row>
    <row r="1156" spans="1:5" x14ac:dyDescent="0.25">
      <c r="A1156" s="61">
        <v>41852</v>
      </c>
      <c r="B1156" s="62">
        <v>2268.1242514916598</v>
      </c>
      <c r="C1156" s="63">
        <v>92.579166666666595</v>
      </c>
      <c r="D1156" s="17">
        <v>8</v>
      </c>
      <c r="E1156" s="17" t="s">
        <v>71</v>
      </c>
    </row>
    <row r="1157" spans="1:5" x14ac:dyDescent="0.25">
      <c r="A1157" s="61">
        <v>41852.5</v>
      </c>
      <c r="B1157" s="62">
        <v>2530.30713499166</v>
      </c>
      <c r="C1157" s="63">
        <v>95.422499999999999</v>
      </c>
      <c r="D1157" s="17">
        <v>8</v>
      </c>
      <c r="E1157" s="17" t="s">
        <v>71</v>
      </c>
    </row>
    <row r="1158" spans="1:5" x14ac:dyDescent="0.25">
      <c r="A1158" s="61">
        <v>41853</v>
      </c>
      <c r="B1158" s="62">
        <v>2248.5141886624901</v>
      </c>
      <c r="C1158" s="63">
        <v>94.640833333333305</v>
      </c>
      <c r="D1158" s="17">
        <v>8</v>
      </c>
      <c r="E1158" s="17" t="s">
        <v>71</v>
      </c>
    </row>
    <row r="1159" spans="1:5" x14ac:dyDescent="0.25">
      <c r="A1159" s="61">
        <v>41853.5</v>
      </c>
      <c r="B1159" s="62">
        <v>2468.9981134874902</v>
      </c>
      <c r="C1159" s="63">
        <v>94.069166666666604</v>
      </c>
      <c r="D1159" s="17">
        <v>8</v>
      </c>
      <c r="E1159" s="17" t="s">
        <v>71</v>
      </c>
    </row>
    <row r="1160" spans="1:5" x14ac:dyDescent="0.25">
      <c r="A1160" s="61">
        <v>41854</v>
      </c>
      <c r="B1160" s="62">
        <v>2007.1091398083299</v>
      </c>
      <c r="C1160" s="63">
        <v>91.788333333333298</v>
      </c>
      <c r="D1160" s="17">
        <v>8</v>
      </c>
      <c r="E1160" s="17" t="s">
        <v>71</v>
      </c>
    </row>
    <row r="1161" spans="1:5" x14ac:dyDescent="0.25">
      <c r="A1161" s="61">
        <v>41854.5</v>
      </c>
      <c r="B1161" s="62">
        <v>2283.2115860958302</v>
      </c>
      <c r="C1161" s="63">
        <v>88.107500000000002</v>
      </c>
      <c r="D1161" s="17">
        <v>8</v>
      </c>
      <c r="E1161" s="17" t="s">
        <v>71</v>
      </c>
    </row>
    <row r="1162" spans="1:5" x14ac:dyDescent="0.25">
      <c r="A1162" s="61">
        <v>41855</v>
      </c>
      <c r="B1162" s="62">
        <v>1926.3508711791601</v>
      </c>
      <c r="C1162" s="63">
        <v>92.053333333333299</v>
      </c>
      <c r="D1162" s="17">
        <v>8</v>
      </c>
      <c r="E1162" s="17" t="s">
        <v>71</v>
      </c>
    </row>
    <row r="1163" spans="1:5" x14ac:dyDescent="0.25">
      <c r="A1163" s="61">
        <v>41855.5</v>
      </c>
      <c r="B1163" s="62">
        <v>2254.4026167624902</v>
      </c>
      <c r="C1163" s="63">
        <v>94.427499999999995</v>
      </c>
      <c r="D1163" s="17">
        <v>8</v>
      </c>
      <c r="E1163" s="17" t="s">
        <v>71</v>
      </c>
    </row>
    <row r="1164" spans="1:5" x14ac:dyDescent="0.25">
      <c r="A1164" s="61">
        <v>41856</v>
      </c>
      <c r="B1164" s="62">
        <v>2097.32178277499</v>
      </c>
      <c r="C1164" s="63">
        <v>94.785833333333301</v>
      </c>
      <c r="D1164" s="17">
        <v>8</v>
      </c>
      <c r="E1164" s="17" t="s">
        <v>71</v>
      </c>
    </row>
    <row r="1165" spans="1:5" x14ac:dyDescent="0.25">
      <c r="A1165" s="61">
        <v>41856.5</v>
      </c>
      <c r="B1165" s="62">
        <v>2447.0156194791598</v>
      </c>
      <c r="C1165" s="63">
        <v>92.864999999999995</v>
      </c>
      <c r="D1165" s="17">
        <v>8</v>
      </c>
      <c r="E1165" s="17" t="s">
        <v>71</v>
      </c>
    </row>
    <row r="1166" spans="1:5" x14ac:dyDescent="0.25">
      <c r="A1166" s="61">
        <v>41857</v>
      </c>
      <c r="B1166" s="62">
        <v>2058.4143178874901</v>
      </c>
      <c r="C1166" s="63">
        <v>91.605833333333294</v>
      </c>
      <c r="D1166" s="17">
        <v>8</v>
      </c>
      <c r="E1166" s="17" t="s">
        <v>71</v>
      </c>
    </row>
    <row r="1167" spans="1:5" x14ac:dyDescent="0.25">
      <c r="A1167" s="61">
        <v>41857.5</v>
      </c>
      <c r="B1167" s="62">
        <v>2263.9383129583298</v>
      </c>
      <c r="C1167" s="63">
        <v>94.448333333333295</v>
      </c>
      <c r="D1167" s="17">
        <v>8</v>
      </c>
      <c r="E1167" s="17" t="s">
        <v>71</v>
      </c>
    </row>
    <row r="1168" spans="1:5" x14ac:dyDescent="0.25">
      <c r="A1168" s="61">
        <v>41858</v>
      </c>
      <c r="B1168" s="62">
        <v>2234.9891930833301</v>
      </c>
      <c r="C1168" s="63">
        <v>89.094999999999899</v>
      </c>
      <c r="D1168" s="17">
        <v>8</v>
      </c>
      <c r="E1168" s="17" t="s">
        <v>71</v>
      </c>
    </row>
    <row r="1169" spans="1:5" x14ac:dyDescent="0.25">
      <c r="A1169" s="61">
        <v>41858.5</v>
      </c>
      <c r="B1169" s="62">
        <v>2535.4648421291599</v>
      </c>
      <c r="C1169" s="63">
        <v>95.37</v>
      </c>
      <c r="D1169" s="17">
        <v>8</v>
      </c>
      <c r="E1169" s="17" t="s">
        <v>71</v>
      </c>
    </row>
    <row r="1170" spans="1:5" x14ac:dyDescent="0.25">
      <c r="A1170" s="61">
        <v>41859</v>
      </c>
      <c r="B1170" s="62">
        <v>2119.8378024249901</v>
      </c>
      <c r="C1170" s="63">
        <v>92.759166666666601</v>
      </c>
      <c r="D1170" s="17">
        <v>8</v>
      </c>
      <c r="E1170" s="17" t="s">
        <v>71</v>
      </c>
    </row>
    <row r="1171" spans="1:5" x14ac:dyDescent="0.25">
      <c r="A1171" s="61">
        <v>41859.5</v>
      </c>
      <c r="B1171" s="62">
        <v>2611.1508810291598</v>
      </c>
      <c r="C1171" s="63">
        <v>96.861666666666594</v>
      </c>
      <c r="D1171" s="17">
        <v>8</v>
      </c>
      <c r="E1171" s="17" t="s">
        <v>71</v>
      </c>
    </row>
    <row r="1172" spans="1:5" x14ac:dyDescent="0.25">
      <c r="A1172" s="61">
        <v>41860</v>
      </c>
      <c r="B1172" s="62">
        <v>2252.2625322999902</v>
      </c>
      <c r="C1172" s="63">
        <v>92.893333333333302</v>
      </c>
      <c r="D1172" s="17">
        <v>8</v>
      </c>
      <c r="E1172" s="17" t="s">
        <v>71</v>
      </c>
    </row>
    <row r="1173" spans="1:5" x14ac:dyDescent="0.25">
      <c r="A1173" s="61">
        <v>41860.5</v>
      </c>
      <c r="B1173" s="62">
        <v>2435.58375557916</v>
      </c>
      <c r="C1173" s="63">
        <v>91.62</v>
      </c>
      <c r="D1173" s="17">
        <v>8</v>
      </c>
      <c r="E1173" s="17" t="s">
        <v>71</v>
      </c>
    </row>
    <row r="1174" spans="1:5" x14ac:dyDescent="0.25">
      <c r="A1174" s="61">
        <v>41861</v>
      </c>
      <c r="B1174" s="62">
        <v>2012.25450448333</v>
      </c>
      <c r="C1174" s="63">
        <v>95.988333333333301</v>
      </c>
      <c r="D1174" s="17">
        <v>8</v>
      </c>
      <c r="E1174" s="17" t="s">
        <v>71</v>
      </c>
    </row>
    <row r="1175" spans="1:5" x14ac:dyDescent="0.25">
      <c r="A1175" s="61">
        <v>41861.5</v>
      </c>
      <c r="B1175" s="62">
        <v>2306.09973747083</v>
      </c>
      <c r="C1175" s="63">
        <v>94.588333333333296</v>
      </c>
      <c r="D1175" s="17">
        <v>8</v>
      </c>
      <c r="E1175" s="17" t="s">
        <v>71</v>
      </c>
    </row>
    <row r="1176" spans="1:5" x14ac:dyDescent="0.25">
      <c r="A1176" s="61">
        <v>41862</v>
      </c>
      <c r="B1176" s="62">
        <v>1922.23204700416</v>
      </c>
      <c r="C1176" s="63">
        <v>94.031666666666595</v>
      </c>
      <c r="D1176" s="17">
        <v>8</v>
      </c>
      <c r="E1176" s="17" t="s">
        <v>71</v>
      </c>
    </row>
    <row r="1177" spans="1:5" x14ac:dyDescent="0.25">
      <c r="A1177" s="61">
        <v>41862.5</v>
      </c>
      <c r="B1177" s="62">
        <v>2271.5186199166601</v>
      </c>
      <c r="C1177" s="63">
        <v>93.4166666666666</v>
      </c>
      <c r="D1177" s="17">
        <v>8</v>
      </c>
      <c r="E1177" s="17" t="s">
        <v>71</v>
      </c>
    </row>
    <row r="1178" spans="1:5" x14ac:dyDescent="0.25">
      <c r="A1178" s="61">
        <v>41863</v>
      </c>
      <c r="B1178" s="62">
        <v>2173.2485973624898</v>
      </c>
      <c r="C1178" s="63">
        <v>91.315833333333302</v>
      </c>
      <c r="D1178" s="17">
        <v>8</v>
      </c>
      <c r="E1178" s="17" t="s">
        <v>71</v>
      </c>
    </row>
    <row r="1179" spans="1:5" x14ac:dyDescent="0.25">
      <c r="A1179" s="61">
        <v>41863.5</v>
      </c>
      <c r="B1179" s="62">
        <v>2599.35337378333</v>
      </c>
      <c r="C1179" s="63">
        <v>93.227500000000006</v>
      </c>
      <c r="D1179" s="17">
        <v>8</v>
      </c>
      <c r="E1179" s="17" t="s">
        <v>71</v>
      </c>
    </row>
    <row r="1180" spans="1:5" x14ac:dyDescent="0.25">
      <c r="A1180" s="61">
        <v>41864</v>
      </c>
      <c r="B1180" s="62">
        <v>2275.3774637166598</v>
      </c>
      <c r="C1180" s="63">
        <v>95.254999999999995</v>
      </c>
      <c r="D1180" s="17">
        <v>8</v>
      </c>
      <c r="E1180" s="17" t="s">
        <v>71</v>
      </c>
    </row>
    <row r="1181" spans="1:5" x14ac:dyDescent="0.25">
      <c r="A1181" s="61">
        <v>41864.5</v>
      </c>
      <c r="B1181" s="62">
        <v>2572.1158187249898</v>
      </c>
      <c r="C1181" s="63">
        <v>95.577500000000001</v>
      </c>
      <c r="D1181" s="17">
        <v>8</v>
      </c>
      <c r="E1181" s="17" t="s">
        <v>71</v>
      </c>
    </row>
    <row r="1182" spans="1:5" x14ac:dyDescent="0.25">
      <c r="A1182" s="61">
        <v>41865</v>
      </c>
      <c r="B1182" s="62">
        <v>2332.2469968083201</v>
      </c>
      <c r="C1182" s="63">
        <v>92.415000000000006</v>
      </c>
      <c r="D1182" s="17">
        <v>8</v>
      </c>
      <c r="E1182" s="17" t="s">
        <v>71</v>
      </c>
    </row>
    <row r="1183" spans="1:5" x14ac:dyDescent="0.25">
      <c r="A1183" s="61">
        <v>41865.5</v>
      </c>
      <c r="B1183" s="62">
        <v>2522.0577934541602</v>
      </c>
      <c r="C1183" s="63">
        <v>95.493333333333297</v>
      </c>
      <c r="D1183" s="17">
        <v>8</v>
      </c>
      <c r="E1183" s="17" t="s">
        <v>71</v>
      </c>
    </row>
    <row r="1184" spans="1:5" x14ac:dyDescent="0.25">
      <c r="A1184" s="61">
        <v>41866</v>
      </c>
      <c r="B1184" s="62">
        <v>2178.5971232791599</v>
      </c>
      <c r="C1184" s="63">
        <v>94.879166666666606</v>
      </c>
      <c r="D1184" s="17">
        <v>8</v>
      </c>
      <c r="E1184" s="17" t="s">
        <v>71</v>
      </c>
    </row>
    <row r="1185" spans="1:5" x14ac:dyDescent="0.25">
      <c r="A1185" s="61">
        <v>41866.5</v>
      </c>
      <c r="B1185" s="62">
        <v>2640.2822745583298</v>
      </c>
      <c r="C1185" s="63">
        <v>91.33</v>
      </c>
      <c r="D1185" s="17">
        <v>8</v>
      </c>
      <c r="E1185" s="17" t="s">
        <v>71</v>
      </c>
    </row>
    <row r="1186" spans="1:5" x14ac:dyDescent="0.25">
      <c r="A1186" s="61">
        <v>41867</v>
      </c>
      <c r="B1186" s="62">
        <v>2262.52688914583</v>
      </c>
      <c r="C1186" s="63">
        <v>92.034999999999997</v>
      </c>
      <c r="D1186" s="17">
        <v>8</v>
      </c>
      <c r="E1186" s="17" t="s">
        <v>71</v>
      </c>
    </row>
    <row r="1187" spans="1:5" x14ac:dyDescent="0.25">
      <c r="A1187" s="61">
        <v>41867.5</v>
      </c>
      <c r="B1187" s="62">
        <v>2547.7255107166602</v>
      </c>
      <c r="C1187" s="63">
        <v>93.301666666666605</v>
      </c>
      <c r="D1187" s="17">
        <v>8</v>
      </c>
      <c r="E1187" s="17" t="s">
        <v>71</v>
      </c>
    </row>
    <row r="1188" spans="1:5" x14ac:dyDescent="0.25">
      <c r="A1188" s="61">
        <v>41868</v>
      </c>
      <c r="B1188" s="62">
        <v>2002.28532935416</v>
      </c>
      <c r="C1188" s="63">
        <v>92.251666666666594</v>
      </c>
      <c r="D1188" s="17">
        <v>8</v>
      </c>
      <c r="E1188" s="17" t="s">
        <v>71</v>
      </c>
    </row>
    <row r="1189" spans="1:5" x14ac:dyDescent="0.25">
      <c r="A1189" s="61">
        <v>41868.5</v>
      </c>
      <c r="B1189" s="62">
        <v>2471.14781382916</v>
      </c>
      <c r="C1189" s="63">
        <v>93.829166666666595</v>
      </c>
      <c r="D1189" s="17">
        <v>8</v>
      </c>
      <c r="E1189" s="17" t="s">
        <v>71</v>
      </c>
    </row>
    <row r="1190" spans="1:5" x14ac:dyDescent="0.25">
      <c r="A1190" s="61">
        <v>41869</v>
      </c>
      <c r="B1190" s="62">
        <v>1884.5189767458301</v>
      </c>
      <c r="C1190" s="63">
        <v>96.950833333333307</v>
      </c>
      <c r="D1190" s="17">
        <v>8</v>
      </c>
      <c r="E1190" s="17" t="s">
        <v>71</v>
      </c>
    </row>
    <row r="1191" spans="1:5" x14ac:dyDescent="0.25">
      <c r="A1191" s="61">
        <v>41869.5</v>
      </c>
      <c r="B1191" s="62">
        <v>2284.6860655041601</v>
      </c>
      <c r="C1191" s="63">
        <v>89.111666666666594</v>
      </c>
      <c r="D1191" s="17">
        <v>8</v>
      </c>
      <c r="E1191" s="17" t="s">
        <v>71</v>
      </c>
    </row>
    <row r="1192" spans="1:5" x14ac:dyDescent="0.25">
      <c r="A1192" s="61">
        <v>41870</v>
      </c>
      <c r="B1192" s="62">
        <v>2074.9366848416598</v>
      </c>
      <c r="C1192" s="63">
        <v>93.700833333333307</v>
      </c>
      <c r="D1192" s="17">
        <v>8</v>
      </c>
      <c r="E1192" s="17" t="s">
        <v>71</v>
      </c>
    </row>
    <row r="1193" spans="1:5" x14ac:dyDescent="0.25">
      <c r="A1193" s="61">
        <v>41870.5</v>
      </c>
      <c r="B1193" s="62">
        <v>2416.9764224291598</v>
      </c>
      <c r="C1193" s="63">
        <v>91.821666666666601</v>
      </c>
      <c r="D1193" s="17">
        <v>8</v>
      </c>
      <c r="E1193" s="17" t="s">
        <v>71</v>
      </c>
    </row>
    <row r="1194" spans="1:5" x14ac:dyDescent="0.25">
      <c r="A1194" s="61">
        <v>41871</v>
      </c>
      <c r="B1194" s="62">
        <v>2351.8879272875001</v>
      </c>
      <c r="C1194" s="63">
        <v>91.176666666666605</v>
      </c>
      <c r="D1194" s="17">
        <v>8</v>
      </c>
      <c r="E1194" s="17" t="s">
        <v>71</v>
      </c>
    </row>
    <row r="1195" spans="1:5" x14ac:dyDescent="0.25">
      <c r="A1195" s="61">
        <v>41871.5</v>
      </c>
      <c r="B1195" s="62">
        <v>2486.4495979416602</v>
      </c>
      <c r="C1195" s="63">
        <v>93.967499999999902</v>
      </c>
      <c r="D1195" s="17">
        <v>8</v>
      </c>
      <c r="E1195" s="17" t="s">
        <v>71</v>
      </c>
    </row>
    <row r="1196" spans="1:5" x14ac:dyDescent="0.25">
      <c r="A1196" s="61">
        <v>41872</v>
      </c>
      <c r="B1196" s="62">
        <v>2205.80877638333</v>
      </c>
      <c r="C1196" s="63">
        <v>96.016666666666694</v>
      </c>
      <c r="D1196" s="17">
        <v>8</v>
      </c>
      <c r="E1196" s="17" t="s">
        <v>71</v>
      </c>
    </row>
    <row r="1197" spans="1:5" x14ac:dyDescent="0.25">
      <c r="A1197" s="61">
        <v>41872.5</v>
      </c>
      <c r="B1197" s="62">
        <v>2463.8877806208302</v>
      </c>
      <c r="C1197" s="63">
        <v>93.3</v>
      </c>
      <c r="D1197" s="17">
        <v>8</v>
      </c>
      <c r="E1197" s="17" t="s">
        <v>71</v>
      </c>
    </row>
    <row r="1198" spans="1:5" x14ac:dyDescent="0.25">
      <c r="A1198" s="61">
        <v>41873</v>
      </c>
      <c r="B1198" s="62">
        <v>2389.5416550772702</v>
      </c>
      <c r="C1198" s="63">
        <v>93.487272727272696</v>
      </c>
      <c r="D1198" s="17">
        <v>8</v>
      </c>
      <c r="E1198" s="17" t="s">
        <v>71</v>
      </c>
    </row>
    <row r="1199" spans="1:5" x14ac:dyDescent="0.25">
      <c r="A1199" s="61">
        <v>41873.5</v>
      </c>
      <c r="B1199" s="62">
        <v>2462.3126748458299</v>
      </c>
      <c r="C1199" s="63">
        <v>92.534166666666593</v>
      </c>
      <c r="D1199" s="17">
        <v>8</v>
      </c>
      <c r="E1199" s="17" t="s">
        <v>71</v>
      </c>
    </row>
    <row r="1200" spans="1:5" x14ac:dyDescent="0.25">
      <c r="A1200" s="61">
        <v>41874</v>
      </c>
      <c r="B1200" s="62">
        <v>2597.9697656916601</v>
      </c>
      <c r="C1200" s="63">
        <v>90.468333333333305</v>
      </c>
      <c r="D1200" s="17">
        <v>8</v>
      </c>
      <c r="E1200" s="17" t="s">
        <v>71</v>
      </c>
    </row>
    <row r="1201" spans="1:5" x14ac:dyDescent="0.25">
      <c r="A1201" s="61">
        <v>41874.5</v>
      </c>
      <c r="B1201" s="62">
        <v>2343.0126144708302</v>
      </c>
      <c r="C1201" s="63">
        <v>94.832499999999996</v>
      </c>
      <c r="D1201" s="17">
        <v>8</v>
      </c>
      <c r="E1201" s="17" t="s">
        <v>71</v>
      </c>
    </row>
    <row r="1202" spans="1:5" x14ac:dyDescent="0.25">
      <c r="A1202" s="61">
        <v>41875</v>
      </c>
      <c r="B1202" s="62">
        <v>1935.67293994999</v>
      </c>
      <c r="C1202" s="63">
        <v>95.144999999999996</v>
      </c>
      <c r="D1202" s="17">
        <v>8</v>
      </c>
      <c r="E1202" s="17" t="s">
        <v>71</v>
      </c>
    </row>
    <row r="1203" spans="1:5" x14ac:dyDescent="0.25">
      <c r="A1203" s="61">
        <v>41875.5</v>
      </c>
      <c r="B1203" s="62">
        <v>2169.6442316708199</v>
      </c>
      <c r="C1203" s="63">
        <v>93.267499999999998</v>
      </c>
      <c r="D1203" s="17">
        <v>8</v>
      </c>
      <c r="E1203" s="17" t="s">
        <v>71</v>
      </c>
    </row>
    <row r="1204" spans="1:5" x14ac:dyDescent="0.25">
      <c r="A1204" s="61">
        <v>41876</v>
      </c>
      <c r="B1204" s="62">
        <v>1945.7263270999899</v>
      </c>
      <c r="C1204" s="63">
        <v>94.013333333333307</v>
      </c>
      <c r="D1204" s="17">
        <v>8</v>
      </c>
      <c r="E1204" s="17" t="s">
        <v>71</v>
      </c>
    </row>
    <row r="1205" spans="1:5" x14ac:dyDescent="0.25">
      <c r="A1205" s="61">
        <v>41876.5</v>
      </c>
      <c r="B1205" s="62">
        <v>2415.7238709749899</v>
      </c>
      <c r="C1205" s="63">
        <v>95.63</v>
      </c>
      <c r="D1205" s="17">
        <v>8</v>
      </c>
      <c r="E1205" s="17" t="s">
        <v>71</v>
      </c>
    </row>
    <row r="1206" spans="1:5" x14ac:dyDescent="0.25">
      <c r="A1206" s="61">
        <v>41877</v>
      </c>
      <c r="B1206" s="62">
        <v>2155.8468403083298</v>
      </c>
      <c r="C1206" s="63">
        <v>92.195833333333297</v>
      </c>
      <c r="D1206" s="17">
        <v>8</v>
      </c>
      <c r="E1206" s="17" t="s">
        <v>71</v>
      </c>
    </row>
    <row r="1207" spans="1:5" x14ac:dyDescent="0.25">
      <c r="A1207" s="61">
        <v>41877.5</v>
      </c>
      <c r="B1207" s="62">
        <v>2488.4190322208301</v>
      </c>
      <c r="C1207" s="63">
        <v>91.516666666666595</v>
      </c>
      <c r="D1207" s="17">
        <v>8</v>
      </c>
      <c r="E1207" s="17" t="s">
        <v>71</v>
      </c>
    </row>
    <row r="1208" spans="1:5" x14ac:dyDescent="0.25">
      <c r="A1208" s="61">
        <v>41878</v>
      </c>
      <c r="B1208" s="62">
        <v>2225.5085196499999</v>
      </c>
      <c r="C1208" s="63">
        <v>94.718333333333305</v>
      </c>
      <c r="D1208" s="17">
        <v>8</v>
      </c>
      <c r="E1208" s="17" t="s">
        <v>71</v>
      </c>
    </row>
    <row r="1209" spans="1:5" x14ac:dyDescent="0.25">
      <c r="A1209" s="61">
        <v>41878.5</v>
      </c>
      <c r="B1209" s="62">
        <v>2729.62043478749</v>
      </c>
      <c r="C1209" s="63">
        <v>93.7083333333333</v>
      </c>
      <c r="D1209" s="17">
        <v>8</v>
      </c>
      <c r="E1209" s="17" t="s">
        <v>71</v>
      </c>
    </row>
    <row r="1210" spans="1:5" x14ac:dyDescent="0.25">
      <c r="A1210" s="61">
        <v>41879</v>
      </c>
      <c r="B1210" s="62">
        <v>2310.9775189749898</v>
      </c>
      <c r="C1210" s="63">
        <v>88.927499999999995</v>
      </c>
      <c r="D1210" s="17">
        <v>8</v>
      </c>
      <c r="E1210" s="17" t="s">
        <v>71</v>
      </c>
    </row>
    <row r="1211" spans="1:5" x14ac:dyDescent="0.25">
      <c r="A1211" s="61">
        <v>41879.5</v>
      </c>
      <c r="B1211" s="62">
        <v>2549.6945594041599</v>
      </c>
      <c r="C1211" s="63">
        <v>92.028333333333293</v>
      </c>
      <c r="D1211" s="17">
        <v>8</v>
      </c>
      <c r="E1211" s="17" t="s">
        <v>71</v>
      </c>
    </row>
    <row r="1212" spans="1:5" x14ac:dyDescent="0.25">
      <c r="A1212" s="61">
        <v>41880</v>
      </c>
      <c r="B1212" s="62">
        <v>2250.2431120541601</v>
      </c>
      <c r="C1212" s="63">
        <v>93.161666666666605</v>
      </c>
      <c r="D1212" s="17">
        <v>8</v>
      </c>
      <c r="E1212" s="17" t="s">
        <v>71</v>
      </c>
    </row>
    <row r="1213" spans="1:5" x14ac:dyDescent="0.25">
      <c r="A1213" s="61">
        <v>41880.5</v>
      </c>
      <c r="B1213" s="62">
        <v>2474.0586088999898</v>
      </c>
      <c r="C1213" s="63">
        <v>94.2766666666666</v>
      </c>
      <c r="D1213" s="17">
        <v>8</v>
      </c>
      <c r="E1213" s="17" t="s">
        <v>71</v>
      </c>
    </row>
    <row r="1214" spans="1:5" x14ac:dyDescent="0.25">
      <c r="A1214" s="61">
        <v>41881</v>
      </c>
      <c r="B1214" s="62">
        <v>2181.92416806249</v>
      </c>
      <c r="C1214" s="63">
        <v>89.2083333333333</v>
      </c>
      <c r="D1214" s="17">
        <v>8</v>
      </c>
      <c r="E1214" s="17" t="s">
        <v>71</v>
      </c>
    </row>
    <row r="1215" spans="1:5" x14ac:dyDescent="0.25">
      <c r="A1215" s="61">
        <v>41881.5</v>
      </c>
      <c r="B1215" s="62">
        <v>2459.62038521249</v>
      </c>
      <c r="C1215" s="63">
        <v>94.743333333333297</v>
      </c>
      <c r="D1215" s="17">
        <v>8</v>
      </c>
      <c r="E1215" s="17" t="s">
        <v>71</v>
      </c>
    </row>
    <row r="1216" spans="1:5" x14ac:dyDescent="0.25">
      <c r="A1216" s="61">
        <v>41882</v>
      </c>
      <c r="B1216" s="62">
        <v>2001.1209491583299</v>
      </c>
      <c r="C1216" s="63">
        <v>89.875833333333304</v>
      </c>
      <c r="D1216" s="17">
        <v>8</v>
      </c>
      <c r="E1216" s="17" t="s">
        <v>71</v>
      </c>
    </row>
    <row r="1217" spans="1:5" x14ac:dyDescent="0.25">
      <c r="A1217" s="61">
        <v>41882.5</v>
      </c>
      <c r="B1217" s="62">
        <v>2264.75547124166</v>
      </c>
      <c r="C1217" s="63">
        <v>90.906666666666595</v>
      </c>
      <c r="D1217" s="17">
        <v>8</v>
      </c>
      <c r="E1217" s="17" t="s">
        <v>71</v>
      </c>
    </row>
    <row r="1218" spans="1:5" x14ac:dyDescent="0.25">
      <c r="A1218" s="61">
        <v>41883</v>
      </c>
      <c r="B1218" s="62">
        <v>1921.8538409166599</v>
      </c>
      <c r="C1218" s="63">
        <v>94.0058333333333</v>
      </c>
      <c r="D1218" s="17">
        <v>9</v>
      </c>
      <c r="E1218" s="17" t="s">
        <v>71</v>
      </c>
    </row>
    <row r="1219" spans="1:5" x14ac:dyDescent="0.25">
      <c r="A1219" s="61">
        <v>41883.5</v>
      </c>
      <c r="B1219" s="62">
        <v>2338.8713482916601</v>
      </c>
      <c r="C1219" s="63">
        <v>92.414166666666603</v>
      </c>
      <c r="D1219" s="17">
        <v>9</v>
      </c>
      <c r="E1219" s="17" t="s">
        <v>71</v>
      </c>
    </row>
    <row r="1220" spans="1:5" x14ac:dyDescent="0.25">
      <c r="A1220" s="61">
        <v>41884</v>
      </c>
      <c r="B1220" s="62">
        <v>2248.2096055541601</v>
      </c>
      <c r="C1220" s="63">
        <v>92.831666666666607</v>
      </c>
      <c r="D1220" s="17">
        <v>9</v>
      </c>
      <c r="E1220" s="17" t="s">
        <v>71</v>
      </c>
    </row>
    <row r="1221" spans="1:5" x14ac:dyDescent="0.25">
      <c r="A1221" s="61">
        <v>41884.5</v>
      </c>
      <c r="B1221" s="62">
        <v>2430.7613596208298</v>
      </c>
      <c r="C1221" s="63">
        <v>92.375</v>
      </c>
      <c r="D1221" s="17">
        <v>9</v>
      </c>
      <c r="E1221" s="17" t="s">
        <v>71</v>
      </c>
    </row>
    <row r="1222" spans="1:5" x14ac:dyDescent="0.25">
      <c r="A1222" s="61">
        <v>41885</v>
      </c>
      <c r="B1222" s="62">
        <v>2143.8002868999902</v>
      </c>
      <c r="C1222" s="63">
        <v>89.369166666666601</v>
      </c>
      <c r="D1222" s="17">
        <v>9</v>
      </c>
      <c r="E1222" s="17" t="s">
        <v>71</v>
      </c>
    </row>
    <row r="1223" spans="1:5" x14ac:dyDescent="0.25">
      <c r="A1223" s="61">
        <v>41885.5</v>
      </c>
      <c r="B1223" s="62">
        <v>2488.10847363333</v>
      </c>
      <c r="C1223" s="63">
        <v>93.370833333333294</v>
      </c>
      <c r="D1223" s="17">
        <v>9</v>
      </c>
      <c r="E1223" s="17" t="s">
        <v>71</v>
      </c>
    </row>
    <row r="1224" spans="1:5" x14ac:dyDescent="0.25">
      <c r="A1224" s="61">
        <v>41886</v>
      </c>
      <c r="B1224" s="62">
        <v>2079.2519090791602</v>
      </c>
      <c r="C1224" s="63">
        <v>91.319166666666604</v>
      </c>
      <c r="D1224" s="17">
        <v>9</v>
      </c>
      <c r="E1224" s="17" t="s">
        <v>71</v>
      </c>
    </row>
    <row r="1225" spans="1:5" x14ac:dyDescent="0.25">
      <c r="A1225" s="61">
        <v>41886.5</v>
      </c>
      <c r="B1225" s="62">
        <v>2292.28191523333</v>
      </c>
      <c r="C1225" s="63">
        <v>91.633333333333297</v>
      </c>
      <c r="D1225" s="17">
        <v>9</v>
      </c>
      <c r="E1225" s="17" t="s">
        <v>71</v>
      </c>
    </row>
    <row r="1226" spans="1:5" x14ac:dyDescent="0.25">
      <c r="A1226" s="61">
        <v>41887</v>
      </c>
      <c r="B1226" s="62">
        <v>2187.0871952124999</v>
      </c>
      <c r="C1226" s="63">
        <v>93.654166666666598</v>
      </c>
      <c r="D1226" s="17">
        <v>9</v>
      </c>
      <c r="E1226" s="17" t="s">
        <v>71</v>
      </c>
    </row>
    <row r="1227" spans="1:5" x14ac:dyDescent="0.25">
      <c r="A1227" s="61">
        <v>41887.5</v>
      </c>
      <c r="B1227" s="62">
        <v>2578.1538939624902</v>
      </c>
      <c r="C1227" s="63">
        <v>93.094999999999899</v>
      </c>
      <c r="D1227" s="17">
        <v>9</v>
      </c>
      <c r="E1227" s="17" t="s">
        <v>71</v>
      </c>
    </row>
    <row r="1228" spans="1:5" x14ac:dyDescent="0.25">
      <c r="A1228" s="61">
        <v>41888</v>
      </c>
      <c r="B1228" s="62">
        <v>2073.3774350125</v>
      </c>
      <c r="C1228" s="63">
        <v>93.775000000000006</v>
      </c>
      <c r="D1228" s="17">
        <v>9</v>
      </c>
      <c r="E1228" s="17" t="s">
        <v>71</v>
      </c>
    </row>
    <row r="1229" spans="1:5" x14ac:dyDescent="0.25">
      <c r="A1229" s="61">
        <v>41888.5</v>
      </c>
      <c r="B1229" s="62">
        <v>2368.6728615124898</v>
      </c>
      <c r="C1229" s="63">
        <v>88.952500000000001</v>
      </c>
      <c r="D1229" s="17">
        <v>9</v>
      </c>
      <c r="E1229" s="17" t="s">
        <v>71</v>
      </c>
    </row>
    <row r="1230" spans="1:5" x14ac:dyDescent="0.25">
      <c r="A1230" s="61">
        <v>41889</v>
      </c>
      <c r="B1230" s="62">
        <v>2047.0225873166601</v>
      </c>
      <c r="C1230" s="63">
        <v>92.994166666666601</v>
      </c>
      <c r="D1230" s="17">
        <v>9</v>
      </c>
      <c r="E1230" s="17" t="s">
        <v>71</v>
      </c>
    </row>
    <row r="1231" spans="1:5" x14ac:dyDescent="0.25">
      <c r="A1231" s="61">
        <v>41889.5</v>
      </c>
      <c r="B1231" s="62">
        <v>2192.4860586999898</v>
      </c>
      <c r="C1231" s="63">
        <v>97.970833333333303</v>
      </c>
      <c r="D1231" s="17">
        <v>9</v>
      </c>
      <c r="E1231" s="17" t="s">
        <v>71</v>
      </c>
    </row>
    <row r="1232" spans="1:5" x14ac:dyDescent="0.25">
      <c r="A1232" s="61">
        <v>41890</v>
      </c>
      <c r="B1232" s="62">
        <v>1873.06487834583</v>
      </c>
      <c r="C1232" s="63">
        <v>92.363333333333301</v>
      </c>
      <c r="D1232" s="17">
        <v>9</v>
      </c>
      <c r="E1232" s="17" t="s">
        <v>71</v>
      </c>
    </row>
    <row r="1233" spans="1:5" x14ac:dyDescent="0.25">
      <c r="A1233" s="61">
        <v>41890.5</v>
      </c>
      <c r="B1233" s="62">
        <v>2222.5540251458301</v>
      </c>
      <c r="C1233" s="63">
        <v>93.679166666666603</v>
      </c>
      <c r="D1233" s="17">
        <v>9</v>
      </c>
      <c r="E1233" s="17" t="s">
        <v>71</v>
      </c>
    </row>
    <row r="1234" spans="1:5" x14ac:dyDescent="0.25">
      <c r="A1234" s="61">
        <v>41891</v>
      </c>
      <c r="B1234" s="62">
        <v>2121.8563898791599</v>
      </c>
      <c r="C1234" s="63">
        <v>92.120833333333294</v>
      </c>
      <c r="D1234" s="17">
        <v>9</v>
      </c>
      <c r="E1234" s="17" t="s">
        <v>71</v>
      </c>
    </row>
    <row r="1235" spans="1:5" x14ac:dyDescent="0.25">
      <c r="A1235" s="61">
        <v>41891.5</v>
      </c>
      <c r="B1235" s="62">
        <v>2453.3169167750002</v>
      </c>
      <c r="C1235" s="63">
        <v>95.302499999999995</v>
      </c>
      <c r="D1235" s="17">
        <v>9</v>
      </c>
      <c r="E1235" s="17" t="s">
        <v>71</v>
      </c>
    </row>
    <row r="1236" spans="1:5" x14ac:dyDescent="0.25">
      <c r="A1236" s="61">
        <v>41892</v>
      </c>
      <c r="B1236" s="62">
        <v>2205.2623963208298</v>
      </c>
      <c r="C1236" s="63">
        <v>90.0416666666666</v>
      </c>
      <c r="D1236" s="17">
        <v>9</v>
      </c>
      <c r="E1236" s="17" t="s">
        <v>71</v>
      </c>
    </row>
    <row r="1237" spans="1:5" x14ac:dyDescent="0.25">
      <c r="A1237" s="61">
        <v>41892.5</v>
      </c>
      <c r="B1237" s="62">
        <v>2507.6118844083298</v>
      </c>
      <c r="C1237" s="63">
        <v>92.947499999999906</v>
      </c>
      <c r="D1237" s="17">
        <v>9</v>
      </c>
      <c r="E1237" s="17" t="s">
        <v>71</v>
      </c>
    </row>
    <row r="1238" spans="1:5" x14ac:dyDescent="0.25">
      <c r="A1238" s="61">
        <v>41893</v>
      </c>
      <c r="B1238" s="62">
        <v>2188.4652711458298</v>
      </c>
      <c r="C1238" s="63">
        <v>94.227500000000006</v>
      </c>
      <c r="D1238" s="17">
        <v>9</v>
      </c>
      <c r="E1238" s="17" t="s">
        <v>71</v>
      </c>
    </row>
    <row r="1239" spans="1:5" x14ac:dyDescent="0.25">
      <c r="A1239" s="61">
        <v>41893.5</v>
      </c>
      <c r="B1239" s="62">
        <v>2584.44164734999</v>
      </c>
      <c r="C1239" s="63">
        <v>94.241666666666603</v>
      </c>
      <c r="D1239" s="17">
        <v>9</v>
      </c>
      <c r="E1239" s="17" t="s">
        <v>71</v>
      </c>
    </row>
    <row r="1240" spans="1:5" x14ac:dyDescent="0.25">
      <c r="A1240" s="61">
        <v>41894</v>
      </c>
      <c r="B1240" s="62">
        <v>2158.9195386124902</v>
      </c>
      <c r="C1240" s="63">
        <v>91.0266666666666</v>
      </c>
      <c r="D1240" s="17">
        <v>9</v>
      </c>
      <c r="E1240" s="17" t="s">
        <v>71</v>
      </c>
    </row>
    <row r="1241" spans="1:5" x14ac:dyDescent="0.25">
      <c r="A1241" s="61">
        <v>41894.5</v>
      </c>
      <c r="B1241" s="62">
        <v>2390.7399585374901</v>
      </c>
      <c r="C1241" s="63">
        <v>92.328333333333305</v>
      </c>
      <c r="D1241" s="17">
        <v>9</v>
      </c>
      <c r="E1241" s="17" t="s">
        <v>71</v>
      </c>
    </row>
    <row r="1242" spans="1:5" x14ac:dyDescent="0.25">
      <c r="A1242" s="61">
        <v>41895</v>
      </c>
      <c r="B1242" s="62">
        <v>2250.0891999208302</v>
      </c>
      <c r="C1242" s="63">
        <v>97.080833333333302</v>
      </c>
      <c r="D1242" s="17">
        <v>9</v>
      </c>
      <c r="E1242" s="17" t="s">
        <v>71</v>
      </c>
    </row>
    <row r="1243" spans="1:5" x14ac:dyDescent="0.25">
      <c r="A1243" s="61">
        <v>41895.5</v>
      </c>
      <c r="B1243" s="62">
        <v>2573.5470409049899</v>
      </c>
      <c r="C1243" s="63">
        <v>93.259999999999906</v>
      </c>
      <c r="D1243" s="17">
        <v>9</v>
      </c>
      <c r="E1243" s="17" t="s">
        <v>71</v>
      </c>
    </row>
    <row r="1244" spans="1:5" x14ac:dyDescent="0.25">
      <c r="A1244" s="61">
        <v>41896</v>
      </c>
      <c r="B1244" s="62">
        <v>1949.9912697541599</v>
      </c>
      <c r="C1244" s="63">
        <v>92.435833333333306</v>
      </c>
      <c r="D1244" s="17">
        <v>9</v>
      </c>
      <c r="E1244" s="17" t="s">
        <v>71</v>
      </c>
    </row>
    <row r="1245" spans="1:5" x14ac:dyDescent="0.25">
      <c r="A1245" s="61">
        <v>41896.5</v>
      </c>
      <c r="B1245" s="62">
        <v>2521.4858069583302</v>
      </c>
      <c r="C1245" s="63">
        <v>91.976666666666603</v>
      </c>
      <c r="D1245" s="17">
        <v>9</v>
      </c>
      <c r="E1245" s="17" t="s">
        <v>71</v>
      </c>
    </row>
    <row r="1246" spans="1:5" x14ac:dyDescent="0.25">
      <c r="A1246" s="61">
        <v>41897</v>
      </c>
      <c r="B1246" s="62">
        <v>2023.5993877916601</v>
      </c>
      <c r="C1246" s="63">
        <v>92.086666666666602</v>
      </c>
      <c r="D1246" s="17">
        <v>9</v>
      </c>
      <c r="E1246" s="17" t="s">
        <v>71</v>
      </c>
    </row>
    <row r="1247" spans="1:5" x14ac:dyDescent="0.25">
      <c r="A1247" s="61">
        <v>41897.5</v>
      </c>
      <c r="B1247" s="62">
        <v>2372.4070769416599</v>
      </c>
      <c r="C1247" s="63">
        <v>92.968333333333305</v>
      </c>
      <c r="D1247" s="17">
        <v>9</v>
      </c>
      <c r="E1247" s="17" t="s">
        <v>71</v>
      </c>
    </row>
    <row r="1248" spans="1:5" x14ac:dyDescent="0.25">
      <c r="A1248" s="61">
        <v>41898</v>
      </c>
      <c r="B1248" s="62">
        <v>2288.5283720166599</v>
      </c>
      <c r="C1248" s="63">
        <v>96.536666666666605</v>
      </c>
      <c r="D1248" s="17">
        <v>9</v>
      </c>
      <c r="E1248" s="17" t="s">
        <v>71</v>
      </c>
    </row>
    <row r="1249" spans="1:5" x14ac:dyDescent="0.25">
      <c r="A1249" s="61">
        <v>41898.5</v>
      </c>
      <c r="B1249" s="62">
        <v>2750.9170458041599</v>
      </c>
      <c r="C1249" s="63">
        <v>94.171666666666596</v>
      </c>
      <c r="D1249" s="17">
        <v>9</v>
      </c>
      <c r="E1249" s="17" t="s">
        <v>71</v>
      </c>
    </row>
    <row r="1250" spans="1:5" x14ac:dyDescent="0.25">
      <c r="A1250" s="61">
        <v>41899</v>
      </c>
      <c r="B1250" s="62">
        <v>2395.3668768041598</v>
      </c>
      <c r="C1250" s="63">
        <v>94.457499999999996</v>
      </c>
      <c r="D1250" s="17">
        <v>9</v>
      </c>
      <c r="E1250" s="17" t="s">
        <v>71</v>
      </c>
    </row>
    <row r="1251" spans="1:5" x14ac:dyDescent="0.25">
      <c r="A1251" s="61">
        <v>41899.5</v>
      </c>
      <c r="B1251" s="62">
        <v>2506.8038927499902</v>
      </c>
      <c r="C1251" s="63">
        <v>93.327499999999901</v>
      </c>
      <c r="D1251" s="17">
        <v>9</v>
      </c>
      <c r="E1251" s="17" t="s">
        <v>71</v>
      </c>
    </row>
    <row r="1252" spans="1:5" x14ac:dyDescent="0.25">
      <c r="A1252" s="61">
        <v>41900</v>
      </c>
      <c r="B1252" s="62">
        <v>2280.4726940291598</v>
      </c>
      <c r="C1252" s="63">
        <v>96.022499999999994</v>
      </c>
      <c r="D1252" s="17">
        <v>9</v>
      </c>
      <c r="E1252" s="17" t="s">
        <v>71</v>
      </c>
    </row>
    <row r="1253" spans="1:5" x14ac:dyDescent="0.25">
      <c r="A1253" s="61">
        <v>41900.5</v>
      </c>
      <c r="B1253" s="62">
        <v>2566.9448365708299</v>
      </c>
      <c r="C1253" s="63">
        <v>94.177499999999995</v>
      </c>
      <c r="D1253" s="17">
        <v>9</v>
      </c>
      <c r="E1253" s="17" t="s">
        <v>71</v>
      </c>
    </row>
    <row r="1254" spans="1:5" x14ac:dyDescent="0.25">
      <c r="A1254" s="61">
        <v>41901</v>
      </c>
      <c r="B1254" s="62">
        <v>2116.5523292124899</v>
      </c>
      <c r="C1254" s="63">
        <v>93.3125</v>
      </c>
      <c r="D1254" s="17">
        <v>9</v>
      </c>
      <c r="E1254" s="17" t="s">
        <v>71</v>
      </c>
    </row>
    <row r="1255" spans="1:5" x14ac:dyDescent="0.25">
      <c r="A1255" s="61">
        <v>41901.5</v>
      </c>
      <c r="B1255" s="62">
        <v>2461.1738193708302</v>
      </c>
      <c r="C1255" s="63">
        <v>92.627499999999998</v>
      </c>
      <c r="D1255" s="17">
        <v>9</v>
      </c>
      <c r="E1255" s="17" t="s">
        <v>71</v>
      </c>
    </row>
    <row r="1256" spans="1:5" x14ac:dyDescent="0.25">
      <c r="A1256" s="61">
        <v>41902</v>
      </c>
      <c r="B1256" s="62">
        <v>2288.29357438332</v>
      </c>
      <c r="C1256" s="63">
        <v>93.024166666666602</v>
      </c>
      <c r="D1256" s="17">
        <v>9</v>
      </c>
      <c r="E1256" s="17" t="s">
        <v>71</v>
      </c>
    </row>
    <row r="1257" spans="1:5" x14ac:dyDescent="0.25">
      <c r="A1257" s="61">
        <v>41902.5</v>
      </c>
      <c r="B1257" s="62">
        <v>2493.1580491749901</v>
      </c>
      <c r="C1257" s="63">
        <v>92.092500000000001</v>
      </c>
      <c r="D1257" s="17">
        <v>9</v>
      </c>
      <c r="E1257" s="17" t="s">
        <v>71</v>
      </c>
    </row>
    <row r="1258" spans="1:5" x14ac:dyDescent="0.25">
      <c r="A1258" s="61">
        <v>41903</v>
      </c>
      <c r="B1258" s="62">
        <v>1997.42899145416</v>
      </c>
      <c r="C1258" s="63">
        <v>92.263333333333307</v>
      </c>
      <c r="D1258" s="17">
        <v>9</v>
      </c>
      <c r="E1258" s="17" t="s">
        <v>71</v>
      </c>
    </row>
    <row r="1259" spans="1:5" x14ac:dyDescent="0.25">
      <c r="A1259" s="61">
        <v>41903.5</v>
      </c>
      <c r="B1259" s="62">
        <v>2123.2153123916601</v>
      </c>
      <c r="C1259" s="63">
        <v>93.793333333333294</v>
      </c>
      <c r="D1259" s="17">
        <v>9</v>
      </c>
      <c r="E1259" s="17" t="s">
        <v>71</v>
      </c>
    </row>
    <row r="1260" spans="1:5" x14ac:dyDescent="0.25">
      <c r="A1260" s="61">
        <v>41904</v>
      </c>
      <c r="B1260" s="62">
        <v>1959.9531131199999</v>
      </c>
      <c r="C1260" s="63">
        <v>92.381999999999906</v>
      </c>
      <c r="D1260" s="17">
        <v>9</v>
      </c>
      <c r="E1260" s="17" t="s">
        <v>71</v>
      </c>
    </row>
    <row r="1261" spans="1:5" x14ac:dyDescent="0.25">
      <c r="A1261" s="61">
        <v>41904.5</v>
      </c>
      <c r="B1261" s="62">
        <v>2364.44915055416</v>
      </c>
      <c r="C1261" s="63">
        <v>92.907499999999999</v>
      </c>
      <c r="D1261" s="17">
        <v>9</v>
      </c>
      <c r="E1261" s="17" t="s">
        <v>71</v>
      </c>
    </row>
    <row r="1262" spans="1:5" x14ac:dyDescent="0.25">
      <c r="A1262" s="61">
        <v>41905</v>
      </c>
      <c r="B1262" s="62">
        <v>2248.0190105124898</v>
      </c>
      <c r="C1262" s="63">
        <v>93.206249999999997</v>
      </c>
      <c r="D1262" s="17">
        <v>9</v>
      </c>
      <c r="E1262" s="17" t="s">
        <v>71</v>
      </c>
    </row>
    <row r="1263" spans="1:5" x14ac:dyDescent="0.25">
      <c r="A1263" s="61">
        <v>41905.5</v>
      </c>
      <c r="B1263" s="62">
        <v>2449.8866331333302</v>
      </c>
      <c r="C1263" s="63">
        <v>97.012499999999903</v>
      </c>
      <c r="D1263" s="17">
        <v>9</v>
      </c>
      <c r="E1263" s="17" t="s">
        <v>71</v>
      </c>
    </row>
    <row r="1264" spans="1:5" x14ac:dyDescent="0.25">
      <c r="A1264" s="61">
        <v>41906</v>
      </c>
      <c r="B1264" s="62">
        <v>2096.2388598541602</v>
      </c>
      <c r="C1264" s="63">
        <v>89.178333333333299</v>
      </c>
      <c r="D1264" s="17">
        <v>9</v>
      </c>
      <c r="E1264" s="17" t="s">
        <v>71</v>
      </c>
    </row>
    <row r="1265" spans="1:5" x14ac:dyDescent="0.25">
      <c r="A1265" s="61">
        <v>41906.5</v>
      </c>
      <c r="B1265" s="62">
        <v>2440.3553028374899</v>
      </c>
      <c r="C1265" s="63">
        <v>90.419166666666598</v>
      </c>
      <c r="D1265" s="17">
        <v>9</v>
      </c>
      <c r="E1265" s="17" t="s">
        <v>71</v>
      </c>
    </row>
    <row r="1266" spans="1:5" x14ac:dyDescent="0.25">
      <c r="A1266" s="61">
        <v>41907</v>
      </c>
      <c r="B1266" s="62">
        <v>2174.9172505541601</v>
      </c>
      <c r="C1266" s="63">
        <v>95.5891666666666</v>
      </c>
      <c r="D1266" s="17">
        <v>9</v>
      </c>
      <c r="E1266" s="17" t="s">
        <v>71</v>
      </c>
    </row>
    <row r="1267" spans="1:5" x14ac:dyDescent="0.25">
      <c r="A1267" s="61">
        <v>41907.5</v>
      </c>
      <c r="B1267" s="62">
        <v>2413.5105322916602</v>
      </c>
      <c r="C1267" s="63">
        <v>97.796666666666596</v>
      </c>
      <c r="D1267" s="17">
        <v>9</v>
      </c>
      <c r="E1267" s="17" t="s">
        <v>71</v>
      </c>
    </row>
    <row r="1268" spans="1:5" x14ac:dyDescent="0.25">
      <c r="A1268" s="61">
        <v>41908</v>
      </c>
      <c r="B1268" s="62">
        <v>2185.6362948291599</v>
      </c>
      <c r="C1268" s="63">
        <v>93.211666666666602</v>
      </c>
      <c r="D1268" s="17">
        <v>9</v>
      </c>
      <c r="E1268" s="17" t="s">
        <v>71</v>
      </c>
    </row>
    <row r="1269" spans="1:5" x14ac:dyDescent="0.25">
      <c r="A1269" s="61">
        <v>41908.5</v>
      </c>
      <c r="B1269" s="62">
        <v>2488.2033734500001</v>
      </c>
      <c r="C1269" s="63">
        <v>92.63</v>
      </c>
      <c r="D1269" s="17">
        <v>9</v>
      </c>
      <c r="E1269" s="17" t="s">
        <v>71</v>
      </c>
    </row>
    <row r="1270" spans="1:5" x14ac:dyDescent="0.25">
      <c r="A1270" s="61">
        <v>41909</v>
      </c>
      <c r="B1270" s="62">
        <v>2231.6066298124902</v>
      </c>
      <c r="C1270" s="63">
        <v>93.126666666666594</v>
      </c>
      <c r="D1270" s="17">
        <v>9</v>
      </c>
      <c r="E1270" s="17" t="s">
        <v>71</v>
      </c>
    </row>
    <row r="1271" spans="1:5" x14ac:dyDescent="0.25">
      <c r="A1271" s="61">
        <v>41909.5</v>
      </c>
      <c r="B1271" s="62">
        <v>2409.3805057374898</v>
      </c>
      <c r="C1271" s="63">
        <v>94.182499999999905</v>
      </c>
      <c r="D1271" s="17">
        <v>9</v>
      </c>
      <c r="E1271" s="17" t="s">
        <v>71</v>
      </c>
    </row>
    <row r="1272" spans="1:5" x14ac:dyDescent="0.25">
      <c r="A1272" s="61">
        <v>41910</v>
      </c>
      <c r="B1272" s="62">
        <v>1921.2692918958301</v>
      </c>
      <c r="C1272" s="63">
        <v>92.816666666666606</v>
      </c>
      <c r="D1272" s="17">
        <v>9</v>
      </c>
      <c r="E1272" s="17" t="s">
        <v>71</v>
      </c>
    </row>
    <row r="1273" spans="1:5" x14ac:dyDescent="0.25">
      <c r="A1273" s="61">
        <v>41910.5</v>
      </c>
      <c r="B1273" s="62">
        <v>2087.1779811166598</v>
      </c>
      <c r="C1273" s="63">
        <v>89.649166666666602</v>
      </c>
      <c r="D1273" s="17">
        <v>9</v>
      </c>
      <c r="E1273" s="17" t="s">
        <v>71</v>
      </c>
    </row>
    <row r="1274" spans="1:5" x14ac:dyDescent="0.25">
      <c r="A1274" s="61">
        <v>41911</v>
      </c>
      <c r="B1274" s="62">
        <v>1892.1575970958299</v>
      </c>
      <c r="C1274" s="63">
        <v>89.694999999999993</v>
      </c>
      <c r="D1274" s="17">
        <v>9</v>
      </c>
      <c r="E1274" s="17" t="s">
        <v>71</v>
      </c>
    </row>
    <row r="1275" spans="1:5" x14ac:dyDescent="0.25">
      <c r="A1275" s="61">
        <v>41911.5</v>
      </c>
      <c r="B1275" s="62">
        <v>2173.0139887708301</v>
      </c>
      <c r="C1275" s="63">
        <v>90.165000000000006</v>
      </c>
      <c r="D1275" s="17">
        <v>9</v>
      </c>
      <c r="E1275" s="17" t="s">
        <v>71</v>
      </c>
    </row>
    <row r="1276" spans="1:5" x14ac:dyDescent="0.25">
      <c r="A1276" s="61">
        <v>41912</v>
      </c>
      <c r="B1276" s="62">
        <v>1895.0546239416601</v>
      </c>
      <c r="C1276" s="63">
        <v>92.224999999999994</v>
      </c>
      <c r="D1276" s="17">
        <v>9</v>
      </c>
      <c r="E1276" s="17" t="s">
        <v>71</v>
      </c>
    </row>
    <row r="1277" spans="1:5" x14ac:dyDescent="0.25">
      <c r="A1277" s="61">
        <v>41912.5</v>
      </c>
      <c r="B1277" s="62">
        <v>2193.5688543291599</v>
      </c>
      <c r="C1277" s="63">
        <v>91.504999999999995</v>
      </c>
      <c r="D1277" s="17">
        <v>9</v>
      </c>
      <c r="E1277" s="17" t="s">
        <v>71</v>
      </c>
    </row>
    <row r="1278" spans="1:5" x14ac:dyDescent="0.25">
      <c r="A1278" s="61">
        <v>41913</v>
      </c>
      <c r="B1278" s="62">
        <v>2045.4487360916601</v>
      </c>
      <c r="C1278" s="63">
        <v>95.185833333333306</v>
      </c>
      <c r="D1278" s="17">
        <v>10</v>
      </c>
      <c r="E1278" s="17" t="s">
        <v>71</v>
      </c>
    </row>
    <row r="1279" spans="1:5" x14ac:dyDescent="0.25">
      <c r="A1279" s="61">
        <v>41913.5</v>
      </c>
      <c r="B1279" s="62">
        <v>2551.9848045416602</v>
      </c>
      <c r="C1279" s="63">
        <v>92.634166666666601</v>
      </c>
      <c r="D1279" s="17">
        <v>10</v>
      </c>
      <c r="E1279" s="17" t="s">
        <v>71</v>
      </c>
    </row>
    <row r="1280" spans="1:5" x14ac:dyDescent="0.25">
      <c r="A1280" s="61">
        <v>41914</v>
      </c>
      <c r="B1280" s="62">
        <v>2031.1868413249899</v>
      </c>
      <c r="C1280" s="63">
        <v>91.8541666666666</v>
      </c>
      <c r="D1280" s="17">
        <v>10</v>
      </c>
      <c r="E1280" s="17" t="s">
        <v>71</v>
      </c>
    </row>
    <row r="1281" spans="1:5" x14ac:dyDescent="0.25">
      <c r="A1281" s="61">
        <v>41914.5</v>
      </c>
      <c r="B1281" s="62">
        <v>2302.8370136041599</v>
      </c>
      <c r="C1281" s="63">
        <v>88.734166666666596</v>
      </c>
      <c r="D1281" s="17">
        <v>10</v>
      </c>
      <c r="E1281" s="17" t="s">
        <v>71</v>
      </c>
    </row>
    <row r="1282" spans="1:5" x14ac:dyDescent="0.25">
      <c r="A1282" s="61">
        <v>41915</v>
      </c>
      <c r="B1282" s="62">
        <v>2265.20051680714</v>
      </c>
      <c r="C1282" s="63">
        <v>97.854285714285695</v>
      </c>
      <c r="D1282" s="17">
        <v>10</v>
      </c>
      <c r="E1282" s="17" t="s">
        <v>71</v>
      </c>
    </row>
    <row r="1283" spans="1:5" x14ac:dyDescent="0.25">
      <c r="A1283" s="61">
        <v>41915.5</v>
      </c>
      <c r="B1283" s="62">
        <v>2274.5985309624898</v>
      </c>
      <c r="C1283" s="63">
        <v>90.266666666666595</v>
      </c>
      <c r="D1283" s="17">
        <v>10</v>
      </c>
      <c r="E1283" s="17" t="s">
        <v>71</v>
      </c>
    </row>
    <row r="1284" spans="1:5" x14ac:dyDescent="0.25">
      <c r="A1284" s="61">
        <v>41916</v>
      </c>
      <c r="B1284" s="62">
        <v>2135.9982475583301</v>
      </c>
      <c r="C1284" s="63">
        <v>93.316666666666606</v>
      </c>
      <c r="D1284" s="17">
        <v>10</v>
      </c>
      <c r="E1284" s="17" t="s">
        <v>71</v>
      </c>
    </row>
    <row r="1285" spans="1:5" x14ac:dyDescent="0.25">
      <c r="A1285" s="61">
        <v>41916.5</v>
      </c>
      <c r="B1285" s="62">
        <v>2375.1063702249899</v>
      </c>
      <c r="C1285" s="63">
        <v>91.059166666666599</v>
      </c>
      <c r="D1285" s="17">
        <v>10</v>
      </c>
      <c r="E1285" s="17" t="s">
        <v>71</v>
      </c>
    </row>
    <row r="1286" spans="1:5" x14ac:dyDescent="0.25">
      <c r="A1286" s="61">
        <v>41917</v>
      </c>
      <c r="B1286" s="62">
        <v>2001.9841070999901</v>
      </c>
      <c r="C1286" s="63">
        <v>96.3808333333333</v>
      </c>
      <c r="D1286" s="17">
        <v>10</v>
      </c>
      <c r="E1286" s="17" t="s">
        <v>71</v>
      </c>
    </row>
    <row r="1287" spans="1:5" x14ac:dyDescent="0.25">
      <c r="A1287" s="61">
        <v>41917.5</v>
      </c>
      <c r="B1287" s="62">
        <v>2222.6508015458298</v>
      </c>
      <c r="C1287" s="63">
        <v>94.445833333333297</v>
      </c>
      <c r="D1287" s="17">
        <v>10</v>
      </c>
      <c r="E1287" s="17" t="s">
        <v>71</v>
      </c>
    </row>
    <row r="1288" spans="1:5" x14ac:dyDescent="0.25">
      <c r="A1288" s="61">
        <v>41918</v>
      </c>
      <c r="B1288" s="62">
        <v>1869.44751362083</v>
      </c>
      <c r="C1288" s="63">
        <v>89.991666666666603</v>
      </c>
      <c r="D1288" s="17">
        <v>10</v>
      </c>
      <c r="E1288" s="17" t="s">
        <v>71</v>
      </c>
    </row>
    <row r="1289" spans="1:5" x14ac:dyDescent="0.25">
      <c r="A1289" s="61">
        <v>41918.5</v>
      </c>
      <c r="B1289" s="62">
        <v>2031.8905010416599</v>
      </c>
      <c r="C1289" s="63">
        <v>93.043333333333294</v>
      </c>
      <c r="D1289" s="17">
        <v>10</v>
      </c>
      <c r="E1289" s="17" t="s">
        <v>71</v>
      </c>
    </row>
    <row r="1290" spans="1:5" x14ac:dyDescent="0.25">
      <c r="A1290" s="61">
        <v>41919</v>
      </c>
      <c r="B1290" s="62">
        <v>2070.8754603000002</v>
      </c>
      <c r="C1290" s="63">
        <v>92.8</v>
      </c>
      <c r="D1290" s="17">
        <v>10</v>
      </c>
      <c r="E1290" s="17" t="s">
        <v>71</v>
      </c>
    </row>
    <row r="1291" spans="1:5" x14ac:dyDescent="0.25">
      <c r="A1291" s="61">
        <v>41919.5</v>
      </c>
      <c r="B1291" s="62">
        <v>2413.41911486249</v>
      </c>
      <c r="C1291" s="63">
        <v>92.62</v>
      </c>
      <c r="D1291" s="17">
        <v>10</v>
      </c>
      <c r="E1291" s="17" t="s">
        <v>71</v>
      </c>
    </row>
    <row r="1292" spans="1:5" x14ac:dyDescent="0.25">
      <c r="A1292" s="61">
        <v>41920</v>
      </c>
      <c r="B1292" s="62">
        <v>2139.0103975458301</v>
      </c>
      <c r="C1292" s="63">
        <v>89.626666666666594</v>
      </c>
      <c r="D1292" s="17">
        <v>10</v>
      </c>
      <c r="E1292" s="17" t="s">
        <v>71</v>
      </c>
    </row>
    <row r="1293" spans="1:5" x14ac:dyDescent="0.25">
      <c r="A1293" s="61">
        <v>41920.5</v>
      </c>
      <c r="B1293" s="62">
        <v>2448.6224742749901</v>
      </c>
      <c r="C1293" s="63">
        <v>96.4433333333333</v>
      </c>
      <c r="D1293" s="17">
        <v>10</v>
      </c>
      <c r="E1293" s="17" t="s">
        <v>71</v>
      </c>
    </row>
    <row r="1294" spans="1:5" x14ac:dyDescent="0.25">
      <c r="A1294" s="61">
        <v>41921</v>
      </c>
      <c r="B1294" s="62">
        <v>2178.94914845416</v>
      </c>
      <c r="C1294" s="63">
        <v>95.782499999999999</v>
      </c>
      <c r="D1294" s="17">
        <v>10</v>
      </c>
      <c r="E1294" s="17" t="s">
        <v>71</v>
      </c>
    </row>
    <row r="1295" spans="1:5" x14ac:dyDescent="0.25">
      <c r="A1295" s="61">
        <v>41921.5</v>
      </c>
      <c r="B1295" s="62">
        <v>2403.7327108333302</v>
      </c>
      <c r="C1295" s="63">
        <v>91.242500000000007</v>
      </c>
      <c r="D1295" s="17">
        <v>10</v>
      </c>
      <c r="E1295" s="17" t="s">
        <v>71</v>
      </c>
    </row>
    <row r="1296" spans="1:5" x14ac:dyDescent="0.25">
      <c r="A1296" s="61">
        <v>41922</v>
      </c>
      <c r="B1296" s="62">
        <v>2120.5494546333298</v>
      </c>
      <c r="C1296" s="63">
        <v>94.824999999999903</v>
      </c>
      <c r="D1296" s="17">
        <v>10</v>
      </c>
      <c r="E1296" s="17" t="s">
        <v>71</v>
      </c>
    </row>
    <row r="1297" spans="1:5" x14ac:dyDescent="0.25">
      <c r="A1297" s="61">
        <v>41922.5</v>
      </c>
      <c r="B1297" s="62">
        <v>2471.67496623749</v>
      </c>
      <c r="C1297" s="63">
        <v>97.902499999999904</v>
      </c>
      <c r="D1297" s="17">
        <v>10</v>
      </c>
      <c r="E1297" s="17" t="s">
        <v>71</v>
      </c>
    </row>
    <row r="1298" spans="1:5" x14ac:dyDescent="0.25">
      <c r="A1298" s="61">
        <v>41923</v>
      </c>
      <c r="B1298" s="62">
        <v>2086.25206199583</v>
      </c>
      <c r="C1298" s="63">
        <v>88.783333333333303</v>
      </c>
      <c r="D1298" s="17">
        <v>10</v>
      </c>
      <c r="E1298" s="17" t="s">
        <v>71</v>
      </c>
    </row>
    <row r="1299" spans="1:5" x14ac:dyDescent="0.25">
      <c r="A1299" s="61">
        <v>41923.5</v>
      </c>
      <c r="B1299" s="62">
        <v>2442.8866810416598</v>
      </c>
      <c r="C1299" s="63">
        <v>93.279999999999902</v>
      </c>
      <c r="D1299" s="17">
        <v>10</v>
      </c>
      <c r="E1299" s="17" t="s">
        <v>71</v>
      </c>
    </row>
    <row r="1300" spans="1:5" x14ac:dyDescent="0.25">
      <c r="A1300" s="61">
        <v>41924</v>
      </c>
      <c r="B1300" s="62">
        <v>1963.9878850208299</v>
      </c>
      <c r="C1300" s="63">
        <v>89.876666666666594</v>
      </c>
      <c r="D1300" s="17">
        <v>10</v>
      </c>
      <c r="E1300" s="17" t="s">
        <v>71</v>
      </c>
    </row>
    <row r="1301" spans="1:5" x14ac:dyDescent="0.25">
      <c r="A1301" s="61">
        <v>41924.5</v>
      </c>
      <c r="B1301" s="62">
        <v>2139.9399515208302</v>
      </c>
      <c r="C1301" s="63">
        <v>93.448333333333295</v>
      </c>
      <c r="D1301" s="17">
        <v>10</v>
      </c>
      <c r="E1301" s="17" t="s">
        <v>71</v>
      </c>
    </row>
    <row r="1302" spans="1:5" x14ac:dyDescent="0.25">
      <c r="A1302" s="61">
        <v>41925</v>
      </c>
      <c r="B1302" s="62">
        <v>1766.14336092083</v>
      </c>
      <c r="C1302" s="63">
        <v>89.710833333333298</v>
      </c>
      <c r="D1302" s="17">
        <v>10</v>
      </c>
      <c r="E1302" s="17" t="s">
        <v>71</v>
      </c>
    </row>
    <row r="1303" spans="1:5" x14ac:dyDescent="0.25">
      <c r="A1303" s="61">
        <v>41925.5</v>
      </c>
      <c r="B1303" s="62">
        <v>2132.2404888999999</v>
      </c>
      <c r="C1303" s="63">
        <v>93.548333333333304</v>
      </c>
      <c r="D1303" s="17">
        <v>10</v>
      </c>
      <c r="E1303" s="17" t="s">
        <v>71</v>
      </c>
    </row>
    <row r="1304" spans="1:5" x14ac:dyDescent="0.25">
      <c r="A1304" s="61">
        <v>41926</v>
      </c>
      <c r="B1304" s="62">
        <v>2083.7589468916599</v>
      </c>
      <c r="C1304" s="63">
        <v>97.102500000000006</v>
      </c>
      <c r="D1304" s="17">
        <v>10</v>
      </c>
      <c r="E1304" s="17" t="s">
        <v>71</v>
      </c>
    </row>
    <row r="1305" spans="1:5" x14ac:dyDescent="0.25">
      <c r="A1305" s="61">
        <v>41926.5</v>
      </c>
      <c r="B1305" s="62">
        <v>2341.1671416499998</v>
      </c>
      <c r="C1305" s="63">
        <v>93.54</v>
      </c>
      <c r="D1305" s="17">
        <v>10</v>
      </c>
      <c r="E1305" s="17" t="s">
        <v>71</v>
      </c>
    </row>
    <row r="1306" spans="1:5" x14ac:dyDescent="0.25">
      <c r="A1306" s="61">
        <v>41927</v>
      </c>
      <c r="B1306" s="62">
        <v>2093.52091827916</v>
      </c>
      <c r="C1306" s="63">
        <v>96.017499999999899</v>
      </c>
      <c r="D1306" s="17">
        <v>10</v>
      </c>
      <c r="E1306" s="17" t="s">
        <v>71</v>
      </c>
    </row>
    <row r="1307" spans="1:5" x14ac:dyDescent="0.25">
      <c r="A1307" s="61">
        <v>41927.5</v>
      </c>
      <c r="B1307" s="62">
        <v>2386.4904451791599</v>
      </c>
      <c r="C1307" s="63">
        <v>95.88</v>
      </c>
      <c r="D1307" s="17">
        <v>10</v>
      </c>
      <c r="E1307" s="17" t="s">
        <v>71</v>
      </c>
    </row>
    <row r="1308" spans="1:5" x14ac:dyDescent="0.25">
      <c r="A1308" s="61">
        <v>41928</v>
      </c>
      <c r="B1308" s="62">
        <v>2032.8935772208299</v>
      </c>
      <c r="C1308" s="63">
        <v>97.279166666666598</v>
      </c>
      <c r="D1308" s="17">
        <v>10</v>
      </c>
      <c r="E1308" s="17" t="s">
        <v>71</v>
      </c>
    </row>
    <row r="1309" spans="1:5" x14ac:dyDescent="0.25">
      <c r="A1309" s="61">
        <v>41928.5</v>
      </c>
      <c r="B1309" s="62">
        <v>2301.3289821916601</v>
      </c>
      <c r="C1309" s="63">
        <v>92.186666666666596</v>
      </c>
      <c r="D1309" s="17">
        <v>10</v>
      </c>
      <c r="E1309" s="17" t="s">
        <v>71</v>
      </c>
    </row>
    <row r="1310" spans="1:5" x14ac:dyDescent="0.25">
      <c r="A1310" s="61">
        <v>41929</v>
      </c>
      <c r="B1310" s="62">
        <v>2119.0852012249902</v>
      </c>
      <c r="C1310" s="63">
        <v>92.573333333333295</v>
      </c>
      <c r="D1310" s="17">
        <v>10</v>
      </c>
      <c r="E1310" s="17" t="s">
        <v>71</v>
      </c>
    </row>
    <row r="1311" spans="1:5" x14ac:dyDescent="0.25">
      <c r="A1311" s="61">
        <v>41929.5</v>
      </c>
      <c r="B1311" s="62">
        <v>2325.9137709333299</v>
      </c>
      <c r="C1311" s="63">
        <v>92.292499999999905</v>
      </c>
      <c r="D1311" s="17">
        <v>10</v>
      </c>
      <c r="E1311" s="17" t="s">
        <v>71</v>
      </c>
    </row>
    <row r="1312" spans="1:5" x14ac:dyDescent="0.25">
      <c r="A1312" s="61">
        <v>41930</v>
      </c>
      <c r="B1312" s="62">
        <v>2009.09985255833</v>
      </c>
      <c r="C1312" s="63">
        <v>89.856666666666598</v>
      </c>
      <c r="D1312" s="17">
        <v>10</v>
      </c>
      <c r="E1312" s="17" t="s">
        <v>71</v>
      </c>
    </row>
    <row r="1313" spans="1:5" x14ac:dyDescent="0.25">
      <c r="A1313" s="61">
        <v>41930.5</v>
      </c>
      <c r="B1313" s="62">
        <v>2283.4003024624899</v>
      </c>
      <c r="C1313" s="63">
        <v>95.3958333333333</v>
      </c>
      <c r="D1313" s="17">
        <v>10</v>
      </c>
      <c r="E1313" s="17" t="s">
        <v>71</v>
      </c>
    </row>
    <row r="1314" spans="1:5" x14ac:dyDescent="0.25">
      <c r="A1314" s="61">
        <v>41931</v>
      </c>
      <c r="B1314" s="62">
        <v>1919.3676576749899</v>
      </c>
      <c r="C1314" s="63">
        <v>90.515833333333305</v>
      </c>
      <c r="D1314" s="17">
        <v>10</v>
      </c>
      <c r="E1314" s="17" t="s">
        <v>71</v>
      </c>
    </row>
    <row r="1315" spans="1:5" x14ac:dyDescent="0.25">
      <c r="A1315" s="61">
        <v>41931.5</v>
      </c>
      <c r="B1315" s="62">
        <v>2286.60910756249</v>
      </c>
      <c r="C1315" s="63">
        <v>91.726666666666603</v>
      </c>
      <c r="D1315" s="17">
        <v>10</v>
      </c>
      <c r="E1315" s="17" t="s">
        <v>71</v>
      </c>
    </row>
    <row r="1316" spans="1:5" x14ac:dyDescent="0.25">
      <c r="A1316" s="61">
        <v>41932</v>
      </c>
      <c r="B1316" s="62">
        <v>1848.7247567541599</v>
      </c>
      <c r="C1316" s="63">
        <v>93.337499999999906</v>
      </c>
      <c r="D1316" s="17">
        <v>10</v>
      </c>
      <c r="E1316" s="17" t="s">
        <v>71</v>
      </c>
    </row>
    <row r="1317" spans="1:5" x14ac:dyDescent="0.25">
      <c r="A1317" s="61">
        <v>41932.5</v>
      </c>
      <c r="B1317" s="62">
        <v>2055.5258291749901</v>
      </c>
      <c r="C1317" s="63">
        <v>94.040833333333296</v>
      </c>
      <c r="D1317" s="17">
        <v>10</v>
      </c>
      <c r="E1317" s="17" t="s">
        <v>71</v>
      </c>
    </row>
    <row r="1318" spans="1:5" x14ac:dyDescent="0.25">
      <c r="A1318" s="61">
        <v>41933</v>
      </c>
      <c r="B1318" s="62">
        <v>2065.4158662874902</v>
      </c>
      <c r="C1318" s="63">
        <v>91.495833333333294</v>
      </c>
      <c r="D1318" s="17">
        <v>10</v>
      </c>
      <c r="E1318" s="17" t="s">
        <v>71</v>
      </c>
    </row>
    <row r="1319" spans="1:5" x14ac:dyDescent="0.25">
      <c r="A1319" s="61">
        <v>41933.5</v>
      </c>
      <c r="B1319" s="62">
        <v>2347.5712044791599</v>
      </c>
      <c r="C1319" s="63">
        <v>91.925833333333301</v>
      </c>
      <c r="D1319" s="17">
        <v>10</v>
      </c>
      <c r="E1319" s="17" t="s">
        <v>71</v>
      </c>
    </row>
    <row r="1320" spans="1:5" x14ac:dyDescent="0.25">
      <c r="A1320" s="61">
        <v>41934</v>
      </c>
      <c r="B1320" s="62">
        <v>1953.4718825083301</v>
      </c>
      <c r="C1320" s="63">
        <v>95.820833333333297</v>
      </c>
      <c r="D1320" s="17">
        <v>10</v>
      </c>
      <c r="E1320" s="17" t="s">
        <v>71</v>
      </c>
    </row>
    <row r="1321" spans="1:5" x14ac:dyDescent="0.25">
      <c r="A1321" s="61">
        <v>41934.5</v>
      </c>
      <c r="B1321" s="62">
        <v>2347.2038133833298</v>
      </c>
      <c r="C1321" s="63">
        <v>96.074166666666599</v>
      </c>
      <c r="D1321" s="17">
        <v>10</v>
      </c>
      <c r="E1321" s="17" t="s">
        <v>71</v>
      </c>
    </row>
    <row r="1322" spans="1:5" x14ac:dyDescent="0.25">
      <c r="A1322" s="61">
        <v>41935</v>
      </c>
      <c r="B1322" s="62">
        <v>2089.9674572541599</v>
      </c>
      <c r="C1322" s="63">
        <v>89.605000000000004</v>
      </c>
      <c r="D1322" s="17">
        <v>10</v>
      </c>
      <c r="E1322" s="17" t="s">
        <v>71</v>
      </c>
    </row>
    <row r="1323" spans="1:5" x14ac:dyDescent="0.25">
      <c r="A1323" s="61">
        <v>41935.5</v>
      </c>
      <c r="B1323" s="62">
        <v>2308.8326177374902</v>
      </c>
      <c r="C1323" s="63">
        <v>94.202500000000001</v>
      </c>
      <c r="D1323" s="17">
        <v>10</v>
      </c>
      <c r="E1323" s="17" t="s">
        <v>71</v>
      </c>
    </row>
    <row r="1324" spans="1:5" x14ac:dyDescent="0.25">
      <c r="A1324" s="61">
        <v>41936</v>
      </c>
      <c r="B1324" s="62">
        <v>2021.69496208333</v>
      </c>
      <c r="C1324" s="63">
        <v>94.43</v>
      </c>
      <c r="D1324" s="17">
        <v>10</v>
      </c>
      <c r="E1324" s="17" t="s">
        <v>71</v>
      </c>
    </row>
    <row r="1325" spans="1:5" x14ac:dyDescent="0.25">
      <c r="A1325" s="61">
        <v>41936.5</v>
      </c>
      <c r="B1325" s="62">
        <v>2344.4569725874899</v>
      </c>
      <c r="C1325" s="63">
        <v>92.056666666666601</v>
      </c>
      <c r="D1325" s="17">
        <v>10</v>
      </c>
      <c r="E1325" s="17" t="s">
        <v>71</v>
      </c>
    </row>
    <row r="1326" spans="1:5" x14ac:dyDescent="0.25">
      <c r="A1326" s="61">
        <v>41937</v>
      </c>
      <c r="B1326" s="62">
        <v>1995.2366470833299</v>
      </c>
      <c r="C1326" s="63">
        <v>93.225833333333298</v>
      </c>
      <c r="D1326" s="17">
        <v>10</v>
      </c>
      <c r="E1326" s="17" t="s">
        <v>71</v>
      </c>
    </row>
    <row r="1327" spans="1:5" x14ac:dyDescent="0.25">
      <c r="A1327" s="61">
        <v>41937.5</v>
      </c>
      <c r="B1327" s="62">
        <v>2290.1569567916599</v>
      </c>
      <c r="C1327" s="63">
        <v>89.435000000000002</v>
      </c>
      <c r="D1327" s="17">
        <v>10</v>
      </c>
      <c r="E1327" s="17" t="s">
        <v>71</v>
      </c>
    </row>
    <row r="1328" spans="1:5" x14ac:dyDescent="0.25">
      <c r="A1328" s="61">
        <v>41938</v>
      </c>
      <c r="B1328" s="62">
        <v>1905.2592441166601</v>
      </c>
      <c r="C1328" s="63">
        <v>89.132499999999993</v>
      </c>
      <c r="D1328" s="17">
        <v>10</v>
      </c>
      <c r="E1328" s="17" t="s">
        <v>71</v>
      </c>
    </row>
    <row r="1329" spans="1:5" x14ac:dyDescent="0.25">
      <c r="A1329" s="61">
        <v>41938.5</v>
      </c>
      <c r="B1329" s="62">
        <v>2075.94736607916</v>
      </c>
      <c r="C1329" s="63">
        <v>92.077499999999901</v>
      </c>
      <c r="D1329" s="17">
        <v>10</v>
      </c>
      <c r="E1329" s="17" t="s">
        <v>71</v>
      </c>
    </row>
    <row r="1330" spans="1:5" x14ac:dyDescent="0.25">
      <c r="A1330" s="61">
        <v>41939</v>
      </c>
      <c r="B1330" s="62">
        <v>1785.0475021541599</v>
      </c>
      <c r="C1330" s="63">
        <v>89.795833333333306</v>
      </c>
      <c r="D1330" s="17">
        <v>10</v>
      </c>
      <c r="E1330" s="17" t="s">
        <v>71</v>
      </c>
    </row>
    <row r="1331" spans="1:5" x14ac:dyDescent="0.25">
      <c r="A1331" s="61">
        <v>41939.5</v>
      </c>
      <c r="B1331" s="62">
        <v>2224.8661248083299</v>
      </c>
      <c r="C1331" s="63">
        <v>91.334999999999994</v>
      </c>
      <c r="D1331" s="17">
        <v>10</v>
      </c>
      <c r="E1331" s="17" t="s">
        <v>71</v>
      </c>
    </row>
    <row r="1332" spans="1:5" x14ac:dyDescent="0.25">
      <c r="A1332" s="61">
        <v>41940</v>
      </c>
      <c r="B1332" s="62">
        <v>2128.69922132499</v>
      </c>
      <c r="C1332" s="63">
        <v>91.149166666666602</v>
      </c>
      <c r="D1332" s="17">
        <v>10</v>
      </c>
      <c r="E1332" s="17" t="s">
        <v>71</v>
      </c>
    </row>
    <row r="1333" spans="1:5" x14ac:dyDescent="0.25">
      <c r="A1333" s="61">
        <v>41940.5</v>
      </c>
      <c r="B1333" s="62">
        <v>2480.6346454208301</v>
      </c>
      <c r="C1333" s="63">
        <v>91.080833333333302</v>
      </c>
      <c r="D1333" s="17">
        <v>10</v>
      </c>
      <c r="E1333" s="17" t="s">
        <v>71</v>
      </c>
    </row>
    <row r="1334" spans="1:5" x14ac:dyDescent="0.25">
      <c r="A1334" s="61">
        <v>41941</v>
      </c>
      <c r="B1334" s="62">
        <v>2124.5476204874999</v>
      </c>
      <c r="C1334" s="63">
        <v>93.509166666666601</v>
      </c>
      <c r="D1334" s="17">
        <v>10</v>
      </c>
      <c r="E1334" s="17" t="s">
        <v>71</v>
      </c>
    </row>
    <row r="1335" spans="1:5" x14ac:dyDescent="0.25">
      <c r="A1335" s="61">
        <v>41941.5</v>
      </c>
      <c r="B1335" s="62">
        <v>2571.44064713749</v>
      </c>
      <c r="C1335" s="63">
        <v>92.410833333333301</v>
      </c>
      <c r="D1335" s="17">
        <v>10</v>
      </c>
      <c r="E1335" s="17" t="s">
        <v>71</v>
      </c>
    </row>
    <row r="1336" spans="1:5" x14ac:dyDescent="0.25">
      <c r="A1336" s="61">
        <v>41942</v>
      </c>
      <c r="B1336" s="62">
        <v>2217.5268075249901</v>
      </c>
      <c r="C1336" s="63">
        <v>91.293333333333294</v>
      </c>
      <c r="D1336" s="17">
        <v>10</v>
      </c>
      <c r="E1336" s="17" t="s">
        <v>71</v>
      </c>
    </row>
    <row r="1337" spans="1:5" x14ac:dyDescent="0.25">
      <c r="A1337" s="61">
        <v>41942.5</v>
      </c>
      <c r="B1337" s="62">
        <v>2683.7011060749901</v>
      </c>
      <c r="C1337" s="63">
        <v>90.894166666666607</v>
      </c>
      <c r="D1337" s="17">
        <v>10</v>
      </c>
      <c r="E1337" s="17" t="s">
        <v>71</v>
      </c>
    </row>
    <row r="1338" spans="1:5" x14ac:dyDescent="0.25">
      <c r="A1338" s="61">
        <v>41943</v>
      </c>
      <c r="B1338" s="62">
        <v>2215.4528255416599</v>
      </c>
      <c r="C1338" s="63">
        <v>92.777499999999904</v>
      </c>
      <c r="D1338" s="17">
        <v>10</v>
      </c>
      <c r="E1338" s="17" t="s">
        <v>71</v>
      </c>
    </row>
    <row r="1339" spans="1:5" x14ac:dyDescent="0.25">
      <c r="A1339" s="61">
        <v>41943.5</v>
      </c>
      <c r="B1339" s="62">
        <v>2554.6916965374899</v>
      </c>
      <c r="C1339" s="63">
        <v>94.932500000000005</v>
      </c>
      <c r="D1339" s="17">
        <v>10</v>
      </c>
      <c r="E1339" s="17" t="s">
        <v>71</v>
      </c>
    </row>
    <row r="1340" spans="1:5" x14ac:dyDescent="0.25">
      <c r="A1340" s="61">
        <v>41944</v>
      </c>
      <c r="B1340" s="62">
        <v>2151.4010383208301</v>
      </c>
      <c r="C1340" s="63">
        <v>92.434166666666599</v>
      </c>
      <c r="D1340" s="17">
        <v>11</v>
      </c>
      <c r="E1340" s="17" t="s">
        <v>71</v>
      </c>
    </row>
    <row r="1341" spans="1:5" x14ac:dyDescent="0.25">
      <c r="A1341" s="61">
        <v>41944.5</v>
      </c>
      <c r="B1341" s="62">
        <v>2318.9251723624898</v>
      </c>
      <c r="C1341" s="63">
        <v>93.046666666666596</v>
      </c>
      <c r="D1341" s="17">
        <v>11</v>
      </c>
      <c r="E1341" s="17" t="s">
        <v>71</v>
      </c>
    </row>
    <row r="1342" spans="1:5" x14ac:dyDescent="0.25">
      <c r="A1342" s="61">
        <v>41945</v>
      </c>
      <c r="B1342" s="62">
        <v>1916.7523576624901</v>
      </c>
      <c r="C1342" s="63">
        <v>93.422499999999999</v>
      </c>
      <c r="D1342" s="17">
        <v>11</v>
      </c>
      <c r="E1342" s="17" t="s">
        <v>71</v>
      </c>
    </row>
    <row r="1343" spans="1:5" x14ac:dyDescent="0.25">
      <c r="A1343" s="61">
        <v>41945.5</v>
      </c>
      <c r="B1343" s="62">
        <v>2233.5855653583299</v>
      </c>
      <c r="C1343" s="63">
        <v>97.349166666666605</v>
      </c>
      <c r="D1343" s="17">
        <v>11</v>
      </c>
      <c r="E1343" s="17" t="s">
        <v>71</v>
      </c>
    </row>
    <row r="1344" spans="1:5" x14ac:dyDescent="0.25">
      <c r="A1344" s="61">
        <v>41946</v>
      </c>
      <c r="B1344" s="62">
        <v>1842.9941724181799</v>
      </c>
      <c r="C1344" s="63">
        <v>96.465454545454506</v>
      </c>
      <c r="D1344" s="17">
        <v>11</v>
      </c>
      <c r="E1344" s="17" t="s">
        <v>71</v>
      </c>
    </row>
    <row r="1345" spans="1:5" x14ac:dyDescent="0.25">
      <c r="A1345" s="61">
        <v>41946.5</v>
      </c>
      <c r="B1345" s="62">
        <v>2396.8332543874999</v>
      </c>
      <c r="C1345" s="63">
        <v>92.75</v>
      </c>
      <c r="D1345" s="17">
        <v>11</v>
      </c>
      <c r="E1345" s="17" t="s">
        <v>71</v>
      </c>
    </row>
    <row r="1346" spans="1:5" x14ac:dyDescent="0.25">
      <c r="A1346" s="61">
        <v>41947</v>
      </c>
      <c r="B1346" s="62">
        <v>2408.6852115666602</v>
      </c>
      <c r="C1346" s="63">
        <v>92.273333333333298</v>
      </c>
      <c r="D1346" s="17">
        <v>11</v>
      </c>
      <c r="E1346" s="17" t="s">
        <v>71</v>
      </c>
    </row>
    <row r="1347" spans="1:5" x14ac:dyDescent="0.25">
      <c r="A1347" s="61">
        <v>41947.5</v>
      </c>
      <c r="B1347" s="62">
        <v>2942.7936255916602</v>
      </c>
      <c r="C1347" s="63">
        <v>88.793333333333294</v>
      </c>
      <c r="D1347" s="17">
        <v>11</v>
      </c>
      <c r="E1347" s="17" t="s">
        <v>71</v>
      </c>
    </row>
    <row r="1348" spans="1:5" x14ac:dyDescent="0.25">
      <c r="A1348" s="61">
        <v>41948</v>
      </c>
      <c r="B1348" s="62">
        <v>2237.4565533958298</v>
      </c>
      <c r="C1348" s="63">
        <v>87.631666666666604</v>
      </c>
      <c r="D1348" s="17">
        <v>11</v>
      </c>
      <c r="E1348" s="17" t="s">
        <v>71</v>
      </c>
    </row>
    <row r="1349" spans="1:5" x14ac:dyDescent="0.25">
      <c r="A1349" s="61">
        <v>41948.5</v>
      </c>
      <c r="B1349" s="62">
        <v>2495.2396494291602</v>
      </c>
      <c r="C1349" s="63">
        <v>90.684166666666599</v>
      </c>
      <c r="D1349" s="17">
        <v>11</v>
      </c>
      <c r="E1349" s="17" t="s">
        <v>71</v>
      </c>
    </row>
    <row r="1350" spans="1:5" x14ac:dyDescent="0.25">
      <c r="A1350" s="61">
        <v>41949</v>
      </c>
      <c r="B1350" s="62">
        <v>2130.4837477833298</v>
      </c>
      <c r="C1350" s="63">
        <v>90.214999999999904</v>
      </c>
      <c r="D1350" s="17">
        <v>11</v>
      </c>
      <c r="E1350" s="17" t="s">
        <v>71</v>
      </c>
    </row>
    <row r="1351" spans="1:5" x14ac:dyDescent="0.25">
      <c r="A1351" s="61">
        <v>41949.5</v>
      </c>
      <c r="B1351" s="62">
        <v>2358.7742951124901</v>
      </c>
      <c r="C1351" s="63">
        <v>93.018333333333302</v>
      </c>
      <c r="D1351" s="17">
        <v>11</v>
      </c>
      <c r="E1351" s="17" t="s">
        <v>71</v>
      </c>
    </row>
    <row r="1352" spans="1:5" x14ac:dyDescent="0.25">
      <c r="A1352" s="61">
        <v>41950</v>
      </c>
      <c r="B1352" s="62">
        <v>2085.4095028833299</v>
      </c>
      <c r="C1352" s="63">
        <v>94.704999999999998</v>
      </c>
      <c r="D1352" s="17">
        <v>11</v>
      </c>
      <c r="E1352" s="17" t="s">
        <v>71</v>
      </c>
    </row>
    <row r="1353" spans="1:5" x14ac:dyDescent="0.25">
      <c r="A1353" s="61">
        <v>41950.5</v>
      </c>
      <c r="B1353" s="62">
        <v>2406.06192685</v>
      </c>
      <c r="C1353" s="63">
        <v>94.664166666666603</v>
      </c>
      <c r="D1353" s="17">
        <v>11</v>
      </c>
      <c r="E1353" s="17" t="s">
        <v>71</v>
      </c>
    </row>
    <row r="1354" spans="1:5" x14ac:dyDescent="0.25">
      <c r="A1354" s="61">
        <v>41951</v>
      </c>
      <c r="B1354" s="62">
        <v>2127.6195419083301</v>
      </c>
      <c r="C1354" s="63">
        <v>92.75</v>
      </c>
      <c r="D1354" s="17">
        <v>11</v>
      </c>
      <c r="E1354" s="17" t="s">
        <v>71</v>
      </c>
    </row>
    <row r="1355" spans="1:5" x14ac:dyDescent="0.25">
      <c r="A1355" s="61">
        <v>41951.5</v>
      </c>
      <c r="B1355" s="62">
        <v>2560.4690787166601</v>
      </c>
      <c r="C1355" s="63">
        <v>91.389999999999901</v>
      </c>
      <c r="D1355" s="17">
        <v>11</v>
      </c>
      <c r="E1355" s="17" t="s">
        <v>71</v>
      </c>
    </row>
    <row r="1356" spans="1:5" x14ac:dyDescent="0.25">
      <c r="A1356" s="61">
        <v>41952</v>
      </c>
      <c r="B1356" s="62">
        <v>1850.07687563749</v>
      </c>
      <c r="C1356" s="63">
        <v>93.83</v>
      </c>
      <c r="D1356" s="17">
        <v>11</v>
      </c>
      <c r="E1356" s="17" t="s">
        <v>71</v>
      </c>
    </row>
    <row r="1357" spans="1:5" x14ac:dyDescent="0.25">
      <c r="A1357" s="61">
        <v>41952.5</v>
      </c>
      <c r="B1357" s="62">
        <v>2426.7125137999901</v>
      </c>
      <c r="C1357" s="63">
        <v>92.7083333333333</v>
      </c>
      <c r="D1357" s="17">
        <v>11</v>
      </c>
      <c r="E1357" s="17" t="s">
        <v>71</v>
      </c>
    </row>
    <row r="1358" spans="1:5" x14ac:dyDescent="0.25">
      <c r="A1358" s="61">
        <v>41953</v>
      </c>
      <c r="B1358" s="62">
        <v>1944.93938328749</v>
      </c>
      <c r="C1358" s="63">
        <v>91.600833333333298</v>
      </c>
      <c r="D1358" s="17">
        <v>11</v>
      </c>
      <c r="E1358" s="17" t="s">
        <v>71</v>
      </c>
    </row>
    <row r="1359" spans="1:5" x14ac:dyDescent="0.25">
      <c r="A1359" s="61">
        <v>41953.5</v>
      </c>
      <c r="B1359" s="62">
        <v>2505.62112916666</v>
      </c>
      <c r="C1359" s="63">
        <v>89.942499999999995</v>
      </c>
      <c r="D1359" s="17">
        <v>11</v>
      </c>
      <c r="E1359" s="17" t="s">
        <v>71</v>
      </c>
    </row>
    <row r="1360" spans="1:5" x14ac:dyDescent="0.25">
      <c r="A1360" s="61">
        <v>41954</v>
      </c>
      <c r="B1360" s="62">
        <v>2269.7310178791599</v>
      </c>
      <c r="C1360" s="63">
        <v>96.827500000000001</v>
      </c>
      <c r="D1360" s="17">
        <v>11</v>
      </c>
      <c r="E1360" s="17" t="s">
        <v>71</v>
      </c>
    </row>
    <row r="1361" spans="1:5" x14ac:dyDescent="0.25">
      <c r="A1361" s="61">
        <v>41954.5</v>
      </c>
      <c r="B1361" s="62">
        <v>2653.8419085916598</v>
      </c>
      <c r="C1361" s="63">
        <v>95.646666666666604</v>
      </c>
      <c r="D1361" s="17">
        <v>11</v>
      </c>
      <c r="E1361" s="17" t="s">
        <v>71</v>
      </c>
    </row>
    <row r="1362" spans="1:5" x14ac:dyDescent="0.25">
      <c r="A1362" s="61">
        <v>41955</v>
      </c>
      <c r="B1362" s="62">
        <v>2142.6655492416598</v>
      </c>
      <c r="C1362" s="63">
        <v>91.236666666666594</v>
      </c>
      <c r="D1362" s="17">
        <v>11</v>
      </c>
      <c r="E1362" s="17" t="s">
        <v>71</v>
      </c>
    </row>
    <row r="1363" spans="1:5" x14ac:dyDescent="0.25">
      <c r="A1363" s="61">
        <v>41955.5</v>
      </c>
      <c r="B1363" s="62">
        <v>2586.2336037499899</v>
      </c>
      <c r="C1363" s="63">
        <v>91.305833333333297</v>
      </c>
      <c r="D1363" s="17">
        <v>11</v>
      </c>
      <c r="E1363" s="17" t="s">
        <v>71</v>
      </c>
    </row>
    <row r="1364" spans="1:5" x14ac:dyDescent="0.25">
      <c r="A1364" s="61">
        <v>41956</v>
      </c>
      <c r="B1364" s="62">
        <v>2057.5499015749901</v>
      </c>
      <c r="C1364" s="63">
        <v>90.596666666666593</v>
      </c>
      <c r="D1364" s="17">
        <v>11</v>
      </c>
      <c r="E1364" s="17" t="s">
        <v>71</v>
      </c>
    </row>
    <row r="1365" spans="1:5" x14ac:dyDescent="0.25">
      <c r="A1365" s="61">
        <v>41956.5</v>
      </c>
      <c r="B1365" s="62">
        <v>2420.3933309416602</v>
      </c>
      <c r="C1365" s="63">
        <v>95.46</v>
      </c>
      <c r="D1365" s="17">
        <v>11</v>
      </c>
      <c r="E1365" s="17" t="s">
        <v>71</v>
      </c>
    </row>
    <row r="1366" spans="1:5" x14ac:dyDescent="0.25">
      <c r="A1366" s="61">
        <v>41957</v>
      </c>
      <c r="B1366" s="62">
        <v>2060.3646132583299</v>
      </c>
      <c r="C1366" s="63">
        <v>95.662499999999895</v>
      </c>
      <c r="D1366" s="17">
        <v>11</v>
      </c>
      <c r="E1366" s="17" t="s">
        <v>71</v>
      </c>
    </row>
    <row r="1367" spans="1:5" x14ac:dyDescent="0.25">
      <c r="A1367" s="61">
        <v>41957.5</v>
      </c>
      <c r="B1367" s="62">
        <v>2679.9089147124901</v>
      </c>
      <c r="C1367" s="63">
        <v>97.945833333333297</v>
      </c>
      <c r="D1367" s="17">
        <v>11</v>
      </c>
      <c r="E1367" s="17" t="s">
        <v>71</v>
      </c>
    </row>
    <row r="1368" spans="1:5" x14ac:dyDescent="0.25">
      <c r="A1368" s="61">
        <v>41958</v>
      </c>
      <c r="B1368" s="62">
        <v>2216.1711631458302</v>
      </c>
      <c r="C1368" s="63">
        <v>92.997500000000002</v>
      </c>
      <c r="D1368" s="17">
        <v>11</v>
      </c>
      <c r="E1368" s="17" t="s">
        <v>71</v>
      </c>
    </row>
    <row r="1369" spans="1:5" x14ac:dyDescent="0.25">
      <c r="A1369" s="61">
        <v>41958.5</v>
      </c>
      <c r="B1369" s="62">
        <v>2859.29657275416</v>
      </c>
      <c r="C1369" s="63">
        <v>95.619166666666601</v>
      </c>
      <c r="D1369" s="17">
        <v>11</v>
      </c>
      <c r="E1369" s="17" t="s">
        <v>71</v>
      </c>
    </row>
    <row r="1370" spans="1:5" x14ac:dyDescent="0.25">
      <c r="A1370" s="61">
        <v>41959</v>
      </c>
      <c r="B1370" s="62">
        <v>2109.5862018166599</v>
      </c>
      <c r="C1370" s="63">
        <v>94.369166666666601</v>
      </c>
      <c r="D1370" s="17">
        <v>11</v>
      </c>
      <c r="E1370" s="17" t="s">
        <v>71</v>
      </c>
    </row>
    <row r="1371" spans="1:5" x14ac:dyDescent="0.25">
      <c r="A1371" s="61">
        <v>41959.5</v>
      </c>
      <c r="B1371" s="62">
        <v>2827.9392348166598</v>
      </c>
      <c r="C1371" s="63">
        <v>88.018333333333302</v>
      </c>
      <c r="D1371" s="17">
        <v>11</v>
      </c>
      <c r="E1371" s="17" t="s">
        <v>71</v>
      </c>
    </row>
    <row r="1372" spans="1:5" x14ac:dyDescent="0.25">
      <c r="A1372" s="61">
        <v>41960</v>
      </c>
      <c r="B1372" s="62">
        <v>2155.9553043333199</v>
      </c>
      <c r="C1372" s="63">
        <v>90.931666666666601</v>
      </c>
      <c r="D1372" s="17">
        <v>11</v>
      </c>
      <c r="E1372" s="17" t="s">
        <v>71</v>
      </c>
    </row>
    <row r="1373" spans="1:5" x14ac:dyDescent="0.25">
      <c r="A1373" s="61">
        <v>41960.5</v>
      </c>
      <c r="B1373" s="62">
        <v>2406.6276335666598</v>
      </c>
      <c r="C1373" s="63">
        <v>94.170833333333306</v>
      </c>
      <c r="D1373" s="17">
        <v>11</v>
      </c>
      <c r="E1373" s="17" t="s">
        <v>71</v>
      </c>
    </row>
    <row r="1374" spans="1:5" x14ac:dyDescent="0.25">
      <c r="A1374" s="61">
        <v>41961</v>
      </c>
      <c r="B1374" s="62">
        <v>2279.2814025999901</v>
      </c>
      <c r="C1374" s="63">
        <v>96.814166666666594</v>
      </c>
      <c r="D1374" s="17">
        <v>11</v>
      </c>
      <c r="E1374" s="17" t="s">
        <v>71</v>
      </c>
    </row>
    <row r="1375" spans="1:5" x14ac:dyDescent="0.25">
      <c r="A1375" s="61">
        <v>41961.5</v>
      </c>
      <c r="B1375" s="62">
        <v>2478.70375900416</v>
      </c>
      <c r="C1375" s="63">
        <v>92.745000000000005</v>
      </c>
      <c r="D1375" s="17">
        <v>11</v>
      </c>
      <c r="E1375" s="17" t="s">
        <v>71</v>
      </c>
    </row>
    <row r="1376" spans="1:5" x14ac:dyDescent="0.25">
      <c r="A1376" s="61">
        <v>41962</v>
      </c>
      <c r="B1376" s="62">
        <v>2198.4836424888799</v>
      </c>
      <c r="C1376" s="63">
        <v>89.886666666666599</v>
      </c>
      <c r="D1376" s="17">
        <v>11</v>
      </c>
      <c r="E1376" s="17" t="s">
        <v>71</v>
      </c>
    </row>
    <row r="1377" spans="1:5" x14ac:dyDescent="0.25">
      <c r="A1377" s="61">
        <v>41962.5</v>
      </c>
      <c r="B1377" s="62">
        <v>2294.2215229999902</v>
      </c>
      <c r="C1377" s="63">
        <v>91.894545454545394</v>
      </c>
      <c r="D1377" s="17">
        <v>11</v>
      </c>
      <c r="E1377" s="17" t="s">
        <v>71</v>
      </c>
    </row>
    <row r="1378" spans="1:5" x14ac:dyDescent="0.25">
      <c r="A1378" s="61">
        <v>41963</v>
      </c>
      <c r="B1378" s="62">
        <v>2159.42412805714</v>
      </c>
      <c r="C1378" s="63">
        <v>90.055714285714203</v>
      </c>
      <c r="D1378" s="17">
        <v>11</v>
      </c>
      <c r="E1378" s="17" t="s">
        <v>71</v>
      </c>
    </row>
    <row r="1379" spans="1:5" x14ac:dyDescent="0.25">
      <c r="A1379" s="61">
        <v>41963.5</v>
      </c>
      <c r="B1379" s="62">
        <v>2379.47266078749</v>
      </c>
      <c r="C1379" s="63">
        <v>92.525833333333296</v>
      </c>
      <c r="D1379" s="17">
        <v>11</v>
      </c>
      <c r="E1379" s="17" t="s">
        <v>71</v>
      </c>
    </row>
    <row r="1380" spans="1:5" x14ac:dyDescent="0.25">
      <c r="A1380" s="61">
        <v>41964</v>
      </c>
      <c r="B1380" s="62">
        <v>2352.6478747687402</v>
      </c>
      <c r="C1380" s="63">
        <v>93.71875</v>
      </c>
      <c r="D1380" s="17">
        <v>11</v>
      </c>
      <c r="E1380" s="17" t="s">
        <v>71</v>
      </c>
    </row>
    <row r="1381" spans="1:5" x14ac:dyDescent="0.25">
      <c r="A1381" s="61">
        <v>41964.5</v>
      </c>
      <c r="B1381" s="62">
        <v>2646.2014103333299</v>
      </c>
      <c r="C1381" s="63">
        <v>94.435833333333306</v>
      </c>
      <c r="D1381" s="17">
        <v>11</v>
      </c>
      <c r="E1381" s="17" t="s">
        <v>71</v>
      </c>
    </row>
    <row r="1382" spans="1:5" x14ac:dyDescent="0.25">
      <c r="A1382" s="61">
        <v>41965</v>
      </c>
      <c r="B1382" s="62">
        <v>2272.50585269166</v>
      </c>
      <c r="C1382" s="63">
        <v>95.419166666666598</v>
      </c>
      <c r="D1382" s="17">
        <v>11</v>
      </c>
      <c r="E1382" s="17" t="s">
        <v>71</v>
      </c>
    </row>
    <row r="1383" spans="1:5" x14ac:dyDescent="0.25">
      <c r="A1383" s="61">
        <v>41965.5</v>
      </c>
      <c r="B1383" s="62">
        <v>2652.7158889541602</v>
      </c>
      <c r="C1383" s="63">
        <v>94.839999999999904</v>
      </c>
      <c r="D1383" s="17">
        <v>11</v>
      </c>
      <c r="E1383" s="17" t="s">
        <v>71</v>
      </c>
    </row>
    <row r="1384" spans="1:5" x14ac:dyDescent="0.25">
      <c r="A1384" s="61">
        <v>41966</v>
      </c>
      <c r="B1384" s="62">
        <v>2005.0910042666601</v>
      </c>
      <c r="C1384" s="63">
        <v>90.721666666666593</v>
      </c>
      <c r="D1384" s="17">
        <v>11</v>
      </c>
      <c r="E1384" s="17" t="s">
        <v>71</v>
      </c>
    </row>
    <row r="1385" spans="1:5" x14ac:dyDescent="0.25">
      <c r="A1385" s="61">
        <v>41966.5</v>
      </c>
      <c r="B1385" s="62">
        <v>2234.64248065416</v>
      </c>
      <c r="C1385" s="63">
        <v>97.636666666666599</v>
      </c>
      <c r="D1385" s="17">
        <v>11</v>
      </c>
      <c r="E1385" s="17" t="s">
        <v>71</v>
      </c>
    </row>
    <row r="1386" spans="1:5" x14ac:dyDescent="0.25">
      <c r="A1386" s="61">
        <v>41967</v>
      </c>
      <c r="B1386" s="62">
        <v>1864.3924599833299</v>
      </c>
      <c r="C1386" s="63">
        <v>90.548333333333304</v>
      </c>
      <c r="D1386" s="17">
        <v>11</v>
      </c>
      <c r="E1386" s="17" t="s">
        <v>71</v>
      </c>
    </row>
    <row r="1387" spans="1:5" x14ac:dyDescent="0.25">
      <c r="A1387" s="61">
        <v>41967.5</v>
      </c>
      <c r="B1387" s="62">
        <v>2024.61291038333</v>
      </c>
      <c r="C1387" s="63">
        <v>91.250833333333304</v>
      </c>
      <c r="D1387" s="17">
        <v>11</v>
      </c>
      <c r="E1387" s="17" t="s">
        <v>71</v>
      </c>
    </row>
    <row r="1388" spans="1:5" x14ac:dyDescent="0.25">
      <c r="A1388" s="61">
        <v>41968</v>
      </c>
      <c r="B1388" s="62">
        <v>2005.26518903749</v>
      </c>
      <c r="C1388" s="63">
        <v>92.099166666666605</v>
      </c>
      <c r="D1388" s="17">
        <v>11</v>
      </c>
      <c r="E1388" s="17" t="s">
        <v>71</v>
      </c>
    </row>
    <row r="1389" spans="1:5" x14ac:dyDescent="0.25">
      <c r="A1389" s="61">
        <v>41968.5</v>
      </c>
      <c r="B1389" s="62">
        <v>2374.9275914636301</v>
      </c>
      <c r="C1389" s="63">
        <v>92.097272727272696</v>
      </c>
      <c r="D1389" s="17">
        <v>11</v>
      </c>
      <c r="E1389" s="17" t="s">
        <v>71</v>
      </c>
    </row>
    <row r="1390" spans="1:5" x14ac:dyDescent="0.25">
      <c r="A1390" s="61">
        <v>41969</v>
      </c>
      <c r="B1390" s="62">
        <v>2211.1820126428502</v>
      </c>
      <c r="C1390" s="63">
        <v>97.952857142857098</v>
      </c>
      <c r="D1390" s="17">
        <v>11</v>
      </c>
      <c r="E1390" s="17" t="s">
        <v>71</v>
      </c>
    </row>
    <row r="1391" spans="1:5" x14ac:dyDescent="0.25">
      <c r="A1391" s="61">
        <v>41969.5</v>
      </c>
      <c r="B1391" s="62">
        <v>2294.1619328166598</v>
      </c>
      <c r="C1391" s="63">
        <v>92.206666666666607</v>
      </c>
      <c r="D1391" s="17">
        <v>11</v>
      </c>
      <c r="E1391" s="17" t="s">
        <v>71</v>
      </c>
    </row>
    <row r="1392" spans="1:5" x14ac:dyDescent="0.25">
      <c r="A1392" s="61">
        <v>41970</v>
      </c>
      <c r="B1392" s="62">
        <v>2257.7592412888798</v>
      </c>
      <c r="C1392" s="63">
        <v>96.4433333333333</v>
      </c>
      <c r="D1392" s="17">
        <v>11</v>
      </c>
      <c r="E1392" s="17" t="s">
        <v>71</v>
      </c>
    </row>
    <row r="1393" spans="1:5" x14ac:dyDescent="0.25">
      <c r="A1393" s="61">
        <v>41970.5</v>
      </c>
      <c r="B1393" s="62">
        <v>2585.15837254999</v>
      </c>
      <c r="C1393" s="63">
        <v>94.2766666666666</v>
      </c>
      <c r="D1393" s="17">
        <v>11</v>
      </c>
      <c r="E1393" s="17" t="s">
        <v>71</v>
      </c>
    </row>
    <row r="1394" spans="1:5" x14ac:dyDescent="0.25">
      <c r="A1394" s="61">
        <v>41971</v>
      </c>
      <c r="B1394" s="62">
        <v>2375.3230907249999</v>
      </c>
      <c r="C1394" s="63">
        <v>90.676666666666605</v>
      </c>
      <c r="D1394" s="17">
        <v>11</v>
      </c>
      <c r="E1394" s="17" t="s">
        <v>71</v>
      </c>
    </row>
    <row r="1395" spans="1:5" x14ac:dyDescent="0.25">
      <c r="A1395" s="61">
        <v>41971.5</v>
      </c>
      <c r="B1395" s="62">
        <v>2790.3557368124998</v>
      </c>
      <c r="C1395" s="63">
        <v>92.789166666666603</v>
      </c>
      <c r="D1395" s="17">
        <v>11</v>
      </c>
      <c r="E1395" s="17" t="s">
        <v>71</v>
      </c>
    </row>
    <row r="1396" spans="1:5" x14ac:dyDescent="0.25">
      <c r="A1396" s="61">
        <v>41972</v>
      </c>
      <c r="B1396" s="62">
        <v>2180.8448973541599</v>
      </c>
      <c r="C1396" s="63">
        <v>87.263333333333307</v>
      </c>
      <c r="D1396" s="17">
        <v>11</v>
      </c>
      <c r="E1396" s="17" t="s">
        <v>71</v>
      </c>
    </row>
    <row r="1397" spans="1:5" x14ac:dyDescent="0.25">
      <c r="A1397" s="61">
        <v>41972.5</v>
      </c>
      <c r="B1397" s="62">
        <v>2363.5114587958301</v>
      </c>
      <c r="C1397" s="63">
        <v>91.471666666666593</v>
      </c>
      <c r="D1397" s="17">
        <v>11</v>
      </c>
      <c r="E1397" s="17" t="s">
        <v>71</v>
      </c>
    </row>
    <row r="1398" spans="1:5" x14ac:dyDescent="0.25">
      <c r="A1398" s="61">
        <v>41973</v>
      </c>
      <c r="B1398" s="62">
        <v>1955.8362672041601</v>
      </c>
      <c r="C1398" s="63">
        <v>96.064166666666594</v>
      </c>
      <c r="D1398" s="17">
        <v>11</v>
      </c>
      <c r="E1398" s="17" t="s">
        <v>71</v>
      </c>
    </row>
    <row r="1399" spans="1:5" x14ac:dyDescent="0.25">
      <c r="A1399" s="61">
        <v>41973.5</v>
      </c>
      <c r="B1399" s="62">
        <v>2182.4259742499898</v>
      </c>
      <c r="C1399" s="63">
        <v>95.494166666666601</v>
      </c>
      <c r="D1399" s="17">
        <v>11</v>
      </c>
      <c r="E1399" s="17" t="s">
        <v>71</v>
      </c>
    </row>
    <row r="1400" spans="1:5" x14ac:dyDescent="0.25">
      <c r="A1400" s="61">
        <v>41974</v>
      </c>
      <c r="B1400" s="62">
        <v>1895.8564256833299</v>
      </c>
      <c r="C1400" s="63">
        <v>94.431666666666601</v>
      </c>
      <c r="D1400" s="17">
        <v>12</v>
      </c>
      <c r="E1400" s="17" t="s">
        <v>71</v>
      </c>
    </row>
    <row r="1401" spans="1:5" x14ac:dyDescent="0.25">
      <c r="A1401" s="61">
        <v>41974.5</v>
      </c>
      <c r="B1401" s="62">
        <v>2189.5764108874901</v>
      </c>
      <c r="C1401" s="63">
        <v>92.842499999999902</v>
      </c>
      <c r="D1401" s="17">
        <v>12</v>
      </c>
      <c r="E1401" s="17" t="s">
        <v>71</v>
      </c>
    </row>
    <row r="1402" spans="1:5" x14ac:dyDescent="0.25">
      <c r="A1402" s="61">
        <v>41975</v>
      </c>
      <c r="B1402" s="62">
        <v>2183.9110040708301</v>
      </c>
      <c r="C1402" s="63">
        <v>97.060833333333306</v>
      </c>
      <c r="D1402" s="17">
        <v>12</v>
      </c>
      <c r="E1402" s="17" t="s">
        <v>71</v>
      </c>
    </row>
    <row r="1403" spans="1:5" x14ac:dyDescent="0.25">
      <c r="A1403" s="61">
        <v>41975.5</v>
      </c>
      <c r="B1403" s="62">
        <v>2385.10862179999</v>
      </c>
      <c r="C1403" s="63">
        <v>92.796666666666596</v>
      </c>
      <c r="D1403" s="17">
        <v>12</v>
      </c>
      <c r="E1403" s="17" t="s">
        <v>71</v>
      </c>
    </row>
    <row r="1404" spans="1:5" x14ac:dyDescent="0.25">
      <c r="A1404" s="61">
        <v>41976</v>
      </c>
      <c r="B1404" s="62">
        <v>2154.4983601099898</v>
      </c>
      <c r="C1404" s="63">
        <v>92.504999999999995</v>
      </c>
      <c r="D1404" s="17">
        <v>12</v>
      </c>
      <c r="E1404" s="17" t="s">
        <v>71</v>
      </c>
    </row>
    <row r="1405" spans="1:5" x14ac:dyDescent="0.25">
      <c r="A1405" s="61">
        <v>41976.5</v>
      </c>
      <c r="B1405" s="62">
        <v>2305.9135916333298</v>
      </c>
      <c r="C1405" s="63">
        <v>92.484166666666596</v>
      </c>
      <c r="D1405" s="17">
        <v>12</v>
      </c>
      <c r="E1405" s="17" t="s">
        <v>71</v>
      </c>
    </row>
    <row r="1406" spans="1:5" x14ac:dyDescent="0.25">
      <c r="A1406" s="61">
        <v>41977</v>
      </c>
      <c r="B1406" s="62">
        <v>2196.01977080999</v>
      </c>
      <c r="C1406" s="63">
        <v>91.757000000000005</v>
      </c>
      <c r="D1406" s="17">
        <v>12</v>
      </c>
      <c r="E1406" s="17" t="s">
        <v>71</v>
      </c>
    </row>
    <row r="1407" spans="1:5" x14ac:dyDescent="0.25">
      <c r="A1407" s="61">
        <v>41977.5</v>
      </c>
      <c r="B1407" s="62">
        <v>2522.4646424208299</v>
      </c>
      <c r="C1407" s="63">
        <v>93.080833333333302</v>
      </c>
      <c r="D1407" s="17">
        <v>12</v>
      </c>
      <c r="E1407" s="17" t="s">
        <v>71</v>
      </c>
    </row>
    <row r="1408" spans="1:5" x14ac:dyDescent="0.25">
      <c r="A1408" s="61">
        <v>41978</v>
      </c>
      <c r="B1408" s="62">
        <v>2208.3186528055498</v>
      </c>
      <c r="C1408" s="63">
        <v>92.68</v>
      </c>
      <c r="D1408" s="17">
        <v>12</v>
      </c>
      <c r="E1408" s="17" t="s">
        <v>71</v>
      </c>
    </row>
    <row r="1409" spans="1:5" x14ac:dyDescent="0.25">
      <c r="A1409" s="61">
        <v>41978.5</v>
      </c>
      <c r="B1409" s="62">
        <v>2698.2957979499902</v>
      </c>
      <c r="C1409" s="63">
        <v>91.634166666666601</v>
      </c>
      <c r="D1409" s="17">
        <v>12</v>
      </c>
      <c r="E1409" s="17" t="s">
        <v>71</v>
      </c>
    </row>
    <row r="1410" spans="1:5" x14ac:dyDescent="0.25">
      <c r="A1410" s="61">
        <v>41979</v>
      </c>
      <c r="B1410" s="62">
        <v>2409.15837637083</v>
      </c>
      <c r="C1410" s="63">
        <v>95.111666666666594</v>
      </c>
      <c r="D1410" s="17">
        <v>12</v>
      </c>
      <c r="E1410" s="17" t="s">
        <v>71</v>
      </c>
    </row>
    <row r="1411" spans="1:5" x14ac:dyDescent="0.25">
      <c r="A1411" s="61">
        <v>41979.5</v>
      </c>
      <c r="B1411" s="62">
        <v>2971.8434390499901</v>
      </c>
      <c r="C1411" s="63">
        <v>93.984999999999999</v>
      </c>
      <c r="D1411" s="17">
        <v>12</v>
      </c>
      <c r="E1411" s="17" t="s">
        <v>71</v>
      </c>
    </row>
    <row r="1412" spans="1:5" x14ac:dyDescent="0.25">
      <c r="A1412" s="61">
        <v>41980</v>
      </c>
      <c r="B1412" s="62">
        <v>2197.7155545416599</v>
      </c>
      <c r="C1412" s="63">
        <v>94.454999999999998</v>
      </c>
      <c r="D1412" s="17">
        <v>12</v>
      </c>
      <c r="E1412" s="17" t="s">
        <v>71</v>
      </c>
    </row>
    <row r="1413" spans="1:5" x14ac:dyDescent="0.25">
      <c r="A1413" s="61">
        <v>41980.5</v>
      </c>
      <c r="B1413" s="62">
        <v>2426.7325211499901</v>
      </c>
      <c r="C1413" s="63">
        <v>92.797499999999999</v>
      </c>
      <c r="D1413" s="17">
        <v>12</v>
      </c>
      <c r="E1413" s="17" t="s">
        <v>71</v>
      </c>
    </row>
    <row r="1414" spans="1:5" x14ac:dyDescent="0.25">
      <c r="A1414" s="61">
        <v>41981</v>
      </c>
      <c r="B1414" s="62">
        <v>1917.03239828749</v>
      </c>
      <c r="C1414" s="63">
        <v>93.024166666666602</v>
      </c>
      <c r="D1414" s="17">
        <v>12</v>
      </c>
      <c r="E1414" s="17" t="s">
        <v>71</v>
      </c>
    </row>
    <row r="1415" spans="1:5" x14ac:dyDescent="0.25">
      <c r="A1415" s="61">
        <v>41981.5</v>
      </c>
      <c r="B1415" s="62">
        <v>2237.1392458958298</v>
      </c>
      <c r="C1415" s="63">
        <v>92.905000000000001</v>
      </c>
      <c r="D1415" s="17">
        <v>12</v>
      </c>
      <c r="E1415" s="17" t="s">
        <v>71</v>
      </c>
    </row>
    <row r="1416" spans="1:5" x14ac:dyDescent="0.25">
      <c r="A1416" s="61">
        <v>41982</v>
      </c>
      <c r="B1416" s="62">
        <v>2091.6083745166602</v>
      </c>
      <c r="C1416" s="63">
        <v>92.018333333333302</v>
      </c>
      <c r="D1416" s="17">
        <v>12</v>
      </c>
      <c r="E1416" s="17" t="s">
        <v>71</v>
      </c>
    </row>
    <row r="1417" spans="1:5" x14ac:dyDescent="0.25">
      <c r="A1417" s="61">
        <v>41982.5</v>
      </c>
      <c r="B1417" s="62">
        <v>2455.1946747249899</v>
      </c>
      <c r="C1417" s="63">
        <v>94.912499999999994</v>
      </c>
      <c r="D1417" s="17">
        <v>12</v>
      </c>
      <c r="E1417" s="17" t="s">
        <v>71</v>
      </c>
    </row>
    <row r="1418" spans="1:5" x14ac:dyDescent="0.25">
      <c r="A1418" s="61">
        <v>41983</v>
      </c>
      <c r="B1418" s="62">
        <v>2079.37890237083</v>
      </c>
      <c r="C1418" s="63">
        <v>93.859166666666596</v>
      </c>
      <c r="D1418" s="17">
        <v>12</v>
      </c>
      <c r="E1418" s="17" t="s">
        <v>71</v>
      </c>
    </row>
    <row r="1419" spans="1:5" x14ac:dyDescent="0.25">
      <c r="A1419" s="61">
        <v>41983.5</v>
      </c>
      <c r="B1419" s="62">
        <v>2727.84421164166</v>
      </c>
      <c r="C1419" s="63">
        <v>91.686666666666596</v>
      </c>
      <c r="D1419" s="17">
        <v>12</v>
      </c>
      <c r="E1419" s="17" t="s">
        <v>71</v>
      </c>
    </row>
    <row r="1420" spans="1:5" x14ac:dyDescent="0.25">
      <c r="A1420" s="61">
        <v>41984</v>
      </c>
      <c r="B1420" s="62">
        <v>2275.3221316999902</v>
      </c>
      <c r="C1420" s="63">
        <v>93.885833333333295</v>
      </c>
      <c r="D1420" s="17">
        <v>12</v>
      </c>
      <c r="E1420" s="17" t="s">
        <v>71</v>
      </c>
    </row>
    <row r="1421" spans="1:5" x14ac:dyDescent="0.25">
      <c r="A1421" s="61">
        <v>41984.5</v>
      </c>
      <c r="B1421" s="62">
        <v>2934.10397338333</v>
      </c>
      <c r="C1421" s="63">
        <v>93.326666666666597</v>
      </c>
      <c r="D1421" s="17">
        <v>12</v>
      </c>
      <c r="E1421" s="17" t="s">
        <v>71</v>
      </c>
    </row>
    <row r="1422" spans="1:5" x14ac:dyDescent="0.25">
      <c r="A1422" s="61">
        <v>41985</v>
      </c>
      <c r="B1422" s="62">
        <v>2528.1358425708299</v>
      </c>
      <c r="C1422" s="63">
        <v>94.9375</v>
      </c>
      <c r="D1422" s="17">
        <v>12</v>
      </c>
      <c r="E1422" s="17" t="s">
        <v>71</v>
      </c>
    </row>
    <row r="1423" spans="1:5" x14ac:dyDescent="0.25">
      <c r="A1423" s="61">
        <v>41985.5</v>
      </c>
      <c r="B1423" s="62">
        <v>3237.7991635416602</v>
      </c>
      <c r="C1423" s="63">
        <v>94.245833333333294</v>
      </c>
      <c r="D1423" s="17">
        <v>12</v>
      </c>
      <c r="E1423" s="17" t="s">
        <v>71</v>
      </c>
    </row>
    <row r="1424" spans="1:5" x14ac:dyDescent="0.25">
      <c r="A1424" s="61">
        <v>41986</v>
      </c>
      <c r="B1424" s="62">
        <v>2579.88358816249</v>
      </c>
      <c r="C1424" s="63">
        <v>89.978333333333296</v>
      </c>
      <c r="D1424" s="17">
        <v>12</v>
      </c>
      <c r="E1424" s="17" t="s">
        <v>71</v>
      </c>
    </row>
    <row r="1425" spans="1:5" x14ac:dyDescent="0.25">
      <c r="A1425" s="61">
        <v>41986.5</v>
      </c>
      <c r="B1425" s="62">
        <v>3354.06702878333</v>
      </c>
      <c r="C1425" s="63">
        <v>93.031666666666595</v>
      </c>
      <c r="D1425" s="17">
        <v>12</v>
      </c>
      <c r="E1425" s="17" t="s">
        <v>71</v>
      </c>
    </row>
    <row r="1426" spans="1:5" x14ac:dyDescent="0.25">
      <c r="A1426" s="61">
        <v>41987</v>
      </c>
      <c r="B1426" s="62">
        <v>2559.6294510166599</v>
      </c>
      <c r="C1426" s="63">
        <v>92.2708333333333</v>
      </c>
      <c r="D1426" s="17">
        <v>12</v>
      </c>
      <c r="E1426" s="17" t="s">
        <v>71</v>
      </c>
    </row>
    <row r="1427" spans="1:5" x14ac:dyDescent="0.25">
      <c r="A1427" s="61">
        <v>41987.5</v>
      </c>
      <c r="B1427" s="62">
        <v>3264.2371815874999</v>
      </c>
      <c r="C1427" s="63">
        <v>93.975833333333298</v>
      </c>
      <c r="D1427" s="17">
        <v>12</v>
      </c>
      <c r="E1427" s="17" t="s">
        <v>71</v>
      </c>
    </row>
    <row r="1428" spans="1:5" x14ac:dyDescent="0.25">
      <c r="A1428" s="61">
        <v>41988</v>
      </c>
      <c r="B1428" s="62">
        <v>2490.9887963749902</v>
      </c>
      <c r="C1428" s="63">
        <v>91.39</v>
      </c>
      <c r="D1428" s="17">
        <v>12</v>
      </c>
      <c r="E1428" s="17" t="s">
        <v>71</v>
      </c>
    </row>
    <row r="1429" spans="1:5" x14ac:dyDescent="0.25">
      <c r="A1429" s="61">
        <v>41988.5</v>
      </c>
      <c r="B1429" s="62">
        <v>3251.3771467833299</v>
      </c>
      <c r="C1429" s="63">
        <v>89.696666666666601</v>
      </c>
      <c r="D1429" s="17">
        <v>12</v>
      </c>
      <c r="E1429" s="17" t="s">
        <v>71</v>
      </c>
    </row>
    <row r="1430" spans="1:5" x14ac:dyDescent="0.25">
      <c r="A1430" s="61">
        <v>41989</v>
      </c>
      <c r="B1430" s="62">
        <v>2665.4244438291598</v>
      </c>
      <c r="C1430" s="63">
        <v>94.949166666666599</v>
      </c>
      <c r="D1430" s="17">
        <v>12</v>
      </c>
      <c r="E1430" s="17" t="s">
        <v>71</v>
      </c>
    </row>
    <row r="1431" spans="1:5" x14ac:dyDescent="0.25">
      <c r="A1431" s="61">
        <v>41989.5</v>
      </c>
      <c r="B1431" s="62">
        <v>3741.0290686124899</v>
      </c>
      <c r="C1431" s="63">
        <v>93.538333333333298</v>
      </c>
      <c r="D1431" s="17">
        <v>12</v>
      </c>
      <c r="E1431" s="17" t="s">
        <v>71</v>
      </c>
    </row>
    <row r="1432" spans="1:5" x14ac:dyDescent="0.25">
      <c r="A1432" s="61">
        <v>41990</v>
      </c>
      <c r="B1432" s="62">
        <v>2649.4351034708302</v>
      </c>
      <c r="C1432" s="63">
        <v>93.586666666666602</v>
      </c>
      <c r="D1432" s="17">
        <v>12</v>
      </c>
      <c r="E1432" s="17" t="s">
        <v>71</v>
      </c>
    </row>
    <row r="1433" spans="1:5" x14ac:dyDescent="0.25">
      <c r="A1433" s="61">
        <v>41990.5</v>
      </c>
      <c r="B1433" s="62">
        <v>2959.3260986374898</v>
      </c>
      <c r="C1433" s="63">
        <v>91.453333333333305</v>
      </c>
      <c r="D1433" s="17">
        <v>12</v>
      </c>
      <c r="E1433" s="17" t="s">
        <v>71</v>
      </c>
    </row>
    <row r="1434" spans="1:5" x14ac:dyDescent="0.25">
      <c r="A1434" s="61">
        <v>41991</v>
      </c>
      <c r="B1434" s="62">
        <v>2373.5209118875</v>
      </c>
      <c r="C1434" s="63">
        <v>92.62</v>
      </c>
      <c r="D1434" s="17">
        <v>12</v>
      </c>
      <c r="E1434" s="17" t="s">
        <v>71</v>
      </c>
    </row>
    <row r="1435" spans="1:5" x14ac:dyDescent="0.25">
      <c r="A1435" s="61">
        <v>41991.5</v>
      </c>
      <c r="B1435" s="62">
        <v>2643.75417673333</v>
      </c>
      <c r="C1435" s="63">
        <v>95.298333333333304</v>
      </c>
      <c r="D1435" s="17">
        <v>12</v>
      </c>
      <c r="E1435" s="17" t="s">
        <v>71</v>
      </c>
    </row>
    <row r="1436" spans="1:5" x14ac:dyDescent="0.25">
      <c r="A1436" s="61">
        <v>41992</v>
      </c>
      <c r="B1436" s="62">
        <v>2349.5559309416599</v>
      </c>
      <c r="C1436" s="63">
        <v>92.412499999999994</v>
      </c>
      <c r="D1436" s="17">
        <v>12</v>
      </c>
      <c r="E1436" s="17" t="s">
        <v>71</v>
      </c>
    </row>
    <row r="1437" spans="1:5" x14ac:dyDescent="0.25">
      <c r="A1437" s="61">
        <v>41992.5</v>
      </c>
      <c r="B1437" s="62">
        <v>2650.2210921333299</v>
      </c>
      <c r="C1437" s="63">
        <v>90.366666666666603</v>
      </c>
      <c r="D1437" s="17">
        <v>12</v>
      </c>
      <c r="E1437" s="17" t="s">
        <v>71</v>
      </c>
    </row>
    <row r="1438" spans="1:5" x14ac:dyDescent="0.25">
      <c r="A1438" s="61">
        <v>41993</v>
      </c>
      <c r="B1438" s="62">
        <v>2229.1072341291601</v>
      </c>
      <c r="C1438" s="63">
        <v>92.250833333333304</v>
      </c>
      <c r="D1438" s="17">
        <v>12</v>
      </c>
      <c r="E1438" s="17" t="s">
        <v>71</v>
      </c>
    </row>
    <row r="1439" spans="1:5" x14ac:dyDescent="0.25">
      <c r="A1439" s="61">
        <v>41993.5</v>
      </c>
      <c r="B1439" s="62">
        <v>2575.2386780583302</v>
      </c>
      <c r="C1439" s="63">
        <v>91.97</v>
      </c>
      <c r="D1439" s="17">
        <v>12</v>
      </c>
      <c r="E1439" s="17" t="s">
        <v>71</v>
      </c>
    </row>
    <row r="1440" spans="1:5" x14ac:dyDescent="0.25">
      <c r="A1440" s="61">
        <v>41994</v>
      </c>
      <c r="B1440" s="62">
        <v>2011.6750117916599</v>
      </c>
      <c r="C1440" s="63">
        <v>93.757499999999993</v>
      </c>
      <c r="D1440" s="17">
        <v>12</v>
      </c>
      <c r="E1440" s="17" t="s">
        <v>71</v>
      </c>
    </row>
    <row r="1441" spans="1:5" x14ac:dyDescent="0.25">
      <c r="A1441" s="61">
        <v>41994.5</v>
      </c>
      <c r="B1441" s="62">
        <v>2307.4126483291602</v>
      </c>
      <c r="C1441" s="63">
        <v>95.6458333333333</v>
      </c>
      <c r="D1441" s="17">
        <v>12</v>
      </c>
      <c r="E1441" s="17" t="s">
        <v>71</v>
      </c>
    </row>
    <row r="1442" spans="1:5" x14ac:dyDescent="0.25">
      <c r="A1442" s="61">
        <v>41995</v>
      </c>
      <c r="B1442" s="62">
        <v>1953.2140380416599</v>
      </c>
      <c r="C1442" s="63">
        <v>92.878333333333302</v>
      </c>
      <c r="D1442" s="17">
        <v>12</v>
      </c>
      <c r="E1442" s="17" t="s">
        <v>71</v>
      </c>
    </row>
    <row r="1443" spans="1:5" x14ac:dyDescent="0.25">
      <c r="A1443" s="61">
        <v>41995.5</v>
      </c>
      <c r="B1443" s="62">
        <v>2361.0739734083299</v>
      </c>
      <c r="C1443" s="63">
        <v>92.855833333333294</v>
      </c>
      <c r="D1443" s="17">
        <v>12</v>
      </c>
      <c r="E1443" s="17" t="s">
        <v>71</v>
      </c>
    </row>
    <row r="1444" spans="1:5" x14ac:dyDescent="0.25">
      <c r="A1444" s="61">
        <v>41996</v>
      </c>
      <c r="B1444" s="62">
        <v>2209.59354426666</v>
      </c>
      <c r="C1444" s="63">
        <v>93.114999999999995</v>
      </c>
      <c r="D1444" s="17">
        <v>12</v>
      </c>
      <c r="E1444" s="17" t="s">
        <v>71</v>
      </c>
    </row>
    <row r="1445" spans="1:5" x14ac:dyDescent="0.25">
      <c r="A1445" s="61">
        <v>41996.5</v>
      </c>
      <c r="B1445" s="62">
        <v>2695.2328788791601</v>
      </c>
      <c r="C1445" s="63">
        <v>92.212499999999906</v>
      </c>
      <c r="D1445" s="17">
        <v>12</v>
      </c>
      <c r="E1445" s="17" t="s">
        <v>71</v>
      </c>
    </row>
    <row r="1446" spans="1:5" x14ac:dyDescent="0.25">
      <c r="A1446" s="61">
        <v>41997</v>
      </c>
      <c r="B1446" s="62">
        <v>2273.2429503499998</v>
      </c>
      <c r="C1446" s="63">
        <v>93.219166666666595</v>
      </c>
      <c r="D1446" s="17">
        <v>12</v>
      </c>
      <c r="E1446" s="17" t="s">
        <v>71</v>
      </c>
    </row>
    <row r="1447" spans="1:5" x14ac:dyDescent="0.25">
      <c r="A1447" s="61">
        <v>41997.5</v>
      </c>
      <c r="B1447" s="62">
        <v>2567.2627502791602</v>
      </c>
      <c r="C1447" s="63">
        <v>93.787499999999895</v>
      </c>
      <c r="D1447" s="17">
        <v>12</v>
      </c>
      <c r="E1447" s="17" t="s">
        <v>71</v>
      </c>
    </row>
    <row r="1448" spans="1:5" x14ac:dyDescent="0.25">
      <c r="A1448" s="61">
        <v>41998</v>
      </c>
      <c r="B1448" s="62">
        <v>2067.9224790958301</v>
      </c>
      <c r="C1448" s="63">
        <v>94.329999999999899</v>
      </c>
      <c r="D1448" s="17">
        <v>12</v>
      </c>
      <c r="E1448" s="17" t="s">
        <v>71</v>
      </c>
    </row>
    <row r="1449" spans="1:5" x14ac:dyDescent="0.25">
      <c r="A1449" s="61">
        <v>41998.5</v>
      </c>
      <c r="B1449" s="62">
        <v>2223.43608991666</v>
      </c>
      <c r="C1449" s="63">
        <v>95.224166666666605</v>
      </c>
      <c r="D1449" s="17">
        <v>12</v>
      </c>
      <c r="E1449" s="17" t="s">
        <v>71</v>
      </c>
    </row>
    <row r="1450" spans="1:5" x14ac:dyDescent="0.25">
      <c r="A1450" s="61">
        <v>41999</v>
      </c>
      <c r="B1450" s="62">
        <v>1903.0920479833301</v>
      </c>
      <c r="C1450" s="63">
        <v>92.940833333333302</v>
      </c>
      <c r="D1450" s="17">
        <v>12</v>
      </c>
      <c r="E1450" s="17" t="s">
        <v>71</v>
      </c>
    </row>
    <row r="1451" spans="1:5" x14ac:dyDescent="0.25">
      <c r="A1451" s="61">
        <v>41999.5</v>
      </c>
      <c r="B1451" s="62">
        <v>2306.4151266624899</v>
      </c>
      <c r="C1451" s="63">
        <v>90.131666666666604</v>
      </c>
      <c r="D1451" s="17">
        <v>12</v>
      </c>
      <c r="E1451" s="17" t="s">
        <v>71</v>
      </c>
    </row>
    <row r="1452" spans="1:5" x14ac:dyDescent="0.25">
      <c r="A1452" s="61">
        <v>42000</v>
      </c>
      <c r="B1452" s="62">
        <v>2159.7068845916601</v>
      </c>
      <c r="C1452" s="63">
        <v>90.2141666666666</v>
      </c>
      <c r="D1452" s="17">
        <v>12</v>
      </c>
      <c r="E1452" s="17" t="s">
        <v>71</v>
      </c>
    </row>
    <row r="1453" spans="1:5" x14ac:dyDescent="0.25">
      <c r="A1453" s="61">
        <v>42000.5</v>
      </c>
      <c r="B1453" s="62">
        <v>2454.2576683458301</v>
      </c>
      <c r="C1453" s="63">
        <v>91.858333333333306</v>
      </c>
      <c r="D1453" s="17">
        <v>12</v>
      </c>
      <c r="E1453" s="17" t="s">
        <v>71</v>
      </c>
    </row>
    <row r="1454" spans="1:5" x14ac:dyDescent="0.25">
      <c r="A1454" s="61">
        <v>42001</v>
      </c>
      <c r="B1454" s="62">
        <v>2020.5694791727201</v>
      </c>
      <c r="C1454" s="63">
        <v>96.48</v>
      </c>
      <c r="D1454" s="17">
        <v>12</v>
      </c>
      <c r="E1454" s="17" t="s">
        <v>71</v>
      </c>
    </row>
    <row r="1455" spans="1:5" x14ac:dyDescent="0.25">
      <c r="A1455" s="61">
        <v>42001.5</v>
      </c>
      <c r="B1455" s="62">
        <v>2363.03645631666</v>
      </c>
      <c r="C1455" s="63">
        <v>96.315833333333302</v>
      </c>
      <c r="D1455" s="17">
        <v>12</v>
      </c>
      <c r="E1455" s="17" t="s">
        <v>71</v>
      </c>
    </row>
    <row r="1456" spans="1:5" x14ac:dyDescent="0.25">
      <c r="A1456" s="61">
        <v>42002</v>
      </c>
      <c r="B1456" s="62">
        <v>1970.46141897499</v>
      </c>
      <c r="C1456" s="63">
        <v>95.259166666666601</v>
      </c>
      <c r="D1456" s="17">
        <v>12</v>
      </c>
      <c r="E1456" s="17" t="s">
        <v>71</v>
      </c>
    </row>
    <row r="1457" spans="1:5" x14ac:dyDescent="0.25">
      <c r="A1457" s="61">
        <v>42002.5</v>
      </c>
      <c r="B1457" s="62">
        <v>2549.5566624166599</v>
      </c>
      <c r="C1457" s="63">
        <v>95.25</v>
      </c>
      <c r="D1457" s="17">
        <v>12</v>
      </c>
      <c r="E1457" s="17" t="s">
        <v>71</v>
      </c>
    </row>
    <row r="1458" spans="1:5" x14ac:dyDescent="0.25">
      <c r="A1458" s="61">
        <v>42003</v>
      </c>
      <c r="B1458" s="62">
        <v>2301.8357706833299</v>
      </c>
      <c r="C1458" s="63">
        <v>94.122500000000002</v>
      </c>
      <c r="D1458" s="17">
        <v>12</v>
      </c>
      <c r="E1458" s="17" t="s">
        <v>71</v>
      </c>
    </row>
    <row r="1459" spans="1:5" x14ac:dyDescent="0.25">
      <c r="A1459" s="61">
        <v>42003.5</v>
      </c>
      <c r="B1459" s="62">
        <v>2660.8662708624902</v>
      </c>
      <c r="C1459" s="63">
        <v>92.79</v>
      </c>
      <c r="D1459" s="17">
        <v>12</v>
      </c>
      <c r="E1459" s="17" t="s">
        <v>71</v>
      </c>
    </row>
    <row r="1460" spans="1:5" x14ac:dyDescent="0.25">
      <c r="A1460" s="61">
        <v>42004</v>
      </c>
      <c r="B1460" s="62">
        <v>2197.6303354583301</v>
      </c>
      <c r="C1460" s="63">
        <v>90.688333333333304</v>
      </c>
      <c r="D1460" s="17">
        <v>12</v>
      </c>
      <c r="E1460" s="17" t="s">
        <v>71</v>
      </c>
    </row>
    <row r="1461" spans="1:5" x14ac:dyDescent="0.25">
      <c r="A1461" s="61">
        <v>42004.5</v>
      </c>
      <c r="B1461" s="62">
        <v>2379.96887625416</v>
      </c>
      <c r="C1461" s="63">
        <v>96.152500000000003</v>
      </c>
      <c r="D1461" s="17">
        <v>12</v>
      </c>
      <c r="E1461" s="17" t="s">
        <v>71</v>
      </c>
    </row>
  </sheetData>
  <autoFilter ref="A1:E1461" xr:uid="{A787154F-78D8-4312-A023-53B7ED688019}"/>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B1D45-4712-4008-987E-FDD57D2E2509}">
  <sheetPr>
    <tabColor theme="9" tint="0.59999389629810485"/>
  </sheetPr>
  <dimension ref="A1:XFD109"/>
  <sheetViews>
    <sheetView showGridLines="0" zoomScaleNormal="100" workbookViewId="0">
      <selection activeCell="M51" sqref="M51"/>
    </sheetView>
  </sheetViews>
  <sheetFormatPr defaultColWidth="8.7109375" defaultRowHeight="27.95" customHeight="1" x14ac:dyDescent="0.2"/>
  <cols>
    <col min="1" max="1" width="20.5703125" style="17" customWidth="1"/>
    <col min="2" max="2" width="35.5703125" style="17" bestFit="1" customWidth="1"/>
    <col min="3" max="3" width="17.42578125" style="17" customWidth="1"/>
    <col min="4" max="4" width="25.42578125" style="17" bestFit="1" customWidth="1"/>
    <col min="5" max="5" width="22.140625" style="17" customWidth="1"/>
    <col min="6" max="6" width="16.42578125" style="17" bestFit="1" customWidth="1"/>
    <col min="7" max="11" width="14.5703125" style="17" bestFit="1" customWidth="1"/>
    <col min="12" max="12" width="15.28515625" style="17" bestFit="1" customWidth="1"/>
    <col min="13" max="13" width="14.5703125" style="17" bestFit="1" customWidth="1"/>
    <col min="14" max="14" width="15.28515625" style="17" bestFit="1" customWidth="1"/>
    <col min="15" max="17" width="14.5703125" style="17" bestFit="1" customWidth="1"/>
    <col min="18" max="18" width="18.42578125" style="17" customWidth="1"/>
    <col min="19" max="16384" width="8.7109375" style="17"/>
  </cols>
  <sheetData>
    <row r="1" spans="1:18" s="2" customFormat="1" ht="27.95" customHeight="1" x14ac:dyDescent="0.25">
      <c r="A1" s="1" t="s">
        <v>156</v>
      </c>
    </row>
    <row r="2" spans="1:18" s="3" customFormat="1" ht="27.95" customHeight="1" x14ac:dyDescent="0.2">
      <c r="A2" s="3" t="s">
        <v>157</v>
      </c>
    </row>
    <row r="3" spans="1:18" s="3" customFormat="1" ht="27.95" customHeight="1" x14ac:dyDescent="0.2">
      <c r="A3" s="3" t="s">
        <v>158</v>
      </c>
    </row>
    <row r="4" spans="1:18" s="3" customFormat="1" ht="27.95" customHeight="1" x14ac:dyDescent="0.2">
      <c r="A4" s="3" t="s">
        <v>159</v>
      </c>
    </row>
    <row r="5" spans="1:18" s="3" customFormat="1" ht="27.95" customHeight="1" x14ac:dyDescent="0.2">
      <c r="A5" s="3" t="s">
        <v>160</v>
      </c>
    </row>
    <row r="6" spans="1:18" s="3" customFormat="1" ht="27.95" customHeight="1" x14ac:dyDescent="0.25">
      <c r="A6" s="91" t="s">
        <v>161</v>
      </c>
      <c r="B6" s="87"/>
      <c r="C6" s="87"/>
      <c r="D6" s="87"/>
      <c r="E6" s="87"/>
      <c r="F6" s="87"/>
      <c r="G6" s="87"/>
      <c r="H6" s="87"/>
      <c r="I6" s="87"/>
      <c r="J6" s="87"/>
      <c r="K6" s="87"/>
      <c r="L6" s="87"/>
      <c r="M6" s="87"/>
      <c r="N6" s="87"/>
      <c r="O6" s="87"/>
    </row>
    <row r="7" spans="1:18" s="3" customFormat="1" ht="18.95" customHeight="1" x14ac:dyDescent="0.25">
      <c r="A7" s="91" t="s">
        <v>162</v>
      </c>
      <c r="B7" s="87"/>
      <c r="C7" s="87"/>
      <c r="D7" s="87"/>
      <c r="E7" s="87"/>
      <c r="F7" s="87"/>
      <c r="G7" s="87"/>
      <c r="H7" s="87"/>
      <c r="I7" s="87"/>
      <c r="J7" s="87"/>
      <c r="K7" s="87"/>
      <c r="L7" s="87"/>
      <c r="M7" s="87"/>
      <c r="N7" s="87"/>
      <c r="O7" s="87"/>
    </row>
    <row r="8" spans="1:18" s="3" customFormat="1" ht="27.95" customHeight="1" x14ac:dyDescent="0.2">
      <c r="A8" s="41" t="s">
        <v>163</v>
      </c>
    </row>
    <row r="9" spans="1:18" s="3" customFormat="1" ht="27.95" customHeight="1" x14ac:dyDescent="0.2">
      <c r="A9" s="3" t="s">
        <v>164</v>
      </c>
    </row>
    <row r="10" spans="1:18" s="3" customFormat="1" ht="27.95" customHeight="1" x14ac:dyDescent="0.2">
      <c r="A10" s="3" t="s">
        <v>5</v>
      </c>
    </row>
    <row r="11" spans="1:18" s="87" customFormat="1" ht="40.5" customHeight="1" x14ac:dyDescent="0.25">
      <c r="A11" s="82" t="s">
        <v>165</v>
      </c>
    </row>
    <row r="12" spans="1:18" s="87" customFormat="1" ht="23.45" customHeight="1" x14ac:dyDescent="0.25">
      <c r="A12" s="82" t="s">
        <v>166</v>
      </c>
    </row>
    <row r="13" spans="1:18" s="11" customFormat="1" ht="27.95" customHeight="1" x14ac:dyDescent="0.25">
      <c r="A13" s="107" t="s">
        <v>167</v>
      </c>
      <c r="B13" s="8"/>
      <c r="C13" s="131">
        <v>41640</v>
      </c>
      <c r="D13" s="131">
        <v>41671</v>
      </c>
      <c r="E13" s="131">
        <v>41699</v>
      </c>
      <c r="F13" s="131">
        <v>41730</v>
      </c>
      <c r="G13" s="131">
        <v>41760</v>
      </c>
      <c r="H13" s="131">
        <v>41791</v>
      </c>
      <c r="I13" s="131">
        <v>41821</v>
      </c>
      <c r="J13" s="131">
        <v>41852</v>
      </c>
      <c r="K13" s="131">
        <v>41883</v>
      </c>
      <c r="L13" s="131">
        <v>41913</v>
      </c>
      <c r="M13" s="131">
        <v>41944</v>
      </c>
      <c r="N13" s="131">
        <v>41974</v>
      </c>
    </row>
    <row r="14" spans="1:18" s="11" customFormat="1" ht="27.95" customHeight="1" x14ac:dyDescent="0.2">
      <c r="B14" s="8" t="s">
        <v>168</v>
      </c>
      <c r="C14" s="8">
        <v>1</v>
      </c>
      <c r="D14" s="8">
        <v>2</v>
      </c>
      <c r="E14" s="8">
        <v>3</v>
      </c>
      <c r="F14" s="8">
        <v>4</v>
      </c>
      <c r="G14" s="8">
        <v>5</v>
      </c>
      <c r="H14" s="8">
        <v>6</v>
      </c>
      <c r="I14" s="8">
        <v>7</v>
      </c>
      <c r="J14" s="8">
        <v>8</v>
      </c>
      <c r="K14" s="8">
        <v>9</v>
      </c>
      <c r="L14" s="8">
        <v>10</v>
      </c>
      <c r="M14" s="8">
        <v>11</v>
      </c>
      <c r="N14" s="8">
        <v>12</v>
      </c>
      <c r="O14" s="132"/>
      <c r="P14" s="132"/>
      <c r="Q14" s="132"/>
      <c r="R14" s="8"/>
    </row>
    <row r="15" spans="1:18" ht="27.95" customHeight="1" x14ac:dyDescent="0.2">
      <c r="A15" s="133"/>
      <c r="B15" s="33" t="s">
        <v>169</v>
      </c>
      <c r="C15" s="134">
        <f>AVERAGEIFS('[2]Water Trading Repository Table'!$C:$C,'[2]Water Trading Repository Table'!$D:$D,'Economic Market Analysis'!C14)</f>
        <v>86.391757235371969</v>
      </c>
      <c r="D15" s="134">
        <f>AVERAGEIFS('[2]Water Trading Repository Table'!$C:$C,'[2]Water Trading Repository Table'!$D:$D,'Economic Market Analysis'!D14)</f>
        <v>86.829490475868141</v>
      </c>
      <c r="E15" s="134">
        <f>AVERAGEIFS('[2]Water Trading Repository Table'!$C:$C,'[2]Water Trading Repository Table'!$D:$D,'Economic Market Analysis'!E14)</f>
        <v>81.49989122823844</v>
      </c>
      <c r="F15" s="134">
        <f>AVERAGEIFS('[2]Water Trading Repository Table'!$C:$C,'[2]Water Trading Repository Table'!$D:$D,'Economic Market Analysis'!F14)</f>
        <v>72.569232168710826</v>
      </c>
      <c r="G15" s="134">
        <f>AVERAGEIFS('[2]Water Trading Repository Table'!$C:$C,'[2]Water Trading Repository Table'!$D:$D,'Economic Market Analysis'!G14)</f>
        <v>71.259354341223244</v>
      </c>
      <c r="H15" s="134">
        <f>AVERAGEIFS('[2]Water Trading Repository Table'!$C:$C,'[2]Water Trading Repository Table'!$D:$D,'Economic Market Analysis'!H14)</f>
        <v>72.156510799663252</v>
      </c>
      <c r="I15" s="134">
        <f>AVERAGEIFS('[2]Water Trading Repository Table'!$C:$C,'[2]Water Trading Repository Table'!$D:$D,'Economic Market Analysis'!I14)</f>
        <v>76.602720430107496</v>
      </c>
      <c r="J15" s="134">
        <f>AVERAGEIFS('[2]Water Trading Repository Table'!$C:$C,'[2]Water Trading Repository Table'!$D:$D,'Economic Market Analysis'!J14)</f>
        <v>74.932540098566292</v>
      </c>
      <c r="K15" s="134">
        <f>AVERAGEIFS('[2]Water Trading Repository Table'!$C:$C,'[2]Water Trading Repository Table'!$D:$D,'Economic Market Analysis'!K14)</f>
        <v>74.066319823232305</v>
      </c>
      <c r="L15" s="134">
        <f>AVERAGEIFS('[2]Water Trading Repository Table'!$C:$C,'[2]Water Trading Repository Table'!$D:$D,'Economic Market Analysis'!L14)</f>
        <v>75.093148943932377</v>
      </c>
      <c r="M15" s="134">
        <f>AVERAGEIFS('[2]Water Trading Repository Table'!$C:$C,'[2]Water Trading Repository Table'!$D:$D,'Economic Market Analysis'!M14)</f>
        <v>73.700956254509322</v>
      </c>
      <c r="N15" s="134">
        <f>AVERAGEIFS('[2]Water Trading Repository Table'!$C:$C,'[2]Water Trading Repository Table'!$D:$D,'Economic Market Analysis'!N14)</f>
        <v>74.376656830400748</v>
      </c>
      <c r="O15" s="112"/>
      <c r="P15" s="112"/>
      <c r="Q15" s="112"/>
      <c r="R15" s="112"/>
    </row>
    <row r="16" spans="1:18" ht="27.95" customHeight="1" x14ac:dyDescent="0.2">
      <c r="B16" s="33" t="s">
        <v>170</v>
      </c>
      <c r="C16" s="135">
        <f>AVERAGEIFS('[2]Water Trading Repository Table'!$B:$B,'[2]Water Trading Repository Table'!$D:$D,'Economic Market Analysis'!C14)</f>
        <v>2298.1901589653967</v>
      </c>
      <c r="D16" s="135">
        <f>AVERAGEIFS('[2]Water Trading Repository Table'!$B:$B,'[2]Water Trading Repository Table'!$D:$D,'Economic Market Analysis'!D14)</f>
        <v>2406.0918962111036</v>
      </c>
      <c r="E16" s="135">
        <f>AVERAGEIFS('[2]Water Trading Repository Table'!$B:$B,'[2]Water Trading Repository Table'!$D:$D,'Economic Market Analysis'!E14)</f>
        <v>2127.8145432709766</v>
      </c>
      <c r="F16" s="135">
        <f>AVERAGEIFS('[2]Water Trading Repository Table'!$B:$B,'[2]Water Trading Repository Table'!$D:$D,'Economic Market Analysis'!F14)</f>
        <v>2185.7997542263706</v>
      </c>
      <c r="G16" s="135">
        <f>AVERAGEIFS('[2]Water Trading Repository Table'!$B:$B,'[2]Water Trading Repository Table'!$D:$D,'Economic Market Analysis'!G14)</f>
        <v>2145.7837188661065</v>
      </c>
      <c r="H16" s="135">
        <f>AVERAGEIFS('[2]Water Trading Repository Table'!$B:$B,'[2]Water Trading Repository Table'!$D:$D,'Economic Market Analysis'!H14)</f>
        <v>2229.7496611442612</v>
      </c>
      <c r="I16" s="135">
        <f>AVERAGEIFS('[2]Water Trading Repository Table'!$B:$B,'[2]Water Trading Repository Table'!$D:$D,'Economic Market Analysis'!I14)</f>
        <v>2283.0502472527673</v>
      </c>
      <c r="J16" s="135">
        <f>AVERAGEIFS('[2]Water Trading Repository Table'!$B:$B,'[2]Water Trading Repository Table'!$D:$D,'Economic Market Analysis'!J14)</f>
        <v>2201.0592458815067</v>
      </c>
      <c r="K16" s="135">
        <f>AVERAGEIFS('[2]Water Trading Repository Table'!$B:$B,'[2]Water Trading Repository Table'!$D:$D,'Economic Market Analysis'!K14)</f>
        <v>2153.3431850899528</v>
      </c>
      <c r="L16" s="135">
        <f>AVERAGEIFS('[2]Water Trading Repository Table'!$B:$B,'[2]Water Trading Repository Table'!$D:$D,'Economic Market Analysis'!L14)</f>
        <v>2098.9913812617792</v>
      </c>
      <c r="M16" s="135">
        <f>AVERAGEIFS('[2]Water Trading Repository Table'!$B:$B,'[2]Water Trading Repository Table'!$D:$D,'Economic Market Analysis'!M14)</f>
        <v>2200.9293289926659</v>
      </c>
      <c r="N16" s="135">
        <f>AVERAGEIFS('[2]Water Trading Repository Table'!$B:$B,'[2]Water Trading Repository Table'!$D:$D,'Economic Market Analysis'!N14)</f>
        <v>2312.1995397611418</v>
      </c>
      <c r="O16" s="112"/>
      <c r="P16" s="112"/>
      <c r="Q16" s="112"/>
      <c r="R16" s="112"/>
    </row>
    <row r="17" spans="1:23" s="27" customFormat="1" ht="27.95" customHeight="1" x14ac:dyDescent="0.25">
      <c r="A17" s="107" t="s">
        <v>171</v>
      </c>
      <c r="B17" s="8"/>
      <c r="C17" s="136"/>
      <c r="D17" s="136"/>
      <c r="E17" s="136"/>
      <c r="F17" s="136"/>
      <c r="G17" s="136"/>
      <c r="H17" s="136"/>
      <c r="I17" s="136"/>
      <c r="J17" s="136"/>
      <c r="K17" s="136"/>
      <c r="L17" s="136"/>
      <c r="M17" s="136"/>
      <c r="N17" s="136"/>
      <c r="O17" s="137"/>
      <c r="P17" s="137"/>
      <c r="Q17" s="137"/>
      <c r="R17" s="137"/>
    </row>
    <row r="18" spans="1:23" ht="27.95" customHeight="1" x14ac:dyDescent="0.2">
      <c r="A18" s="138" t="s">
        <v>71</v>
      </c>
      <c r="B18" s="33" t="s">
        <v>169</v>
      </c>
      <c r="C18" s="134">
        <f>AVERAGEIFS('[2]Water Trading Repository Table'!$C:$C,'[2]Water Trading Repository Table'!$D:$D,'Economic Market Analysis'!C14,'[2]Water Trading Repository Table'!$E:$E,"Hard")</f>
        <v>110.48381542382315</v>
      </c>
      <c r="D18" s="134">
        <f>AVERAGEIFS('[2]Water Trading Repository Table'!$C:$C,'[2]Water Trading Repository Table'!$D:$D,'Economic Market Analysis'!D14,'[2]Water Trading Repository Table'!$E:$E,"Hard")</f>
        <v>110.62720422979757</v>
      </c>
      <c r="E18" s="134">
        <f>AVERAGEIFS('[2]Water Trading Repository Table'!$C:$C,'[2]Water Trading Repository Table'!$D:$D,'Economic Market Analysis'!E14,'[2]Water Trading Repository Table'!$E:$E,"Hard")</f>
        <v>110.55818806730868</v>
      </c>
      <c r="F18" s="134">
        <f>AVERAGEIFS('[2]Water Trading Repository Table'!$C:$C,'[2]Water Trading Repository Table'!$D:$D,'Economic Market Analysis'!F14,'[2]Water Trading Repository Table'!$E:$E,"Hard")</f>
        <v>93.17518584656078</v>
      </c>
      <c r="G18" s="134">
        <f>AVERAGEIFS('[2]Water Trading Repository Table'!$C:$C,'[2]Water Trading Repository Table'!$D:$D,'Economic Market Analysis'!G14,'[2]Water Trading Repository Table'!$E:$E,"Hard")</f>
        <v>93.408910429176501</v>
      </c>
      <c r="H18" s="134">
        <f>AVERAGEIFS('[2]Water Trading Repository Table'!$C:$C,'[2]Water Trading Repository Table'!$D:$D,'Economic Market Analysis'!H14,'[2]Water Trading Repository Table'!$E:$E,"Hard")</f>
        <v>92.851211447811423</v>
      </c>
      <c r="I18" s="134">
        <f>AVERAGEIFS('[2]Water Trading Repository Table'!$C:$C,'[2]Water Trading Repository Table'!$D:$D,'Economic Market Analysis'!I14,'[2]Water Trading Repository Table'!$E:$E,"Hard")</f>
        <v>92.809567652329747</v>
      </c>
      <c r="J18" s="134">
        <f>AVERAGEIFS('[2]Water Trading Repository Table'!$C:$C,'[2]Water Trading Repository Table'!$D:$D,'Economic Market Analysis'!J14,'[2]Water Trading Repository Table'!$E:$E,"Hard")</f>
        <v>93.14548020527856</v>
      </c>
      <c r="K18" s="134">
        <f>AVERAGEIFS('[2]Water Trading Repository Table'!$C:$C,'[2]Water Trading Repository Table'!$D:$D,'Economic Market Analysis'!K14,'[2]Water Trading Repository Table'!$E:$E,"Hard")</f>
        <v>92.989220833333306</v>
      </c>
      <c r="L18" s="134">
        <f>AVERAGEIFS('[2]Water Trading Repository Table'!$C:$C,'[2]Water Trading Repository Table'!$D:$D,'Economic Market Analysis'!L14,'[2]Water Trading Repository Table'!$E:$E,"Hard")</f>
        <v>92.823577188940064</v>
      </c>
      <c r="M18" s="134">
        <f>AVERAGEIFS('[2]Water Trading Repository Table'!$C:$C,'[2]Water Trading Repository Table'!$D:$D,'Economic Market Analysis'!M14,'[2]Water Trading Repository Table'!$E:$E,"Hard")</f>
        <v>93.029854347041791</v>
      </c>
      <c r="N18" s="134">
        <f>AVERAGEIFS('[2]Water Trading Repository Table'!$C:$C,'[2]Water Trading Repository Table'!$D:$D,'Economic Market Analysis'!N14,'[2]Water Trading Repository Table'!$E:$E,"Hard")</f>
        <v>93.232935483870918</v>
      </c>
      <c r="O18" s="134"/>
      <c r="P18" s="112"/>
      <c r="Q18" s="112"/>
      <c r="R18" s="112"/>
    </row>
    <row r="19" spans="1:23" ht="27.95" customHeight="1" x14ac:dyDescent="0.2">
      <c r="B19" s="33" t="s">
        <v>170</v>
      </c>
      <c r="C19" s="116">
        <f>AVERAGEIFS('[2]Water Trading Repository Table'!$B:$B,'[2]Water Trading Repository Table'!$D:$D,'Economic Market Analysis'!C14,'[2]Water Trading Repository Table'!$E:$E,"Hard")</f>
        <v>2391.3758824827114</v>
      </c>
      <c r="D19" s="116">
        <f>AVERAGEIFS('[2]Water Trading Repository Table'!$B:$B,'[2]Water Trading Repository Table'!$D:$D,'Economic Market Analysis'!D14,'[2]Water Trading Repository Table'!$E:$E,"Hard")</f>
        <v>2533.2689003303749</v>
      </c>
      <c r="E19" s="116">
        <f>AVERAGEIFS('[2]Water Trading Repository Table'!$B:$B,'[2]Water Trading Repository Table'!$D:$D,'Economic Market Analysis'!E14,'[2]Water Trading Repository Table'!$E:$E,"Hard")</f>
        <v>2203.7442618771042</v>
      </c>
      <c r="F19" s="116">
        <f>AVERAGEIFS('[2]Water Trading Repository Table'!$B:$B,'[2]Water Trading Repository Table'!$D:$D,'Economic Market Analysis'!F14,'[2]Water Trading Repository Table'!$E:$E,"Hard")</f>
        <v>2349.5141185681864</v>
      </c>
      <c r="G19" s="116">
        <f>AVERAGEIFS('[2]Water Trading Repository Table'!$B:$B,'[2]Water Trading Repository Table'!$D:$D,'Economic Market Analysis'!G14,'[2]Water Trading Repository Table'!$E:$E,"Hard")</f>
        <v>2243.584512119523</v>
      </c>
      <c r="H19" s="116">
        <f>AVERAGEIFS('[2]Water Trading Repository Table'!$B:$B,'[2]Water Trading Repository Table'!$D:$D,'Economic Market Analysis'!H14,'[2]Water Trading Repository Table'!$E:$E,"Hard")</f>
        <v>2359.3149577593058</v>
      </c>
      <c r="I19" s="116">
        <f>AVERAGEIFS('[2]Water Trading Repository Table'!$B:$B,'[2]Water Trading Repository Table'!$D:$D,'Economic Market Analysis'!I14,'[2]Water Trading Repository Table'!$E:$E,"Hard")</f>
        <v>2443.2652008227428</v>
      </c>
      <c r="J19" s="116">
        <f>AVERAGEIFS('[2]Water Trading Repository Table'!$B:$B,'[2]Water Trading Repository Table'!$D:$D,'Economic Market Analysis'!J14,'[2]Water Trading Repository Table'!$E:$E,"Hard")</f>
        <v>2300.8485926974759</v>
      </c>
      <c r="K19" s="116">
        <f>AVERAGEIFS('[2]Water Trading Repository Table'!$B:$B,'[2]Water Trading Repository Table'!$D:$D,'Economic Market Analysis'!K14,'[2]Water Trading Repository Table'!$E:$E,"Hard")</f>
        <v>2261.3424374589526</v>
      </c>
      <c r="L19" s="116">
        <f>AVERAGEIFS('[2]Water Trading Repository Table'!$B:$B,'[2]Water Trading Repository Table'!$D:$D,'Economic Market Analysis'!L14,'[2]Water Trading Repository Table'!$E:$E,"Hard")</f>
        <v>2188.7956099697999</v>
      </c>
      <c r="M19" s="116">
        <f>AVERAGEIFS('[2]Water Trading Repository Table'!$B:$B,'[2]Water Trading Repository Table'!$D:$D,'Economic Market Analysis'!M14,'[2]Water Trading Repository Table'!$E:$E,"Hard")</f>
        <v>2303.4374718156046</v>
      </c>
      <c r="N19" s="116">
        <f>AVERAGEIFS('[2]Water Trading Repository Table'!$B:$B,'[2]Water Trading Repository Table'!$D:$D,'Economic Market Analysis'!N14,'[2]Water Trading Repository Table'!$E:$E,"Hard")</f>
        <v>2443.6005061474129</v>
      </c>
      <c r="O19" s="112"/>
      <c r="P19" s="112"/>
      <c r="Q19" s="112"/>
      <c r="R19" s="112"/>
    </row>
    <row r="20" spans="1:23" s="27" customFormat="1" ht="27.95" customHeight="1" x14ac:dyDescent="0.25">
      <c r="A20" s="107" t="s">
        <v>172</v>
      </c>
      <c r="B20" s="11"/>
      <c r="C20" s="11"/>
      <c r="D20" s="11"/>
      <c r="E20" s="11"/>
      <c r="F20" s="137"/>
      <c r="G20" s="137"/>
      <c r="H20" s="137"/>
      <c r="I20" s="137"/>
      <c r="J20" s="137"/>
      <c r="K20" s="137"/>
      <c r="L20" s="137"/>
      <c r="M20" s="137"/>
      <c r="N20" s="137"/>
      <c r="O20" s="137"/>
      <c r="P20" s="137"/>
      <c r="Q20" s="137"/>
      <c r="R20" s="137"/>
    </row>
    <row r="21" spans="1:23" ht="27.95" customHeight="1" x14ac:dyDescent="0.2">
      <c r="A21" s="138" t="s">
        <v>70</v>
      </c>
      <c r="B21" s="33" t="s">
        <v>169</v>
      </c>
      <c r="C21" s="134">
        <f>AVERAGEIFS('[2]Water Trading Repository Table'!$C:$C,'[2]Water Trading Repository Table'!$D:$D,'Economic Market Analysis'!C14,'[2]Water Trading Repository Table'!$E:$E,"Soft")</f>
        <v>62.299699046920772</v>
      </c>
      <c r="D21" s="134">
        <f>AVERAGEIFS('[2]Water Trading Repository Table'!$C:$C,'[2]Water Trading Repository Table'!$D:$D,'Economic Market Analysis'!D14,'[2]Water Trading Repository Table'!$E:$E,"Soft")</f>
        <v>63.031776721938691</v>
      </c>
      <c r="E21" s="134">
        <f>AVERAGEIFS('[2]Water Trading Repository Table'!$C:$C,'[2]Water Trading Repository Table'!$D:$D,'Economic Market Analysis'!E14,'[2]Water Trading Repository Table'!$E:$E,"Soft")</f>
        <v>52.441594389168138</v>
      </c>
      <c r="F21" s="134">
        <f>AVERAGEIFS('[2]Water Trading Repository Table'!$C:$C,'[2]Water Trading Repository Table'!$D:$D,'Economic Market Analysis'!F14,'[2]Water Trading Repository Table'!$E:$E,"Soft")</f>
        <v>51.963278490860944</v>
      </c>
      <c r="G21" s="134">
        <f>AVERAGEIFS('[2]Water Trading Repository Table'!$C:$C,'[2]Water Trading Repository Table'!$D:$D,'Economic Market Analysis'!G14,'[2]Water Trading Repository Table'!$E:$E,"Soft")</f>
        <v>49.10979825327</v>
      </c>
      <c r="H21" s="134">
        <f>AVERAGEIFS('[2]Water Trading Repository Table'!$C:$C,'[2]Water Trading Repository Table'!$D:$D,'Economic Market Analysis'!H14,'[2]Water Trading Repository Table'!$E:$E,"Soft")</f>
        <v>51.461810151515095</v>
      </c>
      <c r="I21" s="134">
        <f>AVERAGEIFS('[2]Water Trading Repository Table'!$C:$C,'[2]Water Trading Repository Table'!$D:$D,'Economic Market Analysis'!I14,'[2]Water Trading Repository Table'!$E:$E,"Soft")</f>
        <v>60.395873207885266</v>
      </c>
      <c r="J21" s="134">
        <f>AVERAGEIFS('[2]Water Trading Repository Table'!$C:$C,'[2]Water Trading Repository Table'!$D:$D,'Economic Market Analysis'!J14,'[2]Water Trading Repository Table'!$E:$E,"Soft")</f>
        <v>56.719599991853968</v>
      </c>
      <c r="K21" s="134">
        <f>AVERAGEIFS('[2]Water Trading Repository Table'!$C:$C,'[2]Water Trading Repository Table'!$D:$D,'Economic Market Analysis'!K14,'[2]Water Trading Repository Table'!$E:$E,"Soft")</f>
        <v>55.143418813131255</v>
      </c>
      <c r="L21" s="134">
        <f>AVERAGEIFS('[2]Water Trading Repository Table'!$C:$C,'[2]Water Trading Repository Table'!$D:$D,'Economic Market Analysis'!L14,'[2]Water Trading Repository Table'!$E:$E,"Soft")</f>
        <v>57.362720698924704</v>
      </c>
      <c r="M21" s="134">
        <f>AVERAGEIFS('[2]Water Trading Repository Table'!$C:$C,'[2]Water Trading Repository Table'!$D:$D,'Economic Market Analysis'!M14,'[2]Water Trading Repository Table'!$E:$E,"Soft")</f>
        <v>54.372058161976852</v>
      </c>
      <c r="N21" s="134">
        <f>AVERAGEIFS('[2]Water Trading Repository Table'!$C:$C,'[2]Water Trading Repository Table'!$D:$D,'Economic Market Analysis'!N14,'[2]Water Trading Repository Table'!$E:$E,"Soft")</f>
        <v>55.520378176930556</v>
      </c>
      <c r="O21" s="112"/>
      <c r="P21" s="112"/>
      <c r="Q21" s="112"/>
      <c r="R21" s="112"/>
    </row>
    <row r="22" spans="1:23" ht="27.95" customHeight="1" x14ac:dyDescent="0.2">
      <c r="B22" s="33" t="s">
        <v>170</v>
      </c>
      <c r="C22" s="116">
        <f>AVERAGEIFS('[2]Water Trading Repository Table'!$B:$B,'[2]Water Trading Repository Table'!$D:$D,'Economic Market Analysis'!C14,'[2]Water Trading Repository Table'!$E:$E,"Soft")</f>
        <v>2205.0044354480824</v>
      </c>
      <c r="D22" s="116">
        <f>AVERAGEIFS('[2]Water Trading Repository Table'!$B:$B,'[2]Water Trading Repository Table'!$D:$D,'Economic Market Analysis'!D14,'[2]Water Trading Repository Table'!$E:$E,"Soft")</f>
        <v>2278.9148920918328</v>
      </c>
      <c r="E22" s="116">
        <f>AVERAGEIFS('[2]Water Trading Repository Table'!$B:$B,'[2]Water Trading Repository Table'!$D:$D,'Economic Market Analysis'!E14,'[2]Water Trading Repository Table'!$E:$E,"Soft")</f>
        <v>2051.8848246648477</v>
      </c>
      <c r="F22" s="116">
        <f>AVERAGEIFS('[2]Water Trading Repository Table'!$B:$B,'[2]Water Trading Repository Table'!$D:$D,'Economic Market Analysis'!F14,'[2]Water Trading Repository Table'!$E:$E,"Soft")</f>
        <v>2022.0853898845555</v>
      </c>
      <c r="G22" s="116">
        <f>AVERAGEIFS('[2]Water Trading Repository Table'!$B:$B,'[2]Water Trading Repository Table'!$D:$D,'Economic Market Analysis'!G14,'[2]Water Trading Repository Table'!$E:$E,"Soft")</f>
        <v>2047.9829256126895</v>
      </c>
      <c r="H22" s="116">
        <f>AVERAGEIFS('[2]Water Trading Repository Table'!$B:$B,'[2]Water Trading Repository Table'!$D:$D,'Economic Market Analysis'!H14,'[2]Water Trading Repository Table'!$E:$E,"Soft")</f>
        <v>2100.1843645292161</v>
      </c>
      <c r="I22" s="116">
        <f>AVERAGEIFS('[2]Water Trading Repository Table'!$B:$B,'[2]Water Trading Repository Table'!$D:$D,'Economic Market Analysis'!I14,'[2]Water Trading Repository Table'!$E:$E,"Soft")</f>
        <v>2122.8352936827923</v>
      </c>
      <c r="J22" s="116">
        <f>AVERAGEIFS('[2]Water Trading Repository Table'!$B:$B,'[2]Water Trading Repository Table'!$D:$D,'Economic Market Analysis'!J14,'[2]Water Trading Repository Table'!$E:$E,"Soft")</f>
        <v>2101.2698990655363</v>
      </c>
      <c r="K22" s="116">
        <f>AVERAGEIFS('[2]Water Trading Repository Table'!$B:$B,'[2]Water Trading Repository Table'!$D:$D,'Economic Market Analysis'!K14,'[2]Water Trading Repository Table'!$E:$E,"Soft")</f>
        <v>2045.3439327209553</v>
      </c>
      <c r="L22" s="116">
        <f>AVERAGEIFS('[2]Water Trading Repository Table'!$B:$B,'[2]Water Trading Repository Table'!$D:$D,'Economic Market Analysis'!L14,'[2]Water Trading Repository Table'!$E:$E,"Soft")</f>
        <v>2009.1871525537595</v>
      </c>
      <c r="M22" s="116">
        <f>AVERAGEIFS('[2]Water Trading Repository Table'!$B:$B,'[2]Water Trading Repository Table'!$D:$D,'Economic Market Analysis'!M14,'[2]Water Trading Repository Table'!$E:$E,"Soft")</f>
        <v>2098.4211861697281</v>
      </c>
      <c r="N22" s="116">
        <f>AVERAGEIFS('[2]Water Trading Repository Table'!$B:$B,'[2]Water Trading Repository Table'!$D:$D,'Economic Market Analysis'!N14,'[2]Water Trading Repository Table'!$E:$E,"Soft")</f>
        <v>2180.7985733748733</v>
      </c>
      <c r="O22" s="112"/>
      <c r="P22" s="112"/>
      <c r="Q22" s="112"/>
      <c r="R22" s="112"/>
    </row>
    <row r="23" spans="1:23" s="27" customFormat="1" ht="27.95" customHeight="1" x14ac:dyDescent="0.2">
      <c r="B23" s="11"/>
      <c r="C23" s="11"/>
      <c r="D23" s="11"/>
      <c r="E23" s="11"/>
    </row>
    <row r="24" spans="1:23" s="29" customFormat="1" ht="27.95" customHeight="1" x14ac:dyDescent="0.2">
      <c r="A24" s="29" t="s">
        <v>33</v>
      </c>
      <c r="B24" s="139" t="s">
        <v>173</v>
      </c>
      <c r="C24" s="139"/>
      <c r="D24" s="139"/>
      <c r="E24" s="139"/>
    </row>
    <row r="26" spans="1:23" s="101" customFormat="1" ht="102.6" customHeight="1" x14ac:dyDescent="0.25">
      <c r="A26" s="82" t="s">
        <v>174</v>
      </c>
      <c r="B26" s="140"/>
      <c r="C26" s="140"/>
      <c r="D26" s="140"/>
      <c r="E26" s="140"/>
      <c r="F26" s="140"/>
      <c r="G26" s="140"/>
      <c r="H26" s="140"/>
      <c r="I26" s="140"/>
      <c r="J26" s="140"/>
      <c r="K26" s="140"/>
      <c r="L26" s="140"/>
      <c r="M26" s="140"/>
      <c r="N26" s="140"/>
      <c r="O26" s="140"/>
      <c r="P26" s="140"/>
      <c r="Q26" s="140"/>
      <c r="R26" s="140"/>
      <c r="S26" s="140"/>
      <c r="T26" s="140"/>
      <c r="U26" s="140"/>
      <c r="V26" s="140"/>
      <c r="W26" s="34"/>
    </row>
    <row r="27" spans="1:23" s="101" customFormat="1" ht="21" customHeight="1" x14ac:dyDescent="0.25">
      <c r="A27" s="141" t="s">
        <v>175</v>
      </c>
      <c r="B27" s="142"/>
      <c r="C27" s="142"/>
      <c r="D27" s="142"/>
      <c r="E27" s="142"/>
      <c r="F27" s="142"/>
      <c r="G27" s="142"/>
      <c r="H27" s="142"/>
      <c r="I27" s="142"/>
      <c r="J27" s="142"/>
      <c r="K27" s="142"/>
      <c r="L27" s="142"/>
      <c r="M27" s="142"/>
      <c r="N27" s="142"/>
      <c r="O27" s="142"/>
      <c r="P27" s="142"/>
      <c r="Q27" s="142"/>
      <c r="R27" s="142"/>
      <c r="S27" s="142"/>
      <c r="T27" s="142"/>
      <c r="U27" s="142"/>
      <c r="V27" s="142"/>
      <c r="W27" s="142"/>
    </row>
    <row r="28" spans="1:23" s="27" customFormat="1" ht="27.95" customHeight="1" x14ac:dyDescent="0.25">
      <c r="A28" s="107" t="s">
        <v>176</v>
      </c>
      <c r="B28" s="8"/>
      <c r="C28" s="8"/>
      <c r="D28" s="8"/>
      <c r="F28" s="131"/>
      <c r="G28" s="131"/>
      <c r="H28" s="131"/>
      <c r="I28" s="131"/>
      <c r="J28" s="131"/>
      <c r="K28" s="131"/>
      <c r="L28" s="131"/>
      <c r="M28" s="131"/>
      <c r="N28" s="131"/>
      <c r="O28" s="131"/>
      <c r="P28" s="131"/>
      <c r="Q28" s="131"/>
    </row>
    <row r="29" spans="1:23" s="27" customFormat="1" ht="27.95" customHeight="1" x14ac:dyDescent="0.25">
      <c r="A29" s="107" t="s">
        <v>177</v>
      </c>
      <c r="B29" s="8"/>
      <c r="C29" s="8"/>
      <c r="D29" s="8"/>
      <c r="E29" s="107" t="s">
        <v>178</v>
      </c>
      <c r="K29" s="107" t="s">
        <v>179</v>
      </c>
      <c r="R29" s="107"/>
    </row>
    <row r="30" spans="1:23" ht="27.95" customHeight="1" x14ac:dyDescent="0.2">
      <c r="B30" s="14"/>
      <c r="C30" s="14"/>
      <c r="D30" s="14"/>
      <c r="F30" s="112"/>
      <c r="G30" s="112"/>
      <c r="H30" s="112"/>
      <c r="I30" s="112"/>
      <c r="J30" s="112"/>
      <c r="K30" s="112"/>
      <c r="L30" s="112"/>
      <c r="M30" s="112"/>
      <c r="N30" s="112"/>
      <c r="O30" s="112"/>
      <c r="P30" s="112"/>
      <c r="Q30" s="112"/>
      <c r="R30" s="112"/>
    </row>
    <row r="31" spans="1:23" ht="27.95" customHeight="1" x14ac:dyDescent="0.2">
      <c r="B31" s="14"/>
      <c r="C31" s="14"/>
      <c r="D31" s="14"/>
      <c r="F31" s="112"/>
      <c r="G31" s="112"/>
      <c r="H31" s="112"/>
      <c r="I31" s="112"/>
      <c r="J31" s="112"/>
      <c r="K31" s="112"/>
      <c r="L31" s="112"/>
      <c r="M31" s="112"/>
      <c r="N31" s="112"/>
      <c r="O31" s="112"/>
      <c r="P31" s="112"/>
      <c r="Q31" s="112"/>
      <c r="R31" s="112"/>
    </row>
    <row r="32" spans="1:23" ht="27.95" customHeight="1" x14ac:dyDescent="0.2">
      <c r="B32" s="14"/>
      <c r="C32" s="14"/>
      <c r="D32" s="14"/>
      <c r="F32" s="112"/>
      <c r="G32" s="112"/>
      <c r="H32" s="112"/>
      <c r="I32" s="112"/>
      <c r="J32" s="112"/>
      <c r="K32" s="112"/>
      <c r="L32" s="112"/>
      <c r="M32" s="112"/>
      <c r="N32" s="112"/>
      <c r="O32" s="112"/>
      <c r="P32" s="112"/>
      <c r="Q32" s="112"/>
      <c r="R32" s="112"/>
    </row>
    <row r="33" spans="1:23" ht="27.95" customHeight="1" x14ac:dyDescent="0.2">
      <c r="B33" s="14"/>
      <c r="C33" s="14"/>
      <c r="D33" s="14"/>
      <c r="F33" s="112"/>
      <c r="G33" s="112"/>
      <c r="H33" s="112"/>
      <c r="I33" s="112"/>
      <c r="J33" s="112"/>
      <c r="K33" s="112"/>
      <c r="L33" s="112"/>
      <c r="M33" s="112"/>
      <c r="N33" s="112"/>
      <c r="O33" s="112"/>
      <c r="P33" s="112"/>
      <c r="Q33" s="112"/>
      <c r="R33" s="112"/>
    </row>
    <row r="34" spans="1:23" ht="27.95" customHeight="1" x14ac:dyDescent="0.2">
      <c r="B34" s="14"/>
      <c r="C34" s="14"/>
      <c r="D34" s="14"/>
      <c r="F34" s="112"/>
      <c r="G34" s="112"/>
      <c r="H34" s="112"/>
      <c r="I34" s="112"/>
      <c r="J34" s="112"/>
      <c r="K34" s="112"/>
      <c r="L34" s="112"/>
      <c r="M34" s="112"/>
      <c r="N34" s="112"/>
      <c r="O34" s="112"/>
      <c r="P34" s="112"/>
      <c r="Q34" s="112"/>
      <c r="R34" s="112"/>
    </row>
    <row r="35" spans="1:23" ht="27.95" customHeight="1" x14ac:dyDescent="0.2">
      <c r="B35" s="14"/>
      <c r="C35" s="14"/>
      <c r="D35" s="14"/>
      <c r="F35" s="112"/>
      <c r="G35" s="112"/>
      <c r="H35" s="112"/>
      <c r="I35" s="112"/>
      <c r="J35" s="112"/>
      <c r="K35" s="112"/>
      <c r="L35" s="112"/>
      <c r="M35" s="112"/>
      <c r="N35" s="112"/>
      <c r="O35" s="112"/>
      <c r="P35" s="112"/>
      <c r="Q35" s="112"/>
      <c r="R35" s="112"/>
    </row>
    <row r="36" spans="1:23" ht="27.95" customHeight="1" x14ac:dyDescent="0.2">
      <c r="B36" s="14"/>
      <c r="C36" s="14"/>
      <c r="D36" s="14"/>
      <c r="F36" s="112"/>
      <c r="G36" s="112"/>
      <c r="H36" s="112"/>
      <c r="I36" s="112"/>
      <c r="J36" s="112"/>
      <c r="K36" s="112"/>
      <c r="L36" s="112"/>
      <c r="M36" s="112"/>
      <c r="N36" s="112"/>
      <c r="O36" s="112"/>
      <c r="P36" s="112"/>
      <c r="Q36" s="112"/>
      <c r="R36" s="112"/>
    </row>
    <row r="37" spans="1:23" ht="27.95" customHeight="1" x14ac:dyDescent="0.2">
      <c r="B37" s="14"/>
      <c r="C37" s="14"/>
      <c r="D37" s="14"/>
      <c r="F37" s="112"/>
      <c r="G37" s="112"/>
      <c r="H37" s="112"/>
      <c r="I37" s="112"/>
      <c r="J37" s="112"/>
      <c r="K37" s="112"/>
      <c r="L37" s="112"/>
      <c r="M37" s="112"/>
      <c r="N37" s="112"/>
      <c r="O37" s="112"/>
      <c r="P37" s="112"/>
      <c r="Q37" s="112"/>
      <c r="R37" s="112"/>
    </row>
    <row r="38" spans="1:23" ht="27.95" customHeight="1" x14ac:dyDescent="0.2">
      <c r="B38" s="14"/>
      <c r="C38" s="14"/>
      <c r="D38" s="14"/>
      <c r="F38" s="112"/>
      <c r="G38" s="112"/>
      <c r="H38" s="112"/>
      <c r="I38" s="112"/>
      <c r="J38" s="112"/>
      <c r="K38" s="112"/>
      <c r="L38" s="112"/>
      <c r="M38" s="112"/>
      <c r="N38" s="112"/>
      <c r="O38" s="112"/>
      <c r="P38" s="112"/>
      <c r="Q38" s="112"/>
      <c r="R38" s="112"/>
    </row>
    <row r="39" spans="1:23" ht="57.6" customHeight="1" x14ac:dyDescent="0.2">
      <c r="A39" s="41" t="s">
        <v>180</v>
      </c>
      <c r="B39" s="14"/>
      <c r="C39" s="14"/>
      <c r="D39" s="14"/>
      <c r="E39" s="41" t="s">
        <v>180</v>
      </c>
      <c r="F39" s="112"/>
      <c r="G39" s="112"/>
      <c r="H39" s="112"/>
      <c r="I39" s="112"/>
      <c r="J39" s="41" t="s">
        <v>180</v>
      </c>
      <c r="K39" s="112"/>
      <c r="L39" s="112"/>
      <c r="M39" s="112"/>
      <c r="N39" s="112"/>
      <c r="O39" s="112"/>
      <c r="P39" s="112"/>
      <c r="Q39" s="112"/>
      <c r="R39" s="112"/>
    </row>
    <row r="40" spans="1:23" ht="36.950000000000003" customHeight="1" x14ac:dyDescent="0.25">
      <c r="A40" s="86" t="s">
        <v>181</v>
      </c>
      <c r="B40" s="143"/>
      <c r="C40" s="143"/>
      <c r="D40" s="14"/>
      <c r="E40" s="86" t="s">
        <v>182</v>
      </c>
      <c r="F40" s="143"/>
      <c r="G40" s="143"/>
      <c r="H40" s="85"/>
      <c r="I40" s="112"/>
      <c r="J40" s="86" t="s">
        <v>183</v>
      </c>
      <c r="K40" s="143"/>
      <c r="L40" s="143"/>
      <c r="M40" s="85"/>
      <c r="N40" s="85"/>
      <c r="O40" s="112"/>
      <c r="P40" s="112"/>
      <c r="Q40" s="112"/>
      <c r="R40" s="112"/>
    </row>
    <row r="41" spans="1:23" ht="34.5" customHeight="1" x14ac:dyDescent="0.25">
      <c r="A41" s="144"/>
      <c r="B41" s="4"/>
      <c r="C41" s="4"/>
      <c r="D41" s="14"/>
      <c r="E41" s="144"/>
      <c r="F41" s="4"/>
      <c r="G41" s="4"/>
      <c r="H41"/>
      <c r="I41" s="112"/>
      <c r="J41" s="144"/>
      <c r="K41" s="4"/>
      <c r="L41" s="4"/>
      <c r="M41"/>
      <c r="N41"/>
      <c r="O41" s="112"/>
      <c r="P41" s="112"/>
      <c r="Q41" s="112"/>
      <c r="R41" s="112"/>
    </row>
    <row r="42" spans="1:23" s="101" customFormat="1" ht="162" customHeight="1" x14ac:dyDescent="0.25">
      <c r="A42" s="82" t="s">
        <v>184</v>
      </c>
      <c r="B42" s="140"/>
      <c r="C42" s="140"/>
      <c r="D42" s="140"/>
      <c r="E42" s="140"/>
      <c r="F42" s="140"/>
      <c r="G42" s="140"/>
      <c r="H42" s="140"/>
      <c r="I42" s="140"/>
      <c r="J42" s="140"/>
      <c r="K42" s="140"/>
      <c r="L42" s="140"/>
      <c r="M42" s="140"/>
      <c r="N42" s="140"/>
      <c r="O42" s="140"/>
      <c r="P42" s="140"/>
      <c r="Q42" s="140"/>
      <c r="R42" s="140"/>
      <c r="S42" s="140"/>
      <c r="T42" s="140"/>
      <c r="U42" s="140"/>
      <c r="V42" s="140"/>
      <c r="W42" s="34"/>
    </row>
    <row r="43" spans="1:23" s="27" customFormat="1" ht="27.95" customHeight="1" x14ac:dyDescent="0.25">
      <c r="A43" s="107" t="s">
        <v>185</v>
      </c>
      <c r="B43" s="8"/>
      <c r="C43" s="8"/>
      <c r="D43" s="8"/>
      <c r="F43" s="131"/>
      <c r="G43" s="131"/>
      <c r="H43" s="131"/>
      <c r="I43" s="131"/>
      <c r="J43" s="131"/>
      <c r="K43" s="131"/>
      <c r="L43" s="131"/>
      <c r="M43" s="131"/>
      <c r="N43" s="131"/>
      <c r="O43" s="131"/>
      <c r="P43" s="131"/>
      <c r="Q43" s="131"/>
    </row>
    <row r="44" spans="1:23" s="27" customFormat="1" ht="27.95" customHeight="1" x14ac:dyDescent="0.25">
      <c r="A44" s="107" t="s">
        <v>177</v>
      </c>
      <c r="B44" s="8"/>
      <c r="C44" s="8"/>
      <c r="D44" s="8"/>
      <c r="E44" s="107" t="s">
        <v>179</v>
      </c>
      <c r="K44" s="107" t="s">
        <v>178</v>
      </c>
      <c r="R44" s="107"/>
    </row>
    <row r="56" spans="1:16384" s="17" customFormat="1" ht="27.95" customHeight="1" x14ac:dyDescent="0.2">
      <c r="A56" s="41" t="s">
        <v>180</v>
      </c>
      <c r="B56" s="14"/>
      <c r="C56" s="14"/>
      <c r="D56" s="14"/>
      <c r="E56" s="41" t="s">
        <v>180</v>
      </c>
      <c r="F56" s="112"/>
      <c r="G56" s="112"/>
      <c r="H56" s="112"/>
      <c r="I56" s="112"/>
      <c r="J56" s="41" t="s">
        <v>180</v>
      </c>
      <c r="K56" s="112"/>
      <c r="L56" s="112"/>
      <c r="M56" s="112"/>
      <c r="N56" s="112"/>
      <c r="O56" s="112"/>
      <c r="P56" s="112"/>
      <c r="Q56" s="112"/>
      <c r="R56" s="112"/>
    </row>
    <row r="57" spans="1:16384" s="17" customFormat="1" ht="27.95" customHeight="1" x14ac:dyDescent="0.25">
      <c r="A57" s="86" t="s">
        <v>186</v>
      </c>
      <c r="B57" s="143"/>
      <c r="C57" s="143"/>
      <c r="D57" s="14"/>
      <c r="E57" s="86" t="s">
        <v>186</v>
      </c>
      <c r="F57" s="143"/>
      <c r="G57" s="143"/>
      <c r="H57" s="85"/>
      <c r="I57" s="112"/>
      <c r="J57" s="86" t="s">
        <v>186</v>
      </c>
      <c r="K57" s="143"/>
      <c r="L57" s="143"/>
      <c r="M57" s="85"/>
      <c r="N57" s="85"/>
      <c r="O57" s="112"/>
      <c r="P57" s="112"/>
      <c r="Q57" s="112"/>
      <c r="R57" s="112"/>
    </row>
    <row r="60" spans="1:16384" ht="27.95" customHeight="1" x14ac:dyDescent="0.25">
      <c r="A60" s="82" t="s">
        <v>187</v>
      </c>
      <c r="B60" s="83"/>
      <c r="C60" s="83"/>
      <c r="D60" s="83"/>
      <c r="E60" s="83"/>
      <c r="F60" s="83"/>
      <c r="G60" s="83"/>
      <c r="H60" s="83"/>
      <c r="I60" s="83"/>
      <c r="J60" s="83"/>
      <c r="K60" s="83"/>
      <c r="L60" s="83"/>
      <c r="M60" s="83"/>
      <c r="N60" s="83"/>
      <c r="O60" s="83"/>
      <c r="P60" s="83"/>
      <c r="Q60" s="83"/>
      <c r="R60" s="83"/>
      <c r="S60" s="83"/>
      <c r="T60" s="83"/>
      <c r="U60" s="83"/>
      <c r="V60" s="83"/>
      <c r="W60" s="82"/>
      <c r="X60" s="140"/>
      <c r="Y60" s="140"/>
      <c r="Z60" s="140"/>
      <c r="AA60" s="140"/>
      <c r="AB60" s="140"/>
      <c r="AC60" s="140"/>
      <c r="AD60" s="140"/>
      <c r="AE60" s="140"/>
      <c r="AF60" s="140"/>
      <c r="AG60" s="140"/>
      <c r="AH60" s="140"/>
      <c r="AI60" s="140"/>
      <c r="AJ60" s="140"/>
      <c r="AK60" s="140"/>
      <c r="AL60" s="140"/>
      <c r="AM60" s="140"/>
      <c r="AN60" s="140"/>
      <c r="AO60" s="140"/>
      <c r="AP60" s="140"/>
      <c r="AQ60" s="140"/>
      <c r="AR60" s="140"/>
      <c r="AS60" s="82"/>
      <c r="AT60" s="140"/>
      <c r="AU60" s="140"/>
      <c r="AV60" s="140"/>
      <c r="AW60" s="140"/>
      <c r="AX60" s="140"/>
      <c r="AY60" s="140"/>
      <c r="AZ60" s="140"/>
      <c r="BA60" s="140"/>
      <c r="BB60" s="140"/>
      <c r="BC60" s="140"/>
      <c r="BD60" s="140"/>
      <c r="BE60" s="140"/>
      <c r="BF60" s="140"/>
      <c r="BG60" s="140"/>
      <c r="BH60" s="140"/>
      <c r="BI60" s="140"/>
      <c r="BJ60" s="140"/>
      <c r="BK60" s="140"/>
      <c r="BL60" s="140"/>
      <c r="BM60" s="140"/>
      <c r="BN60" s="140"/>
      <c r="BO60" s="82"/>
      <c r="BP60" s="140"/>
      <c r="BQ60" s="140"/>
      <c r="BR60" s="140"/>
      <c r="BS60" s="140"/>
      <c r="BT60" s="140"/>
      <c r="BU60" s="140"/>
      <c r="BV60" s="140"/>
      <c r="BW60" s="140"/>
      <c r="BX60" s="140"/>
      <c r="BY60" s="140"/>
      <c r="BZ60" s="140"/>
      <c r="CA60" s="140"/>
      <c r="CB60" s="140"/>
      <c r="CC60" s="140"/>
      <c r="CD60" s="140"/>
      <c r="CE60" s="140"/>
      <c r="CF60" s="140"/>
      <c r="CG60" s="140"/>
      <c r="CH60" s="140"/>
      <c r="CI60" s="140"/>
      <c r="CJ60" s="140"/>
      <c r="CK60" s="82"/>
      <c r="CL60" s="140"/>
      <c r="CM60" s="140"/>
      <c r="CN60" s="140"/>
      <c r="CO60" s="140"/>
      <c r="CP60" s="140"/>
      <c r="CQ60" s="140"/>
      <c r="CR60" s="140"/>
      <c r="CS60" s="140"/>
      <c r="CT60" s="140"/>
      <c r="CU60" s="140"/>
      <c r="CV60" s="140"/>
      <c r="CW60" s="140"/>
      <c r="CX60" s="140"/>
      <c r="CY60" s="140"/>
      <c r="CZ60" s="140"/>
      <c r="DA60" s="140"/>
      <c r="DB60" s="140"/>
      <c r="DC60" s="140"/>
      <c r="DD60" s="140"/>
      <c r="DE60" s="140"/>
      <c r="DF60" s="140"/>
      <c r="DG60" s="82"/>
      <c r="DH60" s="140"/>
      <c r="DI60" s="140"/>
      <c r="DJ60" s="140"/>
      <c r="DK60" s="140"/>
      <c r="DL60" s="140"/>
      <c r="DM60" s="140"/>
      <c r="DN60" s="140"/>
      <c r="DO60" s="140"/>
      <c r="DP60" s="140"/>
      <c r="DQ60" s="140"/>
      <c r="DR60" s="140"/>
      <c r="DS60" s="140"/>
      <c r="DT60" s="140"/>
      <c r="DU60" s="140"/>
      <c r="DV60" s="140"/>
      <c r="DW60" s="140"/>
      <c r="DX60" s="140"/>
      <c r="DY60" s="140"/>
      <c r="DZ60" s="140"/>
      <c r="EA60" s="140"/>
      <c r="EB60" s="140"/>
      <c r="EC60" s="82"/>
      <c r="ED60" s="140"/>
      <c r="EE60" s="140"/>
      <c r="EF60" s="140"/>
      <c r="EG60" s="140"/>
      <c r="EH60" s="140"/>
      <c r="EI60" s="140"/>
      <c r="EJ60" s="140"/>
      <c r="EK60" s="140"/>
      <c r="EL60" s="140"/>
      <c r="EM60" s="140"/>
      <c r="EN60" s="140"/>
      <c r="EO60" s="140"/>
      <c r="EP60" s="140"/>
      <c r="EQ60" s="140"/>
      <c r="ER60" s="140"/>
      <c r="ES60" s="140"/>
      <c r="ET60" s="140"/>
      <c r="EU60" s="140"/>
      <c r="EV60" s="140"/>
      <c r="EW60" s="140"/>
      <c r="EX60" s="140"/>
      <c r="EY60" s="82"/>
      <c r="EZ60" s="140"/>
      <c r="FA60" s="140"/>
      <c r="FB60" s="140"/>
      <c r="FC60" s="140"/>
      <c r="FD60" s="140"/>
      <c r="FE60" s="140"/>
      <c r="FF60" s="140"/>
      <c r="FG60" s="140"/>
      <c r="FH60" s="140"/>
      <c r="FI60" s="140"/>
      <c r="FJ60" s="140"/>
      <c r="FK60" s="140"/>
      <c r="FL60" s="140"/>
      <c r="FM60" s="140"/>
      <c r="FN60" s="140"/>
      <c r="FO60" s="140"/>
      <c r="FP60" s="140"/>
      <c r="FQ60" s="140"/>
      <c r="FR60" s="140"/>
      <c r="FS60" s="140"/>
      <c r="FT60" s="140"/>
      <c r="FU60" s="82"/>
      <c r="FV60" s="140"/>
      <c r="FW60" s="140"/>
      <c r="FX60" s="140"/>
      <c r="FY60" s="140"/>
      <c r="FZ60" s="140"/>
      <c r="GA60" s="140"/>
      <c r="GB60" s="140"/>
      <c r="GC60" s="140"/>
      <c r="GD60" s="140"/>
      <c r="GE60" s="140"/>
      <c r="GF60" s="140"/>
      <c r="GG60" s="140"/>
      <c r="GH60" s="140"/>
      <c r="GI60" s="140"/>
      <c r="GJ60" s="140"/>
      <c r="GK60" s="140"/>
      <c r="GL60" s="140"/>
      <c r="GM60" s="140"/>
      <c r="GN60" s="140"/>
      <c r="GO60" s="140"/>
      <c r="GP60" s="140"/>
      <c r="GQ60" s="82"/>
      <c r="GR60" s="140"/>
      <c r="GS60" s="140"/>
      <c r="GT60" s="140"/>
      <c r="GU60" s="140"/>
      <c r="GV60" s="140"/>
      <c r="GW60" s="140"/>
      <c r="GX60" s="140"/>
      <c r="GY60" s="140"/>
      <c r="GZ60" s="140"/>
      <c r="HA60" s="140"/>
      <c r="HB60" s="140"/>
      <c r="HC60" s="140"/>
      <c r="HD60" s="140"/>
      <c r="HE60" s="140"/>
      <c r="HF60" s="140"/>
      <c r="HG60" s="140"/>
      <c r="HH60" s="140"/>
      <c r="HI60" s="140"/>
      <c r="HJ60" s="140"/>
      <c r="HK60" s="140"/>
      <c r="HL60" s="140"/>
      <c r="HM60" s="82"/>
      <c r="HN60" s="140"/>
      <c r="HO60" s="140"/>
      <c r="HP60" s="140"/>
      <c r="HQ60" s="140"/>
      <c r="HR60" s="140"/>
      <c r="HS60" s="140"/>
      <c r="HT60" s="140"/>
      <c r="HU60" s="140"/>
      <c r="HV60" s="140"/>
      <c r="HW60" s="140"/>
      <c r="HX60" s="140"/>
      <c r="HY60" s="140"/>
      <c r="HZ60" s="140"/>
      <c r="IA60" s="140"/>
      <c r="IB60" s="140"/>
      <c r="IC60" s="140"/>
      <c r="ID60" s="140"/>
      <c r="IE60" s="140"/>
      <c r="IF60" s="140"/>
      <c r="IG60" s="140"/>
      <c r="IH60" s="140"/>
      <c r="II60" s="82"/>
      <c r="IJ60" s="140"/>
      <c r="IK60" s="140"/>
      <c r="IL60" s="140"/>
      <c r="IM60" s="140"/>
      <c r="IN60" s="140"/>
      <c r="IO60" s="140"/>
      <c r="IP60" s="140"/>
      <c r="IQ60" s="140"/>
      <c r="IR60" s="140"/>
      <c r="IS60" s="140"/>
      <c r="IT60" s="140"/>
      <c r="IU60" s="140"/>
      <c r="IV60" s="140"/>
      <c r="IW60" s="140"/>
      <c r="IX60" s="140"/>
      <c r="IY60" s="140"/>
      <c r="IZ60" s="140"/>
      <c r="JA60" s="140"/>
      <c r="JB60" s="140"/>
      <c r="JC60" s="140"/>
      <c r="JD60" s="140"/>
      <c r="JE60" s="82"/>
      <c r="JF60" s="140"/>
      <c r="JG60" s="140"/>
      <c r="JH60" s="140"/>
      <c r="JI60" s="140"/>
      <c r="JJ60" s="140"/>
      <c r="JK60" s="140"/>
      <c r="JL60" s="140"/>
      <c r="JM60" s="140"/>
      <c r="JN60" s="140"/>
      <c r="JO60" s="140"/>
      <c r="JP60" s="140"/>
      <c r="JQ60" s="140"/>
      <c r="JR60" s="140"/>
      <c r="JS60" s="140"/>
      <c r="JT60" s="140"/>
      <c r="JU60" s="140"/>
      <c r="JV60" s="140"/>
      <c r="JW60" s="140"/>
      <c r="JX60" s="140"/>
      <c r="JY60" s="140"/>
      <c r="JZ60" s="140"/>
      <c r="KA60" s="82"/>
      <c r="KB60" s="140"/>
      <c r="KC60" s="140"/>
      <c r="KD60" s="140"/>
      <c r="KE60" s="140"/>
      <c r="KF60" s="140"/>
      <c r="KG60" s="140"/>
      <c r="KH60" s="140"/>
      <c r="KI60" s="140"/>
      <c r="KJ60" s="140"/>
      <c r="KK60" s="140"/>
      <c r="KL60" s="140"/>
      <c r="KM60" s="140"/>
      <c r="KN60" s="140"/>
      <c r="KO60" s="140"/>
      <c r="KP60" s="140"/>
      <c r="KQ60" s="140"/>
      <c r="KR60" s="140"/>
      <c r="KS60" s="140"/>
      <c r="KT60" s="140"/>
      <c r="KU60" s="140"/>
      <c r="KV60" s="140"/>
      <c r="KW60" s="82"/>
      <c r="KX60" s="140"/>
      <c r="KY60" s="140"/>
      <c r="KZ60" s="140"/>
      <c r="LA60" s="140"/>
      <c r="LB60" s="140"/>
      <c r="LC60" s="140"/>
      <c r="LD60" s="140"/>
      <c r="LE60" s="140"/>
      <c r="LF60" s="140"/>
      <c r="LG60" s="140"/>
      <c r="LH60" s="140"/>
      <c r="LI60" s="140"/>
      <c r="LJ60" s="140"/>
      <c r="LK60" s="140"/>
      <c r="LL60" s="140"/>
      <c r="LM60" s="140"/>
      <c r="LN60" s="140"/>
      <c r="LO60" s="140"/>
      <c r="LP60" s="140"/>
      <c r="LQ60" s="140"/>
      <c r="LR60" s="140"/>
      <c r="LS60" s="82"/>
      <c r="LT60" s="140"/>
      <c r="LU60" s="140"/>
      <c r="LV60" s="140"/>
      <c r="LW60" s="140"/>
      <c r="LX60" s="140"/>
      <c r="LY60" s="140"/>
      <c r="LZ60" s="140"/>
      <c r="MA60" s="140"/>
      <c r="MB60" s="140"/>
      <c r="MC60" s="140"/>
      <c r="MD60" s="140"/>
      <c r="ME60" s="140"/>
      <c r="MF60" s="140"/>
      <c r="MG60" s="140"/>
      <c r="MH60" s="140"/>
      <c r="MI60" s="140"/>
      <c r="MJ60" s="140"/>
      <c r="MK60" s="140"/>
      <c r="ML60" s="140"/>
      <c r="MM60" s="140"/>
      <c r="MN60" s="140"/>
      <c r="MO60" s="82"/>
      <c r="MP60" s="140"/>
      <c r="MQ60" s="140"/>
      <c r="MR60" s="140"/>
      <c r="MS60" s="140"/>
      <c r="MT60" s="140"/>
      <c r="MU60" s="140"/>
      <c r="MV60" s="140"/>
      <c r="MW60" s="140"/>
      <c r="MX60" s="140"/>
      <c r="MY60" s="140"/>
      <c r="MZ60" s="140"/>
      <c r="NA60" s="140"/>
      <c r="NB60" s="140"/>
      <c r="NC60" s="140"/>
      <c r="ND60" s="140"/>
      <c r="NE60" s="140"/>
      <c r="NF60" s="140"/>
      <c r="NG60" s="140"/>
      <c r="NH60" s="140"/>
      <c r="NI60" s="140"/>
      <c r="NJ60" s="140"/>
      <c r="NK60" s="82"/>
      <c r="NL60" s="140"/>
      <c r="NM60" s="140"/>
      <c r="NN60" s="140"/>
      <c r="NO60" s="140"/>
      <c r="NP60" s="140"/>
      <c r="NQ60" s="140"/>
      <c r="NR60" s="140"/>
      <c r="NS60" s="140"/>
      <c r="NT60" s="140"/>
      <c r="NU60" s="140"/>
      <c r="NV60" s="140"/>
      <c r="NW60" s="140"/>
      <c r="NX60" s="140"/>
      <c r="NY60" s="140"/>
      <c r="NZ60" s="140"/>
      <c r="OA60" s="140"/>
      <c r="OB60" s="140"/>
      <c r="OC60" s="140"/>
      <c r="OD60" s="140"/>
      <c r="OE60" s="140"/>
      <c r="OF60" s="140"/>
      <c r="OG60" s="82"/>
      <c r="OH60" s="140"/>
      <c r="OI60" s="140"/>
      <c r="OJ60" s="140"/>
      <c r="OK60" s="140"/>
      <c r="OL60" s="140"/>
      <c r="OM60" s="140"/>
      <c r="ON60" s="140"/>
      <c r="OO60" s="140"/>
      <c r="OP60" s="140"/>
      <c r="OQ60" s="140"/>
      <c r="OR60" s="140"/>
      <c r="OS60" s="140"/>
      <c r="OT60" s="140"/>
      <c r="OU60" s="140"/>
      <c r="OV60" s="140"/>
      <c r="OW60" s="140"/>
      <c r="OX60" s="140"/>
      <c r="OY60" s="140"/>
      <c r="OZ60" s="140"/>
      <c r="PA60" s="140"/>
      <c r="PB60" s="140"/>
      <c r="PC60" s="82"/>
      <c r="PD60" s="140"/>
      <c r="PE60" s="140"/>
      <c r="PF60" s="140"/>
      <c r="PG60" s="140"/>
      <c r="PH60" s="140"/>
      <c r="PI60" s="140"/>
      <c r="PJ60" s="140"/>
      <c r="PK60" s="140"/>
      <c r="PL60" s="140"/>
      <c r="PM60" s="140"/>
      <c r="PN60" s="140"/>
      <c r="PO60" s="140"/>
      <c r="PP60" s="140"/>
      <c r="PQ60" s="140"/>
      <c r="PR60" s="140"/>
      <c r="PS60" s="140"/>
      <c r="PT60" s="140"/>
      <c r="PU60" s="140"/>
      <c r="PV60" s="140"/>
      <c r="PW60" s="140"/>
      <c r="PX60" s="140"/>
      <c r="PY60" s="82"/>
      <c r="PZ60" s="140"/>
      <c r="QA60" s="140"/>
      <c r="QB60" s="140"/>
      <c r="QC60" s="140"/>
      <c r="QD60" s="140"/>
      <c r="QE60" s="140"/>
      <c r="QF60" s="140"/>
      <c r="QG60" s="140"/>
      <c r="QH60" s="140"/>
      <c r="QI60" s="140"/>
      <c r="QJ60" s="140"/>
      <c r="QK60" s="140"/>
      <c r="QL60" s="140"/>
      <c r="QM60" s="140"/>
      <c r="QN60" s="140"/>
      <c r="QO60" s="140"/>
      <c r="QP60" s="140"/>
      <c r="QQ60" s="140"/>
      <c r="QR60" s="140"/>
      <c r="QS60" s="140"/>
      <c r="QT60" s="140"/>
      <c r="QU60" s="82"/>
      <c r="QV60" s="140"/>
      <c r="QW60" s="140"/>
      <c r="QX60" s="140"/>
      <c r="QY60" s="140"/>
      <c r="QZ60" s="140"/>
      <c r="RA60" s="140"/>
      <c r="RB60" s="140"/>
      <c r="RC60" s="140"/>
      <c r="RD60" s="140"/>
      <c r="RE60" s="140"/>
      <c r="RF60" s="140"/>
      <c r="RG60" s="140"/>
      <c r="RH60" s="140"/>
      <c r="RI60" s="140"/>
      <c r="RJ60" s="140"/>
      <c r="RK60" s="140"/>
      <c r="RL60" s="140"/>
      <c r="RM60" s="140"/>
      <c r="RN60" s="140"/>
      <c r="RO60" s="140"/>
      <c r="RP60" s="140"/>
      <c r="RQ60" s="82"/>
      <c r="RR60" s="140"/>
      <c r="RS60" s="140"/>
      <c r="RT60" s="140"/>
      <c r="RU60" s="140"/>
      <c r="RV60" s="140"/>
      <c r="RW60" s="140"/>
      <c r="RX60" s="140"/>
      <c r="RY60" s="140"/>
      <c r="RZ60" s="140"/>
      <c r="SA60" s="140"/>
      <c r="SB60" s="140"/>
      <c r="SC60" s="140"/>
      <c r="SD60" s="140"/>
      <c r="SE60" s="140"/>
      <c r="SF60" s="140"/>
      <c r="SG60" s="140"/>
      <c r="SH60" s="140"/>
      <c r="SI60" s="140"/>
      <c r="SJ60" s="140"/>
      <c r="SK60" s="140"/>
      <c r="SL60" s="140"/>
      <c r="SM60" s="82"/>
      <c r="SN60" s="140"/>
      <c r="SO60" s="140"/>
      <c r="SP60" s="140"/>
      <c r="SQ60" s="140"/>
      <c r="SR60" s="140"/>
      <c r="SS60" s="140"/>
      <c r="ST60" s="140"/>
      <c r="SU60" s="140"/>
      <c r="SV60" s="140"/>
      <c r="SW60" s="140"/>
      <c r="SX60" s="140"/>
      <c r="SY60" s="140"/>
      <c r="SZ60" s="140"/>
      <c r="TA60" s="140"/>
      <c r="TB60" s="140"/>
      <c r="TC60" s="140"/>
      <c r="TD60" s="140"/>
      <c r="TE60" s="140"/>
      <c r="TF60" s="140"/>
      <c r="TG60" s="140"/>
      <c r="TH60" s="140"/>
      <c r="TI60" s="82"/>
      <c r="TJ60" s="140"/>
      <c r="TK60" s="140"/>
      <c r="TL60" s="140"/>
      <c r="TM60" s="140"/>
      <c r="TN60" s="140"/>
      <c r="TO60" s="140"/>
      <c r="TP60" s="140"/>
      <c r="TQ60" s="140"/>
      <c r="TR60" s="140"/>
      <c r="TS60" s="140"/>
      <c r="TT60" s="140"/>
      <c r="TU60" s="140"/>
      <c r="TV60" s="140"/>
      <c r="TW60" s="140"/>
      <c r="TX60" s="140"/>
      <c r="TY60" s="140"/>
      <c r="TZ60" s="140"/>
      <c r="UA60" s="140"/>
      <c r="UB60" s="140"/>
      <c r="UC60" s="140"/>
      <c r="UD60" s="140"/>
      <c r="UE60" s="82"/>
      <c r="UF60" s="140"/>
      <c r="UG60" s="140"/>
      <c r="UH60" s="140"/>
      <c r="UI60" s="140"/>
      <c r="UJ60" s="140"/>
      <c r="UK60" s="140"/>
      <c r="UL60" s="140"/>
      <c r="UM60" s="140"/>
      <c r="UN60" s="140"/>
      <c r="UO60" s="140"/>
      <c r="UP60" s="140"/>
      <c r="UQ60" s="140"/>
      <c r="UR60" s="140"/>
      <c r="US60" s="140"/>
      <c r="UT60" s="140"/>
      <c r="UU60" s="140"/>
      <c r="UV60" s="140"/>
      <c r="UW60" s="140"/>
      <c r="UX60" s="140"/>
      <c r="UY60" s="140"/>
      <c r="UZ60" s="140"/>
      <c r="VA60" s="82"/>
      <c r="VB60" s="140"/>
      <c r="VC60" s="140"/>
      <c r="VD60" s="140"/>
      <c r="VE60" s="140"/>
      <c r="VF60" s="140"/>
      <c r="VG60" s="140"/>
      <c r="VH60" s="140"/>
      <c r="VI60" s="140"/>
      <c r="VJ60" s="140"/>
      <c r="VK60" s="140"/>
      <c r="VL60" s="140"/>
      <c r="VM60" s="140"/>
      <c r="VN60" s="140"/>
      <c r="VO60" s="140"/>
      <c r="VP60" s="140"/>
      <c r="VQ60" s="140"/>
      <c r="VR60" s="140"/>
      <c r="VS60" s="140"/>
      <c r="VT60" s="140"/>
      <c r="VU60" s="140"/>
      <c r="VV60" s="140"/>
      <c r="VW60" s="82"/>
      <c r="VX60" s="140"/>
      <c r="VY60" s="140"/>
      <c r="VZ60" s="140"/>
      <c r="WA60" s="140"/>
      <c r="WB60" s="140"/>
      <c r="WC60" s="140"/>
      <c r="WD60" s="140"/>
      <c r="WE60" s="140"/>
      <c r="WF60" s="140"/>
      <c r="WG60" s="140"/>
      <c r="WH60" s="140"/>
      <c r="WI60" s="140"/>
      <c r="WJ60" s="140"/>
      <c r="WK60" s="140"/>
      <c r="WL60" s="140"/>
      <c r="WM60" s="140"/>
      <c r="WN60" s="140"/>
      <c r="WO60" s="140"/>
      <c r="WP60" s="140"/>
      <c r="WQ60" s="140"/>
      <c r="WR60" s="140"/>
      <c r="WS60" s="82"/>
      <c r="WT60" s="140"/>
      <c r="WU60" s="140"/>
      <c r="WV60" s="140"/>
      <c r="WW60" s="140"/>
      <c r="WX60" s="140"/>
      <c r="WY60" s="140"/>
      <c r="WZ60" s="140"/>
      <c r="XA60" s="140"/>
      <c r="XB60" s="140"/>
      <c r="XC60" s="140"/>
      <c r="XD60" s="140"/>
      <c r="XE60" s="140"/>
      <c r="XF60" s="140"/>
      <c r="XG60" s="140"/>
      <c r="XH60" s="140"/>
      <c r="XI60" s="140"/>
      <c r="XJ60" s="140"/>
      <c r="XK60" s="140"/>
      <c r="XL60" s="140"/>
      <c r="XM60" s="140"/>
      <c r="XN60" s="140"/>
      <c r="XO60" s="82"/>
      <c r="XP60" s="140"/>
      <c r="XQ60" s="140"/>
      <c r="XR60" s="140"/>
      <c r="XS60" s="140"/>
      <c r="XT60" s="140"/>
      <c r="XU60" s="140"/>
      <c r="XV60" s="140"/>
      <c r="XW60" s="140"/>
      <c r="XX60" s="140"/>
      <c r="XY60" s="140"/>
      <c r="XZ60" s="140"/>
      <c r="YA60" s="140"/>
      <c r="YB60" s="140"/>
      <c r="YC60" s="140"/>
      <c r="YD60" s="140"/>
      <c r="YE60" s="140"/>
      <c r="YF60" s="140"/>
      <c r="YG60" s="140"/>
      <c r="YH60" s="140"/>
      <c r="YI60" s="140"/>
      <c r="YJ60" s="140"/>
      <c r="YK60" s="82"/>
      <c r="YL60" s="140"/>
      <c r="YM60" s="140"/>
      <c r="YN60" s="140"/>
      <c r="YO60" s="140"/>
      <c r="YP60" s="140"/>
      <c r="YQ60" s="140"/>
      <c r="YR60" s="140"/>
      <c r="YS60" s="140"/>
      <c r="YT60" s="140"/>
      <c r="YU60" s="140"/>
      <c r="YV60" s="140"/>
      <c r="YW60" s="140"/>
      <c r="YX60" s="140"/>
      <c r="YY60" s="140"/>
      <c r="YZ60" s="140"/>
      <c r="ZA60" s="140"/>
      <c r="ZB60" s="140"/>
      <c r="ZC60" s="140"/>
      <c r="ZD60" s="140"/>
      <c r="ZE60" s="140"/>
      <c r="ZF60" s="140"/>
      <c r="ZG60" s="82"/>
      <c r="ZH60" s="140"/>
      <c r="ZI60" s="140"/>
      <c r="ZJ60" s="140"/>
      <c r="ZK60" s="140"/>
      <c r="ZL60" s="140"/>
      <c r="ZM60" s="140"/>
      <c r="ZN60" s="140"/>
      <c r="ZO60" s="140"/>
      <c r="ZP60" s="140"/>
      <c r="ZQ60" s="140"/>
      <c r="ZR60" s="140"/>
      <c r="ZS60" s="140"/>
      <c r="ZT60" s="140"/>
      <c r="ZU60" s="140"/>
      <c r="ZV60" s="140"/>
      <c r="ZW60" s="140"/>
      <c r="ZX60" s="140"/>
      <c r="ZY60" s="140"/>
      <c r="ZZ60" s="140"/>
      <c r="AAA60" s="140"/>
      <c r="AAB60" s="140"/>
      <c r="AAC60" s="82"/>
      <c r="AAD60" s="140"/>
      <c r="AAE60" s="140"/>
      <c r="AAF60" s="140"/>
      <c r="AAG60" s="140"/>
      <c r="AAH60" s="140"/>
      <c r="AAI60" s="140"/>
      <c r="AAJ60" s="140"/>
      <c r="AAK60" s="140"/>
      <c r="AAL60" s="140"/>
      <c r="AAM60" s="140"/>
      <c r="AAN60" s="140"/>
      <c r="AAO60" s="140"/>
      <c r="AAP60" s="140"/>
      <c r="AAQ60" s="140"/>
      <c r="AAR60" s="140"/>
      <c r="AAS60" s="140"/>
      <c r="AAT60" s="140"/>
      <c r="AAU60" s="140"/>
      <c r="AAV60" s="140"/>
      <c r="AAW60" s="140"/>
      <c r="AAX60" s="140"/>
      <c r="AAY60" s="82"/>
      <c r="AAZ60" s="140"/>
      <c r="ABA60" s="140"/>
      <c r="ABB60" s="140"/>
      <c r="ABC60" s="140"/>
      <c r="ABD60" s="140"/>
      <c r="ABE60" s="140"/>
      <c r="ABF60" s="140"/>
      <c r="ABG60" s="140"/>
      <c r="ABH60" s="140"/>
      <c r="ABI60" s="140"/>
      <c r="ABJ60" s="140"/>
      <c r="ABK60" s="140"/>
      <c r="ABL60" s="140"/>
      <c r="ABM60" s="140"/>
      <c r="ABN60" s="140"/>
      <c r="ABO60" s="140"/>
      <c r="ABP60" s="140"/>
      <c r="ABQ60" s="140"/>
      <c r="ABR60" s="140"/>
      <c r="ABS60" s="140"/>
      <c r="ABT60" s="140"/>
      <c r="ABU60" s="82"/>
      <c r="ABV60" s="140"/>
      <c r="ABW60" s="140"/>
      <c r="ABX60" s="140"/>
      <c r="ABY60" s="140"/>
      <c r="ABZ60" s="140"/>
      <c r="ACA60" s="140"/>
      <c r="ACB60" s="140"/>
      <c r="ACC60" s="140"/>
      <c r="ACD60" s="140"/>
      <c r="ACE60" s="140"/>
      <c r="ACF60" s="140"/>
      <c r="ACG60" s="140"/>
      <c r="ACH60" s="140"/>
      <c r="ACI60" s="140"/>
      <c r="ACJ60" s="140"/>
      <c r="ACK60" s="140"/>
      <c r="ACL60" s="140"/>
      <c r="ACM60" s="140"/>
      <c r="ACN60" s="140"/>
      <c r="ACO60" s="140"/>
      <c r="ACP60" s="140"/>
      <c r="ACQ60" s="82"/>
      <c r="ACR60" s="140"/>
      <c r="ACS60" s="140"/>
      <c r="ACT60" s="140"/>
      <c r="ACU60" s="140"/>
      <c r="ACV60" s="140"/>
      <c r="ACW60" s="140"/>
      <c r="ACX60" s="140"/>
      <c r="ACY60" s="140"/>
      <c r="ACZ60" s="140"/>
      <c r="ADA60" s="140"/>
      <c r="ADB60" s="140"/>
      <c r="ADC60" s="140"/>
      <c r="ADD60" s="140"/>
      <c r="ADE60" s="140"/>
      <c r="ADF60" s="140"/>
      <c r="ADG60" s="140"/>
      <c r="ADH60" s="140"/>
      <c r="ADI60" s="140"/>
      <c r="ADJ60" s="140"/>
      <c r="ADK60" s="140"/>
      <c r="ADL60" s="140"/>
      <c r="ADM60" s="82"/>
      <c r="ADN60" s="140"/>
      <c r="ADO60" s="140"/>
      <c r="ADP60" s="140"/>
      <c r="ADQ60" s="140"/>
      <c r="ADR60" s="140"/>
      <c r="ADS60" s="140"/>
      <c r="ADT60" s="140"/>
      <c r="ADU60" s="140"/>
      <c r="ADV60" s="140"/>
      <c r="ADW60" s="140"/>
      <c r="ADX60" s="140"/>
      <c r="ADY60" s="140"/>
      <c r="ADZ60" s="140"/>
      <c r="AEA60" s="140"/>
      <c r="AEB60" s="140"/>
      <c r="AEC60" s="140"/>
      <c r="AED60" s="140"/>
      <c r="AEE60" s="140"/>
      <c r="AEF60" s="140"/>
      <c r="AEG60" s="140"/>
      <c r="AEH60" s="140"/>
      <c r="AEI60" s="82"/>
      <c r="AEJ60" s="140"/>
      <c r="AEK60" s="140"/>
      <c r="AEL60" s="140"/>
      <c r="AEM60" s="140"/>
      <c r="AEN60" s="140"/>
      <c r="AEO60" s="140"/>
      <c r="AEP60" s="140"/>
      <c r="AEQ60" s="140"/>
      <c r="AER60" s="140"/>
      <c r="AES60" s="140"/>
      <c r="AET60" s="140"/>
      <c r="AEU60" s="140"/>
      <c r="AEV60" s="140"/>
      <c r="AEW60" s="140"/>
      <c r="AEX60" s="140"/>
      <c r="AEY60" s="140"/>
      <c r="AEZ60" s="140"/>
      <c r="AFA60" s="140"/>
      <c r="AFB60" s="140"/>
      <c r="AFC60" s="140"/>
      <c r="AFD60" s="140"/>
      <c r="AFE60" s="82"/>
      <c r="AFF60" s="140"/>
      <c r="AFG60" s="140"/>
      <c r="AFH60" s="140"/>
      <c r="AFI60" s="140"/>
      <c r="AFJ60" s="140"/>
      <c r="AFK60" s="140"/>
      <c r="AFL60" s="140"/>
      <c r="AFM60" s="140"/>
      <c r="AFN60" s="140"/>
      <c r="AFO60" s="140"/>
      <c r="AFP60" s="140"/>
      <c r="AFQ60" s="140"/>
      <c r="AFR60" s="140"/>
      <c r="AFS60" s="140"/>
      <c r="AFT60" s="140"/>
      <c r="AFU60" s="140"/>
      <c r="AFV60" s="140"/>
      <c r="AFW60" s="140"/>
      <c r="AFX60" s="140"/>
      <c r="AFY60" s="140"/>
      <c r="AFZ60" s="140"/>
      <c r="AGA60" s="82"/>
      <c r="AGB60" s="140"/>
      <c r="AGC60" s="140"/>
      <c r="AGD60" s="140"/>
      <c r="AGE60" s="140"/>
      <c r="AGF60" s="140"/>
      <c r="AGG60" s="140"/>
      <c r="AGH60" s="140"/>
      <c r="AGI60" s="140"/>
      <c r="AGJ60" s="140"/>
      <c r="AGK60" s="140"/>
      <c r="AGL60" s="140"/>
      <c r="AGM60" s="140"/>
      <c r="AGN60" s="140"/>
      <c r="AGO60" s="140"/>
      <c r="AGP60" s="140"/>
      <c r="AGQ60" s="140"/>
      <c r="AGR60" s="140"/>
      <c r="AGS60" s="140"/>
      <c r="AGT60" s="140"/>
      <c r="AGU60" s="140"/>
      <c r="AGV60" s="140"/>
      <c r="AGW60" s="82"/>
      <c r="AGX60" s="140"/>
      <c r="AGY60" s="140"/>
      <c r="AGZ60" s="140"/>
      <c r="AHA60" s="140"/>
      <c r="AHB60" s="140"/>
      <c r="AHC60" s="140"/>
      <c r="AHD60" s="140"/>
      <c r="AHE60" s="140"/>
      <c r="AHF60" s="140"/>
      <c r="AHG60" s="140"/>
      <c r="AHH60" s="140"/>
      <c r="AHI60" s="140"/>
      <c r="AHJ60" s="140"/>
      <c r="AHK60" s="140"/>
      <c r="AHL60" s="140"/>
      <c r="AHM60" s="140"/>
      <c r="AHN60" s="140"/>
      <c r="AHO60" s="140"/>
      <c r="AHP60" s="140"/>
      <c r="AHQ60" s="140"/>
      <c r="AHR60" s="140"/>
      <c r="AHS60" s="82"/>
      <c r="AHT60" s="140"/>
      <c r="AHU60" s="140"/>
      <c r="AHV60" s="140"/>
      <c r="AHW60" s="140"/>
      <c r="AHX60" s="140"/>
      <c r="AHY60" s="140"/>
      <c r="AHZ60" s="140"/>
      <c r="AIA60" s="140"/>
      <c r="AIB60" s="140"/>
      <c r="AIC60" s="140"/>
      <c r="AID60" s="140"/>
      <c r="AIE60" s="140"/>
      <c r="AIF60" s="140"/>
      <c r="AIG60" s="140"/>
      <c r="AIH60" s="140"/>
      <c r="AII60" s="140"/>
      <c r="AIJ60" s="140"/>
      <c r="AIK60" s="140"/>
      <c r="AIL60" s="140"/>
      <c r="AIM60" s="140"/>
      <c r="AIN60" s="140"/>
      <c r="AIO60" s="82"/>
      <c r="AIP60" s="140"/>
      <c r="AIQ60" s="140"/>
      <c r="AIR60" s="140"/>
      <c r="AIS60" s="140"/>
      <c r="AIT60" s="140"/>
      <c r="AIU60" s="140"/>
      <c r="AIV60" s="140"/>
      <c r="AIW60" s="140"/>
      <c r="AIX60" s="140"/>
      <c r="AIY60" s="140"/>
      <c r="AIZ60" s="140"/>
      <c r="AJA60" s="140"/>
      <c r="AJB60" s="140"/>
      <c r="AJC60" s="140"/>
      <c r="AJD60" s="140"/>
      <c r="AJE60" s="140"/>
      <c r="AJF60" s="140"/>
      <c r="AJG60" s="140"/>
      <c r="AJH60" s="140"/>
      <c r="AJI60" s="140"/>
      <c r="AJJ60" s="140"/>
      <c r="AJK60" s="82"/>
      <c r="AJL60" s="140"/>
      <c r="AJM60" s="140"/>
      <c r="AJN60" s="140"/>
      <c r="AJO60" s="140"/>
      <c r="AJP60" s="140"/>
      <c r="AJQ60" s="140"/>
      <c r="AJR60" s="140"/>
      <c r="AJS60" s="140"/>
      <c r="AJT60" s="140"/>
      <c r="AJU60" s="140"/>
      <c r="AJV60" s="140"/>
      <c r="AJW60" s="140"/>
      <c r="AJX60" s="140"/>
      <c r="AJY60" s="140"/>
      <c r="AJZ60" s="140"/>
      <c r="AKA60" s="140"/>
      <c r="AKB60" s="140"/>
      <c r="AKC60" s="140"/>
      <c r="AKD60" s="140"/>
      <c r="AKE60" s="140"/>
      <c r="AKF60" s="140"/>
      <c r="AKG60" s="82"/>
      <c r="AKH60" s="140"/>
      <c r="AKI60" s="140"/>
      <c r="AKJ60" s="140"/>
      <c r="AKK60" s="140"/>
      <c r="AKL60" s="140"/>
      <c r="AKM60" s="140"/>
      <c r="AKN60" s="140"/>
      <c r="AKO60" s="140"/>
      <c r="AKP60" s="140"/>
      <c r="AKQ60" s="140"/>
      <c r="AKR60" s="140"/>
      <c r="AKS60" s="140"/>
      <c r="AKT60" s="140"/>
      <c r="AKU60" s="140"/>
      <c r="AKV60" s="140"/>
      <c r="AKW60" s="140"/>
      <c r="AKX60" s="140"/>
      <c r="AKY60" s="140"/>
      <c r="AKZ60" s="140"/>
      <c r="ALA60" s="140"/>
      <c r="ALB60" s="140"/>
      <c r="ALC60" s="82"/>
      <c r="ALD60" s="140"/>
      <c r="ALE60" s="140"/>
      <c r="ALF60" s="140"/>
      <c r="ALG60" s="140"/>
      <c r="ALH60" s="140"/>
      <c r="ALI60" s="140"/>
      <c r="ALJ60" s="140"/>
      <c r="ALK60" s="140"/>
      <c r="ALL60" s="140"/>
      <c r="ALM60" s="140"/>
      <c r="ALN60" s="140"/>
      <c r="ALO60" s="140"/>
      <c r="ALP60" s="140"/>
      <c r="ALQ60" s="140"/>
      <c r="ALR60" s="140"/>
      <c r="ALS60" s="140"/>
      <c r="ALT60" s="140"/>
      <c r="ALU60" s="140"/>
      <c r="ALV60" s="140"/>
      <c r="ALW60" s="140"/>
      <c r="ALX60" s="140"/>
      <c r="ALY60" s="82"/>
      <c r="ALZ60" s="140"/>
      <c r="AMA60" s="140"/>
      <c r="AMB60" s="140"/>
      <c r="AMC60" s="140"/>
      <c r="AMD60" s="140"/>
      <c r="AME60" s="140"/>
      <c r="AMF60" s="140"/>
      <c r="AMG60" s="140"/>
      <c r="AMH60" s="140"/>
      <c r="AMI60" s="140"/>
      <c r="AMJ60" s="140"/>
      <c r="AMK60" s="140"/>
      <c r="AML60" s="140"/>
      <c r="AMM60" s="140"/>
      <c r="AMN60" s="140"/>
      <c r="AMO60" s="140"/>
      <c r="AMP60" s="140"/>
      <c r="AMQ60" s="140"/>
      <c r="AMR60" s="140"/>
      <c r="AMS60" s="140"/>
      <c r="AMT60" s="140"/>
      <c r="AMU60" s="82"/>
      <c r="AMV60" s="140"/>
      <c r="AMW60" s="140"/>
      <c r="AMX60" s="140"/>
      <c r="AMY60" s="140"/>
      <c r="AMZ60" s="140"/>
      <c r="ANA60" s="140"/>
      <c r="ANB60" s="140"/>
      <c r="ANC60" s="140"/>
      <c r="AND60" s="140"/>
      <c r="ANE60" s="140"/>
      <c r="ANF60" s="140"/>
      <c r="ANG60" s="140"/>
      <c r="ANH60" s="140"/>
      <c r="ANI60" s="140"/>
      <c r="ANJ60" s="140"/>
      <c r="ANK60" s="140"/>
      <c r="ANL60" s="140"/>
      <c r="ANM60" s="140"/>
      <c r="ANN60" s="140"/>
      <c r="ANO60" s="140"/>
      <c r="ANP60" s="140"/>
      <c r="ANQ60" s="82"/>
      <c r="ANR60" s="140"/>
      <c r="ANS60" s="140"/>
      <c r="ANT60" s="140"/>
      <c r="ANU60" s="140"/>
      <c r="ANV60" s="140"/>
      <c r="ANW60" s="140"/>
      <c r="ANX60" s="140"/>
      <c r="ANY60" s="140"/>
      <c r="ANZ60" s="140"/>
      <c r="AOA60" s="140"/>
      <c r="AOB60" s="140"/>
      <c r="AOC60" s="140"/>
      <c r="AOD60" s="140"/>
      <c r="AOE60" s="140"/>
      <c r="AOF60" s="140"/>
      <c r="AOG60" s="140"/>
      <c r="AOH60" s="140"/>
      <c r="AOI60" s="140"/>
      <c r="AOJ60" s="140"/>
      <c r="AOK60" s="140"/>
      <c r="AOL60" s="140"/>
      <c r="AOM60" s="82"/>
      <c r="AON60" s="140"/>
      <c r="AOO60" s="140"/>
      <c r="AOP60" s="140"/>
      <c r="AOQ60" s="140"/>
      <c r="AOR60" s="140"/>
      <c r="AOS60" s="140"/>
      <c r="AOT60" s="140"/>
      <c r="AOU60" s="140"/>
      <c r="AOV60" s="140"/>
      <c r="AOW60" s="140"/>
      <c r="AOX60" s="140"/>
      <c r="AOY60" s="140"/>
      <c r="AOZ60" s="140"/>
      <c r="APA60" s="140"/>
      <c r="APB60" s="140"/>
      <c r="APC60" s="140"/>
      <c r="APD60" s="140"/>
      <c r="APE60" s="140"/>
      <c r="APF60" s="140"/>
      <c r="APG60" s="140"/>
      <c r="APH60" s="140"/>
      <c r="API60" s="82"/>
      <c r="APJ60" s="140"/>
      <c r="APK60" s="140"/>
      <c r="APL60" s="140"/>
      <c r="APM60" s="140"/>
      <c r="APN60" s="140"/>
      <c r="APO60" s="140"/>
      <c r="APP60" s="140"/>
      <c r="APQ60" s="140"/>
      <c r="APR60" s="140"/>
      <c r="APS60" s="140"/>
      <c r="APT60" s="140"/>
      <c r="APU60" s="140"/>
      <c r="APV60" s="140"/>
      <c r="APW60" s="140"/>
      <c r="APX60" s="140"/>
      <c r="APY60" s="140"/>
      <c r="APZ60" s="140"/>
      <c r="AQA60" s="140"/>
      <c r="AQB60" s="140"/>
      <c r="AQC60" s="140"/>
      <c r="AQD60" s="140"/>
      <c r="AQE60" s="82"/>
      <c r="AQF60" s="140"/>
      <c r="AQG60" s="140"/>
      <c r="AQH60" s="140"/>
      <c r="AQI60" s="140"/>
      <c r="AQJ60" s="140"/>
      <c r="AQK60" s="140"/>
      <c r="AQL60" s="140"/>
      <c r="AQM60" s="140"/>
      <c r="AQN60" s="140"/>
      <c r="AQO60" s="140"/>
      <c r="AQP60" s="140"/>
      <c r="AQQ60" s="140"/>
      <c r="AQR60" s="140"/>
      <c r="AQS60" s="140"/>
      <c r="AQT60" s="140"/>
      <c r="AQU60" s="140"/>
      <c r="AQV60" s="140"/>
      <c r="AQW60" s="140"/>
      <c r="AQX60" s="140"/>
      <c r="AQY60" s="140"/>
      <c r="AQZ60" s="140"/>
      <c r="ARA60" s="82"/>
      <c r="ARB60" s="140"/>
      <c r="ARC60" s="140"/>
      <c r="ARD60" s="140"/>
      <c r="ARE60" s="140"/>
      <c r="ARF60" s="140"/>
      <c r="ARG60" s="140"/>
      <c r="ARH60" s="140"/>
      <c r="ARI60" s="140"/>
      <c r="ARJ60" s="140"/>
      <c r="ARK60" s="140"/>
      <c r="ARL60" s="140"/>
      <c r="ARM60" s="140"/>
      <c r="ARN60" s="140"/>
      <c r="ARO60" s="140"/>
      <c r="ARP60" s="140"/>
      <c r="ARQ60" s="140"/>
      <c r="ARR60" s="140"/>
      <c r="ARS60" s="140"/>
      <c r="ART60" s="140"/>
      <c r="ARU60" s="140"/>
      <c r="ARV60" s="140"/>
      <c r="ARW60" s="82"/>
      <c r="ARX60" s="140"/>
      <c r="ARY60" s="140"/>
      <c r="ARZ60" s="140"/>
      <c r="ASA60" s="140"/>
      <c r="ASB60" s="140"/>
      <c r="ASC60" s="140"/>
      <c r="ASD60" s="140"/>
      <c r="ASE60" s="140"/>
      <c r="ASF60" s="140"/>
      <c r="ASG60" s="140"/>
      <c r="ASH60" s="140"/>
      <c r="ASI60" s="140"/>
      <c r="ASJ60" s="140"/>
      <c r="ASK60" s="140"/>
      <c r="ASL60" s="140"/>
      <c r="ASM60" s="140"/>
      <c r="ASN60" s="140"/>
      <c r="ASO60" s="140"/>
      <c r="ASP60" s="140"/>
      <c r="ASQ60" s="140"/>
      <c r="ASR60" s="140"/>
      <c r="ASS60" s="82"/>
      <c r="AST60" s="140"/>
      <c r="ASU60" s="140"/>
      <c r="ASV60" s="140"/>
      <c r="ASW60" s="140"/>
      <c r="ASX60" s="140"/>
      <c r="ASY60" s="140"/>
      <c r="ASZ60" s="140"/>
      <c r="ATA60" s="140"/>
      <c r="ATB60" s="140"/>
      <c r="ATC60" s="140"/>
      <c r="ATD60" s="140"/>
      <c r="ATE60" s="140"/>
      <c r="ATF60" s="140"/>
      <c r="ATG60" s="140"/>
      <c r="ATH60" s="140"/>
      <c r="ATI60" s="140"/>
      <c r="ATJ60" s="140"/>
      <c r="ATK60" s="140"/>
      <c r="ATL60" s="140"/>
      <c r="ATM60" s="140"/>
      <c r="ATN60" s="140"/>
      <c r="ATO60" s="82"/>
      <c r="ATP60" s="140"/>
      <c r="ATQ60" s="140"/>
      <c r="ATR60" s="140"/>
      <c r="ATS60" s="140"/>
      <c r="ATT60" s="140"/>
      <c r="ATU60" s="140"/>
      <c r="ATV60" s="140"/>
      <c r="ATW60" s="140"/>
      <c r="ATX60" s="140"/>
      <c r="ATY60" s="140"/>
      <c r="ATZ60" s="140"/>
      <c r="AUA60" s="140"/>
      <c r="AUB60" s="140"/>
      <c r="AUC60" s="140"/>
      <c r="AUD60" s="140"/>
      <c r="AUE60" s="140"/>
      <c r="AUF60" s="140"/>
      <c r="AUG60" s="140"/>
      <c r="AUH60" s="140"/>
      <c r="AUI60" s="140"/>
      <c r="AUJ60" s="140"/>
      <c r="AUK60" s="82"/>
      <c r="AUL60" s="140"/>
      <c r="AUM60" s="140"/>
      <c r="AUN60" s="140"/>
      <c r="AUO60" s="140"/>
      <c r="AUP60" s="140"/>
      <c r="AUQ60" s="140"/>
      <c r="AUR60" s="140"/>
      <c r="AUS60" s="140"/>
      <c r="AUT60" s="140"/>
      <c r="AUU60" s="140"/>
      <c r="AUV60" s="140"/>
      <c r="AUW60" s="140"/>
      <c r="AUX60" s="140"/>
      <c r="AUY60" s="140"/>
      <c r="AUZ60" s="140"/>
      <c r="AVA60" s="140"/>
      <c r="AVB60" s="140"/>
      <c r="AVC60" s="140"/>
      <c r="AVD60" s="140"/>
      <c r="AVE60" s="140"/>
      <c r="AVF60" s="140"/>
      <c r="AVG60" s="82"/>
      <c r="AVH60" s="140"/>
      <c r="AVI60" s="140"/>
      <c r="AVJ60" s="140"/>
      <c r="AVK60" s="140"/>
      <c r="AVL60" s="140"/>
      <c r="AVM60" s="140"/>
      <c r="AVN60" s="140"/>
      <c r="AVO60" s="140"/>
      <c r="AVP60" s="140"/>
      <c r="AVQ60" s="140"/>
      <c r="AVR60" s="140"/>
      <c r="AVS60" s="140"/>
      <c r="AVT60" s="140"/>
      <c r="AVU60" s="140"/>
      <c r="AVV60" s="140"/>
      <c r="AVW60" s="140"/>
      <c r="AVX60" s="140"/>
      <c r="AVY60" s="140"/>
      <c r="AVZ60" s="140"/>
      <c r="AWA60" s="140"/>
      <c r="AWB60" s="140"/>
      <c r="AWC60" s="82"/>
      <c r="AWD60" s="140"/>
      <c r="AWE60" s="140"/>
      <c r="AWF60" s="140"/>
      <c r="AWG60" s="140"/>
      <c r="AWH60" s="140"/>
      <c r="AWI60" s="140"/>
      <c r="AWJ60" s="140"/>
      <c r="AWK60" s="140"/>
      <c r="AWL60" s="140"/>
      <c r="AWM60" s="140"/>
      <c r="AWN60" s="140"/>
      <c r="AWO60" s="140"/>
      <c r="AWP60" s="140"/>
      <c r="AWQ60" s="140"/>
      <c r="AWR60" s="140"/>
      <c r="AWS60" s="140"/>
      <c r="AWT60" s="140"/>
      <c r="AWU60" s="140"/>
      <c r="AWV60" s="140"/>
      <c r="AWW60" s="140"/>
      <c r="AWX60" s="140"/>
      <c r="AWY60" s="82"/>
      <c r="AWZ60" s="140"/>
      <c r="AXA60" s="140"/>
      <c r="AXB60" s="140"/>
      <c r="AXC60" s="140"/>
      <c r="AXD60" s="140"/>
      <c r="AXE60" s="140"/>
      <c r="AXF60" s="140"/>
      <c r="AXG60" s="140"/>
      <c r="AXH60" s="140"/>
      <c r="AXI60" s="140"/>
      <c r="AXJ60" s="140"/>
      <c r="AXK60" s="140"/>
      <c r="AXL60" s="140"/>
      <c r="AXM60" s="140"/>
      <c r="AXN60" s="140"/>
      <c r="AXO60" s="140"/>
      <c r="AXP60" s="140"/>
      <c r="AXQ60" s="140"/>
      <c r="AXR60" s="140"/>
      <c r="AXS60" s="140"/>
      <c r="AXT60" s="140"/>
      <c r="AXU60" s="82"/>
      <c r="AXV60" s="140"/>
      <c r="AXW60" s="140"/>
      <c r="AXX60" s="140"/>
      <c r="AXY60" s="140"/>
      <c r="AXZ60" s="140"/>
      <c r="AYA60" s="140"/>
      <c r="AYB60" s="140"/>
      <c r="AYC60" s="140"/>
      <c r="AYD60" s="140"/>
      <c r="AYE60" s="140"/>
      <c r="AYF60" s="140"/>
      <c r="AYG60" s="140"/>
      <c r="AYH60" s="140"/>
      <c r="AYI60" s="140"/>
      <c r="AYJ60" s="140"/>
      <c r="AYK60" s="140"/>
      <c r="AYL60" s="140"/>
      <c r="AYM60" s="140"/>
      <c r="AYN60" s="140"/>
      <c r="AYO60" s="140"/>
      <c r="AYP60" s="140"/>
      <c r="AYQ60" s="82"/>
      <c r="AYR60" s="140"/>
      <c r="AYS60" s="140"/>
      <c r="AYT60" s="140"/>
      <c r="AYU60" s="140"/>
      <c r="AYV60" s="140"/>
      <c r="AYW60" s="140"/>
      <c r="AYX60" s="140"/>
      <c r="AYY60" s="140"/>
      <c r="AYZ60" s="140"/>
      <c r="AZA60" s="140"/>
      <c r="AZB60" s="140"/>
      <c r="AZC60" s="140"/>
      <c r="AZD60" s="140"/>
      <c r="AZE60" s="140"/>
      <c r="AZF60" s="140"/>
      <c r="AZG60" s="140"/>
      <c r="AZH60" s="140"/>
      <c r="AZI60" s="140"/>
      <c r="AZJ60" s="140"/>
      <c r="AZK60" s="140"/>
      <c r="AZL60" s="140"/>
      <c r="AZM60" s="82"/>
      <c r="AZN60" s="140"/>
      <c r="AZO60" s="140"/>
      <c r="AZP60" s="140"/>
      <c r="AZQ60" s="140"/>
      <c r="AZR60" s="140"/>
      <c r="AZS60" s="140"/>
      <c r="AZT60" s="140"/>
      <c r="AZU60" s="140"/>
      <c r="AZV60" s="140"/>
      <c r="AZW60" s="140"/>
      <c r="AZX60" s="140"/>
      <c r="AZY60" s="140"/>
      <c r="AZZ60" s="140"/>
      <c r="BAA60" s="140"/>
      <c r="BAB60" s="140"/>
      <c r="BAC60" s="140"/>
      <c r="BAD60" s="140"/>
      <c r="BAE60" s="140"/>
      <c r="BAF60" s="140"/>
      <c r="BAG60" s="140"/>
      <c r="BAH60" s="140"/>
      <c r="BAI60" s="82"/>
      <c r="BAJ60" s="140"/>
      <c r="BAK60" s="140"/>
      <c r="BAL60" s="140"/>
      <c r="BAM60" s="140"/>
      <c r="BAN60" s="140"/>
      <c r="BAO60" s="140"/>
      <c r="BAP60" s="140"/>
      <c r="BAQ60" s="140"/>
      <c r="BAR60" s="140"/>
      <c r="BAS60" s="140"/>
      <c r="BAT60" s="140"/>
      <c r="BAU60" s="140"/>
      <c r="BAV60" s="140"/>
      <c r="BAW60" s="140"/>
      <c r="BAX60" s="140"/>
      <c r="BAY60" s="140"/>
      <c r="BAZ60" s="140"/>
      <c r="BBA60" s="140"/>
      <c r="BBB60" s="140"/>
      <c r="BBC60" s="140"/>
      <c r="BBD60" s="140"/>
      <c r="BBE60" s="82"/>
      <c r="BBF60" s="140"/>
      <c r="BBG60" s="140"/>
      <c r="BBH60" s="140"/>
      <c r="BBI60" s="140"/>
      <c r="BBJ60" s="140"/>
      <c r="BBK60" s="140"/>
      <c r="BBL60" s="140"/>
      <c r="BBM60" s="140"/>
      <c r="BBN60" s="140"/>
      <c r="BBO60" s="140"/>
      <c r="BBP60" s="140"/>
      <c r="BBQ60" s="140"/>
      <c r="BBR60" s="140"/>
      <c r="BBS60" s="140"/>
      <c r="BBT60" s="140"/>
      <c r="BBU60" s="140"/>
      <c r="BBV60" s="140"/>
      <c r="BBW60" s="140"/>
      <c r="BBX60" s="140"/>
      <c r="BBY60" s="140"/>
      <c r="BBZ60" s="140"/>
      <c r="BCA60" s="82"/>
      <c r="BCB60" s="140"/>
      <c r="BCC60" s="140"/>
      <c r="BCD60" s="140"/>
      <c r="BCE60" s="140"/>
      <c r="BCF60" s="140"/>
      <c r="BCG60" s="140"/>
      <c r="BCH60" s="140"/>
      <c r="BCI60" s="140"/>
      <c r="BCJ60" s="140"/>
      <c r="BCK60" s="140"/>
      <c r="BCL60" s="140"/>
      <c r="BCM60" s="140"/>
      <c r="BCN60" s="140"/>
      <c r="BCO60" s="140"/>
      <c r="BCP60" s="140"/>
      <c r="BCQ60" s="140"/>
      <c r="BCR60" s="140"/>
      <c r="BCS60" s="140"/>
      <c r="BCT60" s="140"/>
      <c r="BCU60" s="140"/>
      <c r="BCV60" s="140"/>
      <c r="BCW60" s="82"/>
      <c r="BCX60" s="140"/>
      <c r="BCY60" s="140"/>
      <c r="BCZ60" s="140"/>
      <c r="BDA60" s="140"/>
      <c r="BDB60" s="140"/>
      <c r="BDC60" s="140"/>
      <c r="BDD60" s="140"/>
      <c r="BDE60" s="140"/>
      <c r="BDF60" s="140"/>
      <c r="BDG60" s="140"/>
      <c r="BDH60" s="140"/>
      <c r="BDI60" s="140"/>
      <c r="BDJ60" s="140"/>
      <c r="BDK60" s="140"/>
      <c r="BDL60" s="140"/>
      <c r="BDM60" s="140"/>
      <c r="BDN60" s="140"/>
      <c r="BDO60" s="140"/>
      <c r="BDP60" s="140"/>
      <c r="BDQ60" s="140"/>
      <c r="BDR60" s="140"/>
      <c r="BDS60" s="82"/>
      <c r="BDT60" s="140"/>
      <c r="BDU60" s="140"/>
      <c r="BDV60" s="140"/>
      <c r="BDW60" s="140"/>
      <c r="BDX60" s="140"/>
      <c r="BDY60" s="140"/>
      <c r="BDZ60" s="140"/>
      <c r="BEA60" s="140"/>
      <c r="BEB60" s="140"/>
      <c r="BEC60" s="140"/>
      <c r="BED60" s="140"/>
      <c r="BEE60" s="140"/>
      <c r="BEF60" s="140"/>
      <c r="BEG60" s="140"/>
      <c r="BEH60" s="140"/>
      <c r="BEI60" s="140"/>
      <c r="BEJ60" s="140"/>
      <c r="BEK60" s="140"/>
      <c r="BEL60" s="140"/>
      <c r="BEM60" s="140"/>
      <c r="BEN60" s="140"/>
      <c r="BEO60" s="82"/>
      <c r="BEP60" s="140"/>
      <c r="BEQ60" s="140"/>
      <c r="BER60" s="140"/>
      <c r="BES60" s="140"/>
      <c r="BET60" s="140"/>
      <c r="BEU60" s="140"/>
      <c r="BEV60" s="140"/>
      <c r="BEW60" s="140"/>
      <c r="BEX60" s="140"/>
      <c r="BEY60" s="140"/>
      <c r="BEZ60" s="140"/>
      <c r="BFA60" s="140"/>
      <c r="BFB60" s="140"/>
      <c r="BFC60" s="140"/>
      <c r="BFD60" s="140"/>
      <c r="BFE60" s="140"/>
      <c r="BFF60" s="140"/>
      <c r="BFG60" s="140"/>
      <c r="BFH60" s="140"/>
      <c r="BFI60" s="140"/>
      <c r="BFJ60" s="140"/>
      <c r="BFK60" s="82"/>
      <c r="BFL60" s="140"/>
      <c r="BFM60" s="140"/>
      <c r="BFN60" s="140"/>
      <c r="BFO60" s="140"/>
      <c r="BFP60" s="140"/>
      <c r="BFQ60" s="140"/>
      <c r="BFR60" s="140"/>
      <c r="BFS60" s="140"/>
      <c r="BFT60" s="140"/>
      <c r="BFU60" s="140"/>
      <c r="BFV60" s="140"/>
      <c r="BFW60" s="140"/>
      <c r="BFX60" s="140"/>
      <c r="BFY60" s="140"/>
      <c r="BFZ60" s="140"/>
      <c r="BGA60" s="140"/>
      <c r="BGB60" s="140"/>
      <c r="BGC60" s="140"/>
      <c r="BGD60" s="140"/>
      <c r="BGE60" s="140"/>
      <c r="BGF60" s="140"/>
      <c r="BGG60" s="82"/>
      <c r="BGH60" s="140"/>
      <c r="BGI60" s="140"/>
      <c r="BGJ60" s="140"/>
      <c r="BGK60" s="140"/>
      <c r="BGL60" s="140"/>
      <c r="BGM60" s="140"/>
      <c r="BGN60" s="140"/>
      <c r="BGO60" s="140"/>
      <c r="BGP60" s="140"/>
      <c r="BGQ60" s="140"/>
      <c r="BGR60" s="140"/>
      <c r="BGS60" s="140"/>
      <c r="BGT60" s="140"/>
      <c r="BGU60" s="140"/>
      <c r="BGV60" s="140"/>
      <c r="BGW60" s="140"/>
      <c r="BGX60" s="140"/>
      <c r="BGY60" s="140"/>
      <c r="BGZ60" s="140"/>
      <c r="BHA60" s="140"/>
      <c r="BHB60" s="140"/>
      <c r="BHC60" s="82"/>
      <c r="BHD60" s="140"/>
      <c r="BHE60" s="140"/>
      <c r="BHF60" s="140"/>
      <c r="BHG60" s="140"/>
      <c r="BHH60" s="140"/>
      <c r="BHI60" s="140"/>
      <c r="BHJ60" s="140"/>
      <c r="BHK60" s="140"/>
      <c r="BHL60" s="140"/>
      <c r="BHM60" s="140"/>
      <c r="BHN60" s="140"/>
      <c r="BHO60" s="140"/>
      <c r="BHP60" s="140"/>
      <c r="BHQ60" s="140"/>
      <c r="BHR60" s="140"/>
      <c r="BHS60" s="140"/>
      <c r="BHT60" s="140"/>
      <c r="BHU60" s="140"/>
      <c r="BHV60" s="140"/>
      <c r="BHW60" s="140"/>
      <c r="BHX60" s="140"/>
      <c r="BHY60" s="82"/>
      <c r="BHZ60" s="140"/>
      <c r="BIA60" s="140"/>
      <c r="BIB60" s="140"/>
      <c r="BIC60" s="140"/>
      <c r="BID60" s="140"/>
      <c r="BIE60" s="140"/>
      <c r="BIF60" s="140"/>
      <c r="BIG60" s="140"/>
      <c r="BIH60" s="140"/>
      <c r="BII60" s="140"/>
      <c r="BIJ60" s="140"/>
      <c r="BIK60" s="140"/>
      <c r="BIL60" s="140"/>
      <c r="BIM60" s="140"/>
      <c r="BIN60" s="140"/>
      <c r="BIO60" s="140"/>
      <c r="BIP60" s="140"/>
      <c r="BIQ60" s="140"/>
      <c r="BIR60" s="140"/>
      <c r="BIS60" s="140"/>
      <c r="BIT60" s="140"/>
      <c r="BIU60" s="82"/>
      <c r="BIV60" s="140"/>
      <c r="BIW60" s="140"/>
      <c r="BIX60" s="140"/>
      <c r="BIY60" s="140"/>
      <c r="BIZ60" s="140"/>
      <c r="BJA60" s="140"/>
      <c r="BJB60" s="140"/>
      <c r="BJC60" s="140"/>
      <c r="BJD60" s="140"/>
      <c r="BJE60" s="140"/>
      <c r="BJF60" s="140"/>
      <c r="BJG60" s="140"/>
      <c r="BJH60" s="140"/>
      <c r="BJI60" s="140"/>
      <c r="BJJ60" s="140"/>
      <c r="BJK60" s="140"/>
      <c r="BJL60" s="140"/>
      <c r="BJM60" s="140"/>
      <c r="BJN60" s="140"/>
      <c r="BJO60" s="140"/>
      <c r="BJP60" s="140"/>
      <c r="BJQ60" s="82"/>
      <c r="BJR60" s="140"/>
      <c r="BJS60" s="140"/>
      <c r="BJT60" s="140"/>
      <c r="BJU60" s="140"/>
      <c r="BJV60" s="140"/>
      <c r="BJW60" s="140"/>
      <c r="BJX60" s="140"/>
      <c r="BJY60" s="140"/>
      <c r="BJZ60" s="140"/>
      <c r="BKA60" s="140"/>
      <c r="BKB60" s="140"/>
      <c r="BKC60" s="140"/>
      <c r="BKD60" s="140"/>
      <c r="BKE60" s="140"/>
      <c r="BKF60" s="140"/>
      <c r="BKG60" s="140"/>
      <c r="BKH60" s="140"/>
      <c r="BKI60" s="140"/>
      <c r="BKJ60" s="140"/>
      <c r="BKK60" s="140"/>
      <c r="BKL60" s="140"/>
      <c r="BKM60" s="82"/>
      <c r="BKN60" s="140"/>
      <c r="BKO60" s="140"/>
      <c r="BKP60" s="140"/>
      <c r="BKQ60" s="140"/>
      <c r="BKR60" s="140"/>
      <c r="BKS60" s="140"/>
      <c r="BKT60" s="140"/>
      <c r="BKU60" s="140"/>
      <c r="BKV60" s="140"/>
      <c r="BKW60" s="140"/>
      <c r="BKX60" s="140"/>
      <c r="BKY60" s="140"/>
      <c r="BKZ60" s="140"/>
      <c r="BLA60" s="140"/>
      <c r="BLB60" s="140"/>
      <c r="BLC60" s="140"/>
      <c r="BLD60" s="140"/>
      <c r="BLE60" s="140"/>
      <c r="BLF60" s="140"/>
      <c r="BLG60" s="140"/>
      <c r="BLH60" s="140"/>
      <c r="BLI60" s="82"/>
      <c r="BLJ60" s="140"/>
      <c r="BLK60" s="140"/>
      <c r="BLL60" s="140"/>
      <c r="BLM60" s="140"/>
      <c r="BLN60" s="140"/>
      <c r="BLO60" s="140"/>
      <c r="BLP60" s="140"/>
      <c r="BLQ60" s="140"/>
      <c r="BLR60" s="140"/>
      <c r="BLS60" s="140"/>
      <c r="BLT60" s="140"/>
      <c r="BLU60" s="140"/>
      <c r="BLV60" s="140"/>
      <c r="BLW60" s="140"/>
      <c r="BLX60" s="140"/>
      <c r="BLY60" s="140"/>
      <c r="BLZ60" s="140"/>
      <c r="BMA60" s="140"/>
      <c r="BMB60" s="140"/>
      <c r="BMC60" s="140"/>
      <c r="BMD60" s="140"/>
      <c r="BME60" s="82"/>
      <c r="BMF60" s="140"/>
      <c r="BMG60" s="140"/>
      <c r="BMH60" s="140"/>
      <c r="BMI60" s="140"/>
      <c r="BMJ60" s="140"/>
      <c r="BMK60" s="140"/>
      <c r="BML60" s="140"/>
      <c r="BMM60" s="140"/>
      <c r="BMN60" s="140"/>
      <c r="BMO60" s="140"/>
      <c r="BMP60" s="140"/>
      <c r="BMQ60" s="140"/>
      <c r="BMR60" s="140"/>
      <c r="BMS60" s="140"/>
      <c r="BMT60" s="140"/>
      <c r="BMU60" s="140"/>
      <c r="BMV60" s="140"/>
      <c r="BMW60" s="140"/>
      <c r="BMX60" s="140"/>
      <c r="BMY60" s="140"/>
      <c r="BMZ60" s="140"/>
      <c r="BNA60" s="82"/>
      <c r="BNB60" s="140"/>
      <c r="BNC60" s="140"/>
      <c r="BND60" s="140"/>
      <c r="BNE60" s="140"/>
      <c r="BNF60" s="140"/>
      <c r="BNG60" s="140"/>
      <c r="BNH60" s="140"/>
      <c r="BNI60" s="140"/>
      <c r="BNJ60" s="140"/>
      <c r="BNK60" s="140"/>
      <c r="BNL60" s="140"/>
      <c r="BNM60" s="140"/>
      <c r="BNN60" s="140"/>
      <c r="BNO60" s="140"/>
      <c r="BNP60" s="140"/>
      <c r="BNQ60" s="140"/>
      <c r="BNR60" s="140"/>
      <c r="BNS60" s="140"/>
      <c r="BNT60" s="140"/>
      <c r="BNU60" s="140"/>
      <c r="BNV60" s="140"/>
      <c r="BNW60" s="82"/>
      <c r="BNX60" s="140"/>
      <c r="BNY60" s="140"/>
      <c r="BNZ60" s="140"/>
      <c r="BOA60" s="140"/>
      <c r="BOB60" s="140"/>
      <c r="BOC60" s="140"/>
      <c r="BOD60" s="140"/>
      <c r="BOE60" s="140"/>
      <c r="BOF60" s="140"/>
      <c r="BOG60" s="140"/>
      <c r="BOH60" s="140"/>
      <c r="BOI60" s="140"/>
      <c r="BOJ60" s="140"/>
      <c r="BOK60" s="140"/>
      <c r="BOL60" s="140"/>
      <c r="BOM60" s="140"/>
      <c r="BON60" s="140"/>
      <c r="BOO60" s="140"/>
      <c r="BOP60" s="140"/>
      <c r="BOQ60" s="140"/>
      <c r="BOR60" s="140"/>
      <c r="BOS60" s="82"/>
      <c r="BOT60" s="140"/>
      <c r="BOU60" s="140"/>
      <c r="BOV60" s="140"/>
      <c r="BOW60" s="140"/>
      <c r="BOX60" s="140"/>
      <c r="BOY60" s="140"/>
      <c r="BOZ60" s="140"/>
      <c r="BPA60" s="140"/>
      <c r="BPB60" s="140"/>
      <c r="BPC60" s="140"/>
      <c r="BPD60" s="140"/>
      <c r="BPE60" s="140"/>
      <c r="BPF60" s="140"/>
      <c r="BPG60" s="140"/>
      <c r="BPH60" s="140"/>
      <c r="BPI60" s="140"/>
      <c r="BPJ60" s="140"/>
      <c r="BPK60" s="140"/>
      <c r="BPL60" s="140"/>
      <c r="BPM60" s="140"/>
      <c r="BPN60" s="140"/>
      <c r="BPO60" s="82"/>
      <c r="BPP60" s="140"/>
      <c r="BPQ60" s="140"/>
      <c r="BPR60" s="140"/>
      <c r="BPS60" s="140"/>
      <c r="BPT60" s="140"/>
      <c r="BPU60" s="140"/>
      <c r="BPV60" s="140"/>
      <c r="BPW60" s="140"/>
      <c r="BPX60" s="140"/>
      <c r="BPY60" s="140"/>
      <c r="BPZ60" s="140"/>
      <c r="BQA60" s="140"/>
      <c r="BQB60" s="140"/>
      <c r="BQC60" s="140"/>
      <c r="BQD60" s="140"/>
      <c r="BQE60" s="140"/>
      <c r="BQF60" s="140"/>
      <c r="BQG60" s="140"/>
      <c r="BQH60" s="140"/>
      <c r="BQI60" s="140"/>
      <c r="BQJ60" s="140"/>
      <c r="BQK60" s="82"/>
      <c r="BQL60" s="140"/>
      <c r="BQM60" s="140"/>
      <c r="BQN60" s="140"/>
      <c r="BQO60" s="140"/>
      <c r="BQP60" s="140"/>
      <c r="BQQ60" s="140"/>
      <c r="BQR60" s="140"/>
      <c r="BQS60" s="140"/>
      <c r="BQT60" s="140"/>
      <c r="BQU60" s="140"/>
      <c r="BQV60" s="140"/>
      <c r="BQW60" s="140"/>
      <c r="BQX60" s="140"/>
      <c r="BQY60" s="140"/>
      <c r="BQZ60" s="140"/>
      <c r="BRA60" s="140"/>
      <c r="BRB60" s="140"/>
      <c r="BRC60" s="140"/>
      <c r="BRD60" s="140"/>
      <c r="BRE60" s="140"/>
      <c r="BRF60" s="140"/>
      <c r="BRG60" s="82"/>
      <c r="BRH60" s="140"/>
      <c r="BRI60" s="140"/>
      <c r="BRJ60" s="140"/>
      <c r="BRK60" s="140"/>
      <c r="BRL60" s="140"/>
      <c r="BRM60" s="140"/>
      <c r="BRN60" s="140"/>
      <c r="BRO60" s="140"/>
      <c r="BRP60" s="140"/>
      <c r="BRQ60" s="140"/>
      <c r="BRR60" s="140"/>
      <c r="BRS60" s="140"/>
      <c r="BRT60" s="140"/>
      <c r="BRU60" s="140"/>
      <c r="BRV60" s="140"/>
      <c r="BRW60" s="140"/>
      <c r="BRX60" s="140"/>
      <c r="BRY60" s="140"/>
      <c r="BRZ60" s="140"/>
      <c r="BSA60" s="140"/>
      <c r="BSB60" s="140"/>
      <c r="BSC60" s="82"/>
      <c r="BSD60" s="140"/>
      <c r="BSE60" s="140"/>
      <c r="BSF60" s="140"/>
      <c r="BSG60" s="140"/>
      <c r="BSH60" s="140"/>
      <c r="BSI60" s="140"/>
      <c r="BSJ60" s="140"/>
      <c r="BSK60" s="140"/>
      <c r="BSL60" s="140"/>
      <c r="BSM60" s="140"/>
      <c r="BSN60" s="140"/>
      <c r="BSO60" s="140"/>
      <c r="BSP60" s="140"/>
      <c r="BSQ60" s="140"/>
      <c r="BSR60" s="140"/>
      <c r="BSS60" s="140"/>
      <c r="BST60" s="140"/>
      <c r="BSU60" s="140"/>
      <c r="BSV60" s="140"/>
      <c r="BSW60" s="140"/>
      <c r="BSX60" s="140"/>
      <c r="BSY60" s="82"/>
      <c r="BSZ60" s="140"/>
      <c r="BTA60" s="140"/>
      <c r="BTB60" s="140"/>
      <c r="BTC60" s="140"/>
      <c r="BTD60" s="140"/>
      <c r="BTE60" s="140"/>
      <c r="BTF60" s="140"/>
      <c r="BTG60" s="140"/>
      <c r="BTH60" s="140"/>
      <c r="BTI60" s="140"/>
      <c r="BTJ60" s="140"/>
      <c r="BTK60" s="140"/>
      <c r="BTL60" s="140"/>
      <c r="BTM60" s="140"/>
      <c r="BTN60" s="140"/>
      <c r="BTO60" s="140"/>
      <c r="BTP60" s="140"/>
      <c r="BTQ60" s="140"/>
      <c r="BTR60" s="140"/>
      <c r="BTS60" s="140"/>
      <c r="BTT60" s="140"/>
      <c r="BTU60" s="82"/>
      <c r="BTV60" s="140"/>
      <c r="BTW60" s="140"/>
      <c r="BTX60" s="140"/>
      <c r="BTY60" s="140"/>
      <c r="BTZ60" s="140"/>
      <c r="BUA60" s="140"/>
      <c r="BUB60" s="140"/>
      <c r="BUC60" s="140"/>
      <c r="BUD60" s="140"/>
      <c r="BUE60" s="140"/>
      <c r="BUF60" s="140"/>
      <c r="BUG60" s="140"/>
      <c r="BUH60" s="140"/>
      <c r="BUI60" s="140"/>
      <c r="BUJ60" s="140"/>
      <c r="BUK60" s="140"/>
      <c r="BUL60" s="140"/>
      <c r="BUM60" s="140"/>
      <c r="BUN60" s="140"/>
      <c r="BUO60" s="140"/>
      <c r="BUP60" s="140"/>
      <c r="BUQ60" s="82"/>
      <c r="BUR60" s="140"/>
      <c r="BUS60" s="140"/>
      <c r="BUT60" s="140"/>
      <c r="BUU60" s="140"/>
      <c r="BUV60" s="140"/>
      <c r="BUW60" s="140"/>
      <c r="BUX60" s="140"/>
      <c r="BUY60" s="140"/>
      <c r="BUZ60" s="140"/>
      <c r="BVA60" s="140"/>
      <c r="BVB60" s="140"/>
      <c r="BVC60" s="140"/>
      <c r="BVD60" s="140"/>
      <c r="BVE60" s="140"/>
      <c r="BVF60" s="140"/>
      <c r="BVG60" s="140"/>
      <c r="BVH60" s="140"/>
      <c r="BVI60" s="140"/>
      <c r="BVJ60" s="140"/>
      <c r="BVK60" s="140"/>
      <c r="BVL60" s="140"/>
      <c r="BVM60" s="82"/>
      <c r="BVN60" s="140"/>
      <c r="BVO60" s="140"/>
      <c r="BVP60" s="140"/>
      <c r="BVQ60" s="140"/>
      <c r="BVR60" s="140"/>
      <c r="BVS60" s="140"/>
      <c r="BVT60" s="140"/>
      <c r="BVU60" s="140"/>
      <c r="BVV60" s="140"/>
      <c r="BVW60" s="140"/>
      <c r="BVX60" s="140"/>
      <c r="BVY60" s="140"/>
      <c r="BVZ60" s="140"/>
      <c r="BWA60" s="140"/>
      <c r="BWB60" s="140"/>
      <c r="BWC60" s="140"/>
      <c r="BWD60" s="140"/>
      <c r="BWE60" s="140"/>
      <c r="BWF60" s="140"/>
      <c r="BWG60" s="140"/>
      <c r="BWH60" s="140"/>
      <c r="BWI60" s="82"/>
      <c r="BWJ60" s="140"/>
      <c r="BWK60" s="140"/>
      <c r="BWL60" s="140"/>
      <c r="BWM60" s="140"/>
      <c r="BWN60" s="140"/>
      <c r="BWO60" s="140"/>
      <c r="BWP60" s="140"/>
      <c r="BWQ60" s="140"/>
      <c r="BWR60" s="140"/>
      <c r="BWS60" s="140"/>
      <c r="BWT60" s="140"/>
      <c r="BWU60" s="140"/>
      <c r="BWV60" s="140"/>
      <c r="BWW60" s="140"/>
      <c r="BWX60" s="140"/>
      <c r="BWY60" s="140"/>
      <c r="BWZ60" s="140"/>
      <c r="BXA60" s="140"/>
      <c r="BXB60" s="140"/>
      <c r="BXC60" s="140"/>
      <c r="BXD60" s="140"/>
      <c r="BXE60" s="82"/>
      <c r="BXF60" s="140"/>
      <c r="BXG60" s="140"/>
      <c r="BXH60" s="140"/>
      <c r="BXI60" s="140"/>
      <c r="BXJ60" s="140"/>
      <c r="BXK60" s="140"/>
      <c r="BXL60" s="140"/>
      <c r="BXM60" s="140"/>
      <c r="BXN60" s="140"/>
      <c r="BXO60" s="140"/>
      <c r="BXP60" s="140"/>
      <c r="BXQ60" s="140"/>
      <c r="BXR60" s="140"/>
      <c r="BXS60" s="140"/>
      <c r="BXT60" s="140"/>
      <c r="BXU60" s="140"/>
      <c r="BXV60" s="140"/>
      <c r="BXW60" s="140"/>
      <c r="BXX60" s="140"/>
      <c r="BXY60" s="140"/>
      <c r="BXZ60" s="140"/>
      <c r="BYA60" s="82"/>
      <c r="BYB60" s="140"/>
      <c r="BYC60" s="140"/>
      <c r="BYD60" s="140"/>
      <c r="BYE60" s="140"/>
      <c r="BYF60" s="140"/>
      <c r="BYG60" s="140"/>
      <c r="BYH60" s="140"/>
      <c r="BYI60" s="140"/>
      <c r="BYJ60" s="140"/>
      <c r="BYK60" s="140"/>
      <c r="BYL60" s="140"/>
      <c r="BYM60" s="140"/>
      <c r="BYN60" s="140"/>
      <c r="BYO60" s="140"/>
      <c r="BYP60" s="140"/>
      <c r="BYQ60" s="140"/>
      <c r="BYR60" s="140"/>
      <c r="BYS60" s="140"/>
      <c r="BYT60" s="140"/>
      <c r="BYU60" s="140"/>
      <c r="BYV60" s="140"/>
      <c r="BYW60" s="82"/>
      <c r="BYX60" s="140"/>
      <c r="BYY60" s="140"/>
      <c r="BYZ60" s="140"/>
      <c r="BZA60" s="140"/>
      <c r="BZB60" s="140"/>
      <c r="BZC60" s="140"/>
      <c r="BZD60" s="140"/>
      <c r="BZE60" s="140"/>
      <c r="BZF60" s="140"/>
      <c r="BZG60" s="140"/>
      <c r="BZH60" s="140"/>
      <c r="BZI60" s="140"/>
      <c r="BZJ60" s="140"/>
      <c r="BZK60" s="140"/>
      <c r="BZL60" s="140"/>
      <c r="BZM60" s="140"/>
      <c r="BZN60" s="140"/>
      <c r="BZO60" s="140"/>
      <c r="BZP60" s="140"/>
      <c r="BZQ60" s="140"/>
      <c r="BZR60" s="140"/>
      <c r="BZS60" s="82"/>
      <c r="BZT60" s="140"/>
      <c r="BZU60" s="140"/>
      <c r="BZV60" s="140"/>
      <c r="BZW60" s="140"/>
      <c r="BZX60" s="140"/>
      <c r="BZY60" s="140"/>
      <c r="BZZ60" s="140"/>
      <c r="CAA60" s="140"/>
      <c r="CAB60" s="140"/>
      <c r="CAC60" s="140"/>
      <c r="CAD60" s="140"/>
      <c r="CAE60" s="140"/>
      <c r="CAF60" s="140"/>
      <c r="CAG60" s="140"/>
      <c r="CAH60" s="140"/>
      <c r="CAI60" s="140"/>
      <c r="CAJ60" s="140"/>
      <c r="CAK60" s="140"/>
      <c r="CAL60" s="140"/>
      <c r="CAM60" s="140"/>
      <c r="CAN60" s="140"/>
      <c r="CAO60" s="82"/>
      <c r="CAP60" s="140"/>
      <c r="CAQ60" s="140"/>
      <c r="CAR60" s="140"/>
      <c r="CAS60" s="140"/>
      <c r="CAT60" s="140"/>
      <c r="CAU60" s="140"/>
      <c r="CAV60" s="140"/>
      <c r="CAW60" s="140"/>
      <c r="CAX60" s="140"/>
      <c r="CAY60" s="140"/>
      <c r="CAZ60" s="140"/>
      <c r="CBA60" s="140"/>
      <c r="CBB60" s="140"/>
      <c r="CBC60" s="140"/>
      <c r="CBD60" s="140"/>
      <c r="CBE60" s="140"/>
      <c r="CBF60" s="140"/>
      <c r="CBG60" s="140"/>
      <c r="CBH60" s="140"/>
      <c r="CBI60" s="140"/>
      <c r="CBJ60" s="140"/>
      <c r="CBK60" s="82"/>
      <c r="CBL60" s="140"/>
      <c r="CBM60" s="140"/>
      <c r="CBN60" s="140"/>
      <c r="CBO60" s="140"/>
      <c r="CBP60" s="140"/>
      <c r="CBQ60" s="140"/>
      <c r="CBR60" s="140"/>
      <c r="CBS60" s="140"/>
      <c r="CBT60" s="140"/>
      <c r="CBU60" s="140"/>
      <c r="CBV60" s="140"/>
      <c r="CBW60" s="140"/>
      <c r="CBX60" s="140"/>
      <c r="CBY60" s="140"/>
      <c r="CBZ60" s="140"/>
      <c r="CCA60" s="140"/>
      <c r="CCB60" s="140"/>
      <c r="CCC60" s="140"/>
      <c r="CCD60" s="140"/>
      <c r="CCE60" s="140"/>
      <c r="CCF60" s="140"/>
      <c r="CCG60" s="82"/>
      <c r="CCH60" s="140"/>
      <c r="CCI60" s="140"/>
      <c r="CCJ60" s="140"/>
      <c r="CCK60" s="140"/>
      <c r="CCL60" s="140"/>
      <c r="CCM60" s="140"/>
      <c r="CCN60" s="140"/>
      <c r="CCO60" s="140"/>
      <c r="CCP60" s="140"/>
      <c r="CCQ60" s="140"/>
      <c r="CCR60" s="140"/>
      <c r="CCS60" s="140"/>
      <c r="CCT60" s="140"/>
      <c r="CCU60" s="140"/>
      <c r="CCV60" s="140"/>
      <c r="CCW60" s="140"/>
      <c r="CCX60" s="140"/>
      <c r="CCY60" s="140"/>
      <c r="CCZ60" s="140"/>
      <c r="CDA60" s="140"/>
      <c r="CDB60" s="140"/>
      <c r="CDC60" s="82"/>
      <c r="CDD60" s="140"/>
      <c r="CDE60" s="140"/>
      <c r="CDF60" s="140"/>
      <c r="CDG60" s="140"/>
      <c r="CDH60" s="140"/>
      <c r="CDI60" s="140"/>
      <c r="CDJ60" s="140"/>
      <c r="CDK60" s="140"/>
      <c r="CDL60" s="140"/>
      <c r="CDM60" s="140"/>
      <c r="CDN60" s="140"/>
      <c r="CDO60" s="140"/>
      <c r="CDP60" s="140"/>
      <c r="CDQ60" s="140"/>
      <c r="CDR60" s="140"/>
      <c r="CDS60" s="140"/>
      <c r="CDT60" s="140"/>
      <c r="CDU60" s="140"/>
      <c r="CDV60" s="140"/>
      <c r="CDW60" s="140"/>
      <c r="CDX60" s="140"/>
      <c r="CDY60" s="82"/>
      <c r="CDZ60" s="140"/>
      <c r="CEA60" s="140"/>
      <c r="CEB60" s="140"/>
      <c r="CEC60" s="140"/>
      <c r="CED60" s="140"/>
      <c r="CEE60" s="140"/>
      <c r="CEF60" s="140"/>
      <c r="CEG60" s="140"/>
      <c r="CEH60" s="140"/>
      <c r="CEI60" s="140"/>
      <c r="CEJ60" s="140"/>
      <c r="CEK60" s="140"/>
      <c r="CEL60" s="140"/>
      <c r="CEM60" s="140"/>
      <c r="CEN60" s="140"/>
      <c r="CEO60" s="140"/>
      <c r="CEP60" s="140"/>
      <c r="CEQ60" s="140"/>
      <c r="CER60" s="140"/>
      <c r="CES60" s="140"/>
      <c r="CET60" s="140"/>
      <c r="CEU60" s="82"/>
      <c r="CEV60" s="140"/>
      <c r="CEW60" s="140"/>
      <c r="CEX60" s="140"/>
      <c r="CEY60" s="140"/>
      <c r="CEZ60" s="140"/>
      <c r="CFA60" s="140"/>
      <c r="CFB60" s="140"/>
      <c r="CFC60" s="140"/>
      <c r="CFD60" s="140"/>
      <c r="CFE60" s="140"/>
      <c r="CFF60" s="140"/>
      <c r="CFG60" s="140"/>
      <c r="CFH60" s="140"/>
      <c r="CFI60" s="140"/>
      <c r="CFJ60" s="140"/>
      <c r="CFK60" s="140"/>
      <c r="CFL60" s="140"/>
      <c r="CFM60" s="140"/>
      <c r="CFN60" s="140"/>
      <c r="CFO60" s="140"/>
      <c r="CFP60" s="140"/>
      <c r="CFQ60" s="82"/>
      <c r="CFR60" s="140"/>
      <c r="CFS60" s="140"/>
      <c r="CFT60" s="140"/>
      <c r="CFU60" s="140"/>
      <c r="CFV60" s="140"/>
      <c r="CFW60" s="140"/>
      <c r="CFX60" s="140"/>
      <c r="CFY60" s="140"/>
      <c r="CFZ60" s="140"/>
      <c r="CGA60" s="140"/>
      <c r="CGB60" s="140"/>
      <c r="CGC60" s="140"/>
      <c r="CGD60" s="140"/>
      <c r="CGE60" s="140"/>
      <c r="CGF60" s="140"/>
      <c r="CGG60" s="140"/>
      <c r="CGH60" s="140"/>
      <c r="CGI60" s="140"/>
      <c r="CGJ60" s="140"/>
      <c r="CGK60" s="140"/>
      <c r="CGL60" s="140"/>
      <c r="CGM60" s="82"/>
      <c r="CGN60" s="140"/>
      <c r="CGO60" s="140"/>
      <c r="CGP60" s="140"/>
      <c r="CGQ60" s="140"/>
      <c r="CGR60" s="140"/>
      <c r="CGS60" s="140"/>
      <c r="CGT60" s="140"/>
      <c r="CGU60" s="140"/>
      <c r="CGV60" s="140"/>
      <c r="CGW60" s="140"/>
      <c r="CGX60" s="140"/>
      <c r="CGY60" s="140"/>
      <c r="CGZ60" s="140"/>
      <c r="CHA60" s="140"/>
      <c r="CHB60" s="140"/>
      <c r="CHC60" s="140"/>
      <c r="CHD60" s="140"/>
      <c r="CHE60" s="140"/>
      <c r="CHF60" s="140"/>
      <c r="CHG60" s="140"/>
      <c r="CHH60" s="140"/>
      <c r="CHI60" s="82"/>
      <c r="CHJ60" s="140"/>
      <c r="CHK60" s="140"/>
      <c r="CHL60" s="140"/>
      <c r="CHM60" s="140"/>
      <c r="CHN60" s="140"/>
      <c r="CHO60" s="140"/>
      <c r="CHP60" s="140"/>
      <c r="CHQ60" s="140"/>
      <c r="CHR60" s="140"/>
      <c r="CHS60" s="140"/>
      <c r="CHT60" s="140"/>
      <c r="CHU60" s="140"/>
      <c r="CHV60" s="140"/>
      <c r="CHW60" s="140"/>
      <c r="CHX60" s="140"/>
      <c r="CHY60" s="140"/>
      <c r="CHZ60" s="140"/>
      <c r="CIA60" s="140"/>
      <c r="CIB60" s="140"/>
      <c r="CIC60" s="140"/>
      <c r="CID60" s="140"/>
      <c r="CIE60" s="82"/>
      <c r="CIF60" s="140"/>
      <c r="CIG60" s="140"/>
      <c r="CIH60" s="140"/>
      <c r="CII60" s="140"/>
      <c r="CIJ60" s="140"/>
      <c r="CIK60" s="140"/>
      <c r="CIL60" s="140"/>
      <c r="CIM60" s="140"/>
      <c r="CIN60" s="140"/>
      <c r="CIO60" s="140"/>
      <c r="CIP60" s="140"/>
      <c r="CIQ60" s="140"/>
      <c r="CIR60" s="140"/>
      <c r="CIS60" s="140"/>
      <c r="CIT60" s="140"/>
      <c r="CIU60" s="140"/>
      <c r="CIV60" s="140"/>
      <c r="CIW60" s="140"/>
      <c r="CIX60" s="140"/>
      <c r="CIY60" s="140"/>
      <c r="CIZ60" s="140"/>
      <c r="CJA60" s="82"/>
      <c r="CJB60" s="140"/>
      <c r="CJC60" s="140"/>
      <c r="CJD60" s="140"/>
      <c r="CJE60" s="140"/>
      <c r="CJF60" s="140"/>
      <c r="CJG60" s="140"/>
      <c r="CJH60" s="140"/>
      <c r="CJI60" s="140"/>
      <c r="CJJ60" s="140"/>
      <c r="CJK60" s="140"/>
      <c r="CJL60" s="140"/>
      <c r="CJM60" s="140"/>
      <c r="CJN60" s="140"/>
      <c r="CJO60" s="140"/>
      <c r="CJP60" s="140"/>
      <c r="CJQ60" s="140"/>
      <c r="CJR60" s="140"/>
      <c r="CJS60" s="140"/>
      <c r="CJT60" s="140"/>
      <c r="CJU60" s="140"/>
      <c r="CJV60" s="140"/>
      <c r="CJW60" s="82"/>
      <c r="CJX60" s="140"/>
      <c r="CJY60" s="140"/>
      <c r="CJZ60" s="140"/>
      <c r="CKA60" s="140"/>
      <c r="CKB60" s="140"/>
      <c r="CKC60" s="140"/>
      <c r="CKD60" s="140"/>
      <c r="CKE60" s="140"/>
      <c r="CKF60" s="140"/>
      <c r="CKG60" s="140"/>
      <c r="CKH60" s="140"/>
      <c r="CKI60" s="140"/>
      <c r="CKJ60" s="140"/>
      <c r="CKK60" s="140"/>
      <c r="CKL60" s="140"/>
      <c r="CKM60" s="140"/>
      <c r="CKN60" s="140"/>
      <c r="CKO60" s="140"/>
      <c r="CKP60" s="140"/>
      <c r="CKQ60" s="140"/>
      <c r="CKR60" s="140"/>
      <c r="CKS60" s="82"/>
      <c r="CKT60" s="140"/>
      <c r="CKU60" s="140"/>
      <c r="CKV60" s="140"/>
      <c r="CKW60" s="140"/>
      <c r="CKX60" s="140"/>
      <c r="CKY60" s="140"/>
      <c r="CKZ60" s="140"/>
      <c r="CLA60" s="140"/>
      <c r="CLB60" s="140"/>
      <c r="CLC60" s="140"/>
      <c r="CLD60" s="140"/>
      <c r="CLE60" s="140"/>
      <c r="CLF60" s="140"/>
      <c r="CLG60" s="140"/>
      <c r="CLH60" s="140"/>
      <c r="CLI60" s="140"/>
      <c r="CLJ60" s="140"/>
      <c r="CLK60" s="140"/>
      <c r="CLL60" s="140"/>
      <c r="CLM60" s="140"/>
      <c r="CLN60" s="140"/>
      <c r="CLO60" s="82"/>
      <c r="CLP60" s="140"/>
      <c r="CLQ60" s="140"/>
      <c r="CLR60" s="140"/>
      <c r="CLS60" s="140"/>
      <c r="CLT60" s="140"/>
      <c r="CLU60" s="140"/>
      <c r="CLV60" s="140"/>
      <c r="CLW60" s="140"/>
      <c r="CLX60" s="140"/>
      <c r="CLY60" s="140"/>
      <c r="CLZ60" s="140"/>
      <c r="CMA60" s="140"/>
      <c r="CMB60" s="140"/>
      <c r="CMC60" s="140"/>
      <c r="CMD60" s="140"/>
      <c r="CME60" s="140"/>
      <c r="CMF60" s="140"/>
      <c r="CMG60" s="140"/>
      <c r="CMH60" s="140"/>
      <c r="CMI60" s="140"/>
      <c r="CMJ60" s="140"/>
      <c r="CMK60" s="82"/>
      <c r="CML60" s="140"/>
      <c r="CMM60" s="140"/>
      <c r="CMN60" s="140"/>
      <c r="CMO60" s="140"/>
      <c r="CMP60" s="140"/>
      <c r="CMQ60" s="140"/>
      <c r="CMR60" s="140"/>
      <c r="CMS60" s="140"/>
      <c r="CMT60" s="140"/>
      <c r="CMU60" s="140"/>
      <c r="CMV60" s="140"/>
      <c r="CMW60" s="140"/>
      <c r="CMX60" s="140"/>
      <c r="CMY60" s="140"/>
      <c r="CMZ60" s="140"/>
      <c r="CNA60" s="140"/>
      <c r="CNB60" s="140"/>
      <c r="CNC60" s="140"/>
      <c r="CND60" s="140"/>
      <c r="CNE60" s="140"/>
      <c r="CNF60" s="140"/>
      <c r="CNG60" s="82"/>
      <c r="CNH60" s="140"/>
      <c r="CNI60" s="140"/>
      <c r="CNJ60" s="140"/>
      <c r="CNK60" s="140"/>
      <c r="CNL60" s="140"/>
      <c r="CNM60" s="140"/>
      <c r="CNN60" s="140"/>
      <c r="CNO60" s="140"/>
      <c r="CNP60" s="140"/>
      <c r="CNQ60" s="140"/>
      <c r="CNR60" s="140"/>
      <c r="CNS60" s="140"/>
      <c r="CNT60" s="140"/>
      <c r="CNU60" s="140"/>
      <c r="CNV60" s="140"/>
      <c r="CNW60" s="140"/>
      <c r="CNX60" s="140"/>
      <c r="CNY60" s="140"/>
      <c r="CNZ60" s="140"/>
      <c r="COA60" s="140"/>
      <c r="COB60" s="140"/>
      <c r="COC60" s="82"/>
      <c r="COD60" s="140"/>
      <c r="COE60" s="140"/>
      <c r="COF60" s="140"/>
      <c r="COG60" s="140"/>
      <c r="COH60" s="140"/>
      <c r="COI60" s="140"/>
      <c r="COJ60" s="140"/>
      <c r="COK60" s="140"/>
      <c r="COL60" s="140"/>
      <c r="COM60" s="140"/>
      <c r="CON60" s="140"/>
      <c r="COO60" s="140"/>
      <c r="COP60" s="140"/>
      <c r="COQ60" s="140"/>
      <c r="COR60" s="140"/>
      <c r="COS60" s="140"/>
      <c r="COT60" s="140"/>
      <c r="COU60" s="140"/>
      <c r="COV60" s="140"/>
      <c r="COW60" s="140"/>
      <c r="COX60" s="140"/>
      <c r="COY60" s="82"/>
      <c r="COZ60" s="140"/>
      <c r="CPA60" s="140"/>
      <c r="CPB60" s="140"/>
      <c r="CPC60" s="140"/>
      <c r="CPD60" s="140"/>
      <c r="CPE60" s="140"/>
      <c r="CPF60" s="140"/>
      <c r="CPG60" s="140"/>
      <c r="CPH60" s="140"/>
      <c r="CPI60" s="140"/>
      <c r="CPJ60" s="140"/>
      <c r="CPK60" s="140"/>
      <c r="CPL60" s="140"/>
      <c r="CPM60" s="140"/>
      <c r="CPN60" s="140"/>
      <c r="CPO60" s="140"/>
      <c r="CPP60" s="140"/>
      <c r="CPQ60" s="140"/>
      <c r="CPR60" s="140"/>
      <c r="CPS60" s="140"/>
      <c r="CPT60" s="140"/>
      <c r="CPU60" s="82"/>
      <c r="CPV60" s="140"/>
      <c r="CPW60" s="140"/>
      <c r="CPX60" s="140"/>
      <c r="CPY60" s="140"/>
      <c r="CPZ60" s="140"/>
      <c r="CQA60" s="140"/>
      <c r="CQB60" s="140"/>
      <c r="CQC60" s="140"/>
      <c r="CQD60" s="140"/>
      <c r="CQE60" s="140"/>
      <c r="CQF60" s="140"/>
      <c r="CQG60" s="140"/>
      <c r="CQH60" s="140"/>
      <c r="CQI60" s="140"/>
      <c r="CQJ60" s="140"/>
      <c r="CQK60" s="140"/>
      <c r="CQL60" s="140"/>
      <c r="CQM60" s="140"/>
      <c r="CQN60" s="140"/>
      <c r="CQO60" s="140"/>
      <c r="CQP60" s="140"/>
      <c r="CQQ60" s="82"/>
      <c r="CQR60" s="140"/>
      <c r="CQS60" s="140"/>
      <c r="CQT60" s="140"/>
      <c r="CQU60" s="140"/>
      <c r="CQV60" s="140"/>
      <c r="CQW60" s="140"/>
      <c r="CQX60" s="140"/>
      <c r="CQY60" s="140"/>
      <c r="CQZ60" s="140"/>
      <c r="CRA60" s="140"/>
      <c r="CRB60" s="140"/>
      <c r="CRC60" s="140"/>
      <c r="CRD60" s="140"/>
      <c r="CRE60" s="140"/>
      <c r="CRF60" s="140"/>
      <c r="CRG60" s="140"/>
      <c r="CRH60" s="140"/>
      <c r="CRI60" s="140"/>
      <c r="CRJ60" s="140"/>
      <c r="CRK60" s="140"/>
      <c r="CRL60" s="140"/>
      <c r="CRM60" s="82"/>
      <c r="CRN60" s="140"/>
      <c r="CRO60" s="140"/>
      <c r="CRP60" s="140"/>
      <c r="CRQ60" s="140"/>
      <c r="CRR60" s="140"/>
      <c r="CRS60" s="140"/>
      <c r="CRT60" s="140"/>
      <c r="CRU60" s="140"/>
      <c r="CRV60" s="140"/>
      <c r="CRW60" s="140"/>
      <c r="CRX60" s="140"/>
      <c r="CRY60" s="140"/>
      <c r="CRZ60" s="140"/>
      <c r="CSA60" s="140"/>
      <c r="CSB60" s="140"/>
      <c r="CSC60" s="140"/>
      <c r="CSD60" s="140"/>
      <c r="CSE60" s="140"/>
      <c r="CSF60" s="140"/>
      <c r="CSG60" s="140"/>
      <c r="CSH60" s="140"/>
      <c r="CSI60" s="82"/>
      <c r="CSJ60" s="140"/>
      <c r="CSK60" s="140"/>
      <c r="CSL60" s="140"/>
      <c r="CSM60" s="140"/>
      <c r="CSN60" s="140"/>
      <c r="CSO60" s="140"/>
      <c r="CSP60" s="140"/>
      <c r="CSQ60" s="140"/>
      <c r="CSR60" s="140"/>
      <c r="CSS60" s="140"/>
      <c r="CST60" s="140"/>
      <c r="CSU60" s="140"/>
      <c r="CSV60" s="140"/>
      <c r="CSW60" s="140"/>
      <c r="CSX60" s="140"/>
      <c r="CSY60" s="140"/>
      <c r="CSZ60" s="140"/>
      <c r="CTA60" s="140"/>
      <c r="CTB60" s="140"/>
      <c r="CTC60" s="140"/>
      <c r="CTD60" s="140"/>
      <c r="CTE60" s="82"/>
      <c r="CTF60" s="140"/>
      <c r="CTG60" s="140"/>
      <c r="CTH60" s="140"/>
      <c r="CTI60" s="140"/>
      <c r="CTJ60" s="140"/>
      <c r="CTK60" s="140"/>
      <c r="CTL60" s="140"/>
      <c r="CTM60" s="140"/>
      <c r="CTN60" s="140"/>
      <c r="CTO60" s="140"/>
      <c r="CTP60" s="140"/>
      <c r="CTQ60" s="140"/>
      <c r="CTR60" s="140"/>
      <c r="CTS60" s="140"/>
      <c r="CTT60" s="140"/>
      <c r="CTU60" s="140"/>
      <c r="CTV60" s="140"/>
      <c r="CTW60" s="140"/>
      <c r="CTX60" s="140"/>
      <c r="CTY60" s="140"/>
      <c r="CTZ60" s="140"/>
      <c r="CUA60" s="82"/>
      <c r="CUB60" s="140"/>
      <c r="CUC60" s="140"/>
      <c r="CUD60" s="140"/>
      <c r="CUE60" s="140"/>
      <c r="CUF60" s="140"/>
      <c r="CUG60" s="140"/>
      <c r="CUH60" s="140"/>
      <c r="CUI60" s="140"/>
      <c r="CUJ60" s="140"/>
      <c r="CUK60" s="140"/>
      <c r="CUL60" s="140"/>
      <c r="CUM60" s="140"/>
      <c r="CUN60" s="140"/>
      <c r="CUO60" s="140"/>
      <c r="CUP60" s="140"/>
      <c r="CUQ60" s="140"/>
      <c r="CUR60" s="140"/>
      <c r="CUS60" s="140"/>
      <c r="CUT60" s="140"/>
      <c r="CUU60" s="140"/>
      <c r="CUV60" s="140"/>
      <c r="CUW60" s="82"/>
      <c r="CUX60" s="140"/>
      <c r="CUY60" s="140"/>
      <c r="CUZ60" s="140"/>
      <c r="CVA60" s="140"/>
      <c r="CVB60" s="140"/>
      <c r="CVC60" s="140"/>
      <c r="CVD60" s="140"/>
      <c r="CVE60" s="140"/>
      <c r="CVF60" s="140"/>
      <c r="CVG60" s="140"/>
      <c r="CVH60" s="140"/>
      <c r="CVI60" s="140"/>
      <c r="CVJ60" s="140"/>
      <c r="CVK60" s="140"/>
      <c r="CVL60" s="140"/>
      <c r="CVM60" s="140"/>
      <c r="CVN60" s="140"/>
      <c r="CVO60" s="140"/>
      <c r="CVP60" s="140"/>
      <c r="CVQ60" s="140"/>
      <c r="CVR60" s="140"/>
      <c r="CVS60" s="82"/>
      <c r="CVT60" s="140"/>
      <c r="CVU60" s="140"/>
      <c r="CVV60" s="140"/>
      <c r="CVW60" s="140"/>
      <c r="CVX60" s="140"/>
      <c r="CVY60" s="140"/>
      <c r="CVZ60" s="140"/>
      <c r="CWA60" s="140"/>
      <c r="CWB60" s="140"/>
      <c r="CWC60" s="140"/>
      <c r="CWD60" s="140"/>
      <c r="CWE60" s="140"/>
      <c r="CWF60" s="140"/>
      <c r="CWG60" s="140"/>
      <c r="CWH60" s="140"/>
      <c r="CWI60" s="140"/>
      <c r="CWJ60" s="140"/>
      <c r="CWK60" s="140"/>
      <c r="CWL60" s="140"/>
      <c r="CWM60" s="140"/>
      <c r="CWN60" s="140"/>
      <c r="CWO60" s="82"/>
      <c r="CWP60" s="140"/>
      <c r="CWQ60" s="140"/>
      <c r="CWR60" s="140"/>
      <c r="CWS60" s="140"/>
      <c r="CWT60" s="140"/>
      <c r="CWU60" s="140"/>
      <c r="CWV60" s="140"/>
      <c r="CWW60" s="140"/>
      <c r="CWX60" s="140"/>
      <c r="CWY60" s="140"/>
      <c r="CWZ60" s="140"/>
      <c r="CXA60" s="140"/>
      <c r="CXB60" s="140"/>
      <c r="CXC60" s="140"/>
      <c r="CXD60" s="140"/>
      <c r="CXE60" s="140"/>
      <c r="CXF60" s="140"/>
      <c r="CXG60" s="140"/>
      <c r="CXH60" s="140"/>
      <c r="CXI60" s="140"/>
      <c r="CXJ60" s="140"/>
      <c r="CXK60" s="82"/>
      <c r="CXL60" s="140"/>
      <c r="CXM60" s="140"/>
      <c r="CXN60" s="140"/>
      <c r="CXO60" s="140"/>
      <c r="CXP60" s="140"/>
      <c r="CXQ60" s="140"/>
      <c r="CXR60" s="140"/>
      <c r="CXS60" s="140"/>
      <c r="CXT60" s="140"/>
      <c r="CXU60" s="140"/>
      <c r="CXV60" s="140"/>
      <c r="CXW60" s="140"/>
      <c r="CXX60" s="140"/>
      <c r="CXY60" s="140"/>
      <c r="CXZ60" s="140"/>
      <c r="CYA60" s="140"/>
      <c r="CYB60" s="140"/>
      <c r="CYC60" s="140"/>
      <c r="CYD60" s="140"/>
      <c r="CYE60" s="140"/>
      <c r="CYF60" s="140"/>
      <c r="CYG60" s="82"/>
      <c r="CYH60" s="140"/>
      <c r="CYI60" s="140"/>
      <c r="CYJ60" s="140"/>
      <c r="CYK60" s="140"/>
      <c r="CYL60" s="140"/>
      <c r="CYM60" s="140"/>
      <c r="CYN60" s="140"/>
      <c r="CYO60" s="140"/>
      <c r="CYP60" s="140"/>
      <c r="CYQ60" s="140"/>
      <c r="CYR60" s="140"/>
      <c r="CYS60" s="140"/>
      <c r="CYT60" s="140"/>
      <c r="CYU60" s="140"/>
      <c r="CYV60" s="140"/>
      <c r="CYW60" s="140"/>
      <c r="CYX60" s="140"/>
      <c r="CYY60" s="140"/>
      <c r="CYZ60" s="140"/>
      <c r="CZA60" s="140"/>
      <c r="CZB60" s="140"/>
      <c r="CZC60" s="82"/>
      <c r="CZD60" s="140"/>
      <c r="CZE60" s="140"/>
      <c r="CZF60" s="140"/>
      <c r="CZG60" s="140"/>
      <c r="CZH60" s="140"/>
      <c r="CZI60" s="140"/>
      <c r="CZJ60" s="140"/>
      <c r="CZK60" s="140"/>
      <c r="CZL60" s="140"/>
      <c r="CZM60" s="140"/>
      <c r="CZN60" s="140"/>
      <c r="CZO60" s="140"/>
      <c r="CZP60" s="140"/>
      <c r="CZQ60" s="140"/>
      <c r="CZR60" s="140"/>
      <c r="CZS60" s="140"/>
      <c r="CZT60" s="140"/>
      <c r="CZU60" s="140"/>
      <c r="CZV60" s="140"/>
      <c r="CZW60" s="140"/>
      <c r="CZX60" s="140"/>
      <c r="CZY60" s="82"/>
      <c r="CZZ60" s="140"/>
      <c r="DAA60" s="140"/>
      <c r="DAB60" s="140"/>
      <c r="DAC60" s="140"/>
      <c r="DAD60" s="140"/>
      <c r="DAE60" s="140"/>
      <c r="DAF60" s="140"/>
      <c r="DAG60" s="140"/>
      <c r="DAH60" s="140"/>
      <c r="DAI60" s="140"/>
      <c r="DAJ60" s="140"/>
      <c r="DAK60" s="140"/>
      <c r="DAL60" s="140"/>
      <c r="DAM60" s="140"/>
      <c r="DAN60" s="140"/>
      <c r="DAO60" s="140"/>
      <c r="DAP60" s="140"/>
      <c r="DAQ60" s="140"/>
      <c r="DAR60" s="140"/>
      <c r="DAS60" s="140"/>
      <c r="DAT60" s="140"/>
      <c r="DAU60" s="82"/>
      <c r="DAV60" s="140"/>
      <c r="DAW60" s="140"/>
      <c r="DAX60" s="140"/>
      <c r="DAY60" s="140"/>
      <c r="DAZ60" s="140"/>
      <c r="DBA60" s="140"/>
      <c r="DBB60" s="140"/>
      <c r="DBC60" s="140"/>
      <c r="DBD60" s="140"/>
      <c r="DBE60" s="140"/>
      <c r="DBF60" s="140"/>
      <c r="DBG60" s="140"/>
      <c r="DBH60" s="140"/>
      <c r="DBI60" s="140"/>
      <c r="DBJ60" s="140"/>
      <c r="DBK60" s="140"/>
      <c r="DBL60" s="140"/>
      <c r="DBM60" s="140"/>
      <c r="DBN60" s="140"/>
      <c r="DBO60" s="140"/>
      <c r="DBP60" s="140"/>
      <c r="DBQ60" s="82"/>
      <c r="DBR60" s="140"/>
      <c r="DBS60" s="140"/>
      <c r="DBT60" s="140"/>
      <c r="DBU60" s="140"/>
      <c r="DBV60" s="140"/>
      <c r="DBW60" s="140"/>
      <c r="DBX60" s="140"/>
      <c r="DBY60" s="140"/>
      <c r="DBZ60" s="140"/>
      <c r="DCA60" s="140"/>
      <c r="DCB60" s="140"/>
      <c r="DCC60" s="140"/>
      <c r="DCD60" s="140"/>
      <c r="DCE60" s="140"/>
      <c r="DCF60" s="140"/>
      <c r="DCG60" s="140"/>
      <c r="DCH60" s="140"/>
      <c r="DCI60" s="140"/>
      <c r="DCJ60" s="140"/>
      <c r="DCK60" s="140"/>
      <c r="DCL60" s="140"/>
      <c r="DCM60" s="82"/>
      <c r="DCN60" s="140"/>
      <c r="DCO60" s="140"/>
      <c r="DCP60" s="140"/>
      <c r="DCQ60" s="140"/>
      <c r="DCR60" s="140"/>
      <c r="DCS60" s="140"/>
      <c r="DCT60" s="140"/>
      <c r="DCU60" s="140"/>
      <c r="DCV60" s="140"/>
      <c r="DCW60" s="140"/>
      <c r="DCX60" s="140"/>
      <c r="DCY60" s="140"/>
      <c r="DCZ60" s="140"/>
      <c r="DDA60" s="140"/>
      <c r="DDB60" s="140"/>
      <c r="DDC60" s="140"/>
      <c r="DDD60" s="140"/>
      <c r="DDE60" s="140"/>
      <c r="DDF60" s="140"/>
      <c r="DDG60" s="140"/>
      <c r="DDH60" s="140"/>
      <c r="DDI60" s="82"/>
      <c r="DDJ60" s="140"/>
      <c r="DDK60" s="140"/>
      <c r="DDL60" s="140"/>
      <c r="DDM60" s="140"/>
      <c r="DDN60" s="140"/>
      <c r="DDO60" s="140"/>
      <c r="DDP60" s="140"/>
      <c r="DDQ60" s="140"/>
      <c r="DDR60" s="140"/>
      <c r="DDS60" s="140"/>
      <c r="DDT60" s="140"/>
      <c r="DDU60" s="140"/>
      <c r="DDV60" s="140"/>
      <c r="DDW60" s="140"/>
      <c r="DDX60" s="140"/>
      <c r="DDY60" s="140"/>
      <c r="DDZ60" s="140"/>
      <c r="DEA60" s="140"/>
      <c r="DEB60" s="140"/>
      <c r="DEC60" s="140"/>
      <c r="DED60" s="140"/>
      <c r="DEE60" s="82"/>
      <c r="DEF60" s="140"/>
      <c r="DEG60" s="140"/>
      <c r="DEH60" s="140"/>
      <c r="DEI60" s="140"/>
      <c r="DEJ60" s="140"/>
      <c r="DEK60" s="140"/>
      <c r="DEL60" s="140"/>
      <c r="DEM60" s="140"/>
      <c r="DEN60" s="140"/>
      <c r="DEO60" s="140"/>
      <c r="DEP60" s="140"/>
      <c r="DEQ60" s="140"/>
      <c r="DER60" s="140"/>
      <c r="DES60" s="140"/>
      <c r="DET60" s="140"/>
      <c r="DEU60" s="140"/>
      <c r="DEV60" s="140"/>
      <c r="DEW60" s="140"/>
      <c r="DEX60" s="140"/>
      <c r="DEY60" s="140"/>
      <c r="DEZ60" s="140"/>
      <c r="DFA60" s="82"/>
      <c r="DFB60" s="140"/>
      <c r="DFC60" s="140"/>
      <c r="DFD60" s="140"/>
      <c r="DFE60" s="140"/>
      <c r="DFF60" s="140"/>
      <c r="DFG60" s="140"/>
      <c r="DFH60" s="140"/>
      <c r="DFI60" s="140"/>
      <c r="DFJ60" s="140"/>
      <c r="DFK60" s="140"/>
      <c r="DFL60" s="140"/>
      <c r="DFM60" s="140"/>
      <c r="DFN60" s="140"/>
      <c r="DFO60" s="140"/>
      <c r="DFP60" s="140"/>
      <c r="DFQ60" s="140"/>
      <c r="DFR60" s="140"/>
      <c r="DFS60" s="140"/>
      <c r="DFT60" s="140"/>
      <c r="DFU60" s="140"/>
      <c r="DFV60" s="140"/>
      <c r="DFW60" s="82"/>
      <c r="DFX60" s="140"/>
      <c r="DFY60" s="140"/>
      <c r="DFZ60" s="140"/>
      <c r="DGA60" s="140"/>
      <c r="DGB60" s="140"/>
      <c r="DGC60" s="140"/>
      <c r="DGD60" s="140"/>
      <c r="DGE60" s="140"/>
      <c r="DGF60" s="140"/>
      <c r="DGG60" s="140"/>
      <c r="DGH60" s="140"/>
      <c r="DGI60" s="140"/>
      <c r="DGJ60" s="140"/>
      <c r="DGK60" s="140"/>
      <c r="DGL60" s="140"/>
      <c r="DGM60" s="140"/>
      <c r="DGN60" s="140"/>
      <c r="DGO60" s="140"/>
      <c r="DGP60" s="140"/>
      <c r="DGQ60" s="140"/>
      <c r="DGR60" s="140"/>
      <c r="DGS60" s="82"/>
      <c r="DGT60" s="140"/>
      <c r="DGU60" s="140"/>
      <c r="DGV60" s="140"/>
      <c r="DGW60" s="140"/>
      <c r="DGX60" s="140"/>
      <c r="DGY60" s="140"/>
      <c r="DGZ60" s="140"/>
      <c r="DHA60" s="140"/>
      <c r="DHB60" s="140"/>
      <c r="DHC60" s="140"/>
      <c r="DHD60" s="140"/>
      <c r="DHE60" s="140"/>
      <c r="DHF60" s="140"/>
      <c r="DHG60" s="140"/>
      <c r="DHH60" s="140"/>
      <c r="DHI60" s="140"/>
      <c r="DHJ60" s="140"/>
      <c r="DHK60" s="140"/>
      <c r="DHL60" s="140"/>
      <c r="DHM60" s="140"/>
      <c r="DHN60" s="140"/>
      <c r="DHO60" s="82"/>
      <c r="DHP60" s="140"/>
      <c r="DHQ60" s="140"/>
      <c r="DHR60" s="140"/>
      <c r="DHS60" s="140"/>
      <c r="DHT60" s="140"/>
      <c r="DHU60" s="140"/>
      <c r="DHV60" s="140"/>
      <c r="DHW60" s="140"/>
      <c r="DHX60" s="140"/>
      <c r="DHY60" s="140"/>
      <c r="DHZ60" s="140"/>
      <c r="DIA60" s="140"/>
      <c r="DIB60" s="140"/>
      <c r="DIC60" s="140"/>
      <c r="DID60" s="140"/>
      <c r="DIE60" s="140"/>
      <c r="DIF60" s="140"/>
      <c r="DIG60" s="140"/>
      <c r="DIH60" s="140"/>
      <c r="DII60" s="140"/>
      <c r="DIJ60" s="140"/>
      <c r="DIK60" s="82"/>
      <c r="DIL60" s="140"/>
      <c r="DIM60" s="140"/>
      <c r="DIN60" s="140"/>
      <c r="DIO60" s="140"/>
      <c r="DIP60" s="140"/>
      <c r="DIQ60" s="140"/>
      <c r="DIR60" s="140"/>
      <c r="DIS60" s="140"/>
      <c r="DIT60" s="140"/>
      <c r="DIU60" s="140"/>
      <c r="DIV60" s="140"/>
      <c r="DIW60" s="140"/>
      <c r="DIX60" s="140"/>
      <c r="DIY60" s="140"/>
      <c r="DIZ60" s="140"/>
      <c r="DJA60" s="140"/>
      <c r="DJB60" s="140"/>
      <c r="DJC60" s="140"/>
      <c r="DJD60" s="140"/>
      <c r="DJE60" s="140"/>
      <c r="DJF60" s="140"/>
      <c r="DJG60" s="82"/>
      <c r="DJH60" s="140"/>
      <c r="DJI60" s="140"/>
      <c r="DJJ60" s="140"/>
      <c r="DJK60" s="140"/>
      <c r="DJL60" s="140"/>
      <c r="DJM60" s="140"/>
      <c r="DJN60" s="140"/>
      <c r="DJO60" s="140"/>
      <c r="DJP60" s="140"/>
      <c r="DJQ60" s="140"/>
      <c r="DJR60" s="140"/>
      <c r="DJS60" s="140"/>
      <c r="DJT60" s="140"/>
      <c r="DJU60" s="140"/>
      <c r="DJV60" s="140"/>
      <c r="DJW60" s="140"/>
      <c r="DJX60" s="140"/>
      <c r="DJY60" s="140"/>
      <c r="DJZ60" s="140"/>
      <c r="DKA60" s="140"/>
      <c r="DKB60" s="140"/>
      <c r="DKC60" s="82"/>
      <c r="DKD60" s="140"/>
      <c r="DKE60" s="140"/>
      <c r="DKF60" s="140"/>
      <c r="DKG60" s="140"/>
      <c r="DKH60" s="140"/>
      <c r="DKI60" s="140"/>
      <c r="DKJ60" s="140"/>
      <c r="DKK60" s="140"/>
      <c r="DKL60" s="140"/>
      <c r="DKM60" s="140"/>
      <c r="DKN60" s="140"/>
      <c r="DKO60" s="140"/>
      <c r="DKP60" s="140"/>
      <c r="DKQ60" s="140"/>
      <c r="DKR60" s="140"/>
      <c r="DKS60" s="140"/>
      <c r="DKT60" s="140"/>
      <c r="DKU60" s="140"/>
      <c r="DKV60" s="140"/>
      <c r="DKW60" s="140"/>
      <c r="DKX60" s="140"/>
      <c r="DKY60" s="82"/>
      <c r="DKZ60" s="140"/>
      <c r="DLA60" s="140"/>
      <c r="DLB60" s="140"/>
      <c r="DLC60" s="140"/>
      <c r="DLD60" s="140"/>
      <c r="DLE60" s="140"/>
      <c r="DLF60" s="140"/>
      <c r="DLG60" s="140"/>
      <c r="DLH60" s="140"/>
      <c r="DLI60" s="140"/>
      <c r="DLJ60" s="140"/>
      <c r="DLK60" s="140"/>
      <c r="DLL60" s="140"/>
      <c r="DLM60" s="140"/>
      <c r="DLN60" s="140"/>
      <c r="DLO60" s="140"/>
      <c r="DLP60" s="140"/>
      <c r="DLQ60" s="140"/>
      <c r="DLR60" s="140"/>
      <c r="DLS60" s="140"/>
      <c r="DLT60" s="140"/>
      <c r="DLU60" s="82"/>
      <c r="DLV60" s="140"/>
      <c r="DLW60" s="140"/>
      <c r="DLX60" s="140"/>
      <c r="DLY60" s="140"/>
      <c r="DLZ60" s="140"/>
      <c r="DMA60" s="140"/>
      <c r="DMB60" s="140"/>
      <c r="DMC60" s="140"/>
      <c r="DMD60" s="140"/>
      <c r="DME60" s="140"/>
      <c r="DMF60" s="140"/>
      <c r="DMG60" s="140"/>
      <c r="DMH60" s="140"/>
      <c r="DMI60" s="140"/>
      <c r="DMJ60" s="140"/>
      <c r="DMK60" s="140"/>
      <c r="DML60" s="140"/>
      <c r="DMM60" s="140"/>
      <c r="DMN60" s="140"/>
      <c r="DMO60" s="140"/>
      <c r="DMP60" s="140"/>
      <c r="DMQ60" s="82"/>
      <c r="DMR60" s="140"/>
      <c r="DMS60" s="140"/>
      <c r="DMT60" s="140"/>
      <c r="DMU60" s="140"/>
      <c r="DMV60" s="140"/>
      <c r="DMW60" s="140"/>
      <c r="DMX60" s="140"/>
      <c r="DMY60" s="140"/>
      <c r="DMZ60" s="140"/>
      <c r="DNA60" s="140"/>
      <c r="DNB60" s="140"/>
      <c r="DNC60" s="140"/>
      <c r="DND60" s="140"/>
      <c r="DNE60" s="140"/>
      <c r="DNF60" s="140"/>
      <c r="DNG60" s="140"/>
      <c r="DNH60" s="140"/>
      <c r="DNI60" s="140"/>
      <c r="DNJ60" s="140"/>
      <c r="DNK60" s="140"/>
      <c r="DNL60" s="140"/>
      <c r="DNM60" s="82"/>
      <c r="DNN60" s="140"/>
      <c r="DNO60" s="140"/>
      <c r="DNP60" s="140"/>
      <c r="DNQ60" s="140"/>
      <c r="DNR60" s="140"/>
      <c r="DNS60" s="140"/>
      <c r="DNT60" s="140"/>
      <c r="DNU60" s="140"/>
      <c r="DNV60" s="140"/>
      <c r="DNW60" s="140"/>
      <c r="DNX60" s="140"/>
      <c r="DNY60" s="140"/>
      <c r="DNZ60" s="140"/>
      <c r="DOA60" s="140"/>
      <c r="DOB60" s="140"/>
      <c r="DOC60" s="140"/>
      <c r="DOD60" s="140"/>
      <c r="DOE60" s="140"/>
      <c r="DOF60" s="140"/>
      <c r="DOG60" s="140"/>
      <c r="DOH60" s="140"/>
      <c r="DOI60" s="82"/>
      <c r="DOJ60" s="140"/>
      <c r="DOK60" s="140"/>
      <c r="DOL60" s="140"/>
      <c r="DOM60" s="140"/>
      <c r="DON60" s="140"/>
      <c r="DOO60" s="140"/>
      <c r="DOP60" s="140"/>
      <c r="DOQ60" s="140"/>
      <c r="DOR60" s="140"/>
      <c r="DOS60" s="140"/>
      <c r="DOT60" s="140"/>
      <c r="DOU60" s="140"/>
      <c r="DOV60" s="140"/>
      <c r="DOW60" s="140"/>
      <c r="DOX60" s="140"/>
      <c r="DOY60" s="140"/>
      <c r="DOZ60" s="140"/>
      <c r="DPA60" s="140"/>
      <c r="DPB60" s="140"/>
      <c r="DPC60" s="140"/>
      <c r="DPD60" s="140"/>
      <c r="DPE60" s="82"/>
      <c r="DPF60" s="140"/>
      <c r="DPG60" s="140"/>
      <c r="DPH60" s="140"/>
      <c r="DPI60" s="140"/>
      <c r="DPJ60" s="140"/>
      <c r="DPK60" s="140"/>
      <c r="DPL60" s="140"/>
      <c r="DPM60" s="140"/>
      <c r="DPN60" s="140"/>
      <c r="DPO60" s="140"/>
      <c r="DPP60" s="140"/>
      <c r="DPQ60" s="140"/>
      <c r="DPR60" s="140"/>
      <c r="DPS60" s="140"/>
      <c r="DPT60" s="140"/>
      <c r="DPU60" s="140"/>
      <c r="DPV60" s="140"/>
      <c r="DPW60" s="140"/>
      <c r="DPX60" s="140"/>
      <c r="DPY60" s="140"/>
      <c r="DPZ60" s="140"/>
      <c r="DQA60" s="82"/>
      <c r="DQB60" s="140"/>
      <c r="DQC60" s="140"/>
      <c r="DQD60" s="140"/>
      <c r="DQE60" s="140"/>
      <c r="DQF60" s="140"/>
      <c r="DQG60" s="140"/>
      <c r="DQH60" s="140"/>
      <c r="DQI60" s="140"/>
      <c r="DQJ60" s="140"/>
      <c r="DQK60" s="140"/>
      <c r="DQL60" s="140"/>
      <c r="DQM60" s="140"/>
      <c r="DQN60" s="140"/>
      <c r="DQO60" s="140"/>
      <c r="DQP60" s="140"/>
      <c r="DQQ60" s="140"/>
      <c r="DQR60" s="140"/>
      <c r="DQS60" s="140"/>
      <c r="DQT60" s="140"/>
      <c r="DQU60" s="140"/>
      <c r="DQV60" s="140"/>
      <c r="DQW60" s="82"/>
      <c r="DQX60" s="140"/>
      <c r="DQY60" s="140"/>
      <c r="DQZ60" s="140"/>
      <c r="DRA60" s="140"/>
      <c r="DRB60" s="140"/>
      <c r="DRC60" s="140"/>
      <c r="DRD60" s="140"/>
      <c r="DRE60" s="140"/>
      <c r="DRF60" s="140"/>
      <c r="DRG60" s="140"/>
      <c r="DRH60" s="140"/>
      <c r="DRI60" s="140"/>
      <c r="DRJ60" s="140"/>
      <c r="DRK60" s="140"/>
      <c r="DRL60" s="140"/>
      <c r="DRM60" s="140"/>
      <c r="DRN60" s="140"/>
      <c r="DRO60" s="140"/>
      <c r="DRP60" s="140"/>
      <c r="DRQ60" s="140"/>
      <c r="DRR60" s="140"/>
      <c r="DRS60" s="82"/>
      <c r="DRT60" s="140"/>
      <c r="DRU60" s="140"/>
      <c r="DRV60" s="140"/>
      <c r="DRW60" s="140"/>
      <c r="DRX60" s="140"/>
      <c r="DRY60" s="140"/>
      <c r="DRZ60" s="140"/>
      <c r="DSA60" s="140"/>
      <c r="DSB60" s="140"/>
      <c r="DSC60" s="140"/>
      <c r="DSD60" s="140"/>
      <c r="DSE60" s="140"/>
      <c r="DSF60" s="140"/>
      <c r="DSG60" s="140"/>
      <c r="DSH60" s="140"/>
      <c r="DSI60" s="140"/>
      <c r="DSJ60" s="140"/>
      <c r="DSK60" s="140"/>
      <c r="DSL60" s="140"/>
      <c r="DSM60" s="140"/>
      <c r="DSN60" s="140"/>
      <c r="DSO60" s="82"/>
      <c r="DSP60" s="140"/>
      <c r="DSQ60" s="140"/>
      <c r="DSR60" s="140"/>
      <c r="DSS60" s="140"/>
      <c r="DST60" s="140"/>
      <c r="DSU60" s="140"/>
      <c r="DSV60" s="140"/>
      <c r="DSW60" s="140"/>
      <c r="DSX60" s="140"/>
      <c r="DSY60" s="140"/>
      <c r="DSZ60" s="140"/>
      <c r="DTA60" s="140"/>
      <c r="DTB60" s="140"/>
      <c r="DTC60" s="140"/>
      <c r="DTD60" s="140"/>
      <c r="DTE60" s="140"/>
      <c r="DTF60" s="140"/>
      <c r="DTG60" s="140"/>
      <c r="DTH60" s="140"/>
      <c r="DTI60" s="140"/>
      <c r="DTJ60" s="140"/>
      <c r="DTK60" s="82"/>
      <c r="DTL60" s="140"/>
      <c r="DTM60" s="140"/>
      <c r="DTN60" s="140"/>
      <c r="DTO60" s="140"/>
      <c r="DTP60" s="140"/>
      <c r="DTQ60" s="140"/>
      <c r="DTR60" s="140"/>
      <c r="DTS60" s="140"/>
      <c r="DTT60" s="140"/>
      <c r="DTU60" s="140"/>
      <c r="DTV60" s="140"/>
      <c r="DTW60" s="140"/>
      <c r="DTX60" s="140"/>
      <c r="DTY60" s="140"/>
      <c r="DTZ60" s="140"/>
      <c r="DUA60" s="140"/>
      <c r="DUB60" s="140"/>
      <c r="DUC60" s="140"/>
      <c r="DUD60" s="140"/>
      <c r="DUE60" s="140"/>
      <c r="DUF60" s="140"/>
      <c r="DUG60" s="82"/>
      <c r="DUH60" s="140"/>
      <c r="DUI60" s="140"/>
      <c r="DUJ60" s="140"/>
      <c r="DUK60" s="140"/>
      <c r="DUL60" s="140"/>
      <c r="DUM60" s="140"/>
      <c r="DUN60" s="140"/>
      <c r="DUO60" s="140"/>
      <c r="DUP60" s="140"/>
      <c r="DUQ60" s="140"/>
      <c r="DUR60" s="140"/>
      <c r="DUS60" s="140"/>
      <c r="DUT60" s="140"/>
      <c r="DUU60" s="140"/>
      <c r="DUV60" s="140"/>
      <c r="DUW60" s="140"/>
      <c r="DUX60" s="140"/>
      <c r="DUY60" s="140"/>
      <c r="DUZ60" s="140"/>
      <c r="DVA60" s="140"/>
      <c r="DVB60" s="140"/>
      <c r="DVC60" s="82"/>
      <c r="DVD60" s="140"/>
      <c r="DVE60" s="140"/>
      <c r="DVF60" s="140"/>
      <c r="DVG60" s="140"/>
      <c r="DVH60" s="140"/>
      <c r="DVI60" s="140"/>
      <c r="DVJ60" s="140"/>
      <c r="DVK60" s="140"/>
      <c r="DVL60" s="140"/>
      <c r="DVM60" s="140"/>
      <c r="DVN60" s="140"/>
      <c r="DVO60" s="140"/>
      <c r="DVP60" s="140"/>
      <c r="DVQ60" s="140"/>
      <c r="DVR60" s="140"/>
      <c r="DVS60" s="140"/>
      <c r="DVT60" s="140"/>
      <c r="DVU60" s="140"/>
      <c r="DVV60" s="140"/>
      <c r="DVW60" s="140"/>
      <c r="DVX60" s="140"/>
      <c r="DVY60" s="82"/>
      <c r="DVZ60" s="140"/>
      <c r="DWA60" s="140"/>
      <c r="DWB60" s="140"/>
      <c r="DWC60" s="140"/>
      <c r="DWD60" s="140"/>
      <c r="DWE60" s="140"/>
      <c r="DWF60" s="140"/>
      <c r="DWG60" s="140"/>
      <c r="DWH60" s="140"/>
      <c r="DWI60" s="140"/>
      <c r="DWJ60" s="140"/>
      <c r="DWK60" s="140"/>
      <c r="DWL60" s="140"/>
      <c r="DWM60" s="140"/>
      <c r="DWN60" s="140"/>
      <c r="DWO60" s="140"/>
      <c r="DWP60" s="140"/>
      <c r="DWQ60" s="140"/>
      <c r="DWR60" s="140"/>
      <c r="DWS60" s="140"/>
      <c r="DWT60" s="140"/>
      <c r="DWU60" s="82"/>
      <c r="DWV60" s="140"/>
      <c r="DWW60" s="140"/>
      <c r="DWX60" s="140"/>
      <c r="DWY60" s="140"/>
      <c r="DWZ60" s="140"/>
      <c r="DXA60" s="140"/>
      <c r="DXB60" s="140"/>
      <c r="DXC60" s="140"/>
      <c r="DXD60" s="140"/>
      <c r="DXE60" s="140"/>
      <c r="DXF60" s="140"/>
      <c r="DXG60" s="140"/>
      <c r="DXH60" s="140"/>
      <c r="DXI60" s="140"/>
      <c r="DXJ60" s="140"/>
      <c r="DXK60" s="140"/>
      <c r="DXL60" s="140"/>
      <c r="DXM60" s="140"/>
      <c r="DXN60" s="140"/>
      <c r="DXO60" s="140"/>
      <c r="DXP60" s="140"/>
      <c r="DXQ60" s="82"/>
      <c r="DXR60" s="140"/>
      <c r="DXS60" s="140"/>
      <c r="DXT60" s="140"/>
      <c r="DXU60" s="140"/>
      <c r="DXV60" s="140"/>
      <c r="DXW60" s="140"/>
      <c r="DXX60" s="140"/>
      <c r="DXY60" s="140"/>
      <c r="DXZ60" s="140"/>
      <c r="DYA60" s="140"/>
      <c r="DYB60" s="140"/>
      <c r="DYC60" s="140"/>
      <c r="DYD60" s="140"/>
      <c r="DYE60" s="140"/>
      <c r="DYF60" s="140"/>
      <c r="DYG60" s="140"/>
      <c r="DYH60" s="140"/>
      <c r="DYI60" s="140"/>
      <c r="DYJ60" s="140"/>
      <c r="DYK60" s="140"/>
      <c r="DYL60" s="140"/>
      <c r="DYM60" s="82"/>
      <c r="DYN60" s="140"/>
      <c r="DYO60" s="140"/>
      <c r="DYP60" s="140"/>
      <c r="DYQ60" s="140"/>
      <c r="DYR60" s="140"/>
      <c r="DYS60" s="140"/>
      <c r="DYT60" s="140"/>
      <c r="DYU60" s="140"/>
      <c r="DYV60" s="140"/>
      <c r="DYW60" s="140"/>
      <c r="DYX60" s="140"/>
      <c r="DYY60" s="140"/>
      <c r="DYZ60" s="140"/>
      <c r="DZA60" s="140"/>
      <c r="DZB60" s="140"/>
      <c r="DZC60" s="140"/>
      <c r="DZD60" s="140"/>
      <c r="DZE60" s="140"/>
      <c r="DZF60" s="140"/>
      <c r="DZG60" s="140"/>
      <c r="DZH60" s="140"/>
      <c r="DZI60" s="82"/>
      <c r="DZJ60" s="140"/>
      <c r="DZK60" s="140"/>
      <c r="DZL60" s="140"/>
      <c r="DZM60" s="140"/>
      <c r="DZN60" s="140"/>
      <c r="DZO60" s="140"/>
      <c r="DZP60" s="140"/>
      <c r="DZQ60" s="140"/>
      <c r="DZR60" s="140"/>
      <c r="DZS60" s="140"/>
      <c r="DZT60" s="140"/>
      <c r="DZU60" s="140"/>
      <c r="DZV60" s="140"/>
      <c r="DZW60" s="140"/>
      <c r="DZX60" s="140"/>
      <c r="DZY60" s="140"/>
      <c r="DZZ60" s="140"/>
      <c r="EAA60" s="140"/>
      <c r="EAB60" s="140"/>
      <c r="EAC60" s="140"/>
      <c r="EAD60" s="140"/>
      <c r="EAE60" s="82"/>
      <c r="EAF60" s="140"/>
      <c r="EAG60" s="140"/>
      <c r="EAH60" s="140"/>
      <c r="EAI60" s="140"/>
      <c r="EAJ60" s="140"/>
      <c r="EAK60" s="140"/>
      <c r="EAL60" s="140"/>
      <c r="EAM60" s="140"/>
      <c r="EAN60" s="140"/>
      <c r="EAO60" s="140"/>
      <c r="EAP60" s="140"/>
      <c r="EAQ60" s="140"/>
      <c r="EAR60" s="140"/>
      <c r="EAS60" s="140"/>
      <c r="EAT60" s="140"/>
      <c r="EAU60" s="140"/>
      <c r="EAV60" s="140"/>
      <c r="EAW60" s="140"/>
      <c r="EAX60" s="140"/>
      <c r="EAY60" s="140"/>
      <c r="EAZ60" s="140"/>
      <c r="EBA60" s="82"/>
      <c r="EBB60" s="140"/>
      <c r="EBC60" s="140"/>
      <c r="EBD60" s="140"/>
      <c r="EBE60" s="140"/>
      <c r="EBF60" s="140"/>
      <c r="EBG60" s="140"/>
      <c r="EBH60" s="140"/>
      <c r="EBI60" s="140"/>
      <c r="EBJ60" s="140"/>
      <c r="EBK60" s="140"/>
      <c r="EBL60" s="140"/>
      <c r="EBM60" s="140"/>
      <c r="EBN60" s="140"/>
      <c r="EBO60" s="140"/>
      <c r="EBP60" s="140"/>
      <c r="EBQ60" s="140"/>
      <c r="EBR60" s="140"/>
      <c r="EBS60" s="140"/>
      <c r="EBT60" s="140"/>
      <c r="EBU60" s="140"/>
      <c r="EBV60" s="140"/>
      <c r="EBW60" s="82"/>
      <c r="EBX60" s="140"/>
      <c r="EBY60" s="140"/>
      <c r="EBZ60" s="140"/>
      <c r="ECA60" s="140"/>
      <c r="ECB60" s="140"/>
      <c r="ECC60" s="140"/>
      <c r="ECD60" s="140"/>
      <c r="ECE60" s="140"/>
      <c r="ECF60" s="140"/>
      <c r="ECG60" s="140"/>
      <c r="ECH60" s="140"/>
      <c r="ECI60" s="140"/>
      <c r="ECJ60" s="140"/>
      <c r="ECK60" s="140"/>
      <c r="ECL60" s="140"/>
      <c r="ECM60" s="140"/>
      <c r="ECN60" s="140"/>
      <c r="ECO60" s="140"/>
      <c r="ECP60" s="140"/>
      <c r="ECQ60" s="140"/>
      <c r="ECR60" s="140"/>
      <c r="ECS60" s="82"/>
      <c r="ECT60" s="140"/>
      <c r="ECU60" s="140"/>
      <c r="ECV60" s="140"/>
      <c r="ECW60" s="140"/>
      <c r="ECX60" s="140"/>
      <c r="ECY60" s="140"/>
      <c r="ECZ60" s="140"/>
      <c r="EDA60" s="140"/>
      <c r="EDB60" s="140"/>
      <c r="EDC60" s="140"/>
      <c r="EDD60" s="140"/>
      <c r="EDE60" s="140"/>
      <c r="EDF60" s="140"/>
      <c r="EDG60" s="140"/>
      <c r="EDH60" s="140"/>
      <c r="EDI60" s="140"/>
      <c r="EDJ60" s="140"/>
      <c r="EDK60" s="140"/>
      <c r="EDL60" s="140"/>
      <c r="EDM60" s="140"/>
      <c r="EDN60" s="140"/>
      <c r="EDO60" s="82"/>
      <c r="EDP60" s="140"/>
      <c r="EDQ60" s="140"/>
      <c r="EDR60" s="140"/>
      <c r="EDS60" s="140"/>
      <c r="EDT60" s="140"/>
      <c r="EDU60" s="140"/>
      <c r="EDV60" s="140"/>
      <c r="EDW60" s="140"/>
      <c r="EDX60" s="140"/>
      <c r="EDY60" s="140"/>
      <c r="EDZ60" s="140"/>
      <c r="EEA60" s="140"/>
      <c r="EEB60" s="140"/>
      <c r="EEC60" s="140"/>
      <c r="EED60" s="140"/>
      <c r="EEE60" s="140"/>
      <c r="EEF60" s="140"/>
      <c r="EEG60" s="140"/>
      <c r="EEH60" s="140"/>
      <c r="EEI60" s="140"/>
      <c r="EEJ60" s="140"/>
      <c r="EEK60" s="82"/>
      <c r="EEL60" s="140"/>
      <c r="EEM60" s="140"/>
      <c r="EEN60" s="140"/>
      <c r="EEO60" s="140"/>
      <c r="EEP60" s="140"/>
      <c r="EEQ60" s="140"/>
      <c r="EER60" s="140"/>
      <c r="EES60" s="140"/>
      <c r="EET60" s="140"/>
      <c r="EEU60" s="140"/>
      <c r="EEV60" s="140"/>
      <c r="EEW60" s="140"/>
      <c r="EEX60" s="140"/>
      <c r="EEY60" s="140"/>
      <c r="EEZ60" s="140"/>
      <c r="EFA60" s="140"/>
      <c r="EFB60" s="140"/>
      <c r="EFC60" s="140"/>
      <c r="EFD60" s="140"/>
      <c r="EFE60" s="140"/>
      <c r="EFF60" s="140"/>
      <c r="EFG60" s="82"/>
      <c r="EFH60" s="140"/>
      <c r="EFI60" s="140"/>
      <c r="EFJ60" s="140"/>
      <c r="EFK60" s="140"/>
      <c r="EFL60" s="140"/>
      <c r="EFM60" s="140"/>
      <c r="EFN60" s="140"/>
      <c r="EFO60" s="140"/>
      <c r="EFP60" s="140"/>
      <c r="EFQ60" s="140"/>
      <c r="EFR60" s="140"/>
      <c r="EFS60" s="140"/>
      <c r="EFT60" s="140"/>
      <c r="EFU60" s="140"/>
      <c r="EFV60" s="140"/>
      <c r="EFW60" s="140"/>
      <c r="EFX60" s="140"/>
      <c r="EFY60" s="140"/>
      <c r="EFZ60" s="140"/>
      <c r="EGA60" s="140"/>
      <c r="EGB60" s="140"/>
      <c r="EGC60" s="82"/>
      <c r="EGD60" s="140"/>
      <c r="EGE60" s="140"/>
      <c r="EGF60" s="140"/>
      <c r="EGG60" s="140"/>
      <c r="EGH60" s="140"/>
      <c r="EGI60" s="140"/>
      <c r="EGJ60" s="140"/>
      <c r="EGK60" s="140"/>
      <c r="EGL60" s="140"/>
      <c r="EGM60" s="140"/>
      <c r="EGN60" s="140"/>
      <c r="EGO60" s="140"/>
      <c r="EGP60" s="140"/>
      <c r="EGQ60" s="140"/>
      <c r="EGR60" s="140"/>
      <c r="EGS60" s="140"/>
      <c r="EGT60" s="140"/>
      <c r="EGU60" s="140"/>
      <c r="EGV60" s="140"/>
      <c r="EGW60" s="140"/>
      <c r="EGX60" s="140"/>
      <c r="EGY60" s="82"/>
      <c r="EGZ60" s="140"/>
      <c r="EHA60" s="140"/>
      <c r="EHB60" s="140"/>
      <c r="EHC60" s="140"/>
      <c r="EHD60" s="140"/>
      <c r="EHE60" s="140"/>
      <c r="EHF60" s="140"/>
      <c r="EHG60" s="140"/>
      <c r="EHH60" s="140"/>
      <c r="EHI60" s="140"/>
      <c r="EHJ60" s="140"/>
      <c r="EHK60" s="140"/>
      <c r="EHL60" s="140"/>
      <c r="EHM60" s="140"/>
      <c r="EHN60" s="140"/>
      <c r="EHO60" s="140"/>
      <c r="EHP60" s="140"/>
      <c r="EHQ60" s="140"/>
      <c r="EHR60" s="140"/>
      <c r="EHS60" s="140"/>
      <c r="EHT60" s="140"/>
      <c r="EHU60" s="82"/>
      <c r="EHV60" s="140"/>
      <c r="EHW60" s="140"/>
      <c r="EHX60" s="140"/>
      <c r="EHY60" s="140"/>
      <c r="EHZ60" s="140"/>
      <c r="EIA60" s="140"/>
      <c r="EIB60" s="140"/>
      <c r="EIC60" s="140"/>
      <c r="EID60" s="140"/>
      <c r="EIE60" s="140"/>
      <c r="EIF60" s="140"/>
      <c r="EIG60" s="140"/>
      <c r="EIH60" s="140"/>
      <c r="EII60" s="140"/>
      <c r="EIJ60" s="140"/>
      <c r="EIK60" s="140"/>
      <c r="EIL60" s="140"/>
      <c r="EIM60" s="140"/>
      <c r="EIN60" s="140"/>
      <c r="EIO60" s="140"/>
      <c r="EIP60" s="140"/>
      <c r="EIQ60" s="82"/>
      <c r="EIR60" s="140"/>
      <c r="EIS60" s="140"/>
      <c r="EIT60" s="140"/>
      <c r="EIU60" s="140"/>
      <c r="EIV60" s="140"/>
      <c r="EIW60" s="140"/>
      <c r="EIX60" s="140"/>
      <c r="EIY60" s="140"/>
      <c r="EIZ60" s="140"/>
      <c r="EJA60" s="140"/>
      <c r="EJB60" s="140"/>
      <c r="EJC60" s="140"/>
      <c r="EJD60" s="140"/>
      <c r="EJE60" s="140"/>
      <c r="EJF60" s="140"/>
      <c r="EJG60" s="140"/>
      <c r="EJH60" s="140"/>
      <c r="EJI60" s="140"/>
      <c r="EJJ60" s="140"/>
      <c r="EJK60" s="140"/>
      <c r="EJL60" s="140"/>
      <c r="EJM60" s="82"/>
      <c r="EJN60" s="140"/>
      <c r="EJO60" s="140"/>
      <c r="EJP60" s="140"/>
      <c r="EJQ60" s="140"/>
      <c r="EJR60" s="140"/>
      <c r="EJS60" s="140"/>
      <c r="EJT60" s="140"/>
      <c r="EJU60" s="140"/>
      <c r="EJV60" s="140"/>
      <c r="EJW60" s="140"/>
      <c r="EJX60" s="140"/>
      <c r="EJY60" s="140"/>
      <c r="EJZ60" s="140"/>
      <c r="EKA60" s="140"/>
      <c r="EKB60" s="140"/>
      <c r="EKC60" s="140"/>
      <c r="EKD60" s="140"/>
      <c r="EKE60" s="140"/>
      <c r="EKF60" s="140"/>
      <c r="EKG60" s="140"/>
      <c r="EKH60" s="140"/>
      <c r="EKI60" s="82"/>
      <c r="EKJ60" s="140"/>
      <c r="EKK60" s="140"/>
      <c r="EKL60" s="140"/>
      <c r="EKM60" s="140"/>
      <c r="EKN60" s="140"/>
      <c r="EKO60" s="140"/>
      <c r="EKP60" s="140"/>
      <c r="EKQ60" s="140"/>
      <c r="EKR60" s="140"/>
      <c r="EKS60" s="140"/>
      <c r="EKT60" s="140"/>
      <c r="EKU60" s="140"/>
      <c r="EKV60" s="140"/>
      <c r="EKW60" s="140"/>
      <c r="EKX60" s="140"/>
      <c r="EKY60" s="140"/>
      <c r="EKZ60" s="140"/>
      <c r="ELA60" s="140"/>
      <c r="ELB60" s="140"/>
      <c r="ELC60" s="140"/>
      <c r="ELD60" s="140"/>
      <c r="ELE60" s="82"/>
      <c r="ELF60" s="140"/>
      <c r="ELG60" s="140"/>
      <c r="ELH60" s="140"/>
      <c r="ELI60" s="140"/>
      <c r="ELJ60" s="140"/>
      <c r="ELK60" s="140"/>
      <c r="ELL60" s="140"/>
      <c r="ELM60" s="140"/>
      <c r="ELN60" s="140"/>
      <c r="ELO60" s="140"/>
      <c r="ELP60" s="140"/>
      <c r="ELQ60" s="140"/>
      <c r="ELR60" s="140"/>
      <c r="ELS60" s="140"/>
      <c r="ELT60" s="140"/>
      <c r="ELU60" s="140"/>
      <c r="ELV60" s="140"/>
      <c r="ELW60" s="140"/>
      <c r="ELX60" s="140"/>
      <c r="ELY60" s="140"/>
      <c r="ELZ60" s="140"/>
      <c r="EMA60" s="82"/>
      <c r="EMB60" s="140"/>
      <c r="EMC60" s="140"/>
      <c r="EMD60" s="140"/>
      <c r="EME60" s="140"/>
      <c r="EMF60" s="140"/>
      <c r="EMG60" s="140"/>
      <c r="EMH60" s="140"/>
      <c r="EMI60" s="140"/>
      <c r="EMJ60" s="140"/>
      <c r="EMK60" s="140"/>
      <c r="EML60" s="140"/>
      <c r="EMM60" s="140"/>
      <c r="EMN60" s="140"/>
      <c r="EMO60" s="140"/>
      <c r="EMP60" s="140"/>
      <c r="EMQ60" s="140"/>
      <c r="EMR60" s="140"/>
      <c r="EMS60" s="140"/>
      <c r="EMT60" s="140"/>
      <c r="EMU60" s="140"/>
      <c r="EMV60" s="140"/>
      <c r="EMW60" s="82"/>
      <c r="EMX60" s="140"/>
      <c r="EMY60" s="140"/>
      <c r="EMZ60" s="140"/>
      <c r="ENA60" s="140"/>
      <c r="ENB60" s="140"/>
      <c r="ENC60" s="140"/>
      <c r="END60" s="140"/>
      <c r="ENE60" s="140"/>
      <c r="ENF60" s="140"/>
      <c r="ENG60" s="140"/>
      <c r="ENH60" s="140"/>
      <c r="ENI60" s="140"/>
      <c r="ENJ60" s="140"/>
      <c r="ENK60" s="140"/>
      <c r="ENL60" s="140"/>
      <c r="ENM60" s="140"/>
      <c r="ENN60" s="140"/>
      <c r="ENO60" s="140"/>
      <c r="ENP60" s="140"/>
      <c r="ENQ60" s="140"/>
      <c r="ENR60" s="140"/>
      <c r="ENS60" s="82"/>
      <c r="ENT60" s="140"/>
      <c r="ENU60" s="140"/>
      <c r="ENV60" s="140"/>
      <c r="ENW60" s="140"/>
      <c r="ENX60" s="140"/>
      <c r="ENY60" s="140"/>
      <c r="ENZ60" s="140"/>
      <c r="EOA60" s="140"/>
      <c r="EOB60" s="140"/>
      <c r="EOC60" s="140"/>
      <c r="EOD60" s="140"/>
      <c r="EOE60" s="140"/>
      <c r="EOF60" s="140"/>
      <c r="EOG60" s="140"/>
      <c r="EOH60" s="140"/>
      <c r="EOI60" s="140"/>
      <c r="EOJ60" s="140"/>
      <c r="EOK60" s="140"/>
      <c r="EOL60" s="140"/>
      <c r="EOM60" s="140"/>
      <c r="EON60" s="140"/>
      <c r="EOO60" s="82"/>
      <c r="EOP60" s="140"/>
      <c r="EOQ60" s="140"/>
      <c r="EOR60" s="140"/>
      <c r="EOS60" s="140"/>
      <c r="EOT60" s="140"/>
      <c r="EOU60" s="140"/>
      <c r="EOV60" s="140"/>
      <c r="EOW60" s="140"/>
      <c r="EOX60" s="140"/>
      <c r="EOY60" s="140"/>
      <c r="EOZ60" s="140"/>
      <c r="EPA60" s="140"/>
      <c r="EPB60" s="140"/>
      <c r="EPC60" s="140"/>
      <c r="EPD60" s="140"/>
      <c r="EPE60" s="140"/>
      <c r="EPF60" s="140"/>
      <c r="EPG60" s="140"/>
      <c r="EPH60" s="140"/>
      <c r="EPI60" s="140"/>
      <c r="EPJ60" s="140"/>
      <c r="EPK60" s="82"/>
      <c r="EPL60" s="140"/>
      <c r="EPM60" s="140"/>
      <c r="EPN60" s="140"/>
      <c r="EPO60" s="140"/>
      <c r="EPP60" s="140"/>
      <c r="EPQ60" s="140"/>
      <c r="EPR60" s="140"/>
      <c r="EPS60" s="140"/>
      <c r="EPT60" s="140"/>
      <c r="EPU60" s="140"/>
      <c r="EPV60" s="140"/>
      <c r="EPW60" s="140"/>
      <c r="EPX60" s="140"/>
      <c r="EPY60" s="140"/>
      <c r="EPZ60" s="140"/>
      <c r="EQA60" s="140"/>
      <c r="EQB60" s="140"/>
      <c r="EQC60" s="140"/>
      <c r="EQD60" s="140"/>
      <c r="EQE60" s="140"/>
      <c r="EQF60" s="140"/>
      <c r="EQG60" s="82"/>
      <c r="EQH60" s="140"/>
      <c r="EQI60" s="140"/>
      <c r="EQJ60" s="140"/>
      <c r="EQK60" s="140"/>
      <c r="EQL60" s="140"/>
      <c r="EQM60" s="140"/>
      <c r="EQN60" s="140"/>
      <c r="EQO60" s="140"/>
      <c r="EQP60" s="140"/>
      <c r="EQQ60" s="140"/>
      <c r="EQR60" s="140"/>
      <c r="EQS60" s="140"/>
      <c r="EQT60" s="140"/>
      <c r="EQU60" s="140"/>
      <c r="EQV60" s="140"/>
      <c r="EQW60" s="140"/>
      <c r="EQX60" s="140"/>
      <c r="EQY60" s="140"/>
      <c r="EQZ60" s="140"/>
      <c r="ERA60" s="140"/>
      <c r="ERB60" s="140"/>
      <c r="ERC60" s="82"/>
      <c r="ERD60" s="140"/>
      <c r="ERE60" s="140"/>
      <c r="ERF60" s="140"/>
      <c r="ERG60" s="140"/>
      <c r="ERH60" s="140"/>
      <c r="ERI60" s="140"/>
      <c r="ERJ60" s="140"/>
      <c r="ERK60" s="140"/>
      <c r="ERL60" s="140"/>
      <c r="ERM60" s="140"/>
      <c r="ERN60" s="140"/>
      <c r="ERO60" s="140"/>
      <c r="ERP60" s="140"/>
      <c r="ERQ60" s="140"/>
      <c r="ERR60" s="140"/>
      <c r="ERS60" s="140"/>
      <c r="ERT60" s="140"/>
      <c r="ERU60" s="140"/>
      <c r="ERV60" s="140"/>
      <c r="ERW60" s="140"/>
      <c r="ERX60" s="140"/>
      <c r="ERY60" s="82"/>
      <c r="ERZ60" s="140"/>
      <c r="ESA60" s="140"/>
      <c r="ESB60" s="140"/>
      <c r="ESC60" s="140"/>
      <c r="ESD60" s="140"/>
      <c r="ESE60" s="140"/>
      <c r="ESF60" s="140"/>
      <c r="ESG60" s="140"/>
      <c r="ESH60" s="140"/>
      <c r="ESI60" s="140"/>
      <c r="ESJ60" s="140"/>
      <c r="ESK60" s="140"/>
      <c r="ESL60" s="140"/>
      <c r="ESM60" s="140"/>
      <c r="ESN60" s="140"/>
      <c r="ESO60" s="140"/>
      <c r="ESP60" s="140"/>
      <c r="ESQ60" s="140"/>
      <c r="ESR60" s="140"/>
      <c r="ESS60" s="140"/>
      <c r="EST60" s="140"/>
      <c r="ESU60" s="82"/>
      <c r="ESV60" s="140"/>
      <c r="ESW60" s="140"/>
      <c r="ESX60" s="140"/>
      <c r="ESY60" s="140"/>
      <c r="ESZ60" s="140"/>
      <c r="ETA60" s="140"/>
      <c r="ETB60" s="140"/>
      <c r="ETC60" s="140"/>
      <c r="ETD60" s="140"/>
      <c r="ETE60" s="140"/>
      <c r="ETF60" s="140"/>
      <c r="ETG60" s="140"/>
      <c r="ETH60" s="140"/>
      <c r="ETI60" s="140"/>
      <c r="ETJ60" s="140"/>
      <c r="ETK60" s="140"/>
      <c r="ETL60" s="140"/>
      <c r="ETM60" s="140"/>
      <c r="ETN60" s="140"/>
      <c r="ETO60" s="140"/>
      <c r="ETP60" s="140"/>
      <c r="ETQ60" s="82"/>
      <c r="ETR60" s="140"/>
      <c r="ETS60" s="140"/>
      <c r="ETT60" s="140"/>
      <c r="ETU60" s="140"/>
      <c r="ETV60" s="140"/>
      <c r="ETW60" s="140"/>
      <c r="ETX60" s="140"/>
      <c r="ETY60" s="140"/>
      <c r="ETZ60" s="140"/>
      <c r="EUA60" s="140"/>
      <c r="EUB60" s="140"/>
      <c r="EUC60" s="140"/>
      <c r="EUD60" s="140"/>
      <c r="EUE60" s="140"/>
      <c r="EUF60" s="140"/>
      <c r="EUG60" s="140"/>
      <c r="EUH60" s="140"/>
      <c r="EUI60" s="140"/>
      <c r="EUJ60" s="140"/>
      <c r="EUK60" s="140"/>
      <c r="EUL60" s="140"/>
      <c r="EUM60" s="82"/>
      <c r="EUN60" s="140"/>
      <c r="EUO60" s="140"/>
      <c r="EUP60" s="140"/>
      <c r="EUQ60" s="140"/>
      <c r="EUR60" s="140"/>
      <c r="EUS60" s="140"/>
      <c r="EUT60" s="140"/>
      <c r="EUU60" s="140"/>
      <c r="EUV60" s="140"/>
      <c r="EUW60" s="140"/>
      <c r="EUX60" s="140"/>
      <c r="EUY60" s="140"/>
      <c r="EUZ60" s="140"/>
      <c r="EVA60" s="140"/>
      <c r="EVB60" s="140"/>
      <c r="EVC60" s="140"/>
      <c r="EVD60" s="140"/>
      <c r="EVE60" s="140"/>
      <c r="EVF60" s="140"/>
      <c r="EVG60" s="140"/>
      <c r="EVH60" s="140"/>
      <c r="EVI60" s="82"/>
      <c r="EVJ60" s="140"/>
      <c r="EVK60" s="140"/>
      <c r="EVL60" s="140"/>
      <c r="EVM60" s="140"/>
      <c r="EVN60" s="140"/>
      <c r="EVO60" s="140"/>
      <c r="EVP60" s="140"/>
      <c r="EVQ60" s="140"/>
      <c r="EVR60" s="140"/>
      <c r="EVS60" s="140"/>
      <c r="EVT60" s="140"/>
      <c r="EVU60" s="140"/>
      <c r="EVV60" s="140"/>
      <c r="EVW60" s="140"/>
      <c r="EVX60" s="140"/>
      <c r="EVY60" s="140"/>
      <c r="EVZ60" s="140"/>
      <c r="EWA60" s="140"/>
      <c r="EWB60" s="140"/>
      <c r="EWC60" s="140"/>
      <c r="EWD60" s="140"/>
      <c r="EWE60" s="82"/>
      <c r="EWF60" s="140"/>
      <c r="EWG60" s="140"/>
      <c r="EWH60" s="140"/>
      <c r="EWI60" s="140"/>
      <c r="EWJ60" s="140"/>
      <c r="EWK60" s="140"/>
      <c r="EWL60" s="140"/>
      <c r="EWM60" s="140"/>
      <c r="EWN60" s="140"/>
      <c r="EWO60" s="140"/>
      <c r="EWP60" s="140"/>
      <c r="EWQ60" s="140"/>
      <c r="EWR60" s="140"/>
      <c r="EWS60" s="140"/>
      <c r="EWT60" s="140"/>
      <c r="EWU60" s="140"/>
      <c r="EWV60" s="140"/>
      <c r="EWW60" s="140"/>
      <c r="EWX60" s="140"/>
      <c r="EWY60" s="140"/>
      <c r="EWZ60" s="140"/>
      <c r="EXA60" s="82"/>
      <c r="EXB60" s="140"/>
      <c r="EXC60" s="140"/>
      <c r="EXD60" s="140"/>
      <c r="EXE60" s="140"/>
      <c r="EXF60" s="140"/>
      <c r="EXG60" s="140"/>
      <c r="EXH60" s="140"/>
      <c r="EXI60" s="140"/>
      <c r="EXJ60" s="140"/>
      <c r="EXK60" s="140"/>
      <c r="EXL60" s="140"/>
      <c r="EXM60" s="140"/>
      <c r="EXN60" s="140"/>
      <c r="EXO60" s="140"/>
      <c r="EXP60" s="140"/>
      <c r="EXQ60" s="140"/>
      <c r="EXR60" s="140"/>
      <c r="EXS60" s="140"/>
      <c r="EXT60" s="140"/>
      <c r="EXU60" s="140"/>
      <c r="EXV60" s="140"/>
      <c r="EXW60" s="82"/>
      <c r="EXX60" s="140"/>
      <c r="EXY60" s="140"/>
      <c r="EXZ60" s="140"/>
      <c r="EYA60" s="140"/>
      <c r="EYB60" s="140"/>
      <c r="EYC60" s="140"/>
      <c r="EYD60" s="140"/>
      <c r="EYE60" s="140"/>
      <c r="EYF60" s="140"/>
      <c r="EYG60" s="140"/>
      <c r="EYH60" s="140"/>
      <c r="EYI60" s="140"/>
      <c r="EYJ60" s="140"/>
      <c r="EYK60" s="140"/>
      <c r="EYL60" s="140"/>
      <c r="EYM60" s="140"/>
      <c r="EYN60" s="140"/>
      <c r="EYO60" s="140"/>
      <c r="EYP60" s="140"/>
      <c r="EYQ60" s="140"/>
      <c r="EYR60" s="140"/>
      <c r="EYS60" s="82"/>
      <c r="EYT60" s="140"/>
      <c r="EYU60" s="140"/>
      <c r="EYV60" s="140"/>
      <c r="EYW60" s="140"/>
      <c r="EYX60" s="140"/>
      <c r="EYY60" s="140"/>
      <c r="EYZ60" s="140"/>
      <c r="EZA60" s="140"/>
      <c r="EZB60" s="140"/>
      <c r="EZC60" s="140"/>
      <c r="EZD60" s="140"/>
      <c r="EZE60" s="140"/>
      <c r="EZF60" s="140"/>
      <c r="EZG60" s="140"/>
      <c r="EZH60" s="140"/>
      <c r="EZI60" s="140"/>
      <c r="EZJ60" s="140"/>
      <c r="EZK60" s="140"/>
      <c r="EZL60" s="140"/>
      <c r="EZM60" s="140"/>
      <c r="EZN60" s="140"/>
      <c r="EZO60" s="82"/>
      <c r="EZP60" s="140"/>
      <c r="EZQ60" s="140"/>
      <c r="EZR60" s="140"/>
      <c r="EZS60" s="140"/>
      <c r="EZT60" s="140"/>
      <c r="EZU60" s="140"/>
      <c r="EZV60" s="140"/>
      <c r="EZW60" s="140"/>
      <c r="EZX60" s="140"/>
      <c r="EZY60" s="140"/>
      <c r="EZZ60" s="140"/>
      <c r="FAA60" s="140"/>
      <c r="FAB60" s="140"/>
      <c r="FAC60" s="140"/>
      <c r="FAD60" s="140"/>
      <c r="FAE60" s="140"/>
      <c r="FAF60" s="140"/>
      <c r="FAG60" s="140"/>
      <c r="FAH60" s="140"/>
      <c r="FAI60" s="140"/>
      <c r="FAJ60" s="140"/>
      <c r="FAK60" s="82"/>
      <c r="FAL60" s="140"/>
      <c r="FAM60" s="140"/>
      <c r="FAN60" s="140"/>
      <c r="FAO60" s="140"/>
      <c r="FAP60" s="140"/>
      <c r="FAQ60" s="140"/>
      <c r="FAR60" s="140"/>
      <c r="FAS60" s="140"/>
      <c r="FAT60" s="140"/>
      <c r="FAU60" s="140"/>
      <c r="FAV60" s="140"/>
      <c r="FAW60" s="140"/>
      <c r="FAX60" s="140"/>
      <c r="FAY60" s="140"/>
      <c r="FAZ60" s="140"/>
      <c r="FBA60" s="140"/>
      <c r="FBB60" s="140"/>
      <c r="FBC60" s="140"/>
      <c r="FBD60" s="140"/>
      <c r="FBE60" s="140"/>
      <c r="FBF60" s="140"/>
      <c r="FBG60" s="82"/>
      <c r="FBH60" s="140"/>
      <c r="FBI60" s="140"/>
      <c r="FBJ60" s="140"/>
      <c r="FBK60" s="140"/>
      <c r="FBL60" s="140"/>
      <c r="FBM60" s="140"/>
      <c r="FBN60" s="140"/>
      <c r="FBO60" s="140"/>
      <c r="FBP60" s="140"/>
      <c r="FBQ60" s="140"/>
      <c r="FBR60" s="140"/>
      <c r="FBS60" s="140"/>
      <c r="FBT60" s="140"/>
      <c r="FBU60" s="140"/>
      <c r="FBV60" s="140"/>
      <c r="FBW60" s="140"/>
      <c r="FBX60" s="140"/>
      <c r="FBY60" s="140"/>
      <c r="FBZ60" s="140"/>
      <c r="FCA60" s="140"/>
      <c r="FCB60" s="140"/>
      <c r="FCC60" s="82"/>
      <c r="FCD60" s="140"/>
      <c r="FCE60" s="140"/>
      <c r="FCF60" s="140"/>
      <c r="FCG60" s="140"/>
      <c r="FCH60" s="140"/>
      <c r="FCI60" s="140"/>
      <c r="FCJ60" s="140"/>
      <c r="FCK60" s="140"/>
      <c r="FCL60" s="140"/>
      <c r="FCM60" s="140"/>
      <c r="FCN60" s="140"/>
      <c r="FCO60" s="140"/>
      <c r="FCP60" s="140"/>
      <c r="FCQ60" s="140"/>
      <c r="FCR60" s="140"/>
      <c r="FCS60" s="140"/>
      <c r="FCT60" s="140"/>
      <c r="FCU60" s="140"/>
      <c r="FCV60" s="140"/>
      <c r="FCW60" s="140"/>
      <c r="FCX60" s="140"/>
      <c r="FCY60" s="82"/>
      <c r="FCZ60" s="140"/>
      <c r="FDA60" s="140"/>
      <c r="FDB60" s="140"/>
      <c r="FDC60" s="140"/>
      <c r="FDD60" s="140"/>
      <c r="FDE60" s="140"/>
      <c r="FDF60" s="140"/>
      <c r="FDG60" s="140"/>
      <c r="FDH60" s="140"/>
      <c r="FDI60" s="140"/>
      <c r="FDJ60" s="140"/>
      <c r="FDK60" s="140"/>
      <c r="FDL60" s="140"/>
      <c r="FDM60" s="140"/>
      <c r="FDN60" s="140"/>
      <c r="FDO60" s="140"/>
      <c r="FDP60" s="140"/>
      <c r="FDQ60" s="140"/>
      <c r="FDR60" s="140"/>
      <c r="FDS60" s="140"/>
      <c r="FDT60" s="140"/>
      <c r="FDU60" s="82"/>
      <c r="FDV60" s="140"/>
      <c r="FDW60" s="140"/>
      <c r="FDX60" s="140"/>
      <c r="FDY60" s="140"/>
      <c r="FDZ60" s="140"/>
      <c r="FEA60" s="140"/>
      <c r="FEB60" s="140"/>
      <c r="FEC60" s="140"/>
      <c r="FED60" s="140"/>
      <c r="FEE60" s="140"/>
      <c r="FEF60" s="140"/>
      <c r="FEG60" s="140"/>
      <c r="FEH60" s="140"/>
      <c r="FEI60" s="140"/>
      <c r="FEJ60" s="140"/>
      <c r="FEK60" s="140"/>
      <c r="FEL60" s="140"/>
      <c r="FEM60" s="140"/>
      <c r="FEN60" s="140"/>
      <c r="FEO60" s="140"/>
      <c r="FEP60" s="140"/>
      <c r="FEQ60" s="82"/>
      <c r="FER60" s="140"/>
      <c r="FES60" s="140"/>
      <c r="FET60" s="140"/>
      <c r="FEU60" s="140"/>
      <c r="FEV60" s="140"/>
      <c r="FEW60" s="140"/>
      <c r="FEX60" s="140"/>
      <c r="FEY60" s="140"/>
      <c r="FEZ60" s="140"/>
      <c r="FFA60" s="140"/>
      <c r="FFB60" s="140"/>
      <c r="FFC60" s="140"/>
      <c r="FFD60" s="140"/>
      <c r="FFE60" s="140"/>
      <c r="FFF60" s="140"/>
      <c r="FFG60" s="140"/>
      <c r="FFH60" s="140"/>
      <c r="FFI60" s="140"/>
      <c r="FFJ60" s="140"/>
      <c r="FFK60" s="140"/>
      <c r="FFL60" s="140"/>
      <c r="FFM60" s="82"/>
      <c r="FFN60" s="140"/>
      <c r="FFO60" s="140"/>
      <c r="FFP60" s="140"/>
      <c r="FFQ60" s="140"/>
      <c r="FFR60" s="140"/>
      <c r="FFS60" s="140"/>
      <c r="FFT60" s="140"/>
      <c r="FFU60" s="140"/>
      <c r="FFV60" s="140"/>
      <c r="FFW60" s="140"/>
      <c r="FFX60" s="140"/>
      <c r="FFY60" s="140"/>
      <c r="FFZ60" s="140"/>
      <c r="FGA60" s="140"/>
      <c r="FGB60" s="140"/>
      <c r="FGC60" s="140"/>
      <c r="FGD60" s="140"/>
      <c r="FGE60" s="140"/>
      <c r="FGF60" s="140"/>
      <c r="FGG60" s="140"/>
      <c r="FGH60" s="140"/>
      <c r="FGI60" s="82"/>
      <c r="FGJ60" s="140"/>
      <c r="FGK60" s="140"/>
      <c r="FGL60" s="140"/>
      <c r="FGM60" s="140"/>
      <c r="FGN60" s="140"/>
      <c r="FGO60" s="140"/>
      <c r="FGP60" s="140"/>
      <c r="FGQ60" s="140"/>
      <c r="FGR60" s="140"/>
      <c r="FGS60" s="140"/>
      <c r="FGT60" s="140"/>
      <c r="FGU60" s="140"/>
      <c r="FGV60" s="140"/>
      <c r="FGW60" s="140"/>
      <c r="FGX60" s="140"/>
      <c r="FGY60" s="140"/>
      <c r="FGZ60" s="140"/>
      <c r="FHA60" s="140"/>
      <c r="FHB60" s="140"/>
      <c r="FHC60" s="140"/>
      <c r="FHD60" s="140"/>
      <c r="FHE60" s="82"/>
      <c r="FHF60" s="140"/>
      <c r="FHG60" s="140"/>
      <c r="FHH60" s="140"/>
      <c r="FHI60" s="140"/>
      <c r="FHJ60" s="140"/>
      <c r="FHK60" s="140"/>
      <c r="FHL60" s="140"/>
      <c r="FHM60" s="140"/>
      <c r="FHN60" s="140"/>
      <c r="FHO60" s="140"/>
      <c r="FHP60" s="140"/>
      <c r="FHQ60" s="140"/>
      <c r="FHR60" s="140"/>
      <c r="FHS60" s="140"/>
      <c r="FHT60" s="140"/>
      <c r="FHU60" s="140"/>
      <c r="FHV60" s="140"/>
      <c r="FHW60" s="140"/>
      <c r="FHX60" s="140"/>
      <c r="FHY60" s="140"/>
      <c r="FHZ60" s="140"/>
      <c r="FIA60" s="82"/>
      <c r="FIB60" s="140"/>
      <c r="FIC60" s="140"/>
      <c r="FID60" s="140"/>
      <c r="FIE60" s="140"/>
      <c r="FIF60" s="140"/>
      <c r="FIG60" s="140"/>
      <c r="FIH60" s="140"/>
      <c r="FII60" s="140"/>
      <c r="FIJ60" s="140"/>
      <c r="FIK60" s="140"/>
      <c r="FIL60" s="140"/>
      <c r="FIM60" s="140"/>
      <c r="FIN60" s="140"/>
      <c r="FIO60" s="140"/>
      <c r="FIP60" s="140"/>
      <c r="FIQ60" s="140"/>
      <c r="FIR60" s="140"/>
      <c r="FIS60" s="140"/>
      <c r="FIT60" s="140"/>
      <c r="FIU60" s="140"/>
      <c r="FIV60" s="140"/>
      <c r="FIW60" s="82"/>
      <c r="FIX60" s="140"/>
      <c r="FIY60" s="140"/>
      <c r="FIZ60" s="140"/>
      <c r="FJA60" s="140"/>
      <c r="FJB60" s="140"/>
      <c r="FJC60" s="140"/>
      <c r="FJD60" s="140"/>
      <c r="FJE60" s="140"/>
      <c r="FJF60" s="140"/>
      <c r="FJG60" s="140"/>
      <c r="FJH60" s="140"/>
      <c r="FJI60" s="140"/>
      <c r="FJJ60" s="140"/>
      <c r="FJK60" s="140"/>
      <c r="FJL60" s="140"/>
      <c r="FJM60" s="140"/>
      <c r="FJN60" s="140"/>
      <c r="FJO60" s="140"/>
      <c r="FJP60" s="140"/>
      <c r="FJQ60" s="140"/>
      <c r="FJR60" s="140"/>
      <c r="FJS60" s="82"/>
      <c r="FJT60" s="140"/>
      <c r="FJU60" s="140"/>
      <c r="FJV60" s="140"/>
      <c r="FJW60" s="140"/>
      <c r="FJX60" s="140"/>
      <c r="FJY60" s="140"/>
      <c r="FJZ60" s="140"/>
      <c r="FKA60" s="140"/>
      <c r="FKB60" s="140"/>
      <c r="FKC60" s="140"/>
      <c r="FKD60" s="140"/>
      <c r="FKE60" s="140"/>
      <c r="FKF60" s="140"/>
      <c r="FKG60" s="140"/>
      <c r="FKH60" s="140"/>
      <c r="FKI60" s="140"/>
      <c r="FKJ60" s="140"/>
      <c r="FKK60" s="140"/>
      <c r="FKL60" s="140"/>
      <c r="FKM60" s="140"/>
      <c r="FKN60" s="140"/>
      <c r="FKO60" s="82"/>
      <c r="FKP60" s="140"/>
      <c r="FKQ60" s="140"/>
      <c r="FKR60" s="140"/>
      <c r="FKS60" s="140"/>
      <c r="FKT60" s="140"/>
      <c r="FKU60" s="140"/>
      <c r="FKV60" s="140"/>
      <c r="FKW60" s="140"/>
      <c r="FKX60" s="140"/>
      <c r="FKY60" s="140"/>
      <c r="FKZ60" s="140"/>
      <c r="FLA60" s="140"/>
      <c r="FLB60" s="140"/>
      <c r="FLC60" s="140"/>
      <c r="FLD60" s="140"/>
      <c r="FLE60" s="140"/>
      <c r="FLF60" s="140"/>
      <c r="FLG60" s="140"/>
      <c r="FLH60" s="140"/>
      <c r="FLI60" s="140"/>
      <c r="FLJ60" s="140"/>
      <c r="FLK60" s="82"/>
      <c r="FLL60" s="140"/>
      <c r="FLM60" s="140"/>
      <c r="FLN60" s="140"/>
      <c r="FLO60" s="140"/>
      <c r="FLP60" s="140"/>
      <c r="FLQ60" s="140"/>
      <c r="FLR60" s="140"/>
      <c r="FLS60" s="140"/>
      <c r="FLT60" s="140"/>
      <c r="FLU60" s="140"/>
      <c r="FLV60" s="140"/>
      <c r="FLW60" s="140"/>
      <c r="FLX60" s="140"/>
      <c r="FLY60" s="140"/>
      <c r="FLZ60" s="140"/>
      <c r="FMA60" s="140"/>
      <c r="FMB60" s="140"/>
      <c r="FMC60" s="140"/>
      <c r="FMD60" s="140"/>
      <c r="FME60" s="140"/>
      <c r="FMF60" s="140"/>
      <c r="FMG60" s="82"/>
      <c r="FMH60" s="140"/>
      <c r="FMI60" s="140"/>
      <c r="FMJ60" s="140"/>
      <c r="FMK60" s="140"/>
      <c r="FML60" s="140"/>
      <c r="FMM60" s="140"/>
      <c r="FMN60" s="140"/>
      <c r="FMO60" s="140"/>
      <c r="FMP60" s="140"/>
      <c r="FMQ60" s="140"/>
      <c r="FMR60" s="140"/>
      <c r="FMS60" s="140"/>
      <c r="FMT60" s="140"/>
      <c r="FMU60" s="140"/>
      <c r="FMV60" s="140"/>
      <c r="FMW60" s="140"/>
      <c r="FMX60" s="140"/>
      <c r="FMY60" s="140"/>
      <c r="FMZ60" s="140"/>
      <c r="FNA60" s="140"/>
      <c r="FNB60" s="140"/>
      <c r="FNC60" s="82"/>
      <c r="FND60" s="140"/>
      <c r="FNE60" s="140"/>
      <c r="FNF60" s="140"/>
      <c r="FNG60" s="140"/>
      <c r="FNH60" s="140"/>
      <c r="FNI60" s="140"/>
      <c r="FNJ60" s="140"/>
      <c r="FNK60" s="140"/>
      <c r="FNL60" s="140"/>
      <c r="FNM60" s="140"/>
      <c r="FNN60" s="140"/>
      <c r="FNO60" s="140"/>
      <c r="FNP60" s="140"/>
      <c r="FNQ60" s="140"/>
      <c r="FNR60" s="140"/>
      <c r="FNS60" s="140"/>
      <c r="FNT60" s="140"/>
      <c r="FNU60" s="140"/>
      <c r="FNV60" s="140"/>
      <c r="FNW60" s="140"/>
      <c r="FNX60" s="140"/>
      <c r="FNY60" s="82"/>
      <c r="FNZ60" s="140"/>
      <c r="FOA60" s="140"/>
      <c r="FOB60" s="140"/>
      <c r="FOC60" s="140"/>
      <c r="FOD60" s="140"/>
      <c r="FOE60" s="140"/>
      <c r="FOF60" s="140"/>
      <c r="FOG60" s="140"/>
      <c r="FOH60" s="140"/>
      <c r="FOI60" s="140"/>
      <c r="FOJ60" s="140"/>
      <c r="FOK60" s="140"/>
      <c r="FOL60" s="140"/>
      <c r="FOM60" s="140"/>
      <c r="FON60" s="140"/>
      <c r="FOO60" s="140"/>
      <c r="FOP60" s="140"/>
      <c r="FOQ60" s="140"/>
      <c r="FOR60" s="140"/>
      <c r="FOS60" s="140"/>
      <c r="FOT60" s="140"/>
      <c r="FOU60" s="82"/>
      <c r="FOV60" s="140"/>
      <c r="FOW60" s="140"/>
      <c r="FOX60" s="140"/>
      <c r="FOY60" s="140"/>
      <c r="FOZ60" s="140"/>
      <c r="FPA60" s="140"/>
      <c r="FPB60" s="140"/>
      <c r="FPC60" s="140"/>
      <c r="FPD60" s="140"/>
      <c r="FPE60" s="140"/>
      <c r="FPF60" s="140"/>
      <c r="FPG60" s="140"/>
      <c r="FPH60" s="140"/>
      <c r="FPI60" s="140"/>
      <c r="FPJ60" s="140"/>
      <c r="FPK60" s="140"/>
      <c r="FPL60" s="140"/>
      <c r="FPM60" s="140"/>
      <c r="FPN60" s="140"/>
      <c r="FPO60" s="140"/>
      <c r="FPP60" s="140"/>
      <c r="FPQ60" s="82"/>
      <c r="FPR60" s="140"/>
      <c r="FPS60" s="140"/>
      <c r="FPT60" s="140"/>
      <c r="FPU60" s="140"/>
      <c r="FPV60" s="140"/>
      <c r="FPW60" s="140"/>
      <c r="FPX60" s="140"/>
      <c r="FPY60" s="140"/>
      <c r="FPZ60" s="140"/>
      <c r="FQA60" s="140"/>
      <c r="FQB60" s="140"/>
      <c r="FQC60" s="140"/>
      <c r="FQD60" s="140"/>
      <c r="FQE60" s="140"/>
      <c r="FQF60" s="140"/>
      <c r="FQG60" s="140"/>
      <c r="FQH60" s="140"/>
      <c r="FQI60" s="140"/>
      <c r="FQJ60" s="140"/>
      <c r="FQK60" s="140"/>
      <c r="FQL60" s="140"/>
      <c r="FQM60" s="82"/>
      <c r="FQN60" s="140"/>
      <c r="FQO60" s="140"/>
      <c r="FQP60" s="140"/>
      <c r="FQQ60" s="140"/>
      <c r="FQR60" s="140"/>
      <c r="FQS60" s="140"/>
      <c r="FQT60" s="140"/>
      <c r="FQU60" s="140"/>
      <c r="FQV60" s="140"/>
      <c r="FQW60" s="140"/>
      <c r="FQX60" s="140"/>
      <c r="FQY60" s="140"/>
      <c r="FQZ60" s="140"/>
      <c r="FRA60" s="140"/>
      <c r="FRB60" s="140"/>
      <c r="FRC60" s="140"/>
      <c r="FRD60" s="140"/>
      <c r="FRE60" s="140"/>
      <c r="FRF60" s="140"/>
      <c r="FRG60" s="140"/>
      <c r="FRH60" s="140"/>
      <c r="FRI60" s="82"/>
      <c r="FRJ60" s="140"/>
      <c r="FRK60" s="140"/>
      <c r="FRL60" s="140"/>
      <c r="FRM60" s="140"/>
      <c r="FRN60" s="140"/>
      <c r="FRO60" s="140"/>
      <c r="FRP60" s="140"/>
      <c r="FRQ60" s="140"/>
      <c r="FRR60" s="140"/>
      <c r="FRS60" s="140"/>
      <c r="FRT60" s="140"/>
      <c r="FRU60" s="140"/>
      <c r="FRV60" s="140"/>
      <c r="FRW60" s="140"/>
      <c r="FRX60" s="140"/>
      <c r="FRY60" s="140"/>
      <c r="FRZ60" s="140"/>
      <c r="FSA60" s="140"/>
      <c r="FSB60" s="140"/>
      <c r="FSC60" s="140"/>
      <c r="FSD60" s="140"/>
      <c r="FSE60" s="82"/>
      <c r="FSF60" s="140"/>
      <c r="FSG60" s="140"/>
      <c r="FSH60" s="140"/>
      <c r="FSI60" s="140"/>
      <c r="FSJ60" s="140"/>
      <c r="FSK60" s="140"/>
      <c r="FSL60" s="140"/>
      <c r="FSM60" s="140"/>
      <c r="FSN60" s="140"/>
      <c r="FSO60" s="140"/>
      <c r="FSP60" s="140"/>
      <c r="FSQ60" s="140"/>
      <c r="FSR60" s="140"/>
      <c r="FSS60" s="140"/>
      <c r="FST60" s="140"/>
      <c r="FSU60" s="140"/>
      <c r="FSV60" s="140"/>
      <c r="FSW60" s="140"/>
      <c r="FSX60" s="140"/>
      <c r="FSY60" s="140"/>
      <c r="FSZ60" s="140"/>
      <c r="FTA60" s="82"/>
      <c r="FTB60" s="140"/>
      <c r="FTC60" s="140"/>
      <c r="FTD60" s="140"/>
      <c r="FTE60" s="140"/>
      <c r="FTF60" s="140"/>
      <c r="FTG60" s="140"/>
      <c r="FTH60" s="140"/>
      <c r="FTI60" s="140"/>
      <c r="FTJ60" s="140"/>
      <c r="FTK60" s="140"/>
      <c r="FTL60" s="140"/>
      <c r="FTM60" s="140"/>
      <c r="FTN60" s="140"/>
      <c r="FTO60" s="140"/>
      <c r="FTP60" s="140"/>
      <c r="FTQ60" s="140"/>
      <c r="FTR60" s="140"/>
      <c r="FTS60" s="140"/>
      <c r="FTT60" s="140"/>
      <c r="FTU60" s="140"/>
      <c r="FTV60" s="140"/>
      <c r="FTW60" s="82"/>
      <c r="FTX60" s="140"/>
      <c r="FTY60" s="140"/>
      <c r="FTZ60" s="140"/>
      <c r="FUA60" s="140"/>
      <c r="FUB60" s="140"/>
      <c r="FUC60" s="140"/>
      <c r="FUD60" s="140"/>
      <c r="FUE60" s="140"/>
      <c r="FUF60" s="140"/>
      <c r="FUG60" s="140"/>
      <c r="FUH60" s="140"/>
      <c r="FUI60" s="140"/>
      <c r="FUJ60" s="140"/>
      <c r="FUK60" s="140"/>
      <c r="FUL60" s="140"/>
      <c r="FUM60" s="140"/>
      <c r="FUN60" s="140"/>
      <c r="FUO60" s="140"/>
      <c r="FUP60" s="140"/>
      <c r="FUQ60" s="140"/>
      <c r="FUR60" s="140"/>
      <c r="FUS60" s="82"/>
      <c r="FUT60" s="140"/>
      <c r="FUU60" s="140"/>
      <c r="FUV60" s="140"/>
      <c r="FUW60" s="140"/>
      <c r="FUX60" s="140"/>
      <c r="FUY60" s="140"/>
      <c r="FUZ60" s="140"/>
      <c r="FVA60" s="140"/>
      <c r="FVB60" s="140"/>
      <c r="FVC60" s="140"/>
      <c r="FVD60" s="140"/>
      <c r="FVE60" s="140"/>
      <c r="FVF60" s="140"/>
      <c r="FVG60" s="140"/>
      <c r="FVH60" s="140"/>
      <c r="FVI60" s="140"/>
      <c r="FVJ60" s="140"/>
      <c r="FVK60" s="140"/>
      <c r="FVL60" s="140"/>
      <c r="FVM60" s="140"/>
      <c r="FVN60" s="140"/>
      <c r="FVO60" s="82"/>
      <c r="FVP60" s="140"/>
      <c r="FVQ60" s="140"/>
      <c r="FVR60" s="140"/>
      <c r="FVS60" s="140"/>
      <c r="FVT60" s="140"/>
      <c r="FVU60" s="140"/>
      <c r="FVV60" s="140"/>
      <c r="FVW60" s="140"/>
      <c r="FVX60" s="140"/>
      <c r="FVY60" s="140"/>
      <c r="FVZ60" s="140"/>
      <c r="FWA60" s="140"/>
      <c r="FWB60" s="140"/>
      <c r="FWC60" s="140"/>
      <c r="FWD60" s="140"/>
      <c r="FWE60" s="140"/>
      <c r="FWF60" s="140"/>
      <c r="FWG60" s="140"/>
      <c r="FWH60" s="140"/>
      <c r="FWI60" s="140"/>
      <c r="FWJ60" s="140"/>
      <c r="FWK60" s="82"/>
      <c r="FWL60" s="140"/>
      <c r="FWM60" s="140"/>
      <c r="FWN60" s="140"/>
      <c r="FWO60" s="140"/>
      <c r="FWP60" s="140"/>
      <c r="FWQ60" s="140"/>
      <c r="FWR60" s="140"/>
      <c r="FWS60" s="140"/>
      <c r="FWT60" s="140"/>
      <c r="FWU60" s="140"/>
      <c r="FWV60" s="140"/>
      <c r="FWW60" s="140"/>
      <c r="FWX60" s="140"/>
      <c r="FWY60" s="140"/>
      <c r="FWZ60" s="140"/>
      <c r="FXA60" s="140"/>
      <c r="FXB60" s="140"/>
      <c r="FXC60" s="140"/>
      <c r="FXD60" s="140"/>
      <c r="FXE60" s="140"/>
      <c r="FXF60" s="140"/>
      <c r="FXG60" s="82"/>
      <c r="FXH60" s="140"/>
      <c r="FXI60" s="140"/>
      <c r="FXJ60" s="140"/>
      <c r="FXK60" s="140"/>
      <c r="FXL60" s="140"/>
      <c r="FXM60" s="140"/>
      <c r="FXN60" s="140"/>
      <c r="FXO60" s="140"/>
      <c r="FXP60" s="140"/>
      <c r="FXQ60" s="140"/>
      <c r="FXR60" s="140"/>
      <c r="FXS60" s="140"/>
      <c r="FXT60" s="140"/>
      <c r="FXU60" s="140"/>
      <c r="FXV60" s="140"/>
      <c r="FXW60" s="140"/>
      <c r="FXX60" s="140"/>
      <c r="FXY60" s="140"/>
      <c r="FXZ60" s="140"/>
      <c r="FYA60" s="140"/>
      <c r="FYB60" s="140"/>
      <c r="FYC60" s="82"/>
      <c r="FYD60" s="140"/>
      <c r="FYE60" s="140"/>
      <c r="FYF60" s="140"/>
      <c r="FYG60" s="140"/>
      <c r="FYH60" s="140"/>
      <c r="FYI60" s="140"/>
      <c r="FYJ60" s="140"/>
      <c r="FYK60" s="140"/>
      <c r="FYL60" s="140"/>
      <c r="FYM60" s="140"/>
      <c r="FYN60" s="140"/>
      <c r="FYO60" s="140"/>
      <c r="FYP60" s="140"/>
      <c r="FYQ60" s="140"/>
      <c r="FYR60" s="140"/>
      <c r="FYS60" s="140"/>
      <c r="FYT60" s="140"/>
      <c r="FYU60" s="140"/>
      <c r="FYV60" s="140"/>
      <c r="FYW60" s="140"/>
      <c r="FYX60" s="140"/>
      <c r="FYY60" s="82"/>
      <c r="FYZ60" s="140"/>
      <c r="FZA60" s="140"/>
      <c r="FZB60" s="140"/>
      <c r="FZC60" s="140"/>
      <c r="FZD60" s="140"/>
      <c r="FZE60" s="140"/>
      <c r="FZF60" s="140"/>
      <c r="FZG60" s="140"/>
      <c r="FZH60" s="140"/>
      <c r="FZI60" s="140"/>
      <c r="FZJ60" s="140"/>
      <c r="FZK60" s="140"/>
      <c r="FZL60" s="140"/>
      <c r="FZM60" s="140"/>
      <c r="FZN60" s="140"/>
      <c r="FZO60" s="140"/>
      <c r="FZP60" s="140"/>
      <c r="FZQ60" s="140"/>
      <c r="FZR60" s="140"/>
      <c r="FZS60" s="140"/>
      <c r="FZT60" s="140"/>
      <c r="FZU60" s="82"/>
      <c r="FZV60" s="140"/>
      <c r="FZW60" s="140"/>
      <c r="FZX60" s="140"/>
      <c r="FZY60" s="140"/>
      <c r="FZZ60" s="140"/>
      <c r="GAA60" s="140"/>
      <c r="GAB60" s="140"/>
      <c r="GAC60" s="140"/>
      <c r="GAD60" s="140"/>
      <c r="GAE60" s="140"/>
      <c r="GAF60" s="140"/>
      <c r="GAG60" s="140"/>
      <c r="GAH60" s="140"/>
      <c r="GAI60" s="140"/>
      <c r="GAJ60" s="140"/>
      <c r="GAK60" s="140"/>
      <c r="GAL60" s="140"/>
      <c r="GAM60" s="140"/>
      <c r="GAN60" s="140"/>
      <c r="GAO60" s="140"/>
      <c r="GAP60" s="140"/>
      <c r="GAQ60" s="82"/>
      <c r="GAR60" s="140"/>
      <c r="GAS60" s="140"/>
      <c r="GAT60" s="140"/>
      <c r="GAU60" s="140"/>
      <c r="GAV60" s="140"/>
      <c r="GAW60" s="140"/>
      <c r="GAX60" s="140"/>
      <c r="GAY60" s="140"/>
      <c r="GAZ60" s="140"/>
      <c r="GBA60" s="140"/>
      <c r="GBB60" s="140"/>
      <c r="GBC60" s="140"/>
      <c r="GBD60" s="140"/>
      <c r="GBE60" s="140"/>
      <c r="GBF60" s="140"/>
      <c r="GBG60" s="140"/>
      <c r="GBH60" s="140"/>
      <c r="GBI60" s="140"/>
      <c r="GBJ60" s="140"/>
      <c r="GBK60" s="140"/>
      <c r="GBL60" s="140"/>
      <c r="GBM60" s="82"/>
      <c r="GBN60" s="140"/>
      <c r="GBO60" s="140"/>
      <c r="GBP60" s="140"/>
      <c r="GBQ60" s="140"/>
      <c r="GBR60" s="140"/>
      <c r="GBS60" s="140"/>
      <c r="GBT60" s="140"/>
      <c r="GBU60" s="140"/>
      <c r="GBV60" s="140"/>
      <c r="GBW60" s="140"/>
      <c r="GBX60" s="140"/>
      <c r="GBY60" s="140"/>
      <c r="GBZ60" s="140"/>
      <c r="GCA60" s="140"/>
      <c r="GCB60" s="140"/>
      <c r="GCC60" s="140"/>
      <c r="GCD60" s="140"/>
      <c r="GCE60" s="140"/>
      <c r="GCF60" s="140"/>
      <c r="GCG60" s="140"/>
      <c r="GCH60" s="140"/>
      <c r="GCI60" s="82"/>
      <c r="GCJ60" s="140"/>
      <c r="GCK60" s="140"/>
      <c r="GCL60" s="140"/>
      <c r="GCM60" s="140"/>
      <c r="GCN60" s="140"/>
      <c r="GCO60" s="140"/>
      <c r="GCP60" s="140"/>
      <c r="GCQ60" s="140"/>
      <c r="GCR60" s="140"/>
      <c r="GCS60" s="140"/>
      <c r="GCT60" s="140"/>
      <c r="GCU60" s="140"/>
      <c r="GCV60" s="140"/>
      <c r="GCW60" s="140"/>
      <c r="GCX60" s="140"/>
      <c r="GCY60" s="140"/>
      <c r="GCZ60" s="140"/>
      <c r="GDA60" s="140"/>
      <c r="GDB60" s="140"/>
      <c r="GDC60" s="140"/>
      <c r="GDD60" s="140"/>
      <c r="GDE60" s="82"/>
      <c r="GDF60" s="140"/>
      <c r="GDG60" s="140"/>
      <c r="GDH60" s="140"/>
      <c r="GDI60" s="140"/>
      <c r="GDJ60" s="140"/>
      <c r="GDK60" s="140"/>
      <c r="GDL60" s="140"/>
      <c r="GDM60" s="140"/>
      <c r="GDN60" s="140"/>
      <c r="GDO60" s="140"/>
      <c r="GDP60" s="140"/>
      <c r="GDQ60" s="140"/>
      <c r="GDR60" s="140"/>
      <c r="GDS60" s="140"/>
      <c r="GDT60" s="140"/>
      <c r="GDU60" s="140"/>
      <c r="GDV60" s="140"/>
      <c r="GDW60" s="140"/>
      <c r="GDX60" s="140"/>
      <c r="GDY60" s="140"/>
      <c r="GDZ60" s="140"/>
      <c r="GEA60" s="82"/>
      <c r="GEB60" s="140"/>
      <c r="GEC60" s="140"/>
      <c r="GED60" s="140"/>
      <c r="GEE60" s="140"/>
      <c r="GEF60" s="140"/>
      <c r="GEG60" s="140"/>
      <c r="GEH60" s="140"/>
      <c r="GEI60" s="140"/>
      <c r="GEJ60" s="140"/>
      <c r="GEK60" s="140"/>
      <c r="GEL60" s="140"/>
      <c r="GEM60" s="140"/>
      <c r="GEN60" s="140"/>
      <c r="GEO60" s="140"/>
      <c r="GEP60" s="140"/>
      <c r="GEQ60" s="140"/>
      <c r="GER60" s="140"/>
      <c r="GES60" s="140"/>
      <c r="GET60" s="140"/>
      <c r="GEU60" s="140"/>
      <c r="GEV60" s="140"/>
      <c r="GEW60" s="82"/>
      <c r="GEX60" s="140"/>
      <c r="GEY60" s="140"/>
      <c r="GEZ60" s="140"/>
      <c r="GFA60" s="140"/>
      <c r="GFB60" s="140"/>
      <c r="GFC60" s="140"/>
      <c r="GFD60" s="140"/>
      <c r="GFE60" s="140"/>
      <c r="GFF60" s="140"/>
      <c r="GFG60" s="140"/>
      <c r="GFH60" s="140"/>
      <c r="GFI60" s="140"/>
      <c r="GFJ60" s="140"/>
      <c r="GFK60" s="140"/>
      <c r="GFL60" s="140"/>
      <c r="GFM60" s="140"/>
      <c r="GFN60" s="140"/>
      <c r="GFO60" s="140"/>
      <c r="GFP60" s="140"/>
      <c r="GFQ60" s="140"/>
      <c r="GFR60" s="140"/>
      <c r="GFS60" s="82"/>
      <c r="GFT60" s="140"/>
      <c r="GFU60" s="140"/>
      <c r="GFV60" s="140"/>
      <c r="GFW60" s="140"/>
      <c r="GFX60" s="140"/>
      <c r="GFY60" s="140"/>
      <c r="GFZ60" s="140"/>
      <c r="GGA60" s="140"/>
      <c r="GGB60" s="140"/>
      <c r="GGC60" s="140"/>
      <c r="GGD60" s="140"/>
      <c r="GGE60" s="140"/>
      <c r="GGF60" s="140"/>
      <c r="GGG60" s="140"/>
      <c r="GGH60" s="140"/>
      <c r="GGI60" s="140"/>
      <c r="GGJ60" s="140"/>
      <c r="GGK60" s="140"/>
      <c r="GGL60" s="140"/>
      <c r="GGM60" s="140"/>
      <c r="GGN60" s="140"/>
      <c r="GGO60" s="82"/>
      <c r="GGP60" s="140"/>
      <c r="GGQ60" s="140"/>
      <c r="GGR60" s="140"/>
      <c r="GGS60" s="140"/>
      <c r="GGT60" s="140"/>
      <c r="GGU60" s="140"/>
      <c r="GGV60" s="140"/>
      <c r="GGW60" s="140"/>
      <c r="GGX60" s="140"/>
      <c r="GGY60" s="140"/>
      <c r="GGZ60" s="140"/>
      <c r="GHA60" s="140"/>
      <c r="GHB60" s="140"/>
      <c r="GHC60" s="140"/>
      <c r="GHD60" s="140"/>
      <c r="GHE60" s="140"/>
      <c r="GHF60" s="140"/>
      <c r="GHG60" s="140"/>
      <c r="GHH60" s="140"/>
      <c r="GHI60" s="140"/>
      <c r="GHJ60" s="140"/>
      <c r="GHK60" s="82"/>
      <c r="GHL60" s="140"/>
      <c r="GHM60" s="140"/>
      <c r="GHN60" s="140"/>
      <c r="GHO60" s="140"/>
      <c r="GHP60" s="140"/>
      <c r="GHQ60" s="140"/>
      <c r="GHR60" s="140"/>
      <c r="GHS60" s="140"/>
      <c r="GHT60" s="140"/>
      <c r="GHU60" s="140"/>
      <c r="GHV60" s="140"/>
      <c r="GHW60" s="140"/>
      <c r="GHX60" s="140"/>
      <c r="GHY60" s="140"/>
      <c r="GHZ60" s="140"/>
      <c r="GIA60" s="140"/>
      <c r="GIB60" s="140"/>
      <c r="GIC60" s="140"/>
      <c r="GID60" s="140"/>
      <c r="GIE60" s="140"/>
      <c r="GIF60" s="140"/>
      <c r="GIG60" s="82"/>
      <c r="GIH60" s="140"/>
      <c r="GII60" s="140"/>
      <c r="GIJ60" s="140"/>
      <c r="GIK60" s="140"/>
      <c r="GIL60" s="140"/>
      <c r="GIM60" s="140"/>
      <c r="GIN60" s="140"/>
      <c r="GIO60" s="140"/>
      <c r="GIP60" s="140"/>
      <c r="GIQ60" s="140"/>
      <c r="GIR60" s="140"/>
      <c r="GIS60" s="140"/>
      <c r="GIT60" s="140"/>
      <c r="GIU60" s="140"/>
      <c r="GIV60" s="140"/>
      <c r="GIW60" s="140"/>
      <c r="GIX60" s="140"/>
      <c r="GIY60" s="140"/>
      <c r="GIZ60" s="140"/>
      <c r="GJA60" s="140"/>
      <c r="GJB60" s="140"/>
      <c r="GJC60" s="82"/>
      <c r="GJD60" s="140"/>
      <c r="GJE60" s="140"/>
      <c r="GJF60" s="140"/>
      <c r="GJG60" s="140"/>
      <c r="GJH60" s="140"/>
      <c r="GJI60" s="140"/>
      <c r="GJJ60" s="140"/>
      <c r="GJK60" s="140"/>
      <c r="GJL60" s="140"/>
      <c r="GJM60" s="140"/>
      <c r="GJN60" s="140"/>
      <c r="GJO60" s="140"/>
      <c r="GJP60" s="140"/>
      <c r="GJQ60" s="140"/>
      <c r="GJR60" s="140"/>
      <c r="GJS60" s="140"/>
      <c r="GJT60" s="140"/>
      <c r="GJU60" s="140"/>
      <c r="GJV60" s="140"/>
      <c r="GJW60" s="140"/>
      <c r="GJX60" s="140"/>
      <c r="GJY60" s="82"/>
      <c r="GJZ60" s="140"/>
      <c r="GKA60" s="140"/>
      <c r="GKB60" s="140"/>
      <c r="GKC60" s="140"/>
      <c r="GKD60" s="140"/>
      <c r="GKE60" s="140"/>
      <c r="GKF60" s="140"/>
      <c r="GKG60" s="140"/>
      <c r="GKH60" s="140"/>
      <c r="GKI60" s="140"/>
      <c r="GKJ60" s="140"/>
      <c r="GKK60" s="140"/>
      <c r="GKL60" s="140"/>
      <c r="GKM60" s="140"/>
      <c r="GKN60" s="140"/>
      <c r="GKO60" s="140"/>
      <c r="GKP60" s="140"/>
      <c r="GKQ60" s="140"/>
      <c r="GKR60" s="140"/>
      <c r="GKS60" s="140"/>
      <c r="GKT60" s="140"/>
      <c r="GKU60" s="82"/>
      <c r="GKV60" s="140"/>
      <c r="GKW60" s="140"/>
      <c r="GKX60" s="140"/>
      <c r="GKY60" s="140"/>
      <c r="GKZ60" s="140"/>
      <c r="GLA60" s="140"/>
      <c r="GLB60" s="140"/>
      <c r="GLC60" s="140"/>
      <c r="GLD60" s="140"/>
      <c r="GLE60" s="140"/>
      <c r="GLF60" s="140"/>
      <c r="GLG60" s="140"/>
      <c r="GLH60" s="140"/>
      <c r="GLI60" s="140"/>
      <c r="GLJ60" s="140"/>
      <c r="GLK60" s="140"/>
      <c r="GLL60" s="140"/>
      <c r="GLM60" s="140"/>
      <c r="GLN60" s="140"/>
      <c r="GLO60" s="140"/>
      <c r="GLP60" s="140"/>
      <c r="GLQ60" s="82"/>
      <c r="GLR60" s="140"/>
      <c r="GLS60" s="140"/>
      <c r="GLT60" s="140"/>
      <c r="GLU60" s="140"/>
      <c r="GLV60" s="140"/>
      <c r="GLW60" s="140"/>
      <c r="GLX60" s="140"/>
      <c r="GLY60" s="140"/>
      <c r="GLZ60" s="140"/>
      <c r="GMA60" s="140"/>
      <c r="GMB60" s="140"/>
      <c r="GMC60" s="140"/>
      <c r="GMD60" s="140"/>
      <c r="GME60" s="140"/>
      <c r="GMF60" s="140"/>
      <c r="GMG60" s="140"/>
      <c r="GMH60" s="140"/>
      <c r="GMI60" s="140"/>
      <c r="GMJ60" s="140"/>
      <c r="GMK60" s="140"/>
      <c r="GML60" s="140"/>
      <c r="GMM60" s="82"/>
      <c r="GMN60" s="140"/>
      <c r="GMO60" s="140"/>
      <c r="GMP60" s="140"/>
      <c r="GMQ60" s="140"/>
      <c r="GMR60" s="140"/>
      <c r="GMS60" s="140"/>
      <c r="GMT60" s="140"/>
      <c r="GMU60" s="140"/>
      <c r="GMV60" s="140"/>
      <c r="GMW60" s="140"/>
      <c r="GMX60" s="140"/>
      <c r="GMY60" s="140"/>
      <c r="GMZ60" s="140"/>
      <c r="GNA60" s="140"/>
      <c r="GNB60" s="140"/>
      <c r="GNC60" s="140"/>
      <c r="GND60" s="140"/>
      <c r="GNE60" s="140"/>
      <c r="GNF60" s="140"/>
      <c r="GNG60" s="140"/>
      <c r="GNH60" s="140"/>
      <c r="GNI60" s="82"/>
      <c r="GNJ60" s="140"/>
      <c r="GNK60" s="140"/>
      <c r="GNL60" s="140"/>
      <c r="GNM60" s="140"/>
      <c r="GNN60" s="140"/>
      <c r="GNO60" s="140"/>
      <c r="GNP60" s="140"/>
      <c r="GNQ60" s="140"/>
      <c r="GNR60" s="140"/>
      <c r="GNS60" s="140"/>
      <c r="GNT60" s="140"/>
      <c r="GNU60" s="140"/>
      <c r="GNV60" s="140"/>
      <c r="GNW60" s="140"/>
      <c r="GNX60" s="140"/>
      <c r="GNY60" s="140"/>
      <c r="GNZ60" s="140"/>
      <c r="GOA60" s="140"/>
      <c r="GOB60" s="140"/>
      <c r="GOC60" s="140"/>
      <c r="GOD60" s="140"/>
      <c r="GOE60" s="82"/>
      <c r="GOF60" s="140"/>
      <c r="GOG60" s="140"/>
      <c r="GOH60" s="140"/>
      <c r="GOI60" s="140"/>
      <c r="GOJ60" s="140"/>
      <c r="GOK60" s="140"/>
      <c r="GOL60" s="140"/>
      <c r="GOM60" s="140"/>
      <c r="GON60" s="140"/>
      <c r="GOO60" s="140"/>
      <c r="GOP60" s="140"/>
      <c r="GOQ60" s="140"/>
      <c r="GOR60" s="140"/>
      <c r="GOS60" s="140"/>
      <c r="GOT60" s="140"/>
      <c r="GOU60" s="140"/>
      <c r="GOV60" s="140"/>
      <c r="GOW60" s="140"/>
      <c r="GOX60" s="140"/>
      <c r="GOY60" s="140"/>
      <c r="GOZ60" s="140"/>
      <c r="GPA60" s="82"/>
      <c r="GPB60" s="140"/>
      <c r="GPC60" s="140"/>
      <c r="GPD60" s="140"/>
      <c r="GPE60" s="140"/>
      <c r="GPF60" s="140"/>
      <c r="GPG60" s="140"/>
      <c r="GPH60" s="140"/>
      <c r="GPI60" s="140"/>
      <c r="GPJ60" s="140"/>
      <c r="GPK60" s="140"/>
      <c r="GPL60" s="140"/>
      <c r="GPM60" s="140"/>
      <c r="GPN60" s="140"/>
      <c r="GPO60" s="140"/>
      <c r="GPP60" s="140"/>
      <c r="GPQ60" s="140"/>
      <c r="GPR60" s="140"/>
      <c r="GPS60" s="140"/>
      <c r="GPT60" s="140"/>
      <c r="GPU60" s="140"/>
      <c r="GPV60" s="140"/>
      <c r="GPW60" s="82"/>
      <c r="GPX60" s="140"/>
      <c r="GPY60" s="140"/>
      <c r="GPZ60" s="140"/>
      <c r="GQA60" s="140"/>
      <c r="GQB60" s="140"/>
      <c r="GQC60" s="140"/>
      <c r="GQD60" s="140"/>
      <c r="GQE60" s="140"/>
      <c r="GQF60" s="140"/>
      <c r="GQG60" s="140"/>
      <c r="GQH60" s="140"/>
      <c r="GQI60" s="140"/>
      <c r="GQJ60" s="140"/>
      <c r="GQK60" s="140"/>
      <c r="GQL60" s="140"/>
      <c r="GQM60" s="140"/>
      <c r="GQN60" s="140"/>
      <c r="GQO60" s="140"/>
      <c r="GQP60" s="140"/>
      <c r="GQQ60" s="140"/>
      <c r="GQR60" s="140"/>
      <c r="GQS60" s="82"/>
      <c r="GQT60" s="140"/>
      <c r="GQU60" s="140"/>
      <c r="GQV60" s="140"/>
      <c r="GQW60" s="140"/>
      <c r="GQX60" s="140"/>
      <c r="GQY60" s="140"/>
      <c r="GQZ60" s="140"/>
      <c r="GRA60" s="140"/>
      <c r="GRB60" s="140"/>
      <c r="GRC60" s="140"/>
      <c r="GRD60" s="140"/>
      <c r="GRE60" s="140"/>
      <c r="GRF60" s="140"/>
      <c r="GRG60" s="140"/>
      <c r="GRH60" s="140"/>
      <c r="GRI60" s="140"/>
      <c r="GRJ60" s="140"/>
      <c r="GRK60" s="140"/>
      <c r="GRL60" s="140"/>
      <c r="GRM60" s="140"/>
      <c r="GRN60" s="140"/>
      <c r="GRO60" s="82"/>
      <c r="GRP60" s="140"/>
      <c r="GRQ60" s="140"/>
      <c r="GRR60" s="140"/>
      <c r="GRS60" s="140"/>
      <c r="GRT60" s="140"/>
      <c r="GRU60" s="140"/>
      <c r="GRV60" s="140"/>
      <c r="GRW60" s="140"/>
      <c r="GRX60" s="140"/>
      <c r="GRY60" s="140"/>
      <c r="GRZ60" s="140"/>
      <c r="GSA60" s="140"/>
      <c r="GSB60" s="140"/>
      <c r="GSC60" s="140"/>
      <c r="GSD60" s="140"/>
      <c r="GSE60" s="140"/>
      <c r="GSF60" s="140"/>
      <c r="GSG60" s="140"/>
      <c r="GSH60" s="140"/>
      <c r="GSI60" s="140"/>
      <c r="GSJ60" s="140"/>
      <c r="GSK60" s="82"/>
      <c r="GSL60" s="140"/>
      <c r="GSM60" s="140"/>
      <c r="GSN60" s="140"/>
      <c r="GSO60" s="140"/>
      <c r="GSP60" s="140"/>
      <c r="GSQ60" s="140"/>
      <c r="GSR60" s="140"/>
      <c r="GSS60" s="140"/>
      <c r="GST60" s="140"/>
      <c r="GSU60" s="140"/>
      <c r="GSV60" s="140"/>
      <c r="GSW60" s="140"/>
      <c r="GSX60" s="140"/>
      <c r="GSY60" s="140"/>
      <c r="GSZ60" s="140"/>
      <c r="GTA60" s="140"/>
      <c r="GTB60" s="140"/>
      <c r="GTC60" s="140"/>
      <c r="GTD60" s="140"/>
      <c r="GTE60" s="140"/>
      <c r="GTF60" s="140"/>
      <c r="GTG60" s="82"/>
      <c r="GTH60" s="140"/>
      <c r="GTI60" s="140"/>
      <c r="GTJ60" s="140"/>
      <c r="GTK60" s="140"/>
      <c r="GTL60" s="140"/>
      <c r="GTM60" s="140"/>
      <c r="GTN60" s="140"/>
      <c r="GTO60" s="140"/>
      <c r="GTP60" s="140"/>
      <c r="GTQ60" s="140"/>
      <c r="GTR60" s="140"/>
      <c r="GTS60" s="140"/>
      <c r="GTT60" s="140"/>
      <c r="GTU60" s="140"/>
      <c r="GTV60" s="140"/>
      <c r="GTW60" s="140"/>
      <c r="GTX60" s="140"/>
      <c r="GTY60" s="140"/>
      <c r="GTZ60" s="140"/>
      <c r="GUA60" s="140"/>
      <c r="GUB60" s="140"/>
      <c r="GUC60" s="82"/>
      <c r="GUD60" s="140"/>
      <c r="GUE60" s="140"/>
      <c r="GUF60" s="140"/>
      <c r="GUG60" s="140"/>
      <c r="GUH60" s="140"/>
      <c r="GUI60" s="140"/>
      <c r="GUJ60" s="140"/>
      <c r="GUK60" s="140"/>
      <c r="GUL60" s="140"/>
      <c r="GUM60" s="140"/>
      <c r="GUN60" s="140"/>
      <c r="GUO60" s="140"/>
      <c r="GUP60" s="140"/>
      <c r="GUQ60" s="140"/>
      <c r="GUR60" s="140"/>
      <c r="GUS60" s="140"/>
      <c r="GUT60" s="140"/>
      <c r="GUU60" s="140"/>
      <c r="GUV60" s="140"/>
      <c r="GUW60" s="140"/>
      <c r="GUX60" s="140"/>
      <c r="GUY60" s="82"/>
      <c r="GUZ60" s="140"/>
      <c r="GVA60" s="140"/>
      <c r="GVB60" s="140"/>
      <c r="GVC60" s="140"/>
      <c r="GVD60" s="140"/>
      <c r="GVE60" s="140"/>
      <c r="GVF60" s="140"/>
      <c r="GVG60" s="140"/>
      <c r="GVH60" s="140"/>
      <c r="GVI60" s="140"/>
      <c r="GVJ60" s="140"/>
      <c r="GVK60" s="140"/>
      <c r="GVL60" s="140"/>
      <c r="GVM60" s="140"/>
      <c r="GVN60" s="140"/>
      <c r="GVO60" s="140"/>
      <c r="GVP60" s="140"/>
      <c r="GVQ60" s="140"/>
      <c r="GVR60" s="140"/>
      <c r="GVS60" s="140"/>
      <c r="GVT60" s="140"/>
      <c r="GVU60" s="82"/>
      <c r="GVV60" s="140"/>
      <c r="GVW60" s="140"/>
      <c r="GVX60" s="140"/>
      <c r="GVY60" s="140"/>
      <c r="GVZ60" s="140"/>
      <c r="GWA60" s="140"/>
      <c r="GWB60" s="140"/>
      <c r="GWC60" s="140"/>
      <c r="GWD60" s="140"/>
      <c r="GWE60" s="140"/>
      <c r="GWF60" s="140"/>
      <c r="GWG60" s="140"/>
      <c r="GWH60" s="140"/>
      <c r="GWI60" s="140"/>
      <c r="GWJ60" s="140"/>
      <c r="GWK60" s="140"/>
      <c r="GWL60" s="140"/>
      <c r="GWM60" s="140"/>
      <c r="GWN60" s="140"/>
      <c r="GWO60" s="140"/>
      <c r="GWP60" s="140"/>
      <c r="GWQ60" s="82"/>
      <c r="GWR60" s="140"/>
      <c r="GWS60" s="140"/>
      <c r="GWT60" s="140"/>
      <c r="GWU60" s="140"/>
      <c r="GWV60" s="140"/>
      <c r="GWW60" s="140"/>
      <c r="GWX60" s="140"/>
      <c r="GWY60" s="140"/>
      <c r="GWZ60" s="140"/>
      <c r="GXA60" s="140"/>
      <c r="GXB60" s="140"/>
      <c r="GXC60" s="140"/>
      <c r="GXD60" s="140"/>
      <c r="GXE60" s="140"/>
      <c r="GXF60" s="140"/>
      <c r="GXG60" s="140"/>
      <c r="GXH60" s="140"/>
      <c r="GXI60" s="140"/>
      <c r="GXJ60" s="140"/>
      <c r="GXK60" s="140"/>
      <c r="GXL60" s="140"/>
      <c r="GXM60" s="82"/>
      <c r="GXN60" s="140"/>
      <c r="GXO60" s="140"/>
      <c r="GXP60" s="140"/>
      <c r="GXQ60" s="140"/>
      <c r="GXR60" s="140"/>
      <c r="GXS60" s="140"/>
      <c r="GXT60" s="140"/>
      <c r="GXU60" s="140"/>
      <c r="GXV60" s="140"/>
      <c r="GXW60" s="140"/>
      <c r="GXX60" s="140"/>
      <c r="GXY60" s="140"/>
      <c r="GXZ60" s="140"/>
      <c r="GYA60" s="140"/>
      <c r="GYB60" s="140"/>
      <c r="GYC60" s="140"/>
      <c r="GYD60" s="140"/>
      <c r="GYE60" s="140"/>
      <c r="GYF60" s="140"/>
      <c r="GYG60" s="140"/>
      <c r="GYH60" s="140"/>
      <c r="GYI60" s="82"/>
      <c r="GYJ60" s="140"/>
      <c r="GYK60" s="140"/>
      <c r="GYL60" s="140"/>
      <c r="GYM60" s="140"/>
      <c r="GYN60" s="140"/>
      <c r="GYO60" s="140"/>
      <c r="GYP60" s="140"/>
      <c r="GYQ60" s="140"/>
      <c r="GYR60" s="140"/>
      <c r="GYS60" s="140"/>
      <c r="GYT60" s="140"/>
      <c r="GYU60" s="140"/>
      <c r="GYV60" s="140"/>
      <c r="GYW60" s="140"/>
      <c r="GYX60" s="140"/>
      <c r="GYY60" s="140"/>
      <c r="GYZ60" s="140"/>
      <c r="GZA60" s="140"/>
      <c r="GZB60" s="140"/>
      <c r="GZC60" s="140"/>
      <c r="GZD60" s="140"/>
      <c r="GZE60" s="82"/>
      <c r="GZF60" s="140"/>
      <c r="GZG60" s="140"/>
      <c r="GZH60" s="140"/>
      <c r="GZI60" s="140"/>
      <c r="GZJ60" s="140"/>
      <c r="GZK60" s="140"/>
      <c r="GZL60" s="140"/>
      <c r="GZM60" s="140"/>
      <c r="GZN60" s="140"/>
      <c r="GZO60" s="140"/>
      <c r="GZP60" s="140"/>
      <c r="GZQ60" s="140"/>
      <c r="GZR60" s="140"/>
      <c r="GZS60" s="140"/>
      <c r="GZT60" s="140"/>
      <c r="GZU60" s="140"/>
      <c r="GZV60" s="140"/>
      <c r="GZW60" s="140"/>
      <c r="GZX60" s="140"/>
      <c r="GZY60" s="140"/>
      <c r="GZZ60" s="140"/>
      <c r="HAA60" s="82"/>
      <c r="HAB60" s="140"/>
      <c r="HAC60" s="140"/>
      <c r="HAD60" s="140"/>
      <c r="HAE60" s="140"/>
      <c r="HAF60" s="140"/>
      <c r="HAG60" s="140"/>
      <c r="HAH60" s="140"/>
      <c r="HAI60" s="140"/>
      <c r="HAJ60" s="140"/>
      <c r="HAK60" s="140"/>
      <c r="HAL60" s="140"/>
      <c r="HAM60" s="140"/>
      <c r="HAN60" s="140"/>
      <c r="HAO60" s="140"/>
      <c r="HAP60" s="140"/>
      <c r="HAQ60" s="140"/>
      <c r="HAR60" s="140"/>
      <c r="HAS60" s="140"/>
      <c r="HAT60" s="140"/>
      <c r="HAU60" s="140"/>
      <c r="HAV60" s="140"/>
      <c r="HAW60" s="82"/>
      <c r="HAX60" s="140"/>
      <c r="HAY60" s="140"/>
      <c r="HAZ60" s="140"/>
      <c r="HBA60" s="140"/>
      <c r="HBB60" s="140"/>
      <c r="HBC60" s="140"/>
      <c r="HBD60" s="140"/>
      <c r="HBE60" s="140"/>
      <c r="HBF60" s="140"/>
      <c r="HBG60" s="140"/>
      <c r="HBH60" s="140"/>
      <c r="HBI60" s="140"/>
      <c r="HBJ60" s="140"/>
      <c r="HBK60" s="140"/>
      <c r="HBL60" s="140"/>
      <c r="HBM60" s="140"/>
      <c r="HBN60" s="140"/>
      <c r="HBO60" s="140"/>
      <c r="HBP60" s="140"/>
      <c r="HBQ60" s="140"/>
      <c r="HBR60" s="140"/>
      <c r="HBS60" s="82"/>
      <c r="HBT60" s="140"/>
      <c r="HBU60" s="140"/>
      <c r="HBV60" s="140"/>
      <c r="HBW60" s="140"/>
      <c r="HBX60" s="140"/>
      <c r="HBY60" s="140"/>
      <c r="HBZ60" s="140"/>
      <c r="HCA60" s="140"/>
      <c r="HCB60" s="140"/>
      <c r="HCC60" s="140"/>
      <c r="HCD60" s="140"/>
      <c r="HCE60" s="140"/>
      <c r="HCF60" s="140"/>
      <c r="HCG60" s="140"/>
      <c r="HCH60" s="140"/>
      <c r="HCI60" s="140"/>
      <c r="HCJ60" s="140"/>
      <c r="HCK60" s="140"/>
      <c r="HCL60" s="140"/>
      <c r="HCM60" s="140"/>
      <c r="HCN60" s="140"/>
      <c r="HCO60" s="82"/>
      <c r="HCP60" s="140"/>
      <c r="HCQ60" s="140"/>
      <c r="HCR60" s="140"/>
      <c r="HCS60" s="140"/>
      <c r="HCT60" s="140"/>
      <c r="HCU60" s="140"/>
      <c r="HCV60" s="140"/>
      <c r="HCW60" s="140"/>
      <c r="HCX60" s="140"/>
      <c r="HCY60" s="140"/>
      <c r="HCZ60" s="140"/>
      <c r="HDA60" s="140"/>
      <c r="HDB60" s="140"/>
      <c r="HDC60" s="140"/>
      <c r="HDD60" s="140"/>
      <c r="HDE60" s="140"/>
      <c r="HDF60" s="140"/>
      <c r="HDG60" s="140"/>
      <c r="HDH60" s="140"/>
      <c r="HDI60" s="140"/>
      <c r="HDJ60" s="140"/>
      <c r="HDK60" s="82"/>
      <c r="HDL60" s="140"/>
      <c r="HDM60" s="140"/>
      <c r="HDN60" s="140"/>
      <c r="HDO60" s="140"/>
      <c r="HDP60" s="140"/>
      <c r="HDQ60" s="140"/>
      <c r="HDR60" s="140"/>
      <c r="HDS60" s="140"/>
      <c r="HDT60" s="140"/>
      <c r="HDU60" s="140"/>
      <c r="HDV60" s="140"/>
      <c r="HDW60" s="140"/>
      <c r="HDX60" s="140"/>
      <c r="HDY60" s="140"/>
      <c r="HDZ60" s="140"/>
      <c r="HEA60" s="140"/>
      <c r="HEB60" s="140"/>
      <c r="HEC60" s="140"/>
      <c r="HED60" s="140"/>
      <c r="HEE60" s="140"/>
      <c r="HEF60" s="140"/>
      <c r="HEG60" s="82"/>
      <c r="HEH60" s="140"/>
      <c r="HEI60" s="140"/>
      <c r="HEJ60" s="140"/>
      <c r="HEK60" s="140"/>
      <c r="HEL60" s="140"/>
      <c r="HEM60" s="140"/>
      <c r="HEN60" s="140"/>
      <c r="HEO60" s="140"/>
      <c r="HEP60" s="140"/>
      <c r="HEQ60" s="140"/>
      <c r="HER60" s="140"/>
      <c r="HES60" s="140"/>
      <c r="HET60" s="140"/>
      <c r="HEU60" s="140"/>
      <c r="HEV60" s="140"/>
      <c r="HEW60" s="140"/>
      <c r="HEX60" s="140"/>
      <c r="HEY60" s="140"/>
      <c r="HEZ60" s="140"/>
      <c r="HFA60" s="140"/>
      <c r="HFB60" s="140"/>
      <c r="HFC60" s="82"/>
      <c r="HFD60" s="140"/>
      <c r="HFE60" s="140"/>
      <c r="HFF60" s="140"/>
      <c r="HFG60" s="140"/>
      <c r="HFH60" s="140"/>
      <c r="HFI60" s="140"/>
      <c r="HFJ60" s="140"/>
      <c r="HFK60" s="140"/>
      <c r="HFL60" s="140"/>
      <c r="HFM60" s="140"/>
      <c r="HFN60" s="140"/>
      <c r="HFO60" s="140"/>
      <c r="HFP60" s="140"/>
      <c r="HFQ60" s="140"/>
      <c r="HFR60" s="140"/>
      <c r="HFS60" s="140"/>
      <c r="HFT60" s="140"/>
      <c r="HFU60" s="140"/>
      <c r="HFV60" s="140"/>
      <c r="HFW60" s="140"/>
      <c r="HFX60" s="140"/>
      <c r="HFY60" s="82"/>
      <c r="HFZ60" s="140"/>
      <c r="HGA60" s="140"/>
      <c r="HGB60" s="140"/>
      <c r="HGC60" s="140"/>
      <c r="HGD60" s="140"/>
      <c r="HGE60" s="140"/>
      <c r="HGF60" s="140"/>
      <c r="HGG60" s="140"/>
      <c r="HGH60" s="140"/>
      <c r="HGI60" s="140"/>
      <c r="HGJ60" s="140"/>
      <c r="HGK60" s="140"/>
      <c r="HGL60" s="140"/>
      <c r="HGM60" s="140"/>
      <c r="HGN60" s="140"/>
      <c r="HGO60" s="140"/>
      <c r="HGP60" s="140"/>
      <c r="HGQ60" s="140"/>
      <c r="HGR60" s="140"/>
      <c r="HGS60" s="140"/>
      <c r="HGT60" s="140"/>
      <c r="HGU60" s="82"/>
      <c r="HGV60" s="140"/>
      <c r="HGW60" s="140"/>
      <c r="HGX60" s="140"/>
      <c r="HGY60" s="140"/>
      <c r="HGZ60" s="140"/>
      <c r="HHA60" s="140"/>
      <c r="HHB60" s="140"/>
      <c r="HHC60" s="140"/>
      <c r="HHD60" s="140"/>
      <c r="HHE60" s="140"/>
      <c r="HHF60" s="140"/>
      <c r="HHG60" s="140"/>
      <c r="HHH60" s="140"/>
      <c r="HHI60" s="140"/>
      <c r="HHJ60" s="140"/>
      <c r="HHK60" s="140"/>
      <c r="HHL60" s="140"/>
      <c r="HHM60" s="140"/>
      <c r="HHN60" s="140"/>
      <c r="HHO60" s="140"/>
      <c r="HHP60" s="140"/>
      <c r="HHQ60" s="82"/>
      <c r="HHR60" s="140"/>
      <c r="HHS60" s="140"/>
      <c r="HHT60" s="140"/>
      <c r="HHU60" s="140"/>
      <c r="HHV60" s="140"/>
      <c r="HHW60" s="140"/>
      <c r="HHX60" s="140"/>
      <c r="HHY60" s="140"/>
      <c r="HHZ60" s="140"/>
      <c r="HIA60" s="140"/>
      <c r="HIB60" s="140"/>
      <c r="HIC60" s="140"/>
      <c r="HID60" s="140"/>
      <c r="HIE60" s="140"/>
      <c r="HIF60" s="140"/>
      <c r="HIG60" s="140"/>
      <c r="HIH60" s="140"/>
      <c r="HII60" s="140"/>
      <c r="HIJ60" s="140"/>
      <c r="HIK60" s="140"/>
      <c r="HIL60" s="140"/>
      <c r="HIM60" s="82"/>
      <c r="HIN60" s="140"/>
      <c r="HIO60" s="140"/>
      <c r="HIP60" s="140"/>
      <c r="HIQ60" s="140"/>
      <c r="HIR60" s="140"/>
      <c r="HIS60" s="140"/>
      <c r="HIT60" s="140"/>
      <c r="HIU60" s="140"/>
      <c r="HIV60" s="140"/>
      <c r="HIW60" s="140"/>
      <c r="HIX60" s="140"/>
      <c r="HIY60" s="140"/>
      <c r="HIZ60" s="140"/>
      <c r="HJA60" s="140"/>
      <c r="HJB60" s="140"/>
      <c r="HJC60" s="140"/>
      <c r="HJD60" s="140"/>
      <c r="HJE60" s="140"/>
      <c r="HJF60" s="140"/>
      <c r="HJG60" s="140"/>
      <c r="HJH60" s="140"/>
      <c r="HJI60" s="82"/>
      <c r="HJJ60" s="140"/>
      <c r="HJK60" s="140"/>
      <c r="HJL60" s="140"/>
      <c r="HJM60" s="140"/>
      <c r="HJN60" s="140"/>
      <c r="HJO60" s="140"/>
      <c r="HJP60" s="140"/>
      <c r="HJQ60" s="140"/>
      <c r="HJR60" s="140"/>
      <c r="HJS60" s="140"/>
      <c r="HJT60" s="140"/>
      <c r="HJU60" s="140"/>
      <c r="HJV60" s="140"/>
      <c r="HJW60" s="140"/>
      <c r="HJX60" s="140"/>
      <c r="HJY60" s="140"/>
      <c r="HJZ60" s="140"/>
      <c r="HKA60" s="140"/>
      <c r="HKB60" s="140"/>
      <c r="HKC60" s="140"/>
      <c r="HKD60" s="140"/>
      <c r="HKE60" s="82"/>
      <c r="HKF60" s="140"/>
      <c r="HKG60" s="140"/>
      <c r="HKH60" s="140"/>
      <c r="HKI60" s="140"/>
      <c r="HKJ60" s="140"/>
      <c r="HKK60" s="140"/>
      <c r="HKL60" s="140"/>
      <c r="HKM60" s="140"/>
      <c r="HKN60" s="140"/>
      <c r="HKO60" s="140"/>
      <c r="HKP60" s="140"/>
      <c r="HKQ60" s="140"/>
      <c r="HKR60" s="140"/>
      <c r="HKS60" s="140"/>
      <c r="HKT60" s="140"/>
      <c r="HKU60" s="140"/>
      <c r="HKV60" s="140"/>
      <c r="HKW60" s="140"/>
      <c r="HKX60" s="140"/>
      <c r="HKY60" s="140"/>
      <c r="HKZ60" s="140"/>
      <c r="HLA60" s="82"/>
      <c r="HLB60" s="140"/>
      <c r="HLC60" s="140"/>
      <c r="HLD60" s="140"/>
      <c r="HLE60" s="140"/>
      <c r="HLF60" s="140"/>
      <c r="HLG60" s="140"/>
      <c r="HLH60" s="140"/>
      <c r="HLI60" s="140"/>
      <c r="HLJ60" s="140"/>
      <c r="HLK60" s="140"/>
      <c r="HLL60" s="140"/>
      <c r="HLM60" s="140"/>
      <c r="HLN60" s="140"/>
      <c r="HLO60" s="140"/>
      <c r="HLP60" s="140"/>
      <c r="HLQ60" s="140"/>
      <c r="HLR60" s="140"/>
      <c r="HLS60" s="140"/>
      <c r="HLT60" s="140"/>
      <c r="HLU60" s="140"/>
      <c r="HLV60" s="140"/>
      <c r="HLW60" s="82"/>
      <c r="HLX60" s="140"/>
      <c r="HLY60" s="140"/>
      <c r="HLZ60" s="140"/>
      <c r="HMA60" s="140"/>
      <c r="HMB60" s="140"/>
      <c r="HMC60" s="140"/>
      <c r="HMD60" s="140"/>
      <c r="HME60" s="140"/>
      <c r="HMF60" s="140"/>
      <c r="HMG60" s="140"/>
      <c r="HMH60" s="140"/>
      <c r="HMI60" s="140"/>
      <c r="HMJ60" s="140"/>
      <c r="HMK60" s="140"/>
      <c r="HML60" s="140"/>
      <c r="HMM60" s="140"/>
      <c r="HMN60" s="140"/>
      <c r="HMO60" s="140"/>
      <c r="HMP60" s="140"/>
      <c r="HMQ60" s="140"/>
      <c r="HMR60" s="140"/>
      <c r="HMS60" s="82"/>
      <c r="HMT60" s="140"/>
      <c r="HMU60" s="140"/>
      <c r="HMV60" s="140"/>
      <c r="HMW60" s="140"/>
      <c r="HMX60" s="140"/>
      <c r="HMY60" s="140"/>
      <c r="HMZ60" s="140"/>
      <c r="HNA60" s="140"/>
      <c r="HNB60" s="140"/>
      <c r="HNC60" s="140"/>
      <c r="HND60" s="140"/>
      <c r="HNE60" s="140"/>
      <c r="HNF60" s="140"/>
      <c r="HNG60" s="140"/>
      <c r="HNH60" s="140"/>
      <c r="HNI60" s="140"/>
      <c r="HNJ60" s="140"/>
      <c r="HNK60" s="140"/>
      <c r="HNL60" s="140"/>
      <c r="HNM60" s="140"/>
      <c r="HNN60" s="140"/>
      <c r="HNO60" s="82"/>
      <c r="HNP60" s="140"/>
      <c r="HNQ60" s="140"/>
      <c r="HNR60" s="140"/>
      <c r="HNS60" s="140"/>
      <c r="HNT60" s="140"/>
      <c r="HNU60" s="140"/>
      <c r="HNV60" s="140"/>
      <c r="HNW60" s="140"/>
      <c r="HNX60" s="140"/>
      <c r="HNY60" s="140"/>
      <c r="HNZ60" s="140"/>
      <c r="HOA60" s="140"/>
      <c r="HOB60" s="140"/>
      <c r="HOC60" s="140"/>
      <c r="HOD60" s="140"/>
      <c r="HOE60" s="140"/>
      <c r="HOF60" s="140"/>
      <c r="HOG60" s="140"/>
      <c r="HOH60" s="140"/>
      <c r="HOI60" s="140"/>
      <c r="HOJ60" s="140"/>
      <c r="HOK60" s="82"/>
      <c r="HOL60" s="140"/>
      <c r="HOM60" s="140"/>
      <c r="HON60" s="140"/>
      <c r="HOO60" s="140"/>
      <c r="HOP60" s="140"/>
      <c r="HOQ60" s="140"/>
      <c r="HOR60" s="140"/>
      <c r="HOS60" s="140"/>
      <c r="HOT60" s="140"/>
      <c r="HOU60" s="140"/>
      <c r="HOV60" s="140"/>
      <c r="HOW60" s="140"/>
      <c r="HOX60" s="140"/>
      <c r="HOY60" s="140"/>
      <c r="HOZ60" s="140"/>
      <c r="HPA60" s="140"/>
      <c r="HPB60" s="140"/>
      <c r="HPC60" s="140"/>
      <c r="HPD60" s="140"/>
      <c r="HPE60" s="140"/>
      <c r="HPF60" s="140"/>
      <c r="HPG60" s="82"/>
      <c r="HPH60" s="140"/>
      <c r="HPI60" s="140"/>
      <c r="HPJ60" s="140"/>
      <c r="HPK60" s="140"/>
      <c r="HPL60" s="140"/>
      <c r="HPM60" s="140"/>
      <c r="HPN60" s="140"/>
      <c r="HPO60" s="140"/>
      <c r="HPP60" s="140"/>
      <c r="HPQ60" s="140"/>
      <c r="HPR60" s="140"/>
      <c r="HPS60" s="140"/>
      <c r="HPT60" s="140"/>
      <c r="HPU60" s="140"/>
      <c r="HPV60" s="140"/>
      <c r="HPW60" s="140"/>
      <c r="HPX60" s="140"/>
      <c r="HPY60" s="140"/>
      <c r="HPZ60" s="140"/>
      <c r="HQA60" s="140"/>
      <c r="HQB60" s="140"/>
      <c r="HQC60" s="82"/>
      <c r="HQD60" s="140"/>
      <c r="HQE60" s="140"/>
      <c r="HQF60" s="140"/>
      <c r="HQG60" s="140"/>
      <c r="HQH60" s="140"/>
      <c r="HQI60" s="140"/>
      <c r="HQJ60" s="140"/>
      <c r="HQK60" s="140"/>
      <c r="HQL60" s="140"/>
      <c r="HQM60" s="140"/>
      <c r="HQN60" s="140"/>
      <c r="HQO60" s="140"/>
      <c r="HQP60" s="140"/>
      <c r="HQQ60" s="140"/>
      <c r="HQR60" s="140"/>
      <c r="HQS60" s="140"/>
      <c r="HQT60" s="140"/>
      <c r="HQU60" s="140"/>
      <c r="HQV60" s="140"/>
      <c r="HQW60" s="140"/>
      <c r="HQX60" s="140"/>
      <c r="HQY60" s="82"/>
      <c r="HQZ60" s="140"/>
      <c r="HRA60" s="140"/>
      <c r="HRB60" s="140"/>
      <c r="HRC60" s="140"/>
      <c r="HRD60" s="140"/>
      <c r="HRE60" s="140"/>
      <c r="HRF60" s="140"/>
      <c r="HRG60" s="140"/>
      <c r="HRH60" s="140"/>
      <c r="HRI60" s="140"/>
      <c r="HRJ60" s="140"/>
      <c r="HRK60" s="140"/>
      <c r="HRL60" s="140"/>
      <c r="HRM60" s="140"/>
      <c r="HRN60" s="140"/>
      <c r="HRO60" s="140"/>
      <c r="HRP60" s="140"/>
      <c r="HRQ60" s="140"/>
      <c r="HRR60" s="140"/>
      <c r="HRS60" s="140"/>
      <c r="HRT60" s="140"/>
      <c r="HRU60" s="82"/>
      <c r="HRV60" s="140"/>
      <c r="HRW60" s="140"/>
      <c r="HRX60" s="140"/>
      <c r="HRY60" s="140"/>
      <c r="HRZ60" s="140"/>
      <c r="HSA60" s="140"/>
      <c r="HSB60" s="140"/>
      <c r="HSC60" s="140"/>
      <c r="HSD60" s="140"/>
      <c r="HSE60" s="140"/>
      <c r="HSF60" s="140"/>
      <c r="HSG60" s="140"/>
      <c r="HSH60" s="140"/>
      <c r="HSI60" s="140"/>
      <c r="HSJ60" s="140"/>
      <c r="HSK60" s="140"/>
      <c r="HSL60" s="140"/>
      <c r="HSM60" s="140"/>
      <c r="HSN60" s="140"/>
      <c r="HSO60" s="140"/>
      <c r="HSP60" s="140"/>
      <c r="HSQ60" s="82"/>
      <c r="HSR60" s="140"/>
      <c r="HSS60" s="140"/>
      <c r="HST60" s="140"/>
      <c r="HSU60" s="140"/>
      <c r="HSV60" s="140"/>
      <c r="HSW60" s="140"/>
      <c r="HSX60" s="140"/>
      <c r="HSY60" s="140"/>
      <c r="HSZ60" s="140"/>
      <c r="HTA60" s="140"/>
      <c r="HTB60" s="140"/>
      <c r="HTC60" s="140"/>
      <c r="HTD60" s="140"/>
      <c r="HTE60" s="140"/>
      <c r="HTF60" s="140"/>
      <c r="HTG60" s="140"/>
      <c r="HTH60" s="140"/>
      <c r="HTI60" s="140"/>
      <c r="HTJ60" s="140"/>
      <c r="HTK60" s="140"/>
      <c r="HTL60" s="140"/>
      <c r="HTM60" s="82"/>
      <c r="HTN60" s="140"/>
      <c r="HTO60" s="140"/>
      <c r="HTP60" s="140"/>
      <c r="HTQ60" s="140"/>
      <c r="HTR60" s="140"/>
      <c r="HTS60" s="140"/>
      <c r="HTT60" s="140"/>
      <c r="HTU60" s="140"/>
      <c r="HTV60" s="140"/>
      <c r="HTW60" s="140"/>
      <c r="HTX60" s="140"/>
      <c r="HTY60" s="140"/>
      <c r="HTZ60" s="140"/>
      <c r="HUA60" s="140"/>
      <c r="HUB60" s="140"/>
      <c r="HUC60" s="140"/>
      <c r="HUD60" s="140"/>
      <c r="HUE60" s="140"/>
      <c r="HUF60" s="140"/>
      <c r="HUG60" s="140"/>
      <c r="HUH60" s="140"/>
      <c r="HUI60" s="82"/>
      <c r="HUJ60" s="140"/>
      <c r="HUK60" s="140"/>
      <c r="HUL60" s="140"/>
      <c r="HUM60" s="140"/>
      <c r="HUN60" s="140"/>
      <c r="HUO60" s="140"/>
      <c r="HUP60" s="140"/>
      <c r="HUQ60" s="140"/>
      <c r="HUR60" s="140"/>
      <c r="HUS60" s="140"/>
      <c r="HUT60" s="140"/>
      <c r="HUU60" s="140"/>
      <c r="HUV60" s="140"/>
      <c r="HUW60" s="140"/>
      <c r="HUX60" s="140"/>
      <c r="HUY60" s="140"/>
      <c r="HUZ60" s="140"/>
      <c r="HVA60" s="140"/>
      <c r="HVB60" s="140"/>
      <c r="HVC60" s="140"/>
      <c r="HVD60" s="140"/>
      <c r="HVE60" s="82"/>
      <c r="HVF60" s="140"/>
      <c r="HVG60" s="140"/>
      <c r="HVH60" s="140"/>
      <c r="HVI60" s="140"/>
      <c r="HVJ60" s="140"/>
      <c r="HVK60" s="140"/>
      <c r="HVL60" s="140"/>
      <c r="HVM60" s="140"/>
      <c r="HVN60" s="140"/>
      <c r="HVO60" s="140"/>
      <c r="HVP60" s="140"/>
      <c r="HVQ60" s="140"/>
      <c r="HVR60" s="140"/>
      <c r="HVS60" s="140"/>
      <c r="HVT60" s="140"/>
      <c r="HVU60" s="140"/>
      <c r="HVV60" s="140"/>
      <c r="HVW60" s="140"/>
      <c r="HVX60" s="140"/>
      <c r="HVY60" s="140"/>
      <c r="HVZ60" s="140"/>
      <c r="HWA60" s="82"/>
      <c r="HWB60" s="140"/>
      <c r="HWC60" s="140"/>
      <c r="HWD60" s="140"/>
      <c r="HWE60" s="140"/>
      <c r="HWF60" s="140"/>
      <c r="HWG60" s="140"/>
      <c r="HWH60" s="140"/>
      <c r="HWI60" s="140"/>
      <c r="HWJ60" s="140"/>
      <c r="HWK60" s="140"/>
      <c r="HWL60" s="140"/>
      <c r="HWM60" s="140"/>
      <c r="HWN60" s="140"/>
      <c r="HWO60" s="140"/>
      <c r="HWP60" s="140"/>
      <c r="HWQ60" s="140"/>
      <c r="HWR60" s="140"/>
      <c r="HWS60" s="140"/>
      <c r="HWT60" s="140"/>
      <c r="HWU60" s="140"/>
      <c r="HWV60" s="140"/>
      <c r="HWW60" s="82"/>
      <c r="HWX60" s="140"/>
      <c r="HWY60" s="140"/>
      <c r="HWZ60" s="140"/>
      <c r="HXA60" s="140"/>
      <c r="HXB60" s="140"/>
      <c r="HXC60" s="140"/>
      <c r="HXD60" s="140"/>
      <c r="HXE60" s="140"/>
      <c r="HXF60" s="140"/>
      <c r="HXG60" s="140"/>
      <c r="HXH60" s="140"/>
      <c r="HXI60" s="140"/>
      <c r="HXJ60" s="140"/>
      <c r="HXK60" s="140"/>
      <c r="HXL60" s="140"/>
      <c r="HXM60" s="140"/>
      <c r="HXN60" s="140"/>
      <c r="HXO60" s="140"/>
      <c r="HXP60" s="140"/>
      <c r="HXQ60" s="140"/>
      <c r="HXR60" s="140"/>
      <c r="HXS60" s="82"/>
      <c r="HXT60" s="140"/>
      <c r="HXU60" s="140"/>
      <c r="HXV60" s="140"/>
      <c r="HXW60" s="140"/>
      <c r="HXX60" s="140"/>
      <c r="HXY60" s="140"/>
      <c r="HXZ60" s="140"/>
      <c r="HYA60" s="140"/>
      <c r="HYB60" s="140"/>
      <c r="HYC60" s="140"/>
      <c r="HYD60" s="140"/>
      <c r="HYE60" s="140"/>
      <c r="HYF60" s="140"/>
      <c r="HYG60" s="140"/>
      <c r="HYH60" s="140"/>
      <c r="HYI60" s="140"/>
      <c r="HYJ60" s="140"/>
      <c r="HYK60" s="140"/>
      <c r="HYL60" s="140"/>
      <c r="HYM60" s="140"/>
      <c r="HYN60" s="140"/>
      <c r="HYO60" s="82"/>
      <c r="HYP60" s="140"/>
      <c r="HYQ60" s="140"/>
      <c r="HYR60" s="140"/>
      <c r="HYS60" s="140"/>
      <c r="HYT60" s="140"/>
      <c r="HYU60" s="140"/>
      <c r="HYV60" s="140"/>
      <c r="HYW60" s="140"/>
      <c r="HYX60" s="140"/>
      <c r="HYY60" s="140"/>
      <c r="HYZ60" s="140"/>
      <c r="HZA60" s="140"/>
      <c r="HZB60" s="140"/>
      <c r="HZC60" s="140"/>
      <c r="HZD60" s="140"/>
      <c r="HZE60" s="140"/>
      <c r="HZF60" s="140"/>
      <c r="HZG60" s="140"/>
      <c r="HZH60" s="140"/>
      <c r="HZI60" s="140"/>
      <c r="HZJ60" s="140"/>
      <c r="HZK60" s="82"/>
      <c r="HZL60" s="140"/>
      <c r="HZM60" s="140"/>
      <c r="HZN60" s="140"/>
      <c r="HZO60" s="140"/>
      <c r="HZP60" s="140"/>
      <c r="HZQ60" s="140"/>
      <c r="HZR60" s="140"/>
      <c r="HZS60" s="140"/>
      <c r="HZT60" s="140"/>
      <c r="HZU60" s="140"/>
      <c r="HZV60" s="140"/>
      <c r="HZW60" s="140"/>
      <c r="HZX60" s="140"/>
      <c r="HZY60" s="140"/>
      <c r="HZZ60" s="140"/>
      <c r="IAA60" s="140"/>
      <c r="IAB60" s="140"/>
      <c r="IAC60" s="140"/>
      <c r="IAD60" s="140"/>
      <c r="IAE60" s="140"/>
      <c r="IAF60" s="140"/>
      <c r="IAG60" s="82"/>
      <c r="IAH60" s="140"/>
      <c r="IAI60" s="140"/>
      <c r="IAJ60" s="140"/>
      <c r="IAK60" s="140"/>
      <c r="IAL60" s="140"/>
      <c r="IAM60" s="140"/>
      <c r="IAN60" s="140"/>
      <c r="IAO60" s="140"/>
      <c r="IAP60" s="140"/>
      <c r="IAQ60" s="140"/>
      <c r="IAR60" s="140"/>
      <c r="IAS60" s="140"/>
      <c r="IAT60" s="140"/>
      <c r="IAU60" s="140"/>
      <c r="IAV60" s="140"/>
      <c r="IAW60" s="140"/>
      <c r="IAX60" s="140"/>
      <c r="IAY60" s="140"/>
      <c r="IAZ60" s="140"/>
      <c r="IBA60" s="140"/>
      <c r="IBB60" s="140"/>
      <c r="IBC60" s="82"/>
      <c r="IBD60" s="140"/>
      <c r="IBE60" s="140"/>
      <c r="IBF60" s="140"/>
      <c r="IBG60" s="140"/>
      <c r="IBH60" s="140"/>
      <c r="IBI60" s="140"/>
      <c r="IBJ60" s="140"/>
      <c r="IBK60" s="140"/>
      <c r="IBL60" s="140"/>
      <c r="IBM60" s="140"/>
      <c r="IBN60" s="140"/>
      <c r="IBO60" s="140"/>
      <c r="IBP60" s="140"/>
      <c r="IBQ60" s="140"/>
      <c r="IBR60" s="140"/>
      <c r="IBS60" s="140"/>
      <c r="IBT60" s="140"/>
      <c r="IBU60" s="140"/>
      <c r="IBV60" s="140"/>
      <c r="IBW60" s="140"/>
      <c r="IBX60" s="140"/>
      <c r="IBY60" s="82"/>
      <c r="IBZ60" s="140"/>
      <c r="ICA60" s="140"/>
      <c r="ICB60" s="140"/>
      <c r="ICC60" s="140"/>
      <c r="ICD60" s="140"/>
      <c r="ICE60" s="140"/>
      <c r="ICF60" s="140"/>
      <c r="ICG60" s="140"/>
      <c r="ICH60" s="140"/>
      <c r="ICI60" s="140"/>
      <c r="ICJ60" s="140"/>
      <c r="ICK60" s="140"/>
      <c r="ICL60" s="140"/>
      <c r="ICM60" s="140"/>
      <c r="ICN60" s="140"/>
      <c r="ICO60" s="140"/>
      <c r="ICP60" s="140"/>
      <c r="ICQ60" s="140"/>
      <c r="ICR60" s="140"/>
      <c r="ICS60" s="140"/>
      <c r="ICT60" s="140"/>
      <c r="ICU60" s="82"/>
      <c r="ICV60" s="140"/>
      <c r="ICW60" s="140"/>
      <c r="ICX60" s="140"/>
      <c r="ICY60" s="140"/>
      <c r="ICZ60" s="140"/>
      <c r="IDA60" s="140"/>
      <c r="IDB60" s="140"/>
      <c r="IDC60" s="140"/>
      <c r="IDD60" s="140"/>
      <c r="IDE60" s="140"/>
      <c r="IDF60" s="140"/>
      <c r="IDG60" s="140"/>
      <c r="IDH60" s="140"/>
      <c r="IDI60" s="140"/>
      <c r="IDJ60" s="140"/>
      <c r="IDK60" s="140"/>
      <c r="IDL60" s="140"/>
      <c r="IDM60" s="140"/>
      <c r="IDN60" s="140"/>
      <c r="IDO60" s="140"/>
      <c r="IDP60" s="140"/>
      <c r="IDQ60" s="82"/>
      <c r="IDR60" s="140"/>
      <c r="IDS60" s="140"/>
      <c r="IDT60" s="140"/>
      <c r="IDU60" s="140"/>
      <c r="IDV60" s="140"/>
      <c r="IDW60" s="140"/>
      <c r="IDX60" s="140"/>
      <c r="IDY60" s="140"/>
      <c r="IDZ60" s="140"/>
      <c r="IEA60" s="140"/>
      <c r="IEB60" s="140"/>
      <c r="IEC60" s="140"/>
      <c r="IED60" s="140"/>
      <c r="IEE60" s="140"/>
      <c r="IEF60" s="140"/>
      <c r="IEG60" s="140"/>
      <c r="IEH60" s="140"/>
      <c r="IEI60" s="140"/>
      <c r="IEJ60" s="140"/>
      <c r="IEK60" s="140"/>
      <c r="IEL60" s="140"/>
      <c r="IEM60" s="82"/>
      <c r="IEN60" s="140"/>
      <c r="IEO60" s="140"/>
      <c r="IEP60" s="140"/>
      <c r="IEQ60" s="140"/>
      <c r="IER60" s="140"/>
      <c r="IES60" s="140"/>
      <c r="IET60" s="140"/>
      <c r="IEU60" s="140"/>
      <c r="IEV60" s="140"/>
      <c r="IEW60" s="140"/>
      <c r="IEX60" s="140"/>
      <c r="IEY60" s="140"/>
      <c r="IEZ60" s="140"/>
      <c r="IFA60" s="140"/>
      <c r="IFB60" s="140"/>
      <c r="IFC60" s="140"/>
      <c r="IFD60" s="140"/>
      <c r="IFE60" s="140"/>
      <c r="IFF60" s="140"/>
      <c r="IFG60" s="140"/>
      <c r="IFH60" s="140"/>
      <c r="IFI60" s="82"/>
      <c r="IFJ60" s="140"/>
      <c r="IFK60" s="140"/>
      <c r="IFL60" s="140"/>
      <c r="IFM60" s="140"/>
      <c r="IFN60" s="140"/>
      <c r="IFO60" s="140"/>
      <c r="IFP60" s="140"/>
      <c r="IFQ60" s="140"/>
      <c r="IFR60" s="140"/>
      <c r="IFS60" s="140"/>
      <c r="IFT60" s="140"/>
      <c r="IFU60" s="140"/>
      <c r="IFV60" s="140"/>
      <c r="IFW60" s="140"/>
      <c r="IFX60" s="140"/>
      <c r="IFY60" s="140"/>
      <c r="IFZ60" s="140"/>
      <c r="IGA60" s="140"/>
      <c r="IGB60" s="140"/>
      <c r="IGC60" s="140"/>
      <c r="IGD60" s="140"/>
      <c r="IGE60" s="82"/>
      <c r="IGF60" s="140"/>
      <c r="IGG60" s="140"/>
      <c r="IGH60" s="140"/>
      <c r="IGI60" s="140"/>
      <c r="IGJ60" s="140"/>
      <c r="IGK60" s="140"/>
      <c r="IGL60" s="140"/>
      <c r="IGM60" s="140"/>
      <c r="IGN60" s="140"/>
      <c r="IGO60" s="140"/>
      <c r="IGP60" s="140"/>
      <c r="IGQ60" s="140"/>
      <c r="IGR60" s="140"/>
      <c r="IGS60" s="140"/>
      <c r="IGT60" s="140"/>
      <c r="IGU60" s="140"/>
      <c r="IGV60" s="140"/>
      <c r="IGW60" s="140"/>
      <c r="IGX60" s="140"/>
      <c r="IGY60" s="140"/>
      <c r="IGZ60" s="140"/>
      <c r="IHA60" s="82"/>
      <c r="IHB60" s="140"/>
      <c r="IHC60" s="140"/>
      <c r="IHD60" s="140"/>
      <c r="IHE60" s="140"/>
      <c r="IHF60" s="140"/>
      <c r="IHG60" s="140"/>
      <c r="IHH60" s="140"/>
      <c r="IHI60" s="140"/>
      <c r="IHJ60" s="140"/>
      <c r="IHK60" s="140"/>
      <c r="IHL60" s="140"/>
      <c r="IHM60" s="140"/>
      <c r="IHN60" s="140"/>
      <c r="IHO60" s="140"/>
      <c r="IHP60" s="140"/>
      <c r="IHQ60" s="140"/>
      <c r="IHR60" s="140"/>
      <c r="IHS60" s="140"/>
      <c r="IHT60" s="140"/>
      <c r="IHU60" s="140"/>
      <c r="IHV60" s="140"/>
      <c r="IHW60" s="82"/>
      <c r="IHX60" s="140"/>
      <c r="IHY60" s="140"/>
      <c r="IHZ60" s="140"/>
      <c r="IIA60" s="140"/>
      <c r="IIB60" s="140"/>
      <c r="IIC60" s="140"/>
      <c r="IID60" s="140"/>
      <c r="IIE60" s="140"/>
      <c r="IIF60" s="140"/>
      <c r="IIG60" s="140"/>
      <c r="IIH60" s="140"/>
      <c r="III60" s="140"/>
      <c r="IIJ60" s="140"/>
      <c r="IIK60" s="140"/>
      <c r="IIL60" s="140"/>
      <c r="IIM60" s="140"/>
      <c r="IIN60" s="140"/>
      <c r="IIO60" s="140"/>
      <c r="IIP60" s="140"/>
      <c r="IIQ60" s="140"/>
      <c r="IIR60" s="140"/>
      <c r="IIS60" s="82"/>
      <c r="IIT60" s="140"/>
      <c r="IIU60" s="140"/>
      <c r="IIV60" s="140"/>
      <c r="IIW60" s="140"/>
      <c r="IIX60" s="140"/>
      <c r="IIY60" s="140"/>
      <c r="IIZ60" s="140"/>
      <c r="IJA60" s="140"/>
      <c r="IJB60" s="140"/>
      <c r="IJC60" s="140"/>
      <c r="IJD60" s="140"/>
      <c r="IJE60" s="140"/>
      <c r="IJF60" s="140"/>
      <c r="IJG60" s="140"/>
      <c r="IJH60" s="140"/>
      <c r="IJI60" s="140"/>
      <c r="IJJ60" s="140"/>
      <c r="IJK60" s="140"/>
      <c r="IJL60" s="140"/>
      <c r="IJM60" s="140"/>
      <c r="IJN60" s="140"/>
      <c r="IJO60" s="82"/>
      <c r="IJP60" s="140"/>
      <c r="IJQ60" s="140"/>
      <c r="IJR60" s="140"/>
      <c r="IJS60" s="140"/>
      <c r="IJT60" s="140"/>
      <c r="IJU60" s="140"/>
      <c r="IJV60" s="140"/>
      <c r="IJW60" s="140"/>
      <c r="IJX60" s="140"/>
      <c r="IJY60" s="140"/>
      <c r="IJZ60" s="140"/>
      <c r="IKA60" s="140"/>
      <c r="IKB60" s="140"/>
      <c r="IKC60" s="140"/>
      <c r="IKD60" s="140"/>
      <c r="IKE60" s="140"/>
      <c r="IKF60" s="140"/>
      <c r="IKG60" s="140"/>
      <c r="IKH60" s="140"/>
      <c r="IKI60" s="140"/>
      <c r="IKJ60" s="140"/>
      <c r="IKK60" s="82"/>
      <c r="IKL60" s="140"/>
      <c r="IKM60" s="140"/>
      <c r="IKN60" s="140"/>
      <c r="IKO60" s="140"/>
      <c r="IKP60" s="140"/>
      <c r="IKQ60" s="140"/>
      <c r="IKR60" s="140"/>
      <c r="IKS60" s="140"/>
      <c r="IKT60" s="140"/>
      <c r="IKU60" s="140"/>
      <c r="IKV60" s="140"/>
      <c r="IKW60" s="140"/>
      <c r="IKX60" s="140"/>
      <c r="IKY60" s="140"/>
      <c r="IKZ60" s="140"/>
      <c r="ILA60" s="140"/>
      <c r="ILB60" s="140"/>
      <c r="ILC60" s="140"/>
      <c r="ILD60" s="140"/>
      <c r="ILE60" s="140"/>
      <c r="ILF60" s="140"/>
      <c r="ILG60" s="82"/>
      <c r="ILH60" s="140"/>
      <c r="ILI60" s="140"/>
      <c r="ILJ60" s="140"/>
      <c r="ILK60" s="140"/>
      <c r="ILL60" s="140"/>
      <c r="ILM60" s="140"/>
      <c r="ILN60" s="140"/>
      <c r="ILO60" s="140"/>
      <c r="ILP60" s="140"/>
      <c r="ILQ60" s="140"/>
      <c r="ILR60" s="140"/>
      <c r="ILS60" s="140"/>
      <c r="ILT60" s="140"/>
      <c r="ILU60" s="140"/>
      <c r="ILV60" s="140"/>
      <c r="ILW60" s="140"/>
      <c r="ILX60" s="140"/>
      <c r="ILY60" s="140"/>
      <c r="ILZ60" s="140"/>
      <c r="IMA60" s="140"/>
      <c r="IMB60" s="140"/>
      <c r="IMC60" s="82"/>
      <c r="IMD60" s="140"/>
      <c r="IME60" s="140"/>
      <c r="IMF60" s="140"/>
      <c r="IMG60" s="140"/>
      <c r="IMH60" s="140"/>
      <c r="IMI60" s="140"/>
      <c r="IMJ60" s="140"/>
      <c r="IMK60" s="140"/>
      <c r="IML60" s="140"/>
      <c r="IMM60" s="140"/>
      <c r="IMN60" s="140"/>
      <c r="IMO60" s="140"/>
      <c r="IMP60" s="140"/>
      <c r="IMQ60" s="140"/>
      <c r="IMR60" s="140"/>
      <c r="IMS60" s="140"/>
      <c r="IMT60" s="140"/>
      <c r="IMU60" s="140"/>
      <c r="IMV60" s="140"/>
      <c r="IMW60" s="140"/>
      <c r="IMX60" s="140"/>
      <c r="IMY60" s="82"/>
      <c r="IMZ60" s="140"/>
      <c r="INA60" s="140"/>
      <c r="INB60" s="140"/>
      <c r="INC60" s="140"/>
      <c r="IND60" s="140"/>
      <c r="INE60" s="140"/>
      <c r="INF60" s="140"/>
      <c r="ING60" s="140"/>
      <c r="INH60" s="140"/>
      <c r="INI60" s="140"/>
      <c r="INJ60" s="140"/>
      <c r="INK60" s="140"/>
      <c r="INL60" s="140"/>
      <c r="INM60" s="140"/>
      <c r="INN60" s="140"/>
      <c r="INO60" s="140"/>
      <c r="INP60" s="140"/>
      <c r="INQ60" s="140"/>
      <c r="INR60" s="140"/>
      <c r="INS60" s="140"/>
      <c r="INT60" s="140"/>
      <c r="INU60" s="82"/>
      <c r="INV60" s="140"/>
      <c r="INW60" s="140"/>
      <c r="INX60" s="140"/>
      <c r="INY60" s="140"/>
      <c r="INZ60" s="140"/>
      <c r="IOA60" s="140"/>
      <c r="IOB60" s="140"/>
      <c r="IOC60" s="140"/>
      <c r="IOD60" s="140"/>
      <c r="IOE60" s="140"/>
      <c r="IOF60" s="140"/>
      <c r="IOG60" s="140"/>
      <c r="IOH60" s="140"/>
      <c r="IOI60" s="140"/>
      <c r="IOJ60" s="140"/>
      <c r="IOK60" s="140"/>
      <c r="IOL60" s="140"/>
      <c r="IOM60" s="140"/>
      <c r="ION60" s="140"/>
      <c r="IOO60" s="140"/>
      <c r="IOP60" s="140"/>
      <c r="IOQ60" s="82"/>
      <c r="IOR60" s="140"/>
      <c r="IOS60" s="140"/>
      <c r="IOT60" s="140"/>
      <c r="IOU60" s="140"/>
      <c r="IOV60" s="140"/>
      <c r="IOW60" s="140"/>
      <c r="IOX60" s="140"/>
      <c r="IOY60" s="140"/>
      <c r="IOZ60" s="140"/>
      <c r="IPA60" s="140"/>
      <c r="IPB60" s="140"/>
      <c r="IPC60" s="140"/>
      <c r="IPD60" s="140"/>
      <c r="IPE60" s="140"/>
      <c r="IPF60" s="140"/>
      <c r="IPG60" s="140"/>
      <c r="IPH60" s="140"/>
      <c r="IPI60" s="140"/>
      <c r="IPJ60" s="140"/>
      <c r="IPK60" s="140"/>
      <c r="IPL60" s="140"/>
      <c r="IPM60" s="82"/>
      <c r="IPN60" s="140"/>
      <c r="IPO60" s="140"/>
      <c r="IPP60" s="140"/>
      <c r="IPQ60" s="140"/>
      <c r="IPR60" s="140"/>
      <c r="IPS60" s="140"/>
      <c r="IPT60" s="140"/>
      <c r="IPU60" s="140"/>
      <c r="IPV60" s="140"/>
      <c r="IPW60" s="140"/>
      <c r="IPX60" s="140"/>
      <c r="IPY60" s="140"/>
      <c r="IPZ60" s="140"/>
      <c r="IQA60" s="140"/>
      <c r="IQB60" s="140"/>
      <c r="IQC60" s="140"/>
      <c r="IQD60" s="140"/>
      <c r="IQE60" s="140"/>
      <c r="IQF60" s="140"/>
      <c r="IQG60" s="140"/>
      <c r="IQH60" s="140"/>
      <c r="IQI60" s="82"/>
      <c r="IQJ60" s="140"/>
      <c r="IQK60" s="140"/>
      <c r="IQL60" s="140"/>
      <c r="IQM60" s="140"/>
      <c r="IQN60" s="140"/>
      <c r="IQO60" s="140"/>
      <c r="IQP60" s="140"/>
      <c r="IQQ60" s="140"/>
      <c r="IQR60" s="140"/>
      <c r="IQS60" s="140"/>
      <c r="IQT60" s="140"/>
      <c r="IQU60" s="140"/>
      <c r="IQV60" s="140"/>
      <c r="IQW60" s="140"/>
      <c r="IQX60" s="140"/>
      <c r="IQY60" s="140"/>
      <c r="IQZ60" s="140"/>
      <c r="IRA60" s="140"/>
      <c r="IRB60" s="140"/>
      <c r="IRC60" s="140"/>
      <c r="IRD60" s="140"/>
      <c r="IRE60" s="82"/>
      <c r="IRF60" s="140"/>
      <c r="IRG60" s="140"/>
      <c r="IRH60" s="140"/>
      <c r="IRI60" s="140"/>
      <c r="IRJ60" s="140"/>
      <c r="IRK60" s="140"/>
      <c r="IRL60" s="140"/>
      <c r="IRM60" s="140"/>
      <c r="IRN60" s="140"/>
      <c r="IRO60" s="140"/>
      <c r="IRP60" s="140"/>
      <c r="IRQ60" s="140"/>
      <c r="IRR60" s="140"/>
      <c r="IRS60" s="140"/>
      <c r="IRT60" s="140"/>
      <c r="IRU60" s="140"/>
      <c r="IRV60" s="140"/>
      <c r="IRW60" s="140"/>
      <c r="IRX60" s="140"/>
      <c r="IRY60" s="140"/>
      <c r="IRZ60" s="140"/>
      <c r="ISA60" s="82"/>
      <c r="ISB60" s="140"/>
      <c r="ISC60" s="140"/>
      <c r="ISD60" s="140"/>
      <c r="ISE60" s="140"/>
      <c r="ISF60" s="140"/>
      <c r="ISG60" s="140"/>
      <c r="ISH60" s="140"/>
      <c r="ISI60" s="140"/>
      <c r="ISJ60" s="140"/>
      <c r="ISK60" s="140"/>
      <c r="ISL60" s="140"/>
      <c r="ISM60" s="140"/>
      <c r="ISN60" s="140"/>
      <c r="ISO60" s="140"/>
      <c r="ISP60" s="140"/>
      <c r="ISQ60" s="140"/>
      <c r="ISR60" s="140"/>
      <c r="ISS60" s="140"/>
      <c r="IST60" s="140"/>
      <c r="ISU60" s="140"/>
      <c r="ISV60" s="140"/>
      <c r="ISW60" s="82"/>
      <c r="ISX60" s="140"/>
      <c r="ISY60" s="140"/>
      <c r="ISZ60" s="140"/>
      <c r="ITA60" s="140"/>
      <c r="ITB60" s="140"/>
      <c r="ITC60" s="140"/>
      <c r="ITD60" s="140"/>
      <c r="ITE60" s="140"/>
      <c r="ITF60" s="140"/>
      <c r="ITG60" s="140"/>
      <c r="ITH60" s="140"/>
      <c r="ITI60" s="140"/>
      <c r="ITJ60" s="140"/>
      <c r="ITK60" s="140"/>
      <c r="ITL60" s="140"/>
      <c r="ITM60" s="140"/>
      <c r="ITN60" s="140"/>
      <c r="ITO60" s="140"/>
      <c r="ITP60" s="140"/>
      <c r="ITQ60" s="140"/>
      <c r="ITR60" s="140"/>
      <c r="ITS60" s="82"/>
      <c r="ITT60" s="140"/>
      <c r="ITU60" s="140"/>
      <c r="ITV60" s="140"/>
      <c r="ITW60" s="140"/>
      <c r="ITX60" s="140"/>
      <c r="ITY60" s="140"/>
      <c r="ITZ60" s="140"/>
      <c r="IUA60" s="140"/>
      <c r="IUB60" s="140"/>
      <c r="IUC60" s="140"/>
      <c r="IUD60" s="140"/>
      <c r="IUE60" s="140"/>
      <c r="IUF60" s="140"/>
      <c r="IUG60" s="140"/>
      <c r="IUH60" s="140"/>
      <c r="IUI60" s="140"/>
      <c r="IUJ60" s="140"/>
      <c r="IUK60" s="140"/>
      <c r="IUL60" s="140"/>
      <c r="IUM60" s="140"/>
      <c r="IUN60" s="140"/>
      <c r="IUO60" s="82"/>
      <c r="IUP60" s="140"/>
      <c r="IUQ60" s="140"/>
      <c r="IUR60" s="140"/>
      <c r="IUS60" s="140"/>
      <c r="IUT60" s="140"/>
      <c r="IUU60" s="140"/>
      <c r="IUV60" s="140"/>
      <c r="IUW60" s="140"/>
      <c r="IUX60" s="140"/>
      <c r="IUY60" s="140"/>
      <c r="IUZ60" s="140"/>
      <c r="IVA60" s="140"/>
      <c r="IVB60" s="140"/>
      <c r="IVC60" s="140"/>
      <c r="IVD60" s="140"/>
      <c r="IVE60" s="140"/>
      <c r="IVF60" s="140"/>
      <c r="IVG60" s="140"/>
      <c r="IVH60" s="140"/>
      <c r="IVI60" s="140"/>
      <c r="IVJ60" s="140"/>
      <c r="IVK60" s="82"/>
      <c r="IVL60" s="140"/>
      <c r="IVM60" s="140"/>
      <c r="IVN60" s="140"/>
      <c r="IVO60" s="140"/>
      <c r="IVP60" s="140"/>
      <c r="IVQ60" s="140"/>
      <c r="IVR60" s="140"/>
      <c r="IVS60" s="140"/>
      <c r="IVT60" s="140"/>
      <c r="IVU60" s="140"/>
      <c r="IVV60" s="140"/>
      <c r="IVW60" s="140"/>
      <c r="IVX60" s="140"/>
      <c r="IVY60" s="140"/>
      <c r="IVZ60" s="140"/>
      <c r="IWA60" s="140"/>
      <c r="IWB60" s="140"/>
      <c r="IWC60" s="140"/>
      <c r="IWD60" s="140"/>
      <c r="IWE60" s="140"/>
      <c r="IWF60" s="140"/>
      <c r="IWG60" s="82"/>
      <c r="IWH60" s="140"/>
      <c r="IWI60" s="140"/>
      <c r="IWJ60" s="140"/>
      <c r="IWK60" s="140"/>
      <c r="IWL60" s="140"/>
      <c r="IWM60" s="140"/>
      <c r="IWN60" s="140"/>
      <c r="IWO60" s="140"/>
      <c r="IWP60" s="140"/>
      <c r="IWQ60" s="140"/>
      <c r="IWR60" s="140"/>
      <c r="IWS60" s="140"/>
      <c r="IWT60" s="140"/>
      <c r="IWU60" s="140"/>
      <c r="IWV60" s="140"/>
      <c r="IWW60" s="140"/>
      <c r="IWX60" s="140"/>
      <c r="IWY60" s="140"/>
      <c r="IWZ60" s="140"/>
      <c r="IXA60" s="140"/>
      <c r="IXB60" s="140"/>
      <c r="IXC60" s="82"/>
      <c r="IXD60" s="140"/>
      <c r="IXE60" s="140"/>
      <c r="IXF60" s="140"/>
      <c r="IXG60" s="140"/>
      <c r="IXH60" s="140"/>
      <c r="IXI60" s="140"/>
      <c r="IXJ60" s="140"/>
      <c r="IXK60" s="140"/>
      <c r="IXL60" s="140"/>
      <c r="IXM60" s="140"/>
      <c r="IXN60" s="140"/>
      <c r="IXO60" s="140"/>
      <c r="IXP60" s="140"/>
      <c r="IXQ60" s="140"/>
      <c r="IXR60" s="140"/>
      <c r="IXS60" s="140"/>
      <c r="IXT60" s="140"/>
      <c r="IXU60" s="140"/>
      <c r="IXV60" s="140"/>
      <c r="IXW60" s="140"/>
      <c r="IXX60" s="140"/>
      <c r="IXY60" s="82"/>
      <c r="IXZ60" s="140"/>
      <c r="IYA60" s="140"/>
      <c r="IYB60" s="140"/>
      <c r="IYC60" s="140"/>
      <c r="IYD60" s="140"/>
      <c r="IYE60" s="140"/>
      <c r="IYF60" s="140"/>
      <c r="IYG60" s="140"/>
      <c r="IYH60" s="140"/>
      <c r="IYI60" s="140"/>
      <c r="IYJ60" s="140"/>
      <c r="IYK60" s="140"/>
      <c r="IYL60" s="140"/>
      <c r="IYM60" s="140"/>
      <c r="IYN60" s="140"/>
      <c r="IYO60" s="140"/>
      <c r="IYP60" s="140"/>
      <c r="IYQ60" s="140"/>
      <c r="IYR60" s="140"/>
      <c r="IYS60" s="140"/>
      <c r="IYT60" s="140"/>
      <c r="IYU60" s="82"/>
      <c r="IYV60" s="140"/>
      <c r="IYW60" s="140"/>
      <c r="IYX60" s="140"/>
      <c r="IYY60" s="140"/>
      <c r="IYZ60" s="140"/>
      <c r="IZA60" s="140"/>
      <c r="IZB60" s="140"/>
      <c r="IZC60" s="140"/>
      <c r="IZD60" s="140"/>
      <c r="IZE60" s="140"/>
      <c r="IZF60" s="140"/>
      <c r="IZG60" s="140"/>
      <c r="IZH60" s="140"/>
      <c r="IZI60" s="140"/>
      <c r="IZJ60" s="140"/>
      <c r="IZK60" s="140"/>
      <c r="IZL60" s="140"/>
      <c r="IZM60" s="140"/>
      <c r="IZN60" s="140"/>
      <c r="IZO60" s="140"/>
      <c r="IZP60" s="140"/>
      <c r="IZQ60" s="82"/>
      <c r="IZR60" s="140"/>
      <c r="IZS60" s="140"/>
      <c r="IZT60" s="140"/>
      <c r="IZU60" s="140"/>
      <c r="IZV60" s="140"/>
      <c r="IZW60" s="140"/>
      <c r="IZX60" s="140"/>
      <c r="IZY60" s="140"/>
      <c r="IZZ60" s="140"/>
      <c r="JAA60" s="140"/>
      <c r="JAB60" s="140"/>
      <c r="JAC60" s="140"/>
      <c r="JAD60" s="140"/>
      <c r="JAE60" s="140"/>
      <c r="JAF60" s="140"/>
      <c r="JAG60" s="140"/>
      <c r="JAH60" s="140"/>
      <c r="JAI60" s="140"/>
      <c r="JAJ60" s="140"/>
      <c r="JAK60" s="140"/>
      <c r="JAL60" s="140"/>
      <c r="JAM60" s="82"/>
      <c r="JAN60" s="140"/>
      <c r="JAO60" s="140"/>
      <c r="JAP60" s="140"/>
      <c r="JAQ60" s="140"/>
      <c r="JAR60" s="140"/>
      <c r="JAS60" s="140"/>
      <c r="JAT60" s="140"/>
      <c r="JAU60" s="140"/>
      <c r="JAV60" s="140"/>
      <c r="JAW60" s="140"/>
      <c r="JAX60" s="140"/>
      <c r="JAY60" s="140"/>
      <c r="JAZ60" s="140"/>
      <c r="JBA60" s="140"/>
      <c r="JBB60" s="140"/>
      <c r="JBC60" s="140"/>
      <c r="JBD60" s="140"/>
      <c r="JBE60" s="140"/>
      <c r="JBF60" s="140"/>
      <c r="JBG60" s="140"/>
      <c r="JBH60" s="140"/>
      <c r="JBI60" s="82"/>
      <c r="JBJ60" s="140"/>
      <c r="JBK60" s="140"/>
      <c r="JBL60" s="140"/>
      <c r="JBM60" s="140"/>
      <c r="JBN60" s="140"/>
      <c r="JBO60" s="140"/>
      <c r="JBP60" s="140"/>
      <c r="JBQ60" s="140"/>
      <c r="JBR60" s="140"/>
      <c r="JBS60" s="140"/>
      <c r="JBT60" s="140"/>
      <c r="JBU60" s="140"/>
      <c r="JBV60" s="140"/>
      <c r="JBW60" s="140"/>
      <c r="JBX60" s="140"/>
      <c r="JBY60" s="140"/>
      <c r="JBZ60" s="140"/>
      <c r="JCA60" s="140"/>
      <c r="JCB60" s="140"/>
      <c r="JCC60" s="140"/>
      <c r="JCD60" s="140"/>
      <c r="JCE60" s="82"/>
      <c r="JCF60" s="140"/>
      <c r="JCG60" s="140"/>
      <c r="JCH60" s="140"/>
      <c r="JCI60" s="140"/>
      <c r="JCJ60" s="140"/>
      <c r="JCK60" s="140"/>
      <c r="JCL60" s="140"/>
      <c r="JCM60" s="140"/>
      <c r="JCN60" s="140"/>
      <c r="JCO60" s="140"/>
      <c r="JCP60" s="140"/>
      <c r="JCQ60" s="140"/>
      <c r="JCR60" s="140"/>
      <c r="JCS60" s="140"/>
      <c r="JCT60" s="140"/>
      <c r="JCU60" s="140"/>
      <c r="JCV60" s="140"/>
      <c r="JCW60" s="140"/>
      <c r="JCX60" s="140"/>
      <c r="JCY60" s="140"/>
      <c r="JCZ60" s="140"/>
      <c r="JDA60" s="82"/>
      <c r="JDB60" s="140"/>
      <c r="JDC60" s="140"/>
      <c r="JDD60" s="140"/>
      <c r="JDE60" s="140"/>
      <c r="JDF60" s="140"/>
      <c r="JDG60" s="140"/>
      <c r="JDH60" s="140"/>
      <c r="JDI60" s="140"/>
      <c r="JDJ60" s="140"/>
      <c r="JDK60" s="140"/>
      <c r="JDL60" s="140"/>
      <c r="JDM60" s="140"/>
      <c r="JDN60" s="140"/>
      <c r="JDO60" s="140"/>
      <c r="JDP60" s="140"/>
      <c r="JDQ60" s="140"/>
      <c r="JDR60" s="140"/>
      <c r="JDS60" s="140"/>
      <c r="JDT60" s="140"/>
      <c r="JDU60" s="140"/>
      <c r="JDV60" s="140"/>
      <c r="JDW60" s="82"/>
      <c r="JDX60" s="140"/>
      <c r="JDY60" s="140"/>
      <c r="JDZ60" s="140"/>
      <c r="JEA60" s="140"/>
      <c r="JEB60" s="140"/>
      <c r="JEC60" s="140"/>
      <c r="JED60" s="140"/>
      <c r="JEE60" s="140"/>
      <c r="JEF60" s="140"/>
      <c r="JEG60" s="140"/>
      <c r="JEH60" s="140"/>
      <c r="JEI60" s="140"/>
      <c r="JEJ60" s="140"/>
      <c r="JEK60" s="140"/>
      <c r="JEL60" s="140"/>
      <c r="JEM60" s="140"/>
      <c r="JEN60" s="140"/>
      <c r="JEO60" s="140"/>
      <c r="JEP60" s="140"/>
      <c r="JEQ60" s="140"/>
      <c r="JER60" s="140"/>
      <c r="JES60" s="82"/>
      <c r="JET60" s="140"/>
      <c r="JEU60" s="140"/>
      <c r="JEV60" s="140"/>
      <c r="JEW60" s="140"/>
      <c r="JEX60" s="140"/>
      <c r="JEY60" s="140"/>
      <c r="JEZ60" s="140"/>
      <c r="JFA60" s="140"/>
      <c r="JFB60" s="140"/>
      <c r="JFC60" s="140"/>
      <c r="JFD60" s="140"/>
      <c r="JFE60" s="140"/>
      <c r="JFF60" s="140"/>
      <c r="JFG60" s="140"/>
      <c r="JFH60" s="140"/>
      <c r="JFI60" s="140"/>
      <c r="JFJ60" s="140"/>
      <c r="JFK60" s="140"/>
      <c r="JFL60" s="140"/>
      <c r="JFM60" s="140"/>
      <c r="JFN60" s="140"/>
      <c r="JFO60" s="82"/>
      <c r="JFP60" s="140"/>
      <c r="JFQ60" s="140"/>
      <c r="JFR60" s="140"/>
      <c r="JFS60" s="140"/>
      <c r="JFT60" s="140"/>
      <c r="JFU60" s="140"/>
      <c r="JFV60" s="140"/>
      <c r="JFW60" s="140"/>
      <c r="JFX60" s="140"/>
      <c r="JFY60" s="140"/>
      <c r="JFZ60" s="140"/>
      <c r="JGA60" s="140"/>
      <c r="JGB60" s="140"/>
      <c r="JGC60" s="140"/>
      <c r="JGD60" s="140"/>
      <c r="JGE60" s="140"/>
      <c r="JGF60" s="140"/>
      <c r="JGG60" s="140"/>
      <c r="JGH60" s="140"/>
      <c r="JGI60" s="140"/>
      <c r="JGJ60" s="140"/>
      <c r="JGK60" s="82"/>
      <c r="JGL60" s="140"/>
      <c r="JGM60" s="140"/>
      <c r="JGN60" s="140"/>
      <c r="JGO60" s="140"/>
      <c r="JGP60" s="140"/>
      <c r="JGQ60" s="140"/>
      <c r="JGR60" s="140"/>
      <c r="JGS60" s="140"/>
      <c r="JGT60" s="140"/>
      <c r="JGU60" s="140"/>
      <c r="JGV60" s="140"/>
      <c r="JGW60" s="140"/>
      <c r="JGX60" s="140"/>
      <c r="JGY60" s="140"/>
      <c r="JGZ60" s="140"/>
      <c r="JHA60" s="140"/>
      <c r="JHB60" s="140"/>
      <c r="JHC60" s="140"/>
      <c r="JHD60" s="140"/>
      <c r="JHE60" s="140"/>
      <c r="JHF60" s="140"/>
      <c r="JHG60" s="82"/>
      <c r="JHH60" s="140"/>
      <c r="JHI60" s="140"/>
      <c r="JHJ60" s="140"/>
      <c r="JHK60" s="140"/>
      <c r="JHL60" s="140"/>
      <c r="JHM60" s="140"/>
      <c r="JHN60" s="140"/>
      <c r="JHO60" s="140"/>
      <c r="JHP60" s="140"/>
      <c r="JHQ60" s="140"/>
      <c r="JHR60" s="140"/>
      <c r="JHS60" s="140"/>
      <c r="JHT60" s="140"/>
      <c r="JHU60" s="140"/>
      <c r="JHV60" s="140"/>
      <c r="JHW60" s="140"/>
      <c r="JHX60" s="140"/>
      <c r="JHY60" s="140"/>
      <c r="JHZ60" s="140"/>
      <c r="JIA60" s="140"/>
      <c r="JIB60" s="140"/>
      <c r="JIC60" s="82"/>
      <c r="JID60" s="140"/>
      <c r="JIE60" s="140"/>
      <c r="JIF60" s="140"/>
      <c r="JIG60" s="140"/>
      <c r="JIH60" s="140"/>
      <c r="JII60" s="140"/>
      <c r="JIJ60" s="140"/>
      <c r="JIK60" s="140"/>
      <c r="JIL60" s="140"/>
      <c r="JIM60" s="140"/>
      <c r="JIN60" s="140"/>
      <c r="JIO60" s="140"/>
      <c r="JIP60" s="140"/>
      <c r="JIQ60" s="140"/>
      <c r="JIR60" s="140"/>
      <c r="JIS60" s="140"/>
      <c r="JIT60" s="140"/>
      <c r="JIU60" s="140"/>
      <c r="JIV60" s="140"/>
      <c r="JIW60" s="140"/>
      <c r="JIX60" s="140"/>
      <c r="JIY60" s="82"/>
      <c r="JIZ60" s="140"/>
      <c r="JJA60" s="140"/>
      <c r="JJB60" s="140"/>
      <c r="JJC60" s="140"/>
      <c r="JJD60" s="140"/>
      <c r="JJE60" s="140"/>
      <c r="JJF60" s="140"/>
      <c r="JJG60" s="140"/>
      <c r="JJH60" s="140"/>
      <c r="JJI60" s="140"/>
      <c r="JJJ60" s="140"/>
      <c r="JJK60" s="140"/>
      <c r="JJL60" s="140"/>
      <c r="JJM60" s="140"/>
      <c r="JJN60" s="140"/>
      <c r="JJO60" s="140"/>
      <c r="JJP60" s="140"/>
      <c r="JJQ60" s="140"/>
      <c r="JJR60" s="140"/>
      <c r="JJS60" s="140"/>
      <c r="JJT60" s="140"/>
      <c r="JJU60" s="82"/>
      <c r="JJV60" s="140"/>
      <c r="JJW60" s="140"/>
      <c r="JJX60" s="140"/>
      <c r="JJY60" s="140"/>
      <c r="JJZ60" s="140"/>
      <c r="JKA60" s="140"/>
      <c r="JKB60" s="140"/>
      <c r="JKC60" s="140"/>
      <c r="JKD60" s="140"/>
      <c r="JKE60" s="140"/>
      <c r="JKF60" s="140"/>
      <c r="JKG60" s="140"/>
      <c r="JKH60" s="140"/>
      <c r="JKI60" s="140"/>
      <c r="JKJ60" s="140"/>
      <c r="JKK60" s="140"/>
      <c r="JKL60" s="140"/>
      <c r="JKM60" s="140"/>
      <c r="JKN60" s="140"/>
      <c r="JKO60" s="140"/>
      <c r="JKP60" s="140"/>
      <c r="JKQ60" s="82"/>
      <c r="JKR60" s="140"/>
      <c r="JKS60" s="140"/>
      <c r="JKT60" s="140"/>
      <c r="JKU60" s="140"/>
      <c r="JKV60" s="140"/>
      <c r="JKW60" s="140"/>
      <c r="JKX60" s="140"/>
      <c r="JKY60" s="140"/>
      <c r="JKZ60" s="140"/>
      <c r="JLA60" s="140"/>
      <c r="JLB60" s="140"/>
      <c r="JLC60" s="140"/>
      <c r="JLD60" s="140"/>
      <c r="JLE60" s="140"/>
      <c r="JLF60" s="140"/>
      <c r="JLG60" s="140"/>
      <c r="JLH60" s="140"/>
      <c r="JLI60" s="140"/>
      <c r="JLJ60" s="140"/>
      <c r="JLK60" s="140"/>
      <c r="JLL60" s="140"/>
      <c r="JLM60" s="82"/>
      <c r="JLN60" s="140"/>
      <c r="JLO60" s="140"/>
      <c r="JLP60" s="140"/>
      <c r="JLQ60" s="140"/>
      <c r="JLR60" s="140"/>
      <c r="JLS60" s="140"/>
      <c r="JLT60" s="140"/>
      <c r="JLU60" s="140"/>
      <c r="JLV60" s="140"/>
      <c r="JLW60" s="140"/>
      <c r="JLX60" s="140"/>
      <c r="JLY60" s="140"/>
      <c r="JLZ60" s="140"/>
      <c r="JMA60" s="140"/>
      <c r="JMB60" s="140"/>
      <c r="JMC60" s="140"/>
      <c r="JMD60" s="140"/>
      <c r="JME60" s="140"/>
      <c r="JMF60" s="140"/>
      <c r="JMG60" s="140"/>
      <c r="JMH60" s="140"/>
      <c r="JMI60" s="82"/>
      <c r="JMJ60" s="140"/>
      <c r="JMK60" s="140"/>
      <c r="JML60" s="140"/>
      <c r="JMM60" s="140"/>
      <c r="JMN60" s="140"/>
      <c r="JMO60" s="140"/>
      <c r="JMP60" s="140"/>
      <c r="JMQ60" s="140"/>
      <c r="JMR60" s="140"/>
      <c r="JMS60" s="140"/>
      <c r="JMT60" s="140"/>
      <c r="JMU60" s="140"/>
      <c r="JMV60" s="140"/>
      <c r="JMW60" s="140"/>
      <c r="JMX60" s="140"/>
      <c r="JMY60" s="140"/>
      <c r="JMZ60" s="140"/>
      <c r="JNA60" s="140"/>
      <c r="JNB60" s="140"/>
      <c r="JNC60" s="140"/>
      <c r="JND60" s="140"/>
      <c r="JNE60" s="82"/>
      <c r="JNF60" s="140"/>
      <c r="JNG60" s="140"/>
      <c r="JNH60" s="140"/>
      <c r="JNI60" s="140"/>
      <c r="JNJ60" s="140"/>
      <c r="JNK60" s="140"/>
      <c r="JNL60" s="140"/>
      <c r="JNM60" s="140"/>
      <c r="JNN60" s="140"/>
      <c r="JNO60" s="140"/>
      <c r="JNP60" s="140"/>
      <c r="JNQ60" s="140"/>
      <c r="JNR60" s="140"/>
      <c r="JNS60" s="140"/>
      <c r="JNT60" s="140"/>
      <c r="JNU60" s="140"/>
      <c r="JNV60" s="140"/>
      <c r="JNW60" s="140"/>
      <c r="JNX60" s="140"/>
      <c r="JNY60" s="140"/>
      <c r="JNZ60" s="140"/>
      <c r="JOA60" s="82"/>
      <c r="JOB60" s="140"/>
      <c r="JOC60" s="140"/>
      <c r="JOD60" s="140"/>
      <c r="JOE60" s="140"/>
      <c r="JOF60" s="140"/>
      <c r="JOG60" s="140"/>
      <c r="JOH60" s="140"/>
      <c r="JOI60" s="140"/>
      <c r="JOJ60" s="140"/>
      <c r="JOK60" s="140"/>
      <c r="JOL60" s="140"/>
      <c r="JOM60" s="140"/>
      <c r="JON60" s="140"/>
      <c r="JOO60" s="140"/>
      <c r="JOP60" s="140"/>
      <c r="JOQ60" s="140"/>
      <c r="JOR60" s="140"/>
      <c r="JOS60" s="140"/>
      <c r="JOT60" s="140"/>
      <c r="JOU60" s="140"/>
      <c r="JOV60" s="140"/>
      <c r="JOW60" s="82"/>
      <c r="JOX60" s="140"/>
      <c r="JOY60" s="140"/>
      <c r="JOZ60" s="140"/>
      <c r="JPA60" s="140"/>
      <c r="JPB60" s="140"/>
      <c r="JPC60" s="140"/>
      <c r="JPD60" s="140"/>
      <c r="JPE60" s="140"/>
      <c r="JPF60" s="140"/>
      <c r="JPG60" s="140"/>
      <c r="JPH60" s="140"/>
      <c r="JPI60" s="140"/>
      <c r="JPJ60" s="140"/>
      <c r="JPK60" s="140"/>
      <c r="JPL60" s="140"/>
      <c r="JPM60" s="140"/>
      <c r="JPN60" s="140"/>
      <c r="JPO60" s="140"/>
      <c r="JPP60" s="140"/>
      <c r="JPQ60" s="140"/>
      <c r="JPR60" s="140"/>
      <c r="JPS60" s="82"/>
      <c r="JPT60" s="140"/>
      <c r="JPU60" s="140"/>
      <c r="JPV60" s="140"/>
      <c r="JPW60" s="140"/>
      <c r="JPX60" s="140"/>
      <c r="JPY60" s="140"/>
      <c r="JPZ60" s="140"/>
      <c r="JQA60" s="140"/>
      <c r="JQB60" s="140"/>
      <c r="JQC60" s="140"/>
      <c r="JQD60" s="140"/>
      <c r="JQE60" s="140"/>
      <c r="JQF60" s="140"/>
      <c r="JQG60" s="140"/>
      <c r="JQH60" s="140"/>
      <c r="JQI60" s="140"/>
      <c r="JQJ60" s="140"/>
      <c r="JQK60" s="140"/>
      <c r="JQL60" s="140"/>
      <c r="JQM60" s="140"/>
      <c r="JQN60" s="140"/>
      <c r="JQO60" s="82"/>
      <c r="JQP60" s="140"/>
      <c r="JQQ60" s="140"/>
      <c r="JQR60" s="140"/>
      <c r="JQS60" s="140"/>
      <c r="JQT60" s="140"/>
      <c r="JQU60" s="140"/>
      <c r="JQV60" s="140"/>
      <c r="JQW60" s="140"/>
      <c r="JQX60" s="140"/>
      <c r="JQY60" s="140"/>
      <c r="JQZ60" s="140"/>
      <c r="JRA60" s="140"/>
      <c r="JRB60" s="140"/>
      <c r="JRC60" s="140"/>
      <c r="JRD60" s="140"/>
      <c r="JRE60" s="140"/>
      <c r="JRF60" s="140"/>
      <c r="JRG60" s="140"/>
      <c r="JRH60" s="140"/>
      <c r="JRI60" s="140"/>
      <c r="JRJ60" s="140"/>
      <c r="JRK60" s="82"/>
      <c r="JRL60" s="140"/>
      <c r="JRM60" s="140"/>
      <c r="JRN60" s="140"/>
      <c r="JRO60" s="140"/>
      <c r="JRP60" s="140"/>
      <c r="JRQ60" s="140"/>
      <c r="JRR60" s="140"/>
      <c r="JRS60" s="140"/>
      <c r="JRT60" s="140"/>
      <c r="JRU60" s="140"/>
      <c r="JRV60" s="140"/>
      <c r="JRW60" s="140"/>
      <c r="JRX60" s="140"/>
      <c r="JRY60" s="140"/>
      <c r="JRZ60" s="140"/>
      <c r="JSA60" s="140"/>
      <c r="JSB60" s="140"/>
      <c r="JSC60" s="140"/>
      <c r="JSD60" s="140"/>
      <c r="JSE60" s="140"/>
      <c r="JSF60" s="140"/>
      <c r="JSG60" s="82"/>
      <c r="JSH60" s="140"/>
      <c r="JSI60" s="140"/>
      <c r="JSJ60" s="140"/>
      <c r="JSK60" s="140"/>
      <c r="JSL60" s="140"/>
      <c r="JSM60" s="140"/>
      <c r="JSN60" s="140"/>
      <c r="JSO60" s="140"/>
      <c r="JSP60" s="140"/>
      <c r="JSQ60" s="140"/>
      <c r="JSR60" s="140"/>
      <c r="JSS60" s="140"/>
      <c r="JST60" s="140"/>
      <c r="JSU60" s="140"/>
      <c r="JSV60" s="140"/>
      <c r="JSW60" s="140"/>
      <c r="JSX60" s="140"/>
      <c r="JSY60" s="140"/>
      <c r="JSZ60" s="140"/>
      <c r="JTA60" s="140"/>
      <c r="JTB60" s="140"/>
      <c r="JTC60" s="82"/>
      <c r="JTD60" s="140"/>
      <c r="JTE60" s="140"/>
      <c r="JTF60" s="140"/>
      <c r="JTG60" s="140"/>
      <c r="JTH60" s="140"/>
      <c r="JTI60" s="140"/>
      <c r="JTJ60" s="140"/>
      <c r="JTK60" s="140"/>
      <c r="JTL60" s="140"/>
      <c r="JTM60" s="140"/>
      <c r="JTN60" s="140"/>
      <c r="JTO60" s="140"/>
      <c r="JTP60" s="140"/>
      <c r="JTQ60" s="140"/>
      <c r="JTR60" s="140"/>
      <c r="JTS60" s="140"/>
      <c r="JTT60" s="140"/>
      <c r="JTU60" s="140"/>
      <c r="JTV60" s="140"/>
      <c r="JTW60" s="140"/>
      <c r="JTX60" s="140"/>
      <c r="JTY60" s="82"/>
      <c r="JTZ60" s="140"/>
      <c r="JUA60" s="140"/>
      <c r="JUB60" s="140"/>
      <c r="JUC60" s="140"/>
      <c r="JUD60" s="140"/>
      <c r="JUE60" s="140"/>
      <c r="JUF60" s="140"/>
      <c r="JUG60" s="140"/>
      <c r="JUH60" s="140"/>
      <c r="JUI60" s="140"/>
      <c r="JUJ60" s="140"/>
      <c r="JUK60" s="140"/>
      <c r="JUL60" s="140"/>
      <c r="JUM60" s="140"/>
      <c r="JUN60" s="140"/>
      <c r="JUO60" s="140"/>
      <c r="JUP60" s="140"/>
      <c r="JUQ60" s="140"/>
      <c r="JUR60" s="140"/>
      <c r="JUS60" s="140"/>
      <c r="JUT60" s="140"/>
      <c r="JUU60" s="82"/>
      <c r="JUV60" s="140"/>
      <c r="JUW60" s="140"/>
      <c r="JUX60" s="140"/>
      <c r="JUY60" s="140"/>
      <c r="JUZ60" s="140"/>
      <c r="JVA60" s="140"/>
      <c r="JVB60" s="140"/>
      <c r="JVC60" s="140"/>
      <c r="JVD60" s="140"/>
      <c r="JVE60" s="140"/>
      <c r="JVF60" s="140"/>
      <c r="JVG60" s="140"/>
      <c r="JVH60" s="140"/>
      <c r="JVI60" s="140"/>
      <c r="JVJ60" s="140"/>
      <c r="JVK60" s="140"/>
      <c r="JVL60" s="140"/>
      <c r="JVM60" s="140"/>
      <c r="JVN60" s="140"/>
      <c r="JVO60" s="140"/>
      <c r="JVP60" s="140"/>
      <c r="JVQ60" s="82"/>
      <c r="JVR60" s="140"/>
      <c r="JVS60" s="140"/>
      <c r="JVT60" s="140"/>
      <c r="JVU60" s="140"/>
      <c r="JVV60" s="140"/>
      <c r="JVW60" s="140"/>
      <c r="JVX60" s="140"/>
      <c r="JVY60" s="140"/>
      <c r="JVZ60" s="140"/>
      <c r="JWA60" s="140"/>
      <c r="JWB60" s="140"/>
      <c r="JWC60" s="140"/>
      <c r="JWD60" s="140"/>
      <c r="JWE60" s="140"/>
      <c r="JWF60" s="140"/>
      <c r="JWG60" s="140"/>
      <c r="JWH60" s="140"/>
      <c r="JWI60" s="140"/>
      <c r="JWJ60" s="140"/>
      <c r="JWK60" s="140"/>
      <c r="JWL60" s="140"/>
      <c r="JWM60" s="82"/>
      <c r="JWN60" s="140"/>
      <c r="JWO60" s="140"/>
      <c r="JWP60" s="140"/>
      <c r="JWQ60" s="140"/>
      <c r="JWR60" s="140"/>
      <c r="JWS60" s="140"/>
      <c r="JWT60" s="140"/>
      <c r="JWU60" s="140"/>
      <c r="JWV60" s="140"/>
      <c r="JWW60" s="140"/>
      <c r="JWX60" s="140"/>
      <c r="JWY60" s="140"/>
      <c r="JWZ60" s="140"/>
      <c r="JXA60" s="140"/>
      <c r="JXB60" s="140"/>
      <c r="JXC60" s="140"/>
      <c r="JXD60" s="140"/>
      <c r="JXE60" s="140"/>
      <c r="JXF60" s="140"/>
      <c r="JXG60" s="140"/>
      <c r="JXH60" s="140"/>
      <c r="JXI60" s="82"/>
      <c r="JXJ60" s="140"/>
      <c r="JXK60" s="140"/>
      <c r="JXL60" s="140"/>
      <c r="JXM60" s="140"/>
      <c r="JXN60" s="140"/>
      <c r="JXO60" s="140"/>
      <c r="JXP60" s="140"/>
      <c r="JXQ60" s="140"/>
      <c r="JXR60" s="140"/>
      <c r="JXS60" s="140"/>
      <c r="JXT60" s="140"/>
      <c r="JXU60" s="140"/>
      <c r="JXV60" s="140"/>
      <c r="JXW60" s="140"/>
      <c r="JXX60" s="140"/>
      <c r="JXY60" s="140"/>
      <c r="JXZ60" s="140"/>
      <c r="JYA60" s="140"/>
      <c r="JYB60" s="140"/>
      <c r="JYC60" s="140"/>
      <c r="JYD60" s="140"/>
      <c r="JYE60" s="82"/>
      <c r="JYF60" s="140"/>
      <c r="JYG60" s="140"/>
      <c r="JYH60" s="140"/>
      <c r="JYI60" s="140"/>
      <c r="JYJ60" s="140"/>
      <c r="JYK60" s="140"/>
      <c r="JYL60" s="140"/>
      <c r="JYM60" s="140"/>
      <c r="JYN60" s="140"/>
      <c r="JYO60" s="140"/>
      <c r="JYP60" s="140"/>
      <c r="JYQ60" s="140"/>
      <c r="JYR60" s="140"/>
      <c r="JYS60" s="140"/>
      <c r="JYT60" s="140"/>
      <c r="JYU60" s="140"/>
      <c r="JYV60" s="140"/>
      <c r="JYW60" s="140"/>
      <c r="JYX60" s="140"/>
      <c r="JYY60" s="140"/>
      <c r="JYZ60" s="140"/>
      <c r="JZA60" s="82"/>
      <c r="JZB60" s="140"/>
      <c r="JZC60" s="140"/>
      <c r="JZD60" s="140"/>
      <c r="JZE60" s="140"/>
      <c r="JZF60" s="140"/>
      <c r="JZG60" s="140"/>
      <c r="JZH60" s="140"/>
      <c r="JZI60" s="140"/>
      <c r="JZJ60" s="140"/>
      <c r="JZK60" s="140"/>
      <c r="JZL60" s="140"/>
      <c r="JZM60" s="140"/>
      <c r="JZN60" s="140"/>
      <c r="JZO60" s="140"/>
      <c r="JZP60" s="140"/>
      <c r="JZQ60" s="140"/>
      <c r="JZR60" s="140"/>
      <c r="JZS60" s="140"/>
      <c r="JZT60" s="140"/>
      <c r="JZU60" s="140"/>
      <c r="JZV60" s="140"/>
      <c r="JZW60" s="82"/>
      <c r="JZX60" s="140"/>
      <c r="JZY60" s="140"/>
      <c r="JZZ60" s="140"/>
      <c r="KAA60" s="140"/>
      <c r="KAB60" s="140"/>
      <c r="KAC60" s="140"/>
      <c r="KAD60" s="140"/>
      <c r="KAE60" s="140"/>
      <c r="KAF60" s="140"/>
      <c r="KAG60" s="140"/>
      <c r="KAH60" s="140"/>
      <c r="KAI60" s="140"/>
      <c r="KAJ60" s="140"/>
      <c r="KAK60" s="140"/>
      <c r="KAL60" s="140"/>
      <c r="KAM60" s="140"/>
      <c r="KAN60" s="140"/>
      <c r="KAO60" s="140"/>
      <c r="KAP60" s="140"/>
      <c r="KAQ60" s="140"/>
      <c r="KAR60" s="140"/>
      <c r="KAS60" s="82"/>
      <c r="KAT60" s="140"/>
      <c r="KAU60" s="140"/>
      <c r="KAV60" s="140"/>
      <c r="KAW60" s="140"/>
      <c r="KAX60" s="140"/>
      <c r="KAY60" s="140"/>
      <c r="KAZ60" s="140"/>
      <c r="KBA60" s="140"/>
      <c r="KBB60" s="140"/>
      <c r="KBC60" s="140"/>
      <c r="KBD60" s="140"/>
      <c r="KBE60" s="140"/>
      <c r="KBF60" s="140"/>
      <c r="KBG60" s="140"/>
      <c r="KBH60" s="140"/>
      <c r="KBI60" s="140"/>
      <c r="KBJ60" s="140"/>
      <c r="KBK60" s="140"/>
      <c r="KBL60" s="140"/>
      <c r="KBM60" s="140"/>
      <c r="KBN60" s="140"/>
      <c r="KBO60" s="82"/>
      <c r="KBP60" s="140"/>
      <c r="KBQ60" s="140"/>
      <c r="KBR60" s="140"/>
      <c r="KBS60" s="140"/>
      <c r="KBT60" s="140"/>
      <c r="KBU60" s="140"/>
      <c r="KBV60" s="140"/>
      <c r="KBW60" s="140"/>
      <c r="KBX60" s="140"/>
      <c r="KBY60" s="140"/>
      <c r="KBZ60" s="140"/>
      <c r="KCA60" s="140"/>
      <c r="KCB60" s="140"/>
      <c r="KCC60" s="140"/>
      <c r="KCD60" s="140"/>
      <c r="KCE60" s="140"/>
      <c r="KCF60" s="140"/>
      <c r="KCG60" s="140"/>
      <c r="KCH60" s="140"/>
      <c r="KCI60" s="140"/>
      <c r="KCJ60" s="140"/>
      <c r="KCK60" s="82"/>
      <c r="KCL60" s="140"/>
      <c r="KCM60" s="140"/>
      <c r="KCN60" s="140"/>
      <c r="KCO60" s="140"/>
      <c r="KCP60" s="140"/>
      <c r="KCQ60" s="140"/>
      <c r="KCR60" s="140"/>
      <c r="KCS60" s="140"/>
      <c r="KCT60" s="140"/>
      <c r="KCU60" s="140"/>
      <c r="KCV60" s="140"/>
      <c r="KCW60" s="140"/>
      <c r="KCX60" s="140"/>
      <c r="KCY60" s="140"/>
      <c r="KCZ60" s="140"/>
      <c r="KDA60" s="140"/>
      <c r="KDB60" s="140"/>
      <c r="KDC60" s="140"/>
      <c r="KDD60" s="140"/>
      <c r="KDE60" s="140"/>
      <c r="KDF60" s="140"/>
      <c r="KDG60" s="82"/>
      <c r="KDH60" s="140"/>
      <c r="KDI60" s="140"/>
      <c r="KDJ60" s="140"/>
      <c r="KDK60" s="140"/>
      <c r="KDL60" s="140"/>
      <c r="KDM60" s="140"/>
      <c r="KDN60" s="140"/>
      <c r="KDO60" s="140"/>
      <c r="KDP60" s="140"/>
      <c r="KDQ60" s="140"/>
      <c r="KDR60" s="140"/>
      <c r="KDS60" s="140"/>
      <c r="KDT60" s="140"/>
      <c r="KDU60" s="140"/>
      <c r="KDV60" s="140"/>
      <c r="KDW60" s="140"/>
      <c r="KDX60" s="140"/>
      <c r="KDY60" s="140"/>
      <c r="KDZ60" s="140"/>
      <c r="KEA60" s="140"/>
      <c r="KEB60" s="140"/>
      <c r="KEC60" s="82"/>
      <c r="KED60" s="140"/>
      <c r="KEE60" s="140"/>
      <c r="KEF60" s="140"/>
      <c r="KEG60" s="140"/>
      <c r="KEH60" s="140"/>
      <c r="KEI60" s="140"/>
      <c r="KEJ60" s="140"/>
      <c r="KEK60" s="140"/>
      <c r="KEL60" s="140"/>
      <c r="KEM60" s="140"/>
      <c r="KEN60" s="140"/>
      <c r="KEO60" s="140"/>
      <c r="KEP60" s="140"/>
      <c r="KEQ60" s="140"/>
      <c r="KER60" s="140"/>
      <c r="KES60" s="140"/>
      <c r="KET60" s="140"/>
      <c r="KEU60" s="140"/>
      <c r="KEV60" s="140"/>
      <c r="KEW60" s="140"/>
      <c r="KEX60" s="140"/>
      <c r="KEY60" s="82"/>
      <c r="KEZ60" s="140"/>
      <c r="KFA60" s="140"/>
      <c r="KFB60" s="140"/>
      <c r="KFC60" s="140"/>
      <c r="KFD60" s="140"/>
      <c r="KFE60" s="140"/>
      <c r="KFF60" s="140"/>
      <c r="KFG60" s="140"/>
      <c r="KFH60" s="140"/>
      <c r="KFI60" s="140"/>
      <c r="KFJ60" s="140"/>
      <c r="KFK60" s="140"/>
      <c r="KFL60" s="140"/>
      <c r="KFM60" s="140"/>
      <c r="KFN60" s="140"/>
      <c r="KFO60" s="140"/>
      <c r="KFP60" s="140"/>
      <c r="KFQ60" s="140"/>
      <c r="KFR60" s="140"/>
      <c r="KFS60" s="140"/>
      <c r="KFT60" s="140"/>
      <c r="KFU60" s="82"/>
      <c r="KFV60" s="140"/>
      <c r="KFW60" s="140"/>
      <c r="KFX60" s="140"/>
      <c r="KFY60" s="140"/>
      <c r="KFZ60" s="140"/>
      <c r="KGA60" s="140"/>
      <c r="KGB60" s="140"/>
      <c r="KGC60" s="140"/>
      <c r="KGD60" s="140"/>
      <c r="KGE60" s="140"/>
      <c r="KGF60" s="140"/>
      <c r="KGG60" s="140"/>
      <c r="KGH60" s="140"/>
      <c r="KGI60" s="140"/>
      <c r="KGJ60" s="140"/>
      <c r="KGK60" s="140"/>
      <c r="KGL60" s="140"/>
      <c r="KGM60" s="140"/>
      <c r="KGN60" s="140"/>
      <c r="KGO60" s="140"/>
      <c r="KGP60" s="140"/>
      <c r="KGQ60" s="82"/>
      <c r="KGR60" s="140"/>
      <c r="KGS60" s="140"/>
      <c r="KGT60" s="140"/>
      <c r="KGU60" s="140"/>
      <c r="KGV60" s="140"/>
      <c r="KGW60" s="140"/>
      <c r="KGX60" s="140"/>
      <c r="KGY60" s="140"/>
      <c r="KGZ60" s="140"/>
      <c r="KHA60" s="140"/>
      <c r="KHB60" s="140"/>
      <c r="KHC60" s="140"/>
      <c r="KHD60" s="140"/>
      <c r="KHE60" s="140"/>
      <c r="KHF60" s="140"/>
      <c r="KHG60" s="140"/>
      <c r="KHH60" s="140"/>
      <c r="KHI60" s="140"/>
      <c r="KHJ60" s="140"/>
      <c r="KHK60" s="140"/>
      <c r="KHL60" s="140"/>
      <c r="KHM60" s="82"/>
      <c r="KHN60" s="140"/>
      <c r="KHO60" s="140"/>
      <c r="KHP60" s="140"/>
      <c r="KHQ60" s="140"/>
      <c r="KHR60" s="140"/>
      <c r="KHS60" s="140"/>
      <c r="KHT60" s="140"/>
      <c r="KHU60" s="140"/>
      <c r="KHV60" s="140"/>
      <c r="KHW60" s="140"/>
      <c r="KHX60" s="140"/>
      <c r="KHY60" s="140"/>
      <c r="KHZ60" s="140"/>
      <c r="KIA60" s="140"/>
      <c r="KIB60" s="140"/>
      <c r="KIC60" s="140"/>
      <c r="KID60" s="140"/>
      <c r="KIE60" s="140"/>
      <c r="KIF60" s="140"/>
      <c r="KIG60" s="140"/>
      <c r="KIH60" s="140"/>
      <c r="KII60" s="82"/>
      <c r="KIJ60" s="140"/>
      <c r="KIK60" s="140"/>
      <c r="KIL60" s="140"/>
      <c r="KIM60" s="140"/>
      <c r="KIN60" s="140"/>
      <c r="KIO60" s="140"/>
      <c r="KIP60" s="140"/>
      <c r="KIQ60" s="140"/>
      <c r="KIR60" s="140"/>
      <c r="KIS60" s="140"/>
      <c r="KIT60" s="140"/>
      <c r="KIU60" s="140"/>
      <c r="KIV60" s="140"/>
      <c r="KIW60" s="140"/>
      <c r="KIX60" s="140"/>
      <c r="KIY60" s="140"/>
      <c r="KIZ60" s="140"/>
      <c r="KJA60" s="140"/>
      <c r="KJB60" s="140"/>
      <c r="KJC60" s="140"/>
      <c r="KJD60" s="140"/>
      <c r="KJE60" s="82"/>
      <c r="KJF60" s="140"/>
      <c r="KJG60" s="140"/>
      <c r="KJH60" s="140"/>
      <c r="KJI60" s="140"/>
      <c r="KJJ60" s="140"/>
      <c r="KJK60" s="140"/>
      <c r="KJL60" s="140"/>
      <c r="KJM60" s="140"/>
      <c r="KJN60" s="140"/>
      <c r="KJO60" s="140"/>
      <c r="KJP60" s="140"/>
      <c r="KJQ60" s="140"/>
      <c r="KJR60" s="140"/>
      <c r="KJS60" s="140"/>
      <c r="KJT60" s="140"/>
      <c r="KJU60" s="140"/>
      <c r="KJV60" s="140"/>
      <c r="KJW60" s="140"/>
      <c r="KJX60" s="140"/>
      <c r="KJY60" s="140"/>
      <c r="KJZ60" s="140"/>
      <c r="KKA60" s="82"/>
      <c r="KKB60" s="140"/>
      <c r="KKC60" s="140"/>
      <c r="KKD60" s="140"/>
      <c r="KKE60" s="140"/>
      <c r="KKF60" s="140"/>
      <c r="KKG60" s="140"/>
      <c r="KKH60" s="140"/>
      <c r="KKI60" s="140"/>
      <c r="KKJ60" s="140"/>
      <c r="KKK60" s="140"/>
      <c r="KKL60" s="140"/>
      <c r="KKM60" s="140"/>
      <c r="KKN60" s="140"/>
      <c r="KKO60" s="140"/>
      <c r="KKP60" s="140"/>
      <c r="KKQ60" s="140"/>
      <c r="KKR60" s="140"/>
      <c r="KKS60" s="140"/>
      <c r="KKT60" s="140"/>
      <c r="KKU60" s="140"/>
      <c r="KKV60" s="140"/>
      <c r="KKW60" s="82"/>
      <c r="KKX60" s="140"/>
      <c r="KKY60" s="140"/>
      <c r="KKZ60" s="140"/>
      <c r="KLA60" s="140"/>
      <c r="KLB60" s="140"/>
      <c r="KLC60" s="140"/>
      <c r="KLD60" s="140"/>
      <c r="KLE60" s="140"/>
      <c r="KLF60" s="140"/>
      <c r="KLG60" s="140"/>
      <c r="KLH60" s="140"/>
      <c r="KLI60" s="140"/>
      <c r="KLJ60" s="140"/>
      <c r="KLK60" s="140"/>
      <c r="KLL60" s="140"/>
      <c r="KLM60" s="140"/>
      <c r="KLN60" s="140"/>
      <c r="KLO60" s="140"/>
      <c r="KLP60" s="140"/>
      <c r="KLQ60" s="140"/>
      <c r="KLR60" s="140"/>
      <c r="KLS60" s="82"/>
      <c r="KLT60" s="140"/>
      <c r="KLU60" s="140"/>
      <c r="KLV60" s="140"/>
      <c r="KLW60" s="140"/>
      <c r="KLX60" s="140"/>
      <c r="KLY60" s="140"/>
      <c r="KLZ60" s="140"/>
      <c r="KMA60" s="140"/>
      <c r="KMB60" s="140"/>
      <c r="KMC60" s="140"/>
      <c r="KMD60" s="140"/>
      <c r="KME60" s="140"/>
      <c r="KMF60" s="140"/>
      <c r="KMG60" s="140"/>
      <c r="KMH60" s="140"/>
      <c r="KMI60" s="140"/>
      <c r="KMJ60" s="140"/>
      <c r="KMK60" s="140"/>
      <c r="KML60" s="140"/>
      <c r="KMM60" s="140"/>
      <c r="KMN60" s="140"/>
      <c r="KMO60" s="82"/>
      <c r="KMP60" s="140"/>
      <c r="KMQ60" s="140"/>
      <c r="KMR60" s="140"/>
      <c r="KMS60" s="140"/>
      <c r="KMT60" s="140"/>
      <c r="KMU60" s="140"/>
      <c r="KMV60" s="140"/>
      <c r="KMW60" s="140"/>
      <c r="KMX60" s="140"/>
      <c r="KMY60" s="140"/>
      <c r="KMZ60" s="140"/>
      <c r="KNA60" s="140"/>
      <c r="KNB60" s="140"/>
      <c r="KNC60" s="140"/>
      <c r="KND60" s="140"/>
      <c r="KNE60" s="140"/>
      <c r="KNF60" s="140"/>
      <c r="KNG60" s="140"/>
      <c r="KNH60" s="140"/>
      <c r="KNI60" s="140"/>
      <c r="KNJ60" s="140"/>
      <c r="KNK60" s="82"/>
      <c r="KNL60" s="140"/>
      <c r="KNM60" s="140"/>
      <c r="KNN60" s="140"/>
      <c r="KNO60" s="140"/>
      <c r="KNP60" s="140"/>
      <c r="KNQ60" s="140"/>
      <c r="KNR60" s="140"/>
      <c r="KNS60" s="140"/>
      <c r="KNT60" s="140"/>
      <c r="KNU60" s="140"/>
      <c r="KNV60" s="140"/>
      <c r="KNW60" s="140"/>
      <c r="KNX60" s="140"/>
      <c r="KNY60" s="140"/>
      <c r="KNZ60" s="140"/>
      <c r="KOA60" s="140"/>
      <c r="KOB60" s="140"/>
      <c r="KOC60" s="140"/>
      <c r="KOD60" s="140"/>
      <c r="KOE60" s="140"/>
      <c r="KOF60" s="140"/>
      <c r="KOG60" s="82"/>
      <c r="KOH60" s="140"/>
      <c r="KOI60" s="140"/>
      <c r="KOJ60" s="140"/>
      <c r="KOK60" s="140"/>
      <c r="KOL60" s="140"/>
      <c r="KOM60" s="140"/>
      <c r="KON60" s="140"/>
      <c r="KOO60" s="140"/>
      <c r="KOP60" s="140"/>
      <c r="KOQ60" s="140"/>
      <c r="KOR60" s="140"/>
      <c r="KOS60" s="140"/>
      <c r="KOT60" s="140"/>
      <c r="KOU60" s="140"/>
      <c r="KOV60" s="140"/>
      <c r="KOW60" s="140"/>
      <c r="KOX60" s="140"/>
      <c r="KOY60" s="140"/>
      <c r="KOZ60" s="140"/>
      <c r="KPA60" s="140"/>
      <c r="KPB60" s="140"/>
      <c r="KPC60" s="82"/>
      <c r="KPD60" s="140"/>
      <c r="KPE60" s="140"/>
      <c r="KPF60" s="140"/>
      <c r="KPG60" s="140"/>
      <c r="KPH60" s="140"/>
      <c r="KPI60" s="140"/>
      <c r="KPJ60" s="140"/>
      <c r="KPK60" s="140"/>
      <c r="KPL60" s="140"/>
      <c r="KPM60" s="140"/>
      <c r="KPN60" s="140"/>
      <c r="KPO60" s="140"/>
      <c r="KPP60" s="140"/>
      <c r="KPQ60" s="140"/>
      <c r="KPR60" s="140"/>
      <c r="KPS60" s="140"/>
      <c r="KPT60" s="140"/>
      <c r="KPU60" s="140"/>
      <c r="KPV60" s="140"/>
      <c r="KPW60" s="140"/>
      <c r="KPX60" s="140"/>
      <c r="KPY60" s="82"/>
      <c r="KPZ60" s="140"/>
      <c r="KQA60" s="140"/>
      <c r="KQB60" s="140"/>
      <c r="KQC60" s="140"/>
      <c r="KQD60" s="140"/>
      <c r="KQE60" s="140"/>
      <c r="KQF60" s="140"/>
      <c r="KQG60" s="140"/>
      <c r="KQH60" s="140"/>
      <c r="KQI60" s="140"/>
      <c r="KQJ60" s="140"/>
      <c r="KQK60" s="140"/>
      <c r="KQL60" s="140"/>
      <c r="KQM60" s="140"/>
      <c r="KQN60" s="140"/>
      <c r="KQO60" s="140"/>
      <c r="KQP60" s="140"/>
      <c r="KQQ60" s="140"/>
      <c r="KQR60" s="140"/>
      <c r="KQS60" s="140"/>
      <c r="KQT60" s="140"/>
      <c r="KQU60" s="82"/>
      <c r="KQV60" s="140"/>
      <c r="KQW60" s="140"/>
      <c r="KQX60" s="140"/>
      <c r="KQY60" s="140"/>
      <c r="KQZ60" s="140"/>
      <c r="KRA60" s="140"/>
      <c r="KRB60" s="140"/>
      <c r="KRC60" s="140"/>
      <c r="KRD60" s="140"/>
      <c r="KRE60" s="140"/>
      <c r="KRF60" s="140"/>
      <c r="KRG60" s="140"/>
      <c r="KRH60" s="140"/>
      <c r="KRI60" s="140"/>
      <c r="KRJ60" s="140"/>
      <c r="KRK60" s="140"/>
      <c r="KRL60" s="140"/>
      <c r="KRM60" s="140"/>
      <c r="KRN60" s="140"/>
      <c r="KRO60" s="140"/>
      <c r="KRP60" s="140"/>
      <c r="KRQ60" s="82"/>
      <c r="KRR60" s="140"/>
      <c r="KRS60" s="140"/>
      <c r="KRT60" s="140"/>
      <c r="KRU60" s="140"/>
      <c r="KRV60" s="140"/>
      <c r="KRW60" s="140"/>
      <c r="KRX60" s="140"/>
      <c r="KRY60" s="140"/>
      <c r="KRZ60" s="140"/>
      <c r="KSA60" s="140"/>
      <c r="KSB60" s="140"/>
      <c r="KSC60" s="140"/>
      <c r="KSD60" s="140"/>
      <c r="KSE60" s="140"/>
      <c r="KSF60" s="140"/>
      <c r="KSG60" s="140"/>
      <c r="KSH60" s="140"/>
      <c r="KSI60" s="140"/>
      <c r="KSJ60" s="140"/>
      <c r="KSK60" s="140"/>
      <c r="KSL60" s="140"/>
      <c r="KSM60" s="82"/>
      <c r="KSN60" s="140"/>
      <c r="KSO60" s="140"/>
      <c r="KSP60" s="140"/>
      <c r="KSQ60" s="140"/>
      <c r="KSR60" s="140"/>
      <c r="KSS60" s="140"/>
      <c r="KST60" s="140"/>
      <c r="KSU60" s="140"/>
      <c r="KSV60" s="140"/>
      <c r="KSW60" s="140"/>
      <c r="KSX60" s="140"/>
      <c r="KSY60" s="140"/>
      <c r="KSZ60" s="140"/>
      <c r="KTA60" s="140"/>
      <c r="KTB60" s="140"/>
      <c r="KTC60" s="140"/>
      <c r="KTD60" s="140"/>
      <c r="KTE60" s="140"/>
      <c r="KTF60" s="140"/>
      <c r="KTG60" s="140"/>
      <c r="KTH60" s="140"/>
      <c r="KTI60" s="82"/>
      <c r="KTJ60" s="140"/>
      <c r="KTK60" s="140"/>
      <c r="KTL60" s="140"/>
      <c r="KTM60" s="140"/>
      <c r="KTN60" s="140"/>
      <c r="KTO60" s="140"/>
      <c r="KTP60" s="140"/>
      <c r="KTQ60" s="140"/>
      <c r="KTR60" s="140"/>
      <c r="KTS60" s="140"/>
      <c r="KTT60" s="140"/>
      <c r="KTU60" s="140"/>
      <c r="KTV60" s="140"/>
      <c r="KTW60" s="140"/>
      <c r="KTX60" s="140"/>
      <c r="KTY60" s="140"/>
      <c r="KTZ60" s="140"/>
      <c r="KUA60" s="140"/>
      <c r="KUB60" s="140"/>
      <c r="KUC60" s="140"/>
      <c r="KUD60" s="140"/>
      <c r="KUE60" s="82"/>
      <c r="KUF60" s="140"/>
      <c r="KUG60" s="140"/>
      <c r="KUH60" s="140"/>
      <c r="KUI60" s="140"/>
      <c r="KUJ60" s="140"/>
      <c r="KUK60" s="140"/>
      <c r="KUL60" s="140"/>
      <c r="KUM60" s="140"/>
      <c r="KUN60" s="140"/>
      <c r="KUO60" s="140"/>
      <c r="KUP60" s="140"/>
      <c r="KUQ60" s="140"/>
      <c r="KUR60" s="140"/>
      <c r="KUS60" s="140"/>
      <c r="KUT60" s="140"/>
      <c r="KUU60" s="140"/>
      <c r="KUV60" s="140"/>
      <c r="KUW60" s="140"/>
      <c r="KUX60" s="140"/>
      <c r="KUY60" s="140"/>
      <c r="KUZ60" s="140"/>
      <c r="KVA60" s="82"/>
      <c r="KVB60" s="140"/>
      <c r="KVC60" s="140"/>
      <c r="KVD60" s="140"/>
      <c r="KVE60" s="140"/>
      <c r="KVF60" s="140"/>
      <c r="KVG60" s="140"/>
      <c r="KVH60" s="140"/>
      <c r="KVI60" s="140"/>
      <c r="KVJ60" s="140"/>
      <c r="KVK60" s="140"/>
      <c r="KVL60" s="140"/>
      <c r="KVM60" s="140"/>
      <c r="KVN60" s="140"/>
      <c r="KVO60" s="140"/>
      <c r="KVP60" s="140"/>
      <c r="KVQ60" s="140"/>
      <c r="KVR60" s="140"/>
      <c r="KVS60" s="140"/>
      <c r="KVT60" s="140"/>
      <c r="KVU60" s="140"/>
      <c r="KVV60" s="140"/>
      <c r="KVW60" s="82"/>
      <c r="KVX60" s="140"/>
      <c r="KVY60" s="140"/>
      <c r="KVZ60" s="140"/>
      <c r="KWA60" s="140"/>
      <c r="KWB60" s="140"/>
      <c r="KWC60" s="140"/>
      <c r="KWD60" s="140"/>
      <c r="KWE60" s="140"/>
      <c r="KWF60" s="140"/>
      <c r="KWG60" s="140"/>
      <c r="KWH60" s="140"/>
      <c r="KWI60" s="140"/>
      <c r="KWJ60" s="140"/>
      <c r="KWK60" s="140"/>
      <c r="KWL60" s="140"/>
      <c r="KWM60" s="140"/>
      <c r="KWN60" s="140"/>
      <c r="KWO60" s="140"/>
      <c r="KWP60" s="140"/>
      <c r="KWQ60" s="140"/>
      <c r="KWR60" s="140"/>
      <c r="KWS60" s="82"/>
      <c r="KWT60" s="140"/>
      <c r="KWU60" s="140"/>
      <c r="KWV60" s="140"/>
      <c r="KWW60" s="140"/>
      <c r="KWX60" s="140"/>
      <c r="KWY60" s="140"/>
      <c r="KWZ60" s="140"/>
      <c r="KXA60" s="140"/>
      <c r="KXB60" s="140"/>
      <c r="KXC60" s="140"/>
      <c r="KXD60" s="140"/>
      <c r="KXE60" s="140"/>
      <c r="KXF60" s="140"/>
      <c r="KXG60" s="140"/>
      <c r="KXH60" s="140"/>
      <c r="KXI60" s="140"/>
      <c r="KXJ60" s="140"/>
      <c r="KXK60" s="140"/>
      <c r="KXL60" s="140"/>
      <c r="KXM60" s="140"/>
      <c r="KXN60" s="140"/>
      <c r="KXO60" s="82"/>
      <c r="KXP60" s="140"/>
      <c r="KXQ60" s="140"/>
      <c r="KXR60" s="140"/>
      <c r="KXS60" s="140"/>
      <c r="KXT60" s="140"/>
      <c r="KXU60" s="140"/>
      <c r="KXV60" s="140"/>
      <c r="KXW60" s="140"/>
      <c r="KXX60" s="140"/>
      <c r="KXY60" s="140"/>
      <c r="KXZ60" s="140"/>
      <c r="KYA60" s="140"/>
      <c r="KYB60" s="140"/>
      <c r="KYC60" s="140"/>
      <c r="KYD60" s="140"/>
      <c r="KYE60" s="140"/>
      <c r="KYF60" s="140"/>
      <c r="KYG60" s="140"/>
      <c r="KYH60" s="140"/>
      <c r="KYI60" s="140"/>
      <c r="KYJ60" s="140"/>
      <c r="KYK60" s="82"/>
      <c r="KYL60" s="140"/>
      <c r="KYM60" s="140"/>
      <c r="KYN60" s="140"/>
      <c r="KYO60" s="140"/>
      <c r="KYP60" s="140"/>
      <c r="KYQ60" s="140"/>
      <c r="KYR60" s="140"/>
      <c r="KYS60" s="140"/>
      <c r="KYT60" s="140"/>
      <c r="KYU60" s="140"/>
      <c r="KYV60" s="140"/>
      <c r="KYW60" s="140"/>
      <c r="KYX60" s="140"/>
      <c r="KYY60" s="140"/>
      <c r="KYZ60" s="140"/>
      <c r="KZA60" s="140"/>
      <c r="KZB60" s="140"/>
      <c r="KZC60" s="140"/>
      <c r="KZD60" s="140"/>
      <c r="KZE60" s="140"/>
      <c r="KZF60" s="140"/>
      <c r="KZG60" s="82"/>
      <c r="KZH60" s="140"/>
      <c r="KZI60" s="140"/>
      <c r="KZJ60" s="140"/>
      <c r="KZK60" s="140"/>
      <c r="KZL60" s="140"/>
      <c r="KZM60" s="140"/>
      <c r="KZN60" s="140"/>
      <c r="KZO60" s="140"/>
      <c r="KZP60" s="140"/>
      <c r="KZQ60" s="140"/>
      <c r="KZR60" s="140"/>
      <c r="KZS60" s="140"/>
      <c r="KZT60" s="140"/>
      <c r="KZU60" s="140"/>
      <c r="KZV60" s="140"/>
      <c r="KZW60" s="140"/>
      <c r="KZX60" s="140"/>
      <c r="KZY60" s="140"/>
      <c r="KZZ60" s="140"/>
      <c r="LAA60" s="140"/>
      <c r="LAB60" s="140"/>
      <c r="LAC60" s="82"/>
      <c r="LAD60" s="140"/>
      <c r="LAE60" s="140"/>
      <c r="LAF60" s="140"/>
      <c r="LAG60" s="140"/>
      <c r="LAH60" s="140"/>
      <c r="LAI60" s="140"/>
      <c r="LAJ60" s="140"/>
      <c r="LAK60" s="140"/>
      <c r="LAL60" s="140"/>
      <c r="LAM60" s="140"/>
      <c r="LAN60" s="140"/>
      <c r="LAO60" s="140"/>
      <c r="LAP60" s="140"/>
      <c r="LAQ60" s="140"/>
      <c r="LAR60" s="140"/>
      <c r="LAS60" s="140"/>
      <c r="LAT60" s="140"/>
      <c r="LAU60" s="140"/>
      <c r="LAV60" s="140"/>
      <c r="LAW60" s="140"/>
      <c r="LAX60" s="140"/>
      <c r="LAY60" s="82"/>
      <c r="LAZ60" s="140"/>
      <c r="LBA60" s="140"/>
      <c r="LBB60" s="140"/>
      <c r="LBC60" s="140"/>
      <c r="LBD60" s="140"/>
      <c r="LBE60" s="140"/>
      <c r="LBF60" s="140"/>
      <c r="LBG60" s="140"/>
      <c r="LBH60" s="140"/>
      <c r="LBI60" s="140"/>
      <c r="LBJ60" s="140"/>
      <c r="LBK60" s="140"/>
      <c r="LBL60" s="140"/>
      <c r="LBM60" s="140"/>
      <c r="LBN60" s="140"/>
      <c r="LBO60" s="140"/>
      <c r="LBP60" s="140"/>
      <c r="LBQ60" s="140"/>
      <c r="LBR60" s="140"/>
      <c r="LBS60" s="140"/>
      <c r="LBT60" s="140"/>
      <c r="LBU60" s="82"/>
      <c r="LBV60" s="140"/>
      <c r="LBW60" s="140"/>
      <c r="LBX60" s="140"/>
      <c r="LBY60" s="140"/>
      <c r="LBZ60" s="140"/>
      <c r="LCA60" s="140"/>
      <c r="LCB60" s="140"/>
      <c r="LCC60" s="140"/>
      <c r="LCD60" s="140"/>
      <c r="LCE60" s="140"/>
      <c r="LCF60" s="140"/>
      <c r="LCG60" s="140"/>
      <c r="LCH60" s="140"/>
      <c r="LCI60" s="140"/>
      <c r="LCJ60" s="140"/>
      <c r="LCK60" s="140"/>
      <c r="LCL60" s="140"/>
      <c r="LCM60" s="140"/>
      <c r="LCN60" s="140"/>
      <c r="LCO60" s="140"/>
      <c r="LCP60" s="140"/>
      <c r="LCQ60" s="82"/>
      <c r="LCR60" s="140"/>
      <c r="LCS60" s="140"/>
      <c r="LCT60" s="140"/>
      <c r="LCU60" s="140"/>
      <c r="LCV60" s="140"/>
      <c r="LCW60" s="140"/>
      <c r="LCX60" s="140"/>
      <c r="LCY60" s="140"/>
      <c r="LCZ60" s="140"/>
      <c r="LDA60" s="140"/>
      <c r="LDB60" s="140"/>
      <c r="LDC60" s="140"/>
      <c r="LDD60" s="140"/>
      <c r="LDE60" s="140"/>
      <c r="LDF60" s="140"/>
      <c r="LDG60" s="140"/>
      <c r="LDH60" s="140"/>
      <c r="LDI60" s="140"/>
      <c r="LDJ60" s="140"/>
      <c r="LDK60" s="140"/>
      <c r="LDL60" s="140"/>
      <c r="LDM60" s="82"/>
      <c r="LDN60" s="140"/>
      <c r="LDO60" s="140"/>
      <c r="LDP60" s="140"/>
      <c r="LDQ60" s="140"/>
      <c r="LDR60" s="140"/>
      <c r="LDS60" s="140"/>
      <c r="LDT60" s="140"/>
      <c r="LDU60" s="140"/>
      <c r="LDV60" s="140"/>
      <c r="LDW60" s="140"/>
      <c r="LDX60" s="140"/>
      <c r="LDY60" s="140"/>
      <c r="LDZ60" s="140"/>
      <c r="LEA60" s="140"/>
      <c r="LEB60" s="140"/>
      <c r="LEC60" s="140"/>
      <c r="LED60" s="140"/>
      <c r="LEE60" s="140"/>
      <c r="LEF60" s="140"/>
      <c r="LEG60" s="140"/>
      <c r="LEH60" s="140"/>
      <c r="LEI60" s="82"/>
      <c r="LEJ60" s="140"/>
      <c r="LEK60" s="140"/>
      <c r="LEL60" s="140"/>
      <c r="LEM60" s="140"/>
      <c r="LEN60" s="140"/>
      <c r="LEO60" s="140"/>
      <c r="LEP60" s="140"/>
      <c r="LEQ60" s="140"/>
      <c r="LER60" s="140"/>
      <c r="LES60" s="140"/>
      <c r="LET60" s="140"/>
      <c r="LEU60" s="140"/>
      <c r="LEV60" s="140"/>
      <c r="LEW60" s="140"/>
      <c r="LEX60" s="140"/>
      <c r="LEY60" s="140"/>
      <c r="LEZ60" s="140"/>
      <c r="LFA60" s="140"/>
      <c r="LFB60" s="140"/>
      <c r="LFC60" s="140"/>
      <c r="LFD60" s="140"/>
      <c r="LFE60" s="82"/>
      <c r="LFF60" s="140"/>
      <c r="LFG60" s="140"/>
      <c r="LFH60" s="140"/>
      <c r="LFI60" s="140"/>
      <c r="LFJ60" s="140"/>
      <c r="LFK60" s="140"/>
      <c r="LFL60" s="140"/>
      <c r="LFM60" s="140"/>
      <c r="LFN60" s="140"/>
      <c r="LFO60" s="140"/>
      <c r="LFP60" s="140"/>
      <c r="LFQ60" s="140"/>
      <c r="LFR60" s="140"/>
      <c r="LFS60" s="140"/>
      <c r="LFT60" s="140"/>
      <c r="LFU60" s="140"/>
      <c r="LFV60" s="140"/>
      <c r="LFW60" s="140"/>
      <c r="LFX60" s="140"/>
      <c r="LFY60" s="140"/>
      <c r="LFZ60" s="140"/>
      <c r="LGA60" s="82"/>
      <c r="LGB60" s="140"/>
      <c r="LGC60" s="140"/>
      <c r="LGD60" s="140"/>
      <c r="LGE60" s="140"/>
      <c r="LGF60" s="140"/>
      <c r="LGG60" s="140"/>
      <c r="LGH60" s="140"/>
      <c r="LGI60" s="140"/>
      <c r="LGJ60" s="140"/>
      <c r="LGK60" s="140"/>
      <c r="LGL60" s="140"/>
      <c r="LGM60" s="140"/>
      <c r="LGN60" s="140"/>
      <c r="LGO60" s="140"/>
      <c r="LGP60" s="140"/>
      <c r="LGQ60" s="140"/>
      <c r="LGR60" s="140"/>
      <c r="LGS60" s="140"/>
      <c r="LGT60" s="140"/>
      <c r="LGU60" s="140"/>
      <c r="LGV60" s="140"/>
      <c r="LGW60" s="82"/>
      <c r="LGX60" s="140"/>
      <c r="LGY60" s="140"/>
      <c r="LGZ60" s="140"/>
      <c r="LHA60" s="140"/>
      <c r="LHB60" s="140"/>
      <c r="LHC60" s="140"/>
      <c r="LHD60" s="140"/>
      <c r="LHE60" s="140"/>
      <c r="LHF60" s="140"/>
      <c r="LHG60" s="140"/>
      <c r="LHH60" s="140"/>
      <c r="LHI60" s="140"/>
      <c r="LHJ60" s="140"/>
      <c r="LHK60" s="140"/>
      <c r="LHL60" s="140"/>
      <c r="LHM60" s="140"/>
      <c r="LHN60" s="140"/>
      <c r="LHO60" s="140"/>
      <c r="LHP60" s="140"/>
      <c r="LHQ60" s="140"/>
      <c r="LHR60" s="140"/>
      <c r="LHS60" s="82"/>
      <c r="LHT60" s="140"/>
      <c r="LHU60" s="140"/>
      <c r="LHV60" s="140"/>
      <c r="LHW60" s="140"/>
      <c r="LHX60" s="140"/>
      <c r="LHY60" s="140"/>
      <c r="LHZ60" s="140"/>
      <c r="LIA60" s="140"/>
      <c r="LIB60" s="140"/>
      <c r="LIC60" s="140"/>
      <c r="LID60" s="140"/>
      <c r="LIE60" s="140"/>
      <c r="LIF60" s="140"/>
      <c r="LIG60" s="140"/>
      <c r="LIH60" s="140"/>
      <c r="LII60" s="140"/>
      <c r="LIJ60" s="140"/>
      <c r="LIK60" s="140"/>
      <c r="LIL60" s="140"/>
      <c r="LIM60" s="140"/>
      <c r="LIN60" s="140"/>
      <c r="LIO60" s="82"/>
      <c r="LIP60" s="140"/>
      <c r="LIQ60" s="140"/>
      <c r="LIR60" s="140"/>
      <c r="LIS60" s="140"/>
      <c r="LIT60" s="140"/>
      <c r="LIU60" s="140"/>
      <c r="LIV60" s="140"/>
      <c r="LIW60" s="140"/>
      <c r="LIX60" s="140"/>
      <c r="LIY60" s="140"/>
      <c r="LIZ60" s="140"/>
      <c r="LJA60" s="140"/>
      <c r="LJB60" s="140"/>
      <c r="LJC60" s="140"/>
      <c r="LJD60" s="140"/>
      <c r="LJE60" s="140"/>
      <c r="LJF60" s="140"/>
      <c r="LJG60" s="140"/>
      <c r="LJH60" s="140"/>
      <c r="LJI60" s="140"/>
      <c r="LJJ60" s="140"/>
      <c r="LJK60" s="82"/>
      <c r="LJL60" s="140"/>
      <c r="LJM60" s="140"/>
      <c r="LJN60" s="140"/>
      <c r="LJO60" s="140"/>
      <c r="LJP60" s="140"/>
      <c r="LJQ60" s="140"/>
      <c r="LJR60" s="140"/>
      <c r="LJS60" s="140"/>
      <c r="LJT60" s="140"/>
      <c r="LJU60" s="140"/>
      <c r="LJV60" s="140"/>
      <c r="LJW60" s="140"/>
      <c r="LJX60" s="140"/>
      <c r="LJY60" s="140"/>
      <c r="LJZ60" s="140"/>
      <c r="LKA60" s="140"/>
      <c r="LKB60" s="140"/>
      <c r="LKC60" s="140"/>
      <c r="LKD60" s="140"/>
      <c r="LKE60" s="140"/>
      <c r="LKF60" s="140"/>
      <c r="LKG60" s="82"/>
      <c r="LKH60" s="140"/>
      <c r="LKI60" s="140"/>
      <c r="LKJ60" s="140"/>
      <c r="LKK60" s="140"/>
      <c r="LKL60" s="140"/>
      <c r="LKM60" s="140"/>
      <c r="LKN60" s="140"/>
      <c r="LKO60" s="140"/>
      <c r="LKP60" s="140"/>
      <c r="LKQ60" s="140"/>
      <c r="LKR60" s="140"/>
      <c r="LKS60" s="140"/>
      <c r="LKT60" s="140"/>
      <c r="LKU60" s="140"/>
      <c r="LKV60" s="140"/>
      <c r="LKW60" s="140"/>
      <c r="LKX60" s="140"/>
      <c r="LKY60" s="140"/>
      <c r="LKZ60" s="140"/>
      <c r="LLA60" s="140"/>
      <c r="LLB60" s="140"/>
      <c r="LLC60" s="82"/>
      <c r="LLD60" s="140"/>
      <c r="LLE60" s="140"/>
      <c r="LLF60" s="140"/>
      <c r="LLG60" s="140"/>
      <c r="LLH60" s="140"/>
      <c r="LLI60" s="140"/>
      <c r="LLJ60" s="140"/>
      <c r="LLK60" s="140"/>
      <c r="LLL60" s="140"/>
      <c r="LLM60" s="140"/>
      <c r="LLN60" s="140"/>
      <c r="LLO60" s="140"/>
      <c r="LLP60" s="140"/>
      <c r="LLQ60" s="140"/>
      <c r="LLR60" s="140"/>
      <c r="LLS60" s="140"/>
      <c r="LLT60" s="140"/>
      <c r="LLU60" s="140"/>
      <c r="LLV60" s="140"/>
      <c r="LLW60" s="140"/>
      <c r="LLX60" s="140"/>
      <c r="LLY60" s="82"/>
      <c r="LLZ60" s="140"/>
      <c r="LMA60" s="140"/>
      <c r="LMB60" s="140"/>
      <c r="LMC60" s="140"/>
      <c r="LMD60" s="140"/>
      <c r="LME60" s="140"/>
      <c r="LMF60" s="140"/>
      <c r="LMG60" s="140"/>
      <c r="LMH60" s="140"/>
      <c r="LMI60" s="140"/>
      <c r="LMJ60" s="140"/>
      <c r="LMK60" s="140"/>
      <c r="LML60" s="140"/>
      <c r="LMM60" s="140"/>
      <c r="LMN60" s="140"/>
      <c r="LMO60" s="140"/>
      <c r="LMP60" s="140"/>
      <c r="LMQ60" s="140"/>
      <c r="LMR60" s="140"/>
      <c r="LMS60" s="140"/>
      <c r="LMT60" s="140"/>
      <c r="LMU60" s="82"/>
      <c r="LMV60" s="140"/>
      <c r="LMW60" s="140"/>
      <c r="LMX60" s="140"/>
      <c r="LMY60" s="140"/>
      <c r="LMZ60" s="140"/>
      <c r="LNA60" s="140"/>
      <c r="LNB60" s="140"/>
      <c r="LNC60" s="140"/>
      <c r="LND60" s="140"/>
      <c r="LNE60" s="140"/>
      <c r="LNF60" s="140"/>
      <c r="LNG60" s="140"/>
      <c r="LNH60" s="140"/>
      <c r="LNI60" s="140"/>
      <c r="LNJ60" s="140"/>
      <c r="LNK60" s="140"/>
      <c r="LNL60" s="140"/>
      <c r="LNM60" s="140"/>
      <c r="LNN60" s="140"/>
      <c r="LNO60" s="140"/>
      <c r="LNP60" s="140"/>
      <c r="LNQ60" s="82"/>
      <c r="LNR60" s="140"/>
      <c r="LNS60" s="140"/>
      <c r="LNT60" s="140"/>
      <c r="LNU60" s="140"/>
      <c r="LNV60" s="140"/>
      <c r="LNW60" s="140"/>
      <c r="LNX60" s="140"/>
      <c r="LNY60" s="140"/>
      <c r="LNZ60" s="140"/>
      <c r="LOA60" s="140"/>
      <c r="LOB60" s="140"/>
      <c r="LOC60" s="140"/>
      <c r="LOD60" s="140"/>
      <c r="LOE60" s="140"/>
      <c r="LOF60" s="140"/>
      <c r="LOG60" s="140"/>
      <c r="LOH60" s="140"/>
      <c r="LOI60" s="140"/>
      <c r="LOJ60" s="140"/>
      <c r="LOK60" s="140"/>
      <c r="LOL60" s="140"/>
      <c r="LOM60" s="82"/>
      <c r="LON60" s="140"/>
      <c r="LOO60" s="140"/>
      <c r="LOP60" s="140"/>
      <c r="LOQ60" s="140"/>
      <c r="LOR60" s="140"/>
      <c r="LOS60" s="140"/>
      <c r="LOT60" s="140"/>
      <c r="LOU60" s="140"/>
      <c r="LOV60" s="140"/>
      <c r="LOW60" s="140"/>
      <c r="LOX60" s="140"/>
      <c r="LOY60" s="140"/>
      <c r="LOZ60" s="140"/>
      <c r="LPA60" s="140"/>
      <c r="LPB60" s="140"/>
      <c r="LPC60" s="140"/>
      <c r="LPD60" s="140"/>
      <c r="LPE60" s="140"/>
      <c r="LPF60" s="140"/>
      <c r="LPG60" s="140"/>
      <c r="LPH60" s="140"/>
      <c r="LPI60" s="82"/>
      <c r="LPJ60" s="140"/>
      <c r="LPK60" s="140"/>
      <c r="LPL60" s="140"/>
      <c r="LPM60" s="140"/>
      <c r="LPN60" s="140"/>
      <c r="LPO60" s="140"/>
      <c r="LPP60" s="140"/>
      <c r="LPQ60" s="140"/>
      <c r="LPR60" s="140"/>
      <c r="LPS60" s="140"/>
      <c r="LPT60" s="140"/>
      <c r="LPU60" s="140"/>
      <c r="LPV60" s="140"/>
      <c r="LPW60" s="140"/>
      <c r="LPX60" s="140"/>
      <c r="LPY60" s="140"/>
      <c r="LPZ60" s="140"/>
      <c r="LQA60" s="140"/>
      <c r="LQB60" s="140"/>
      <c r="LQC60" s="140"/>
      <c r="LQD60" s="140"/>
      <c r="LQE60" s="82"/>
      <c r="LQF60" s="140"/>
      <c r="LQG60" s="140"/>
      <c r="LQH60" s="140"/>
      <c r="LQI60" s="140"/>
      <c r="LQJ60" s="140"/>
      <c r="LQK60" s="140"/>
      <c r="LQL60" s="140"/>
      <c r="LQM60" s="140"/>
      <c r="LQN60" s="140"/>
      <c r="LQO60" s="140"/>
      <c r="LQP60" s="140"/>
      <c r="LQQ60" s="140"/>
      <c r="LQR60" s="140"/>
      <c r="LQS60" s="140"/>
      <c r="LQT60" s="140"/>
      <c r="LQU60" s="140"/>
      <c r="LQV60" s="140"/>
      <c r="LQW60" s="140"/>
      <c r="LQX60" s="140"/>
      <c r="LQY60" s="140"/>
      <c r="LQZ60" s="140"/>
      <c r="LRA60" s="82"/>
      <c r="LRB60" s="140"/>
      <c r="LRC60" s="140"/>
      <c r="LRD60" s="140"/>
      <c r="LRE60" s="140"/>
      <c r="LRF60" s="140"/>
      <c r="LRG60" s="140"/>
      <c r="LRH60" s="140"/>
      <c r="LRI60" s="140"/>
      <c r="LRJ60" s="140"/>
      <c r="LRK60" s="140"/>
      <c r="LRL60" s="140"/>
      <c r="LRM60" s="140"/>
      <c r="LRN60" s="140"/>
      <c r="LRO60" s="140"/>
      <c r="LRP60" s="140"/>
      <c r="LRQ60" s="140"/>
      <c r="LRR60" s="140"/>
      <c r="LRS60" s="140"/>
      <c r="LRT60" s="140"/>
      <c r="LRU60" s="140"/>
      <c r="LRV60" s="140"/>
      <c r="LRW60" s="82"/>
      <c r="LRX60" s="140"/>
      <c r="LRY60" s="140"/>
      <c r="LRZ60" s="140"/>
      <c r="LSA60" s="140"/>
      <c r="LSB60" s="140"/>
      <c r="LSC60" s="140"/>
      <c r="LSD60" s="140"/>
      <c r="LSE60" s="140"/>
      <c r="LSF60" s="140"/>
      <c r="LSG60" s="140"/>
      <c r="LSH60" s="140"/>
      <c r="LSI60" s="140"/>
      <c r="LSJ60" s="140"/>
      <c r="LSK60" s="140"/>
      <c r="LSL60" s="140"/>
      <c r="LSM60" s="140"/>
      <c r="LSN60" s="140"/>
      <c r="LSO60" s="140"/>
      <c r="LSP60" s="140"/>
      <c r="LSQ60" s="140"/>
      <c r="LSR60" s="140"/>
      <c r="LSS60" s="82"/>
      <c r="LST60" s="140"/>
      <c r="LSU60" s="140"/>
      <c r="LSV60" s="140"/>
      <c r="LSW60" s="140"/>
      <c r="LSX60" s="140"/>
      <c r="LSY60" s="140"/>
      <c r="LSZ60" s="140"/>
      <c r="LTA60" s="140"/>
      <c r="LTB60" s="140"/>
      <c r="LTC60" s="140"/>
      <c r="LTD60" s="140"/>
      <c r="LTE60" s="140"/>
      <c r="LTF60" s="140"/>
      <c r="LTG60" s="140"/>
      <c r="LTH60" s="140"/>
      <c r="LTI60" s="140"/>
      <c r="LTJ60" s="140"/>
      <c r="LTK60" s="140"/>
      <c r="LTL60" s="140"/>
      <c r="LTM60" s="140"/>
      <c r="LTN60" s="140"/>
      <c r="LTO60" s="82"/>
      <c r="LTP60" s="140"/>
      <c r="LTQ60" s="140"/>
      <c r="LTR60" s="140"/>
      <c r="LTS60" s="140"/>
      <c r="LTT60" s="140"/>
      <c r="LTU60" s="140"/>
      <c r="LTV60" s="140"/>
      <c r="LTW60" s="140"/>
      <c r="LTX60" s="140"/>
      <c r="LTY60" s="140"/>
      <c r="LTZ60" s="140"/>
      <c r="LUA60" s="140"/>
      <c r="LUB60" s="140"/>
      <c r="LUC60" s="140"/>
      <c r="LUD60" s="140"/>
      <c r="LUE60" s="140"/>
      <c r="LUF60" s="140"/>
      <c r="LUG60" s="140"/>
      <c r="LUH60" s="140"/>
      <c r="LUI60" s="140"/>
      <c r="LUJ60" s="140"/>
      <c r="LUK60" s="82"/>
      <c r="LUL60" s="140"/>
      <c r="LUM60" s="140"/>
      <c r="LUN60" s="140"/>
      <c r="LUO60" s="140"/>
      <c r="LUP60" s="140"/>
      <c r="LUQ60" s="140"/>
      <c r="LUR60" s="140"/>
      <c r="LUS60" s="140"/>
      <c r="LUT60" s="140"/>
      <c r="LUU60" s="140"/>
      <c r="LUV60" s="140"/>
      <c r="LUW60" s="140"/>
      <c r="LUX60" s="140"/>
      <c r="LUY60" s="140"/>
      <c r="LUZ60" s="140"/>
      <c r="LVA60" s="140"/>
      <c r="LVB60" s="140"/>
      <c r="LVC60" s="140"/>
      <c r="LVD60" s="140"/>
      <c r="LVE60" s="140"/>
      <c r="LVF60" s="140"/>
      <c r="LVG60" s="82"/>
      <c r="LVH60" s="140"/>
      <c r="LVI60" s="140"/>
      <c r="LVJ60" s="140"/>
      <c r="LVK60" s="140"/>
      <c r="LVL60" s="140"/>
      <c r="LVM60" s="140"/>
      <c r="LVN60" s="140"/>
      <c r="LVO60" s="140"/>
      <c r="LVP60" s="140"/>
      <c r="LVQ60" s="140"/>
      <c r="LVR60" s="140"/>
      <c r="LVS60" s="140"/>
      <c r="LVT60" s="140"/>
      <c r="LVU60" s="140"/>
      <c r="LVV60" s="140"/>
      <c r="LVW60" s="140"/>
      <c r="LVX60" s="140"/>
      <c r="LVY60" s="140"/>
      <c r="LVZ60" s="140"/>
      <c r="LWA60" s="140"/>
      <c r="LWB60" s="140"/>
      <c r="LWC60" s="82"/>
      <c r="LWD60" s="140"/>
      <c r="LWE60" s="140"/>
      <c r="LWF60" s="140"/>
      <c r="LWG60" s="140"/>
      <c r="LWH60" s="140"/>
      <c r="LWI60" s="140"/>
      <c r="LWJ60" s="140"/>
      <c r="LWK60" s="140"/>
      <c r="LWL60" s="140"/>
      <c r="LWM60" s="140"/>
      <c r="LWN60" s="140"/>
      <c r="LWO60" s="140"/>
      <c r="LWP60" s="140"/>
      <c r="LWQ60" s="140"/>
      <c r="LWR60" s="140"/>
      <c r="LWS60" s="140"/>
      <c r="LWT60" s="140"/>
      <c r="LWU60" s="140"/>
      <c r="LWV60" s="140"/>
      <c r="LWW60" s="140"/>
      <c r="LWX60" s="140"/>
      <c r="LWY60" s="82"/>
      <c r="LWZ60" s="140"/>
      <c r="LXA60" s="140"/>
      <c r="LXB60" s="140"/>
      <c r="LXC60" s="140"/>
      <c r="LXD60" s="140"/>
      <c r="LXE60" s="140"/>
      <c r="LXF60" s="140"/>
      <c r="LXG60" s="140"/>
      <c r="LXH60" s="140"/>
      <c r="LXI60" s="140"/>
      <c r="LXJ60" s="140"/>
      <c r="LXK60" s="140"/>
      <c r="LXL60" s="140"/>
      <c r="LXM60" s="140"/>
      <c r="LXN60" s="140"/>
      <c r="LXO60" s="140"/>
      <c r="LXP60" s="140"/>
      <c r="LXQ60" s="140"/>
      <c r="LXR60" s="140"/>
      <c r="LXS60" s="140"/>
      <c r="LXT60" s="140"/>
      <c r="LXU60" s="82"/>
      <c r="LXV60" s="140"/>
      <c r="LXW60" s="140"/>
      <c r="LXX60" s="140"/>
      <c r="LXY60" s="140"/>
      <c r="LXZ60" s="140"/>
      <c r="LYA60" s="140"/>
      <c r="LYB60" s="140"/>
      <c r="LYC60" s="140"/>
      <c r="LYD60" s="140"/>
      <c r="LYE60" s="140"/>
      <c r="LYF60" s="140"/>
      <c r="LYG60" s="140"/>
      <c r="LYH60" s="140"/>
      <c r="LYI60" s="140"/>
      <c r="LYJ60" s="140"/>
      <c r="LYK60" s="140"/>
      <c r="LYL60" s="140"/>
      <c r="LYM60" s="140"/>
      <c r="LYN60" s="140"/>
      <c r="LYO60" s="140"/>
      <c r="LYP60" s="140"/>
      <c r="LYQ60" s="82"/>
      <c r="LYR60" s="140"/>
      <c r="LYS60" s="140"/>
      <c r="LYT60" s="140"/>
      <c r="LYU60" s="140"/>
      <c r="LYV60" s="140"/>
      <c r="LYW60" s="140"/>
      <c r="LYX60" s="140"/>
      <c r="LYY60" s="140"/>
      <c r="LYZ60" s="140"/>
      <c r="LZA60" s="140"/>
      <c r="LZB60" s="140"/>
      <c r="LZC60" s="140"/>
      <c r="LZD60" s="140"/>
      <c r="LZE60" s="140"/>
      <c r="LZF60" s="140"/>
      <c r="LZG60" s="140"/>
      <c r="LZH60" s="140"/>
      <c r="LZI60" s="140"/>
      <c r="LZJ60" s="140"/>
      <c r="LZK60" s="140"/>
      <c r="LZL60" s="140"/>
      <c r="LZM60" s="82"/>
      <c r="LZN60" s="140"/>
      <c r="LZO60" s="140"/>
      <c r="LZP60" s="140"/>
      <c r="LZQ60" s="140"/>
      <c r="LZR60" s="140"/>
      <c r="LZS60" s="140"/>
      <c r="LZT60" s="140"/>
      <c r="LZU60" s="140"/>
      <c r="LZV60" s="140"/>
      <c r="LZW60" s="140"/>
      <c r="LZX60" s="140"/>
      <c r="LZY60" s="140"/>
      <c r="LZZ60" s="140"/>
      <c r="MAA60" s="140"/>
      <c r="MAB60" s="140"/>
      <c r="MAC60" s="140"/>
      <c r="MAD60" s="140"/>
      <c r="MAE60" s="140"/>
      <c r="MAF60" s="140"/>
      <c r="MAG60" s="140"/>
      <c r="MAH60" s="140"/>
      <c r="MAI60" s="82"/>
      <c r="MAJ60" s="140"/>
      <c r="MAK60" s="140"/>
      <c r="MAL60" s="140"/>
      <c r="MAM60" s="140"/>
      <c r="MAN60" s="140"/>
      <c r="MAO60" s="140"/>
      <c r="MAP60" s="140"/>
      <c r="MAQ60" s="140"/>
      <c r="MAR60" s="140"/>
      <c r="MAS60" s="140"/>
      <c r="MAT60" s="140"/>
      <c r="MAU60" s="140"/>
      <c r="MAV60" s="140"/>
      <c r="MAW60" s="140"/>
      <c r="MAX60" s="140"/>
      <c r="MAY60" s="140"/>
      <c r="MAZ60" s="140"/>
      <c r="MBA60" s="140"/>
      <c r="MBB60" s="140"/>
      <c r="MBC60" s="140"/>
      <c r="MBD60" s="140"/>
      <c r="MBE60" s="82"/>
      <c r="MBF60" s="140"/>
      <c r="MBG60" s="140"/>
      <c r="MBH60" s="140"/>
      <c r="MBI60" s="140"/>
      <c r="MBJ60" s="140"/>
      <c r="MBK60" s="140"/>
      <c r="MBL60" s="140"/>
      <c r="MBM60" s="140"/>
      <c r="MBN60" s="140"/>
      <c r="MBO60" s="140"/>
      <c r="MBP60" s="140"/>
      <c r="MBQ60" s="140"/>
      <c r="MBR60" s="140"/>
      <c r="MBS60" s="140"/>
      <c r="MBT60" s="140"/>
      <c r="MBU60" s="140"/>
      <c r="MBV60" s="140"/>
      <c r="MBW60" s="140"/>
      <c r="MBX60" s="140"/>
      <c r="MBY60" s="140"/>
      <c r="MBZ60" s="140"/>
      <c r="MCA60" s="82"/>
      <c r="MCB60" s="140"/>
      <c r="MCC60" s="140"/>
      <c r="MCD60" s="140"/>
      <c r="MCE60" s="140"/>
      <c r="MCF60" s="140"/>
      <c r="MCG60" s="140"/>
      <c r="MCH60" s="140"/>
      <c r="MCI60" s="140"/>
      <c r="MCJ60" s="140"/>
      <c r="MCK60" s="140"/>
      <c r="MCL60" s="140"/>
      <c r="MCM60" s="140"/>
      <c r="MCN60" s="140"/>
      <c r="MCO60" s="140"/>
      <c r="MCP60" s="140"/>
      <c r="MCQ60" s="140"/>
      <c r="MCR60" s="140"/>
      <c r="MCS60" s="140"/>
      <c r="MCT60" s="140"/>
      <c r="MCU60" s="140"/>
      <c r="MCV60" s="140"/>
      <c r="MCW60" s="82"/>
      <c r="MCX60" s="140"/>
      <c r="MCY60" s="140"/>
      <c r="MCZ60" s="140"/>
      <c r="MDA60" s="140"/>
      <c r="MDB60" s="140"/>
      <c r="MDC60" s="140"/>
      <c r="MDD60" s="140"/>
      <c r="MDE60" s="140"/>
      <c r="MDF60" s="140"/>
      <c r="MDG60" s="140"/>
      <c r="MDH60" s="140"/>
      <c r="MDI60" s="140"/>
      <c r="MDJ60" s="140"/>
      <c r="MDK60" s="140"/>
      <c r="MDL60" s="140"/>
      <c r="MDM60" s="140"/>
      <c r="MDN60" s="140"/>
      <c r="MDO60" s="140"/>
      <c r="MDP60" s="140"/>
      <c r="MDQ60" s="140"/>
      <c r="MDR60" s="140"/>
      <c r="MDS60" s="82"/>
      <c r="MDT60" s="140"/>
      <c r="MDU60" s="140"/>
      <c r="MDV60" s="140"/>
      <c r="MDW60" s="140"/>
      <c r="MDX60" s="140"/>
      <c r="MDY60" s="140"/>
      <c r="MDZ60" s="140"/>
      <c r="MEA60" s="140"/>
      <c r="MEB60" s="140"/>
      <c r="MEC60" s="140"/>
      <c r="MED60" s="140"/>
      <c r="MEE60" s="140"/>
      <c r="MEF60" s="140"/>
      <c r="MEG60" s="140"/>
      <c r="MEH60" s="140"/>
      <c r="MEI60" s="140"/>
      <c r="MEJ60" s="140"/>
      <c r="MEK60" s="140"/>
      <c r="MEL60" s="140"/>
      <c r="MEM60" s="140"/>
      <c r="MEN60" s="140"/>
      <c r="MEO60" s="82"/>
      <c r="MEP60" s="140"/>
      <c r="MEQ60" s="140"/>
      <c r="MER60" s="140"/>
      <c r="MES60" s="140"/>
      <c r="MET60" s="140"/>
      <c r="MEU60" s="140"/>
      <c r="MEV60" s="140"/>
      <c r="MEW60" s="140"/>
      <c r="MEX60" s="140"/>
      <c r="MEY60" s="140"/>
      <c r="MEZ60" s="140"/>
      <c r="MFA60" s="140"/>
      <c r="MFB60" s="140"/>
      <c r="MFC60" s="140"/>
      <c r="MFD60" s="140"/>
      <c r="MFE60" s="140"/>
      <c r="MFF60" s="140"/>
      <c r="MFG60" s="140"/>
      <c r="MFH60" s="140"/>
      <c r="MFI60" s="140"/>
      <c r="MFJ60" s="140"/>
      <c r="MFK60" s="82"/>
      <c r="MFL60" s="140"/>
      <c r="MFM60" s="140"/>
      <c r="MFN60" s="140"/>
      <c r="MFO60" s="140"/>
      <c r="MFP60" s="140"/>
      <c r="MFQ60" s="140"/>
      <c r="MFR60" s="140"/>
      <c r="MFS60" s="140"/>
      <c r="MFT60" s="140"/>
      <c r="MFU60" s="140"/>
      <c r="MFV60" s="140"/>
      <c r="MFW60" s="140"/>
      <c r="MFX60" s="140"/>
      <c r="MFY60" s="140"/>
      <c r="MFZ60" s="140"/>
      <c r="MGA60" s="140"/>
      <c r="MGB60" s="140"/>
      <c r="MGC60" s="140"/>
      <c r="MGD60" s="140"/>
      <c r="MGE60" s="140"/>
      <c r="MGF60" s="140"/>
      <c r="MGG60" s="82"/>
      <c r="MGH60" s="140"/>
      <c r="MGI60" s="140"/>
      <c r="MGJ60" s="140"/>
      <c r="MGK60" s="140"/>
      <c r="MGL60" s="140"/>
      <c r="MGM60" s="140"/>
      <c r="MGN60" s="140"/>
      <c r="MGO60" s="140"/>
      <c r="MGP60" s="140"/>
      <c r="MGQ60" s="140"/>
      <c r="MGR60" s="140"/>
      <c r="MGS60" s="140"/>
      <c r="MGT60" s="140"/>
      <c r="MGU60" s="140"/>
      <c r="MGV60" s="140"/>
      <c r="MGW60" s="140"/>
      <c r="MGX60" s="140"/>
      <c r="MGY60" s="140"/>
      <c r="MGZ60" s="140"/>
      <c r="MHA60" s="140"/>
      <c r="MHB60" s="140"/>
      <c r="MHC60" s="82"/>
      <c r="MHD60" s="140"/>
      <c r="MHE60" s="140"/>
      <c r="MHF60" s="140"/>
      <c r="MHG60" s="140"/>
      <c r="MHH60" s="140"/>
      <c r="MHI60" s="140"/>
      <c r="MHJ60" s="140"/>
      <c r="MHK60" s="140"/>
      <c r="MHL60" s="140"/>
      <c r="MHM60" s="140"/>
      <c r="MHN60" s="140"/>
      <c r="MHO60" s="140"/>
      <c r="MHP60" s="140"/>
      <c r="MHQ60" s="140"/>
      <c r="MHR60" s="140"/>
      <c r="MHS60" s="140"/>
      <c r="MHT60" s="140"/>
      <c r="MHU60" s="140"/>
      <c r="MHV60" s="140"/>
      <c r="MHW60" s="140"/>
      <c r="MHX60" s="140"/>
      <c r="MHY60" s="82"/>
      <c r="MHZ60" s="140"/>
      <c r="MIA60" s="140"/>
      <c r="MIB60" s="140"/>
      <c r="MIC60" s="140"/>
      <c r="MID60" s="140"/>
      <c r="MIE60" s="140"/>
      <c r="MIF60" s="140"/>
      <c r="MIG60" s="140"/>
      <c r="MIH60" s="140"/>
      <c r="MII60" s="140"/>
      <c r="MIJ60" s="140"/>
      <c r="MIK60" s="140"/>
      <c r="MIL60" s="140"/>
      <c r="MIM60" s="140"/>
      <c r="MIN60" s="140"/>
      <c r="MIO60" s="140"/>
      <c r="MIP60" s="140"/>
      <c r="MIQ60" s="140"/>
      <c r="MIR60" s="140"/>
      <c r="MIS60" s="140"/>
      <c r="MIT60" s="140"/>
      <c r="MIU60" s="82"/>
      <c r="MIV60" s="140"/>
      <c r="MIW60" s="140"/>
      <c r="MIX60" s="140"/>
      <c r="MIY60" s="140"/>
      <c r="MIZ60" s="140"/>
      <c r="MJA60" s="140"/>
      <c r="MJB60" s="140"/>
      <c r="MJC60" s="140"/>
      <c r="MJD60" s="140"/>
      <c r="MJE60" s="140"/>
      <c r="MJF60" s="140"/>
      <c r="MJG60" s="140"/>
      <c r="MJH60" s="140"/>
      <c r="MJI60" s="140"/>
      <c r="MJJ60" s="140"/>
      <c r="MJK60" s="140"/>
      <c r="MJL60" s="140"/>
      <c r="MJM60" s="140"/>
      <c r="MJN60" s="140"/>
      <c r="MJO60" s="140"/>
      <c r="MJP60" s="140"/>
      <c r="MJQ60" s="82"/>
      <c r="MJR60" s="140"/>
      <c r="MJS60" s="140"/>
      <c r="MJT60" s="140"/>
      <c r="MJU60" s="140"/>
      <c r="MJV60" s="140"/>
      <c r="MJW60" s="140"/>
      <c r="MJX60" s="140"/>
      <c r="MJY60" s="140"/>
      <c r="MJZ60" s="140"/>
      <c r="MKA60" s="140"/>
      <c r="MKB60" s="140"/>
      <c r="MKC60" s="140"/>
      <c r="MKD60" s="140"/>
      <c r="MKE60" s="140"/>
      <c r="MKF60" s="140"/>
      <c r="MKG60" s="140"/>
      <c r="MKH60" s="140"/>
      <c r="MKI60" s="140"/>
      <c r="MKJ60" s="140"/>
      <c r="MKK60" s="140"/>
      <c r="MKL60" s="140"/>
      <c r="MKM60" s="82"/>
      <c r="MKN60" s="140"/>
      <c r="MKO60" s="140"/>
      <c r="MKP60" s="140"/>
      <c r="MKQ60" s="140"/>
      <c r="MKR60" s="140"/>
      <c r="MKS60" s="140"/>
      <c r="MKT60" s="140"/>
      <c r="MKU60" s="140"/>
      <c r="MKV60" s="140"/>
      <c r="MKW60" s="140"/>
      <c r="MKX60" s="140"/>
      <c r="MKY60" s="140"/>
      <c r="MKZ60" s="140"/>
      <c r="MLA60" s="140"/>
      <c r="MLB60" s="140"/>
      <c r="MLC60" s="140"/>
      <c r="MLD60" s="140"/>
      <c r="MLE60" s="140"/>
      <c r="MLF60" s="140"/>
      <c r="MLG60" s="140"/>
      <c r="MLH60" s="140"/>
      <c r="MLI60" s="82"/>
      <c r="MLJ60" s="140"/>
      <c r="MLK60" s="140"/>
      <c r="MLL60" s="140"/>
      <c r="MLM60" s="140"/>
      <c r="MLN60" s="140"/>
      <c r="MLO60" s="140"/>
      <c r="MLP60" s="140"/>
      <c r="MLQ60" s="140"/>
      <c r="MLR60" s="140"/>
      <c r="MLS60" s="140"/>
      <c r="MLT60" s="140"/>
      <c r="MLU60" s="140"/>
      <c r="MLV60" s="140"/>
      <c r="MLW60" s="140"/>
      <c r="MLX60" s="140"/>
      <c r="MLY60" s="140"/>
      <c r="MLZ60" s="140"/>
      <c r="MMA60" s="140"/>
      <c r="MMB60" s="140"/>
      <c r="MMC60" s="140"/>
      <c r="MMD60" s="140"/>
      <c r="MME60" s="82"/>
      <c r="MMF60" s="140"/>
      <c r="MMG60" s="140"/>
      <c r="MMH60" s="140"/>
      <c r="MMI60" s="140"/>
      <c r="MMJ60" s="140"/>
      <c r="MMK60" s="140"/>
      <c r="MML60" s="140"/>
      <c r="MMM60" s="140"/>
      <c r="MMN60" s="140"/>
      <c r="MMO60" s="140"/>
      <c r="MMP60" s="140"/>
      <c r="MMQ60" s="140"/>
      <c r="MMR60" s="140"/>
      <c r="MMS60" s="140"/>
      <c r="MMT60" s="140"/>
      <c r="MMU60" s="140"/>
      <c r="MMV60" s="140"/>
      <c r="MMW60" s="140"/>
      <c r="MMX60" s="140"/>
      <c r="MMY60" s="140"/>
      <c r="MMZ60" s="140"/>
      <c r="MNA60" s="82"/>
      <c r="MNB60" s="140"/>
      <c r="MNC60" s="140"/>
      <c r="MND60" s="140"/>
      <c r="MNE60" s="140"/>
      <c r="MNF60" s="140"/>
      <c r="MNG60" s="140"/>
      <c r="MNH60" s="140"/>
      <c r="MNI60" s="140"/>
      <c r="MNJ60" s="140"/>
      <c r="MNK60" s="140"/>
      <c r="MNL60" s="140"/>
      <c r="MNM60" s="140"/>
      <c r="MNN60" s="140"/>
      <c r="MNO60" s="140"/>
      <c r="MNP60" s="140"/>
      <c r="MNQ60" s="140"/>
      <c r="MNR60" s="140"/>
      <c r="MNS60" s="140"/>
      <c r="MNT60" s="140"/>
      <c r="MNU60" s="140"/>
      <c r="MNV60" s="140"/>
      <c r="MNW60" s="82"/>
      <c r="MNX60" s="140"/>
      <c r="MNY60" s="140"/>
      <c r="MNZ60" s="140"/>
      <c r="MOA60" s="140"/>
      <c r="MOB60" s="140"/>
      <c r="MOC60" s="140"/>
      <c r="MOD60" s="140"/>
      <c r="MOE60" s="140"/>
      <c r="MOF60" s="140"/>
      <c r="MOG60" s="140"/>
      <c r="MOH60" s="140"/>
      <c r="MOI60" s="140"/>
      <c r="MOJ60" s="140"/>
      <c r="MOK60" s="140"/>
      <c r="MOL60" s="140"/>
      <c r="MOM60" s="140"/>
      <c r="MON60" s="140"/>
      <c r="MOO60" s="140"/>
      <c r="MOP60" s="140"/>
      <c r="MOQ60" s="140"/>
      <c r="MOR60" s="140"/>
      <c r="MOS60" s="82"/>
      <c r="MOT60" s="140"/>
      <c r="MOU60" s="140"/>
      <c r="MOV60" s="140"/>
      <c r="MOW60" s="140"/>
      <c r="MOX60" s="140"/>
      <c r="MOY60" s="140"/>
      <c r="MOZ60" s="140"/>
      <c r="MPA60" s="140"/>
      <c r="MPB60" s="140"/>
      <c r="MPC60" s="140"/>
      <c r="MPD60" s="140"/>
      <c r="MPE60" s="140"/>
      <c r="MPF60" s="140"/>
      <c r="MPG60" s="140"/>
      <c r="MPH60" s="140"/>
      <c r="MPI60" s="140"/>
      <c r="MPJ60" s="140"/>
      <c r="MPK60" s="140"/>
      <c r="MPL60" s="140"/>
      <c r="MPM60" s="140"/>
      <c r="MPN60" s="140"/>
      <c r="MPO60" s="82"/>
      <c r="MPP60" s="140"/>
      <c r="MPQ60" s="140"/>
      <c r="MPR60" s="140"/>
      <c r="MPS60" s="140"/>
      <c r="MPT60" s="140"/>
      <c r="MPU60" s="140"/>
      <c r="MPV60" s="140"/>
      <c r="MPW60" s="140"/>
      <c r="MPX60" s="140"/>
      <c r="MPY60" s="140"/>
      <c r="MPZ60" s="140"/>
      <c r="MQA60" s="140"/>
      <c r="MQB60" s="140"/>
      <c r="MQC60" s="140"/>
      <c r="MQD60" s="140"/>
      <c r="MQE60" s="140"/>
      <c r="MQF60" s="140"/>
      <c r="MQG60" s="140"/>
      <c r="MQH60" s="140"/>
      <c r="MQI60" s="140"/>
      <c r="MQJ60" s="140"/>
      <c r="MQK60" s="82"/>
      <c r="MQL60" s="140"/>
      <c r="MQM60" s="140"/>
      <c r="MQN60" s="140"/>
      <c r="MQO60" s="140"/>
      <c r="MQP60" s="140"/>
      <c r="MQQ60" s="140"/>
      <c r="MQR60" s="140"/>
      <c r="MQS60" s="140"/>
      <c r="MQT60" s="140"/>
      <c r="MQU60" s="140"/>
      <c r="MQV60" s="140"/>
      <c r="MQW60" s="140"/>
      <c r="MQX60" s="140"/>
      <c r="MQY60" s="140"/>
      <c r="MQZ60" s="140"/>
      <c r="MRA60" s="140"/>
      <c r="MRB60" s="140"/>
      <c r="MRC60" s="140"/>
      <c r="MRD60" s="140"/>
      <c r="MRE60" s="140"/>
      <c r="MRF60" s="140"/>
      <c r="MRG60" s="82"/>
      <c r="MRH60" s="140"/>
      <c r="MRI60" s="140"/>
      <c r="MRJ60" s="140"/>
      <c r="MRK60" s="140"/>
      <c r="MRL60" s="140"/>
      <c r="MRM60" s="140"/>
      <c r="MRN60" s="140"/>
      <c r="MRO60" s="140"/>
      <c r="MRP60" s="140"/>
      <c r="MRQ60" s="140"/>
      <c r="MRR60" s="140"/>
      <c r="MRS60" s="140"/>
      <c r="MRT60" s="140"/>
      <c r="MRU60" s="140"/>
      <c r="MRV60" s="140"/>
      <c r="MRW60" s="140"/>
      <c r="MRX60" s="140"/>
      <c r="MRY60" s="140"/>
      <c r="MRZ60" s="140"/>
      <c r="MSA60" s="140"/>
      <c r="MSB60" s="140"/>
      <c r="MSC60" s="82"/>
      <c r="MSD60" s="140"/>
      <c r="MSE60" s="140"/>
      <c r="MSF60" s="140"/>
      <c r="MSG60" s="140"/>
      <c r="MSH60" s="140"/>
      <c r="MSI60" s="140"/>
      <c r="MSJ60" s="140"/>
      <c r="MSK60" s="140"/>
      <c r="MSL60" s="140"/>
      <c r="MSM60" s="140"/>
      <c r="MSN60" s="140"/>
      <c r="MSO60" s="140"/>
      <c r="MSP60" s="140"/>
      <c r="MSQ60" s="140"/>
      <c r="MSR60" s="140"/>
      <c r="MSS60" s="140"/>
      <c r="MST60" s="140"/>
      <c r="MSU60" s="140"/>
      <c r="MSV60" s="140"/>
      <c r="MSW60" s="140"/>
      <c r="MSX60" s="140"/>
      <c r="MSY60" s="82"/>
      <c r="MSZ60" s="140"/>
      <c r="MTA60" s="140"/>
      <c r="MTB60" s="140"/>
      <c r="MTC60" s="140"/>
      <c r="MTD60" s="140"/>
      <c r="MTE60" s="140"/>
      <c r="MTF60" s="140"/>
      <c r="MTG60" s="140"/>
      <c r="MTH60" s="140"/>
      <c r="MTI60" s="140"/>
      <c r="MTJ60" s="140"/>
      <c r="MTK60" s="140"/>
      <c r="MTL60" s="140"/>
      <c r="MTM60" s="140"/>
      <c r="MTN60" s="140"/>
      <c r="MTO60" s="140"/>
      <c r="MTP60" s="140"/>
      <c r="MTQ60" s="140"/>
      <c r="MTR60" s="140"/>
      <c r="MTS60" s="140"/>
      <c r="MTT60" s="140"/>
      <c r="MTU60" s="82"/>
      <c r="MTV60" s="140"/>
      <c r="MTW60" s="140"/>
      <c r="MTX60" s="140"/>
      <c r="MTY60" s="140"/>
      <c r="MTZ60" s="140"/>
      <c r="MUA60" s="140"/>
      <c r="MUB60" s="140"/>
      <c r="MUC60" s="140"/>
      <c r="MUD60" s="140"/>
      <c r="MUE60" s="140"/>
      <c r="MUF60" s="140"/>
      <c r="MUG60" s="140"/>
      <c r="MUH60" s="140"/>
      <c r="MUI60" s="140"/>
      <c r="MUJ60" s="140"/>
      <c r="MUK60" s="140"/>
      <c r="MUL60" s="140"/>
      <c r="MUM60" s="140"/>
      <c r="MUN60" s="140"/>
      <c r="MUO60" s="140"/>
      <c r="MUP60" s="140"/>
      <c r="MUQ60" s="82"/>
      <c r="MUR60" s="140"/>
      <c r="MUS60" s="140"/>
      <c r="MUT60" s="140"/>
      <c r="MUU60" s="140"/>
      <c r="MUV60" s="140"/>
      <c r="MUW60" s="140"/>
      <c r="MUX60" s="140"/>
      <c r="MUY60" s="140"/>
      <c r="MUZ60" s="140"/>
      <c r="MVA60" s="140"/>
      <c r="MVB60" s="140"/>
      <c r="MVC60" s="140"/>
      <c r="MVD60" s="140"/>
      <c r="MVE60" s="140"/>
      <c r="MVF60" s="140"/>
      <c r="MVG60" s="140"/>
      <c r="MVH60" s="140"/>
      <c r="MVI60" s="140"/>
      <c r="MVJ60" s="140"/>
      <c r="MVK60" s="140"/>
      <c r="MVL60" s="140"/>
      <c r="MVM60" s="82"/>
      <c r="MVN60" s="140"/>
      <c r="MVO60" s="140"/>
      <c r="MVP60" s="140"/>
      <c r="MVQ60" s="140"/>
      <c r="MVR60" s="140"/>
      <c r="MVS60" s="140"/>
      <c r="MVT60" s="140"/>
      <c r="MVU60" s="140"/>
      <c r="MVV60" s="140"/>
      <c r="MVW60" s="140"/>
      <c r="MVX60" s="140"/>
      <c r="MVY60" s="140"/>
      <c r="MVZ60" s="140"/>
      <c r="MWA60" s="140"/>
      <c r="MWB60" s="140"/>
      <c r="MWC60" s="140"/>
      <c r="MWD60" s="140"/>
      <c r="MWE60" s="140"/>
      <c r="MWF60" s="140"/>
      <c r="MWG60" s="140"/>
      <c r="MWH60" s="140"/>
      <c r="MWI60" s="82"/>
      <c r="MWJ60" s="140"/>
      <c r="MWK60" s="140"/>
      <c r="MWL60" s="140"/>
      <c r="MWM60" s="140"/>
      <c r="MWN60" s="140"/>
      <c r="MWO60" s="140"/>
      <c r="MWP60" s="140"/>
      <c r="MWQ60" s="140"/>
      <c r="MWR60" s="140"/>
      <c r="MWS60" s="140"/>
      <c r="MWT60" s="140"/>
      <c r="MWU60" s="140"/>
      <c r="MWV60" s="140"/>
      <c r="MWW60" s="140"/>
      <c r="MWX60" s="140"/>
      <c r="MWY60" s="140"/>
      <c r="MWZ60" s="140"/>
      <c r="MXA60" s="140"/>
      <c r="MXB60" s="140"/>
      <c r="MXC60" s="140"/>
      <c r="MXD60" s="140"/>
      <c r="MXE60" s="82"/>
      <c r="MXF60" s="140"/>
      <c r="MXG60" s="140"/>
      <c r="MXH60" s="140"/>
      <c r="MXI60" s="140"/>
      <c r="MXJ60" s="140"/>
      <c r="MXK60" s="140"/>
      <c r="MXL60" s="140"/>
      <c r="MXM60" s="140"/>
      <c r="MXN60" s="140"/>
      <c r="MXO60" s="140"/>
      <c r="MXP60" s="140"/>
      <c r="MXQ60" s="140"/>
      <c r="MXR60" s="140"/>
      <c r="MXS60" s="140"/>
      <c r="MXT60" s="140"/>
      <c r="MXU60" s="140"/>
      <c r="MXV60" s="140"/>
      <c r="MXW60" s="140"/>
      <c r="MXX60" s="140"/>
      <c r="MXY60" s="140"/>
      <c r="MXZ60" s="140"/>
      <c r="MYA60" s="82"/>
      <c r="MYB60" s="140"/>
      <c r="MYC60" s="140"/>
      <c r="MYD60" s="140"/>
      <c r="MYE60" s="140"/>
      <c r="MYF60" s="140"/>
      <c r="MYG60" s="140"/>
      <c r="MYH60" s="140"/>
      <c r="MYI60" s="140"/>
      <c r="MYJ60" s="140"/>
      <c r="MYK60" s="140"/>
      <c r="MYL60" s="140"/>
      <c r="MYM60" s="140"/>
      <c r="MYN60" s="140"/>
      <c r="MYO60" s="140"/>
      <c r="MYP60" s="140"/>
      <c r="MYQ60" s="140"/>
      <c r="MYR60" s="140"/>
      <c r="MYS60" s="140"/>
      <c r="MYT60" s="140"/>
      <c r="MYU60" s="140"/>
      <c r="MYV60" s="140"/>
      <c r="MYW60" s="82"/>
      <c r="MYX60" s="140"/>
      <c r="MYY60" s="140"/>
      <c r="MYZ60" s="140"/>
      <c r="MZA60" s="140"/>
      <c r="MZB60" s="140"/>
      <c r="MZC60" s="140"/>
      <c r="MZD60" s="140"/>
      <c r="MZE60" s="140"/>
      <c r="MZF60" s="140"/>
      <c r="MZG60" s="140"/>
      <c r="MZH60" s="140"/>
      <c r="MZI60" s="140"/>
      <c r="MZJ60" s="140"/>
      <c r="MZK60" s="140"/>
      <c r="MZL60" s="140"/>
      <c r="MZM60" s="140"/>
      <c r="MZN60" s="140"/>
      <c r="MZO60" s="140"/>
      <c r="MZP60" s="140"/>
      <c r="MZQ60" s="140"/>
      <c r="MZR60" s="140"/>
      <c r="MZS60" s="82"/>
      <c r="MZT60" s="140"/>
      <c r="MZU60" s="140"/>
      <c r="MZV60" s="140"/>
      <c r="MZW60" s="140"/>
      <c r="MZX60" s="140"/>
      <c r="MZY60" s="140"/>
      <c r="MZZ60" s="140"/>
      <c r="NAA60" s="140"/>
      <c r="NAB60" s="140"/>
      <c r="NAC60" s="140"/>
      <c r="NAD60" s="140"/>
      <c r="NAE60" s="140"/>
      <c r="NAF60" s="140"/>
      <c r="NAG60" s="140"/>
      <c r="NAH60" s="140"/>
      <c r="NAI60" s="140"/>
      <c r="NAJ60" s="140"/>
      <c r="NAK60" s="140"/>
      <c r="NAL60" s="140"/>
      <c r="NAM60" s="140"/>
      <c r="NAN60" s="140"/>
      <c r="NAO60" s="82"/>
      <c r="NAP60" s="140"/>
      <c r="NAQ60" s="140"/>
      <c r="NAR60" s="140"/>
      <c r="NAS60" s="140"/>
      <c r="NAT60" s="140"/>
      <c r="NAU60" s="140"/>
      <c r="NAV60" s="140"/>
      <c r="NAW60" s="140"/>
      <c r="NAX60" s="140"/>
      <c r="NAY60" s="140"/>
      <c r="NAZ60" s="140"/>
      <c r="NBA60" s="140"/>
      <c r="NBB60" s="140"/>
      <c r="NBC60" s="140"/>
      <c r="NBD60" s="140"/>
      <c r="NBE60" s="140"/>
      <c r="NBF60" s="140"/>
      <c r="NBG60" s="140"/>
      <c r="NBH60" s="140"/>
      <c r="NBI60" s="140"/>
      <c r="NBJ60" s="140"/>
      <c r="NBK60" s="82"/>
      <c r="NBL60" s="140"/>
      <c r="NBM60" s="140"/>
      <c r="NBN60" s="140"/>
      <c r="NBO60" s="140"/>
      <c r="NBP60" s="140"/>
      <c r="NBQ60" s="140"/>
      <c r="NBR60" s="140"/>
      <c r="NBS60" s="140"/>
      <c r="NBT60" s="140"/>
      <c r="NBU60" s="140"/>
      <c r="NBV60" s="140"/>
      <c r="NBW60" s="140"/>
      <c r="NBX60" s="140"/>
      <c r="NBY60" s="140"/>
      <c r="NBZ60" s="140"/>
      <c r="NCA60" s="140"/>
      <c r="NCB60" s="140"/>
      <c r="NCC60" s="140"/>
      <c r="NCD60" s="140"/>
      <c r="NCE60" s="140"/>
      <c r="NCF60" s="140"/>
      <c r="NCG60" s="82"/>
      <c r="NCH60" s="140"/>
      <c r="NCI60" s="140"/>
      <c r="NCJ60" s="140"/>
      <c r="NCK60" s="140"/>
      <c r="NCL60" s="140"/>
      <c r="NCM60" s="140"/>
      <c r="NCN60" s="140"/>
      <c r="NCO60" s="140"/>
      <c r="NCP60" s="140"/>
      <c r="NCQ60" s="140"/>
      <c r="NCR60" s="140"/>
      <c r="NCS60" s="140"/>
      <c r="NCT60" s="140"/>
      <c r="NCU60" s="140"/>
      <c r="NCV60" s="140"/>
      <c r="NCW60" s="140"/>
      <c r="NCX60" s="140"/>
      <c r="NCY60" s="140"/>
      <c r="NCZ60" s="140"/>
      <c r="NDA60" s="140"/>
      <c r="NDB60" s="140"/>
      <c r="NDC60" s="82"/>
      <c r="NDD60" s="140"/>
      <c r="NDE60" s="140"/>
      <c r="NDF60" s="140"/>
      <c r="NDG60" s="140"/>
      <c r="NDH60" s="140"/>
      <c r="NDI60" s="140"/>
      <c r="NDJ60" s="140"/>
      <c r="NDK60" s="140"/>
      <c r="NDL60" s="140"/>
      <c r="NDM60" s="140"/>
      <c r="NDN60" s="140"/>
      <c r="NDO60" s="140"/>
      <c r="NDP60" s="140"/>
      <c r="NDQ60" s="140"/>
      <c r="NDR60" s="140"/>
      <c r="NDS60" s="140"/>
      <c r="NDT60" s="140"/>
      <c r="NDU60" s="140"/>
      <c r="NDV60" s="140"/>
      <c r="NDW60" s="140"/>
      <c r="NDX60" s="140"/>
      <c r="NDY60" s="82"/>
      <c r="NDZ60" s="140"/>
      <c r="NEA60" s="140"/>
      <c r="NEB60" s="140"/>
      <c r="NEC60" s="140"/>
      <c r="NED60" s="140"/>
      <c r="NEE60" s="140"/>
      <c r="NEF60" s="140"/>
      <c r="NEG60" s="140"/>
      <c r="NEH60" s="140"/>
      <c r="NEI60" s="140"/>
      <c r="NEJ60" s="140"/>
      <c r="NEK60" s="140"/>
      <c r="NEL60" s="140"/>
      <c r="NEM60" s="140"/>
      <c r="NEN60" s="140"/>
      <c r="NEO60" s="140"/>
      <c r="NEP60" s="140"/>
      <c r="NEQ60" s="140"/>
      <c r="NER60" s="140"/>
      <c r="NES60" s="140"/>
      <c r="NET60" s="140"/>
      <c r="NEU60" s="82"/>
      <c r="NEV60" s="140"/>
      <c r="NEW60" s="140"/>
      <c r="NEX60" s="140"/>
      <c r="NEY60" s="140"/>
      <c r="NEZ60" s="140"/>
      <c r="NFA60" s="140"/>
      <c r="NFB60" s="140"/>
      <c r="NFC60" s="140"/>
      <c r="NFD60" s="140"/>
      <c r="NFE60" s="140"/>
      <c r="NFF60" s="140"/>
      <c r="NFG60" s="140"/>
      <c r="NFH60" s="140"/>
      <c r="NFI60" s="140"/>
      <c r="NFJ60" s="140"/>
      <c r="NFK60" s="140"/>
      <c r="NFL60" s="140"/>
      <c r="NFM60" s="140"/>
      <c r="NFN60" s="140"/>
      <c r="NFO60" s="140"/>
      <c r="NFP60" s="140"/>
      <c r="NFQ60" s="82"/>
      <c r="NFR60" s="140"/>
      <c r="NFS60" s="140"/>
      <c r="NFT60" s="140"/>
      <c r="NFU60" s="140"/>
      <c r="NFV60" s="140"/>
      <c r="NFW60" s="140"/>
      <c r="NFX60" s="140"/>
      <c r="NFY60" s="140"/>
      <c r="NFZ60" s="140"/>
      <c r="NGA60" s="140"/>
      <c r="NGB60" s="140"/>
      <c r="NGC60" s="140"/>
      <c r="NGD60" s="140"/>
      <c r="NGE60" s="140"/>
      <c r="NGF60" s="140"/>
      <c r="NGG60" s="140"/>
      <c r="NGH60" s="140"/>
      <c r="NGI60" s="140"/>
      <c r="NGJ60" s="140"/>
      <c r="NGK60" s="140"/>
      <c r="NGL60" s="140"/>
      <c r="NGM60" s="82"/>
      <c r="NGN60" s="140"/>
      <c r="NGO60" s="140"/>
      <c r="NGP60" s="140"/>
      <c r="NGQ60" s="140"/>
      <c r="NGR60" s="140"/>
      <c r="NGS60" s="140"/>
      <c r="NGT60" s="140"/>
      <c r="NGU60" s="140"/>
      <c r="NGV60" s="140"/>
      <c r="NGW60" s="140"/>
      <c r="NGX60" s="140"/>
      <c r="NGY60" s="140"/>
      <c r="NGZ60" s="140"/>
      <c r="NHA60" s="140"/>
      <c r="NHB60" s="140"/>
      <c r="NHC60" s="140"/>
      <c r="NHD60" s="140"/>
      <c r="NHE60" s="140"/>
      <c r="NHF60" s="140"/>
      <c r="NHG60" s="140"/>
      <c r="NHH60" s="140"/>
      <c r="NHI60" s="82"/>
      <c r="NHJ60" s="140"/>
      <c r="NHK60" s="140"/>
      <c r="NHL60" s="140"/>
      <c r="NHM60" s="140"/>
      <c r="NHN60" s="140"/>
      <c r="NHO60" s="140"/>
      <c r="NHP60" s="140"/>
      <c r="NHQ60" s="140"/>
      <c r="NHR60" s="140"/>
      <c r="NHS60" s="140"/>
      <c r="NHT60" s="140"/>
      <c r="NHU60" s="140"/>
      <c r="NHV60" s="140"/>
      <c r="NHW60" s="140"/>
      <c r="NHX60" s="140"/>
      <c r="NHY60" s="140"/>
      <c r="NHZ60" s="140"/>
      <c r="NIA60" s="140"/>
      <c r="NIB60" s="140"/>
      <c r="NIC60" s="140"/>
      <c r="NID60" s="140"/>
      <c r="NIE60" s="82"/>
      <c r="NIF60" s="140"/>
      <c r="NIG60" s="140"/>
      <c r="NIH60" s="140"/>
      <c r="NII60" s="140"/>
      <c r="NIJ60" s="140"/>
      <c r="NIK60" s="140"/>
      <c r="NIL60" s="140"/>
      <c r="NIM60" s="140"/>
      <c r="NIN60" s="140"/>
      <c r="NIO60" s="140"/>
      <c r="NIP60" s="140"/>
      <c r="NIQ60" s="140"/>
      <c r="NIR60" s="140"/>
      <c r="NIS60" s="140"/>
      <c r="NIT60" s="140"/>
      <c r="NIU60" s="140"/>
      <c r="NIV60" s="140"/>
      <c r="NIW60" s="140"/>
      <c r="NIX60" s="140"/>
      <c r="NIY60" s="140"/>
      <c r="NIZ60" s="140"/>
      <c r="NJA60" s="82"/>
      <c r="NJB60" s="140"/>
      <c r="NJC60" s="140"/>
      <c r="NJD60" s="140"/>
      <c r="NJE60" s="140"/>
      <c r="NJF60" s="140"/>
      <c r="NJG60" s="140"/>
      <c r="NJH60" s="140"/>
      <c r="NJI60" s="140"/>
      <c r="NJJ60" s="140"/>
      <c r="NJK60" s="140"/>
      <c r="NJL60" s="140"/>
      <c r="NJM60" s="140"/>
      <c r="NJN60" s="140"/>
      <c r="NJO60" s="140"/>
      <c r="NJP60" s="140"/>
      <c r="NJQ60" s="140"/>
      <c r="NJR60" s="140"/>
      <c r="NJS60" s="140"/>
      <c r="NJT60" s="140"/>
      <c r="NJU60" s="140"/>
      <c r="NJV60" s="140"/>
      <c r="NJW60" s="82"/>
      <c r="NJX60" s="140"/>
      <c r="NJY60" s="140"/>
      <c r="NJZ60" s="140"/>
      <c r="NKA60" s="140"/>
      <c r="NKB60" s="140"/>
      <c r="NKC60" s="140"/>
      <c r="NKD60" s="140"/>
      <c r="NKE60" s="140"/>
      <c r="NKF60" s="140"/>
      <c r="NKG60" s="140"/>
      <c r="NKH60" s="140"/>
      <c r="NKI60" s="140"/>
      <c r="NKJ60" s="140"/>
      <c r="NKK60" s="140"/>
      <c r="NKL60" s="140"/>
      <c r="NKM60" s="140"/>
      <c r="NKN60" s="140"/>
      <c r="NKO60" s="140"/>
      <c r="NKP60" s="140"/>
      <c r="NKQ60" s="140"/>
      <c r="NKR60" s="140"/>
      <c r="NKS60" s="82"/>
      <c r="NKT60" s="140"/>
      <c r="NKU60" s="140"/>
      <c r="NKV60" s="140"/>
      <c r="NKW60" s="140"/>
      <c r="NKX60" s="140"/>
      <c r="NKY60" s="140"/>
      <c r="NKZ60" s="140"/>
      <c r="NLA60" s="140"/>
      <c r="NLB60" s="140"/>
      <c r="NLC60" s="140"/>
      <c r="NLD60" s="140"/>
      <c r="NLE60" s="140"/>
      <c r="NLF60" s="140"/>
      <c r="NLG60" s="140"/>
      <c r="NLH60" s="140"/>
      <c r="NLI60" s="140"/>
      <c r="NLJ60" s="140"/>
      <c r="NLK60" s="140"/>
      <c r="NLL60" s="140"/>
      <c r="NLM60" s="140"/>
      <c r="NLN60" s="140"/>
      <c r="NLO60" s="82"/>
      <c r="NLP60" s="140"/>
      <c r="NLQ60" s="140"/>
      <c r="NLR60" s="140"/>
      <c r="NLS60" s="140"/>
      <c r="NLT60" s="140"/>
      <c r="NLU60" s="140"/>
      <c r="NLV60" s="140"/>
      <c r="NLW60" s="140"/>
      <c r="NLX60" s="140"/>
      <c r="NLY60" s="140"/>
      <c r="NLZ60" s="140"/>
      <c r="NMA60" s="140"/>
      <c r="NMB60" s="140"/>
      <c r="NMC60" s="140"/>
      <c r="NMD60" s="140"/>
      <c r="NME60" s="140"/>
      <c r="NMF60" s="140"/>
      <c r="NMG60" s="140"/>
      <c r="NMH60" s="140"/>
      <c r="NMI60" s="140"/>
      <c r="NMJ60" s="140"/>
      <c r="NMK60" s="82"/>
      <c r="NML60" s="140"/>
      <c r="NMM60" s="140"/>
      <c r="NMN60" s="140"/>
      <c r="NMO60" s="140"/>
      <c r="NMP60" s="140"/>
      <c r="NMQ60" s="140"/>
      <c r="NMR60" s="140"/>
      <c r="NMS60" s="140"/>
      <c r="NMT60" s="140"/>
      <c r="NMU60" s="140"/>
      <c r="NMV60" s="140"/>
      <c r="NMW60" s="140"/>
      <c r="NMX60" s="140"/>
      <c r="NMY60" s="140"/>
      <c r="NMZ60" s="140"/>
      <c r="NNA60" s="140"/>
      <c r="NNB60" s="140"/>
      <c r="NNC60" s="140"/>
      <c r="NND60" s="140"/>
      <c r="NNE60" s="140"/>
      <c r="NNF60" s="140"/>
      <c r="NNG60" s="82"/>
      <c r="NNH60" s="140"/>
      <c r="NNI60" s="140"/>
      <c r="NNJ60" s="140"/>
      <c r="NNK60" s="140"/>
      <c r="NNL60" s="140"/>
      <c r="NNM60" s="140"/>
      <c r="NNN60" s="140"/>
      <c r="NNO60" s="140"/>
      <c r="NNP60" s="140"/>
      <c r="NNQ60" s="140"/>
      <c r="NNR60" s="140"/>
      <c r="NNS60" s="140"/>
      <c r="NNT60" s="140"/>
      <c r="NNU60" s="140"/>
      <c r="NNV60" s="140"/>
      <c r="NNW60" s="140"/>
      <c r="NNX60" s="140"/>
      <c r="NNY60" s="140"/>
      <c r="NNZ60" s="140"/>
      <c r="NOA60" s="140"/>
      <c r="NOB60" s="140"/>
      <c r="NOC60" s="82"/>
      <c r="NOD60" s="140"/>
      <c r="NOE60" s="140"/>
      <c r="NOF60" s="140"/>
      <c r="NOG60" s="140"/>
      <c r="NOH60" s="140"/>
      <c r="NOI60" s="140"/>
      <c r="NOJ60" s="140"/>
      <c r="NOK60" s="140"/>
      <c r="NOL60" s="140"/>
      <c r="NOM60" s="140"/>
      <c r="NON60" s="140"/>
      <c r="NOO60" s="140"/>
      <c r="NOP60" s="140"/>
      <c r="NOQ60" s="140"/>
      <c r="NOR60" s="140"/>
      <c r="NOS60" s="140"/>
      <c r="NOT60" s="140"/>
      <c r="NOU60" s="140"/>
      <c r="NOV60" s="140"/>
      <c r="NOW60" s="140"/>
      <c r="NOX60" s="140"/>
      <c r="NOY60" s="82"/>
      <c r="NOZ60" s="140"/>
      <c r="NPA60" s="140"/>
      <c r="NPB60" s="140"/>
      <c r="NPC60" s="140"/>
      <c r="NPD60" s="140"/>
      <c r="NPE60" s="140"/>
      <c r="NPF60" s="140"/>
      <c r="NPG60" s="140"/>
      <c r="NPH60" s="140"/>
      <c r="NPI60" s="140"/>
      <c r="NPJ60" s="140"/>
      <c r="NPK60" s="140"/>
      <c r="NPL60" s="140"/>
      <c r="NPM60" s="140"/>
      <c r="NPN60" s="140"/>
      <c r="NPO60" s="140"/>
      <c r="NPP60" s="140"/>
      <c r="NPQ60" s="140"/>
      <c r="NPR60" s="140"/>
      <c r="NPS60" s="140"/>
      <c r="NPT60" s="140"/>
      <c r="NPU60" s="82"/>
      <c r="NPV60" s="140"/>
      <c r="NPW60" s="140"/>
      <c r="NPX60" s="140"/>
      <c r="NPY60" s="140"/>
      <c r="NPZ60" s="140"/>
      <c r="NQA60" s="140"/>
      <c r="NQB60" s="140"/>
      <c r="NQC60" s="140"/>
      <c r="NQD60" s="140"/>
      <c r="NQE60" s="140"/>
      <c r="NQF60" s="140"/>
      <c r="NQG60" s="140"/>
      <c r="NQH60" s="140"/>
      <c r="NQI60" s="140"/>
      <c r="NQJ60" s="140"/>
      <c r="NQK60" s="140"/>
      <c r="NQL60" s="140"/>
      <c r="NQM60" s="140"/>
      <c r="NQN60" s="140"/>
      <c r="NQO60" s="140"/>
      <c r="NQP60" s="140"/>
      <c r="NQQ60" s="82"/>
      <c r="NQR60" s="140"/>
      <c r="NQS60" s="140"/>
      <c r="NQT60" s="140"/>
      <c r="NQU60" s="140"/>
      <c r="NQV60" s="140"/>
      <c r="NQW60" s="140"/>
      <c r="NQX60" s="140"/>
      <c r="NQY60" s="140"/>
      <c r="NQZ60" s="140"/>
      <c r="NRA60" s="140"/>
      <c r="NRB60" s="140"/>
      <c r="NRC60" s="140"/>
      <c r="NRD60" s="140"/>
      <c r="NRE60" s="140"/>
      <c r="NRF60" s="140"/>
      <c r="NRG60" s="140"/>
      <c r="NRH60" s="140"/>
      <c r="NRI60" s="140"/>
      <c r="NRJ60" s="140"/>
      <c r="NRK60" s="140"/>
      <c r="NRL60" s="140"/>
      <c r="NRM60" s="82"/>
      <c r="NRN60" s="140"/>
      <c r="NRO60" s="140"/>
      <c r="NRP60" s="140"/>
      <c r="NRQ60" s="140"/>
      <c r="NRR60" s="140"/>
      <c r="NRS60" s="140"/>
      <c r="NRT60" s="140"/>
      <c r="NRU60" s="140"/>
      <c r="NRV60" s="140"/>
      <c r="NRW60" s="140"/>
      <c r="NRX60" s="140"/>
      <c r="NRY60" s="140"/>
      <c r="NRZ60" s="140"/>
      <c r="NSA60" s="140"/>
      <c r="NSB60" s="140"/>
      <c r="NSC60" s="140"/>
      <c r="NSD60" s="140"/>
      <c r="NSE60" s="140"/>
      <c r="NSF60" s="140"/>
      <c r="NSG60" s="140"/>
      <c r="NSH60" s="140"/>
      <c r="NSI60" s="82"/>
      <c r="NSJ60" s="140"/>
      <c r="NSK60" s="140"/>
      <c r="NSL60" s="140"/>
      <c r="NSM60" s="140"/>
      <c r="NSN60" s="140"/>
      <c r="NSO60" s="140"/>
      <c r="NSP60" s="140"/>
      <c r="NSQ60" s="140"/>
      <c r="NSR60" s="140"/>
      <c r="NSS60" s="140"/>
      <c r="NST60" s="140"/>
      <c r="NSU60" s="140"/>
      <c r="NSV60" s="140"/>
      <c r="NSW60" s="140"/>
      <c r="NSX60" s="140"/>
      <c r="NSY60" s="140"/>
      <c r="NSZ60" s="140"/>
      <c r="NTA60" s="140"/>
      <c r="NTB60" s="140"/>
      <c r="NTC60" s="140"/>
      <c r="NTD60" s="140"/>
      <c r="NTE60" s="82"/>
      <c r="NTF60" s="140"/>
      <c r="NTG60" s="140"/>
      <c r="NTH60" s="140"/>
      <c r="NTI60" s="140"/>
      <c r="NTJ60" s="140"/>
      <c r="NTK60" s="140"/>
      <c r="NTL60" s="140"/>
      <c r="NTM60" s="140"/>
      <c r="NTN60" s="140"/>
      <c r="NTO60" s="140"/>
      <c r="NTP60" s="140"/>
      <c r="NTQ60" s="140"/>
      <c r="NTR60" s="140"/>
      <c r="NTS60" s="140"/>
      <c r="NTT60" s="140"/>
      <c r="NTU60" s="140"/>
      <c r="NTV60" s="140"/>
      <c r="NTW60" s="140"/>
      <c r="NTX60" s="140"/>
      <c r="NTY60" s="140"/>
      <c r="NTZ60" s="140"/>
      <c r="NUA60" s="82"/>
      <c r="NUB60" s="140"/>
      <c r="NUC60" s="140"/>
      <c r="NUD60" s="140"/>
      <c r="NUE60" s="140"/>
      <c r="NUF60" s="140"/>
      <c r="NUG60" s="140"/>
      <c r="NUH60" s="140"/>
      <c r="NUI60" s="140"/>
      <c r="NUJ60" s="140"/>
      <c r="NUK60" s="140"/>
      <c r="NUL60" s="140"/>
      <c r="NUM60" s="140"/>
      <c r="NUN60" s="140"/>
      <c r="NUO60" s="140"/>
      <c r="NUP60" s="140"/>
      <c r="NUQ60" s="140"/>
      <c r="NUR60" s="140"/>
      <c r="NUS60" s="140"/>
      <c r="NUT60" s="140"/>
      <c r="NUU60" s="140"/>
      <c r="NUV60" s="140"/>
      <c r="NUW60" s="82"/>
      <c r="NUX60" s="140"/>
      <c r="NUY60" s="140"/>
      <c r="NUZ60" s="140"/>
      <c r="NVA60" s="140"/>
      <c r="NVB60" s="140"/>
      <c r="NVC60" s="140"/>
      <c r="NVD60" s="140"/>
      <c r="NVE60" s="140"/>
      <c r="NVF60" s="140"/>
      <c r="NVG60" s="140"/>
      <c r="NVH60" s="140"/>
      <c r="NVI60" s="140"/>
      <c r="NVJ60" s="140"/>
      <c r="NVK60" s="140"/>
      <c r="NVL60" s="140"/>
      <c r="NVM60" s="140"/>
      <c r="NVN60" s="140"/>
      <c r="NVO60" s="140"/>
      <c r="NVP60" s="140"/>
      <c r="NVQ60" s="140"/>
      <c r="NVR60" s="140"/>
      <c r="NVS60" s="82"/>
      <c r="NVT60" s="140"/>
      <c r="NVU60" s="140"/>
      <c r="NVV60" s="140"/>
      <c r="NVW60" s="140"/>
      <c r="NVX60" s="140"/>
      <c r="NVY60" s="140"/>
      <c r="NVZ60" s="140"/>
      <c r="NWA60" s="140"/>
      <c r="NWB60" s="140"/>
      <c r="NWC60" s="140"/>
      <c r="NWD60" s="140"/>
      <c r="NWE60" s="140"/>
      <c r="NWF60" s="140"/>
      <c r="NWG60" s="140"/>
      <c r="NWH60" s="140"/>
      <c r="NWI60" s="140"/>
      <c r="NWJ60" s="140"/>
      <c r="NWK60" s="140"/>
      <c r="NWL60" s="140"/>
      <c r="NWM60" s="140"/>
      <c r="NWN60" s="140"/>
      <c r="NWO60" s="82"/>
      <c r="NWP60" s="140"/>
      <c r="NWQ60" s="140"/>
      <c r="NWR60" s="140"/>
      <c r="NWS60" s="140"/>
      <c r="NWT60" s="140"/>
      <c r="NWU60" s="140"/>
      <c r="NWV60" s="140"/>
      <c r="NWW60" s="140"/>
      <c r="NWX60" s="140"/>
      <c r="NWY60" s="140"/>
      <c r="NWZ60" s="140"/>
      <c r="NXA60" s="140"/>
      <c r="NXB60" s="140"/>
      <c r="NXC60" s="140"/>
      <c r="NXD60" s="140"/>
      <c r="NXE60" s="140"/>
      <c r="NXF60" s="140"/>
      <c r="NXG60" s="140"/>
      <c r="NXH60" s="140"/>
      <c r="NXI60" s="140"/>
      <c r="NXJ60" s="140"/>
      <c r="NXK60" s="82"/>
      <c r="NXL60" s="140"/>
      <c r="NXM60" s="140"/>
      <c r="NXN60" s="140"/>
      <c r="NXO60" s="140"/>
      <c r="NXP60" s="140"/>
      <c r="NXQ60" s="140"/>
      <c r="NXR60" s="140"/>
      <c r="NXS60" s="140"/>
      <c r="NXT60" s="140"/>
      <c r="NXU60" s="140"/>
      <c r="NXV60" s="140"/>
      <c r="NXW60" s="140"/>
      <c r="NXX60" s="140"/>
      <c r="NXY60" s="140"/>
      <c r="NXZ60" s="140"/>
      <c r="NYA60" s="140"/>
      <c r="NYB60" s="140"/>
      <c r="NYC60" s="140"/>
      <c r="NYD60" s="140"/>
      <c r="NYE60" s="140"/>
      <c r="NYF60" s="140"/>
      <c r="NYG60" s="82"/>
      <c r="NYH60" s="140"/>
      <c r="NYI60" s="140"/>
      <c r="NYJ60" s="140"/>
      <c r="NYK60" s="140"/>
      <c r="NYL60" s="140"/>
      <c r="NYM60" s="140"/>
      <c r="NYN60" s="140"/>
      <c r="NYO60" s="140"/>
      <c r="NYP60" s="140"/>
      <c r="NYQ60" s="140"/>
      <c r="NYR60" s="140"/>
      <c r="NYS60" s="140"/>
      <c r="NYT60" s="140"/>
      <c r="NYU60" s="140"/>
      <c r="NYV60" s="140"/>
      <c r="NYW60" s="140"/>
      <c r="NYX60" s="140"/>
      <c r="NYY60" s="140"/>
      <c r="NYZ60" s="140"/>
      <c r="NZA60" s="140"/>
      <c r="NZB60" s="140"/>
      <c r="NZC60" s="82"/>
      <c r="NZD60" s="140"/>
      <c r="NZE60" s="140"/>
      <c r="NZF60" s="140"/>
      <c r="NZG60" s="140"/>
      <c r="NZH60" s="140"/>
      <c r="NZI60" s="140"/>
      <c r="NZJ60" s="140"/>
      <c r="NZK60" s="140"/>
      <c r="NZL60" s="140"/>
      <c r="NZM60" s="140"/>
      <c r="NZN60" s="140"/>
      <c r="NZO60" s="140"/>
      <c r="NZP60" s="140"/>
      <c r="NZQ60" s="140"/>
      <c r="NZR60" s="140"/>
      <c r="NZS60" s="140"/>
      <c r="NZT60" s="140"/>
      <c r="NZU60" s="140"/>
      <c r="NZV60" s="140"/>
      <c r="NZW60" s="140"/>
      <c r="NZX60" s="140"/>
      <c r="NZY60" s="82"/>
      <c r="NZZ60" s="140"/>
      <c r="OAA60" s="140"/>
      <c r="OAB60" s="140"/>
      <c r="OAC60" s="140"/>
      <c r="OAD60" s="140"/>
      <c r="OAE60" s="140"/>
      <c r="OAF60" s="140"/>
      <c r="OAG60" s="140"/>
      <c r="OAH60" s="140"/>
      <c r="OAI60" s="140"/>
      <c r="OAJ60" s="140"/>
      <c r="OAK60" s="140"/>
      <c r="OAL60" s="140"/>
      <c r="OAM60" s="140"/>
      <c r="OAN60" s="140"/>
      <c r="OAO60" s="140"/>
      <c r="OAP60" s="140"/>
      <c r="OAQ60" s="140"/>
      <c r="OAR60" s="140"/>
      <c r="OAS60" s="140"/>
      <c r="OAT60" s="140"/>
      <c r="OAU60" s="82"/>
      <c r="OAV60" s="140"/>
      <c r="OAW60" s="140"/>
      <c r="OAX60" s="140"/>
      <c r="OAY60" s="140"/>
      <c r="OAZ60" s="140"/>
      <c r="OBA60" s="140"/>
      <c r="OBB60" s="140"/>
      <c r="OBC60" s="140"/>
      <c r="OBD60" s="140"/>
      <c r="OBE60" s="140"/>
      <c r="OBF60" s="140"/>
      <c r="OBG60" s="140"/>
      <c r="OBH60" s="140"/>
      <c r="OBI60" s="140"/>
      <c r="OBJ60" s="140"/>
      <c r="OBK60" s="140"/>
      <c r="OBL60" s="140"/>
      <c r="OBM60" s="140"/>
      <c r="OBN60" s="140"/>
      <c r="OBO60" s="140"/>
      <c r="OBP60" s="140"/>
      <c r="OBQ60" s="82"/>
      <c r="OBR60" s="140"/>
      <c r="OBS60" s="140"/>
      <c r="OBT60" s="140"/>
      <c r="OBU60" s="140"/>
      <c r="OBV60" s="140"/>
      <c r="OBW60" s="140"/>
      <c r="OBX60" s="140"/>
      <c r="OBY60" s="140"/>
      <c r="OBZ60" s="140"/>
      <c r="OCA60" s="140"/>
      <c r="OCB60" s="140"/>
      <c r="OCC60" s="140"/>
      <c r="OCD60" s="140"/>
      <c r="OCE60" s="140"/>
      <c r="OCF60" s="140"/>
      <c r="OCG60" s="140"/>
      <c r="OCH60" s="140"/>
      <c r="OCI60" s="140"/>
      <c r="OCJ60" s="140"/>
      <c r="OCK60" s="140"/>
      <c r="OCL60" s="140"/>
      <c r="OCM60" s="82"/>
      <c r="OCN60" s="140"/>
      <c r="OCO60" s="140"/>
      <c r="OCP60" s="140"/>
      <c r="OCQ60" s="140"/>
      <c r="OCR60" s="140"/>
      <c r="OCS60" s="140"/>
      <c r="OCT60" s="140"/>
      <c r="OCU60" s="140"/>
      <c r="OCV60" s="140"/>
      <c r="OCW60" s="140"/>
      <c r="OCX60" s="140"/>
      <c r="OCY60" s="140"/>
      <c r="OCZ60" s="140"/>
      <c r="ODA60" s="140"/>
      <c r="ODB60" s="140"/>
      <c r="ODC60" s="140"/>
      <c r="ODD60" s="140"/>
      <c r="ODE60" s="140"/>
      <c r="ODF60" s="140"/>
      <c r="ODG60" s="140"/>
      <c r="ODH60" s="140"/>
      <c r="ODI60" s="82"/>
      <c r="ODJ60" s="140"/>
      <c r="ODK60" s="140"/>
      <c r="ODL60" s="140"/>
      <c r="ODM60" s="140"/>
      <c r="ODN60" s="140"/>
      <c r="ODO60" s="140"/>
      <c r="ODP60" s="140"/>
      <c r="ODQ60" s="140"/>
      <c r="ODR60" s="140"/>
      <c r="ODS60" s="140"/>
      <c r="ODT60" s="140"/>
      <c r="ODU60" s="140"/>
      <c r="ODV60" s="140"/>
      <c r="ODW60" s="140"/>
      <c r="ODX60" s="140"/>
      <c r="ODY60" s="140"/>
      <c r="ODZ60" s="140"/>
      <c r="OEA60" s="140"/>
      <c r="OEB60" s="140"/>
      <c r="OEC60" s="140"/>
      <c r="OED60" s="140"/>
      <c r="OEE60" s="82"/>
      <c r="OEF60" s="140"/>
      <c r="OEG60" s="140"/>
      <c r="OEH60" s="140"/>
      <c r="OEI60" s="140"/>
      <c r="OEJ60" s="140"/>
      <c r="OEK60" s="140"/>
      <c r="OEL60" s="140"/>
      <c r="OEM60" s="140"/>
      <c r="OEN60" s="140"/>
      <c r="OEO60" s="140"/>
      <c r="OEP60" s="140"/>
      <c r="OEQ60" s="140"/>
      <c r="OER60" s="140"/>
      <c r="OES60" s="140"/>
      <c r="OET60" s="140"/>
      <c r="OEU60" s="140"/>
      <c r="OEV60" s="140"/>
      <c r="OEW60" s="140"/>
      <c r="OEX60" s="140"/>
      <c r="OEY60" s="140"/>
      <c r="OEZ60" s="140"/>
      <c r="OFA60" s="82"/>
      <c r="OFB60" s="140"/>
      <c r="OFC60" s="140"/>
      <c r="OFD60" s="140"/>
      <c r="OFE60" s="140"/>
      <c r="OFF60" s="140"/>
      <c r="OFG60" s="140"/>
      <c r="OFH60" s="140"/>
      <c r="OFI60" s="140"/>
      <c r="OFJ60" s="140"/>
      <c r="OFK60" s="140"/>
      <c r="OFL60" s="140"/>
      <c r="OFM60" s="140"/>
      <c r="OFN60" s="140"/>
      <c r="OFO60" s="140"/>
      <c r="OFP60" s="140"/>
      <c r="OFQ60" s="140"/>
      <c r="OFR60" s="140"/>
      <c r="OFS60" s="140"/>
      <c r="OFT60" s="140"/>
      <c r="OFU60" s="140"/>
      <c r="OFV60" s="140"/>
      <c r="OFW60" s="82"/>
      <c r="OFX60" s="140"/>
      <c r="OFY60" s="140"/>
      <c r="OFZ60" s="140"/>
      <c r="OGA60" s="140"/>
      <c r="OGB60" s="140"/>
      <c r="OGC60" s="140"/>
      <c r="OGD60" s="140"/>
      <c r="OGE60" s="140"/>
      <c r="OGF60" s="140"/>
      <c r="OGG60" s="140"/>
      <c r="OGH60" s="140"/>
      <c r="OGI60" s="140"/>
      <c r="OGJ60" s="140"/>
      <c r="OGK60" s="140"/>
      <c r="OGL60" s="140"/>
      <c r="OGM60" s="140"/>
      <c r="OGN60" s="140"/>
      <c r="OGO60" s="140"/>
      <c r="OGP60" s="140"/>
      <c r="OGQ60" s="140"/>
      <c r="OGR60" s="140"/>
      <c r="OGS60" s="82"/>
      <c r="OGT60" s="140"/>
      <c r="OGU60" s="140"/>
      <c r="OGV60" s="140"/>
      <c r="OGW60" s="140"/>
      <c r="OGX60" s="140"/>
      <c r="OGY60" s="140"/>
      <c r="OGZ60" s="140"/>
      <c r="OHA60" s="140"/>
      <c r="OHB60" s="140"/>
      <c r="OHC60" s="140"/>
      <c r="OHD60" s="140"/>
      <c r="OHE60" s="140"/>
      <c r="OHF60" s="140"/>
      <c r="OHG60" s="140"/>
      <c r="OHH60" s="140"/>
      <c r="OHI60" s="140"/>
      <c r="OHJ60" s="140"/>
      <c r="OHK60" s="140"/>
      <c r="OHL60" s="140"/>
      <c r="OHM60" s="140"/>
      <c r="OHN60" s="140"/>
      <c r="OHO60" s="82"/>
      <c r="OHP60" s="140"/>
      <c r="OHQ60" s="140"/>
      <c r="OHR60" s="140"/>
      <c r="OHS60" s="140"/>
      <c r="OHT60" s="140"/>
      <c r="OHU60" s="140"/>
      <c r="OHV60" s="140"/>
      <c r="OHW60" s="140"/>
      <c r="OHX60" s="140"/>
      <c r="OHY60" s="140"/>
      <c r="OHZ60" s="140"/>
      <c r="OIA60" s="140"/>
      <c r="OIB60" s="140"/>
      <c r="OIC60" s="140"/>
      <c r="OID60" s="140"/>
      <c r="OIE60" s="140"/>
      <c r="OIF60" s="140"/>
      <c r="OIG60" s="140"/>
      <c r="OIH60" s="140"/>
      <c r="OII60" s="140"/>
      <c r="OIJ60" s="140"/>
      <c r="OIK60" s="82"/>
      <c r="OIL60" s="140"/>
      <c r="OIM60" s="140"/>
      <c r="OIN60" s="140"/>
      <c r="OIO60" s="140"/>
      <c r="OIP60" s="140"/>
      <c r="OIQ60" s="140"/>
      <c r="OIR60" s="140"/>
      <c r="OIS60" s="140"/>
      <c r="OIT60" s="140"/>
      <c r="OIU60" s="140"/>
      <c r="OIV60" s="140"/>
      <c r="OIW60" s="140"/>
      <c r="OIX60" s="140"/>
      <c r="OIY60" s="140"/>
      <c r="OIZ60" s="140"/>
      <c r="OJA60" s="140"/>
      <c r="OJB60" s="140"/>
      <c r="OJC60" s="140"/>
      <c r="OJD60" s="140"/>
      <c r="OJE60" s="140"/>
      <c r="OJF60" s="140"/>
      <c r="OJG60" s="82"/>
      <c r="OJH60" s="140"/>
      <c r="OJI60" s="140"/>
      <c r="OJJ60" s="140"/>
      <c r="OJK60" s="140"/>
      <c r="OJL60" s="140"/>
      <c r="OJM60" s="140"/>
      <c r="OJN60" s="140"/>
      <c r="OJO60" s="140"/>
      <c r="OJP60" s="140"/>
      <c r="OJQ60" s="140"/>
      <c r="OJR60" s="140"/>
      <c r="OJS60" s="140"/>
      <c r="OJT60" s="140"/>
      <c r="OJU60" s="140"/>
      <c r="OJV60" s="140"/>
      <c r="OJW60" s="140"/>
      <c r="OJX60" s="140"/>
      <c r="OJY60" s="140"/>
      <c r="OJZ60" s="140"/>
      <c r="OKA60" s="140"/>
      <c r="OKB60" s="140"/>
      <c r="OKC60" s="82"/>
      <c r="OKD60" s="140"/>
      <c r="OKE60" s="140"/>
      <c r="OKF60" s="140"/>
      <c r="OKG60" s="140"/>
      <c r="OKH60" s="140"/>
      <c r="OKI60" s="140"/>
      <c r="OKJ60" s="140"/>
      <c r="OKK60" s="140"/>
      <c r="OKL60" s="140"/>
      <c r="OKM60" s="140"/>
      <c r="OKN60" s="140"/>
      <c r="OKO60" s="140"/>
      <c r="OKP60" s="140"/>
      <c r="OKQ60" s="140"/>
      <c r="OKR60" s="140"/>
      <c r="OKS60" s="140"/>
      <c r="OKT60" s="140"/>
      <c r="OKU60" s="140"/>
      <c r="OKV60" s="140"/>
      <c r="OKW60" s="140"/>
      <c r="OKX60" s="140"/>
      <c r="OKY60" s="82"/>
      <c r="OKZ60" s="140"/>
      <c r="OLA60" s="140"/>
      <c r="OLB60" s="140"/>
      <c r="OLC60" s="140"/>
      <c r="OLD60" s="140"/>
      <c r="OLE60" s="140"/>
      <c r="OLF60" s="140"/>
      <c r="OLG60" s="140"/>
      <c r="OLH60" s="140"/>
      <c r="OLI60" s="140"/>
      <c r="OLJ60" s="140"/>
      <c r="OLK60" s="140"/>
      <c r="OLL60" s="140"/>
      <c r="OLM60" s="140"/>
      <c r="OLN60" s="140"/>
      <c r="OLO60" s="140"/>
      <c r="OLP60" s="140"/>
      <c r="OLQ60" s="140"/>
      <c r="OLR60" s="140"/>
      <c r="OLS60" s="140"/>
      <c r="OLT60" s="140"/>
      <c r="OLU60" s="82"/>
      <c r="OLV60" s="140"/>
      <c r="OLW60" s="140"/>
      <c r="OLX60" s="140"/>
      <c r="OLY60" s="140"/>
      <c r="OLZ60" s="140"/>
      <c r="OMA60" s="140"/>
      <c r="OMB60" s="140"/>
      <c r="OMC60" s="140"/>
      <c r="OMD60" s="140"/>
      <c r="OME60" s="140"/>
      <c r="OMF60" s="140"/>
      <c r="OMG60" s="140"/>
      <c r="OMH60" s="140"/>
      <c r="OMI60" s="140"/>
      <c r="OMJ60" s="140"/>
      <c r="OMK60" s="140"/>
      <c r="OML60" s="140"/>
      <c r="OMM60" s="140"/>
      <c r="OMN60" s="140"/>
      <c r="OMO60" s="140"/>
      <c r="OMP60" s="140"/>
      <c r="OMQ60" s="82"/>
      <c r="OMR60" s="140"/>
      <c r="OMS60" s="140"/>
      <c r="OMT60" s="140"/>
      <c r="OMU60" s="140"/>
      <c r="OMV60" s="140"/>
      <c r="OMW60" s="140"/>
      <c r="OMX60" s="140"/>
      <c r="OMY60" s="140"/>
      <c r="OMZ60" s="140"/>
      <c r="ONA60" s="140"/>
      <c r="ONB60" s="140"/>
      <c r="ONC60" s="140"/>
      <c r="OND60" s="140"/>
      <c r="ONE60" s="140"/>
      <c r="ONF60" s="140"/>
      <c r="ONG60" s="140"/>
      <c r="ONH60" s="140"/>
      <c r="ONI60" s="140"/>
      <c r="ONJ60" s="140"/>
      <c r="ONK60" s="140"/>
      <c r="ONL60" s="140"/>
      <c r="ONM60" s="82"/>
      <c r="ONN60" s="140"/>
      <c r="ONO60" s="140"/>
      <c r="ONP60" s="140"/>
      <c r="ONQ60" s="140"/>
      <c r="ONR60" s="140"/>
      <c r="ONS60" s="140"/>
      <c r="ONT60" s="140"/>
      <c r="ONU60" s="140"/>
      <c r="ONV60" s="140"/>
      <c r="ONW60" s="140"/>
      <c r="ONX60" s="140"/>
      <c r="ONY60" s="140"/>
      <c r="ONZ60" s="140"/>
      <c r="OOA60" s="140"/>
      <c r="OOB60" s="140"/>
      <c r="OOC60" s="140"/>
      <c r="OOD60" s="140"/>
      <c r="OOE60" s="140"/>
      <c r="OOF60" s="140"/>
      <c r="OOG60" s="140"/>
      <c r="OOH60" s="140"/>
      <c r="OOI60" s="82"/>
      <c r="OOJ60" s="140"/>
      <c r="OOK60" s="140"/>
      <c r="OOL60" s="140"/>
      <c r="OOM60" s="140"/>
      <c r="OON60" s="140"/>
      <c r="OOO60" s="140"/>
      <c r="OOP60" s="140"/>
      <c r="OOQ60" s="140"/>
      <c r="OOR60" s="140"/>
      <c r="OOS60" s="140"/>
      <c r="OOT60" s="140"/>
      <c r="OOU60" s="140"/>
      <c r="OOV60" s="140"/>
      <c r="OOW60" s="140"/>
      <c r="OOX60" s="140"/>
      <c r="OOY60" s="140"/>
      <c r="OOZ60" s="140"/>
      <c r="OPA60" s="140"/>
      <c r="OPB60" s="140"/>
      <c r="OPC60" s="140"/>
      <c r="OPD60" s="140"/>
      <c r="OPE60" s="82"/>
      <c r="OPF60" s="140"/>
      <c r="OPG60" s="140"/>
      <c r="OPH60" s="140"/>
      <c r="OPI60" s="140"/>
      <c r="OPJ60" s="140"/>
      <c r="OPK60" s="140"/>
      <c r="OPL60" s="140"/>
      <c r="OPM60" s="140"/>
      <c r="OPN60" s="140"/>
      <c r="OPO60" s="140"/>
      <c r="OPP60" s="140"/>
      <c r="OPQ60" s="140"/>
      <c r="OPR60" s="140"/>
      <c r="OPS60" s="140"/>
      <c r="OPT60" s="140"/>
      <c r="OPU60" s="140"/>
      <c r="OPV60" s="140"/>
      <c r="OPW60" s="140"/>
      <c r="OPX60" s="140"/>
      <c r="OPY60" s="140"/>
      <c r="OPZ60" s="140"/>
      <c r="OQA60" s="82"/>
      <c r="OQB60" s="140"/>
      <c r="OQC60" s="140"/>
      <c r="OQD60" s="140"/>
      <c r="OQE60" s="140"/>
      <c r="OQF60" s="140"/>
      <c r="OQG60" s="140"/>
      <c r="OQH60" s="140"/>
      <c r="OQI60" s="140"/>
      <c r="OQJ60" s="140"/>
      <c r="OQK60" s="140"/>
      <c r="OQL60" s="140"/>
      <c r="OQM60" s="140"/>
      <c r="OQN60" s="140"/>
      <c r="OQO60" s="140"/>
      <c r="OQP60" s="140"/>
      <c r="OQQ60" s="140"/>
      <c r="OQR60" s="140"/>
      <c r="OQS60" s="140"/>
      <c r="OQT60" s="140"/>
      <c r="OQU60" s="140"/>
      <c r="OQV60" s="140"/>
      <c r="OQW60" s="82"/>
      <c r="OQX60" s="140"/>
      <c r="OQY60" s="140"/>
      <c r="OQZ60" s="140"/>
      <c r="ORA60" s="140"/>
      <c r="ORB60" s="140"/>
      <c r="ORC60" s="140"/>
      <c r="ORD60" s="140"/>
      <c r="ORE60" s="140"/>
      <c r="ORF60" s="140"/>
      <c r="ORG60" s="140"/>
      <c r="ORH60" s="140"/>
      <c r="ORI60" s="140"/>
      <c r="ORJ60" s="140"/>
      <c r="ORK60" s="140"/>
      <c r="ORL60" s="140"/>
      <c r="ORM60" s="140"/>
      <c r="ORN60" s="140"/>
      <c r="ORO60" s="140"/>
      <c r="ORP60" s="140"/>
      <c r="ORQ60" s="140"/>
      <c r="ORR60" s="140"/>
      <c r="ORS60" s="82"/>
      <c r="ORT60" s="140"/>
      <c r="ORU60" s="140"/>
      <c r="ORV60" s="140"/>
      <c r="ORW60" s="140"/>
      <c r="ORX60" s="140"/>
      <c r="ORY60" s="140"/>
      <c r="ORZ60" s="140"/>
      <c r="OSA60" s="140"/>
      <c r="OSB60" s="140"/>
      <c r="OSC60" s="140"/>
      <c r="OSD60" s="140"/>
      <c r="OSE60" s="140"/>
      <c r="OSF60" s="140"/>
      <c r="OSG60" s="140"/>
      <c r="OSH60" s="140"/>
      <c r="OSI60" s="140"/>
      <c r="OSJ60" s="140"/>
      <c r="OSK60" s="140"/>
      <c r="OSL60" s="140"/>
      <c r="OSM60" s="140"/>
      <c r="OSN60" s="140"/>
      <c r="OSO60" s="82"/>
      <c r="OSP60" s="140"/>
      <c r="OSQ60" s="140"/>
      <c r="OSR60" s="140"/>
      <c r="OSS60" s="140"/>
      <c r="OST60" s="140"/>
      <c r="OSU60" s="140"/>
      <c r="OSV60" s="140"/>
      <c r="OSW60" s="140"/>
      <c r="OSX60" s="140"/>
      <c r="OSY60" s="140"/>
      <c r="OSZ60" s="140"/>
      <c r="OTA60" s="140"/>
      <c r="OTB60" s="140"/>
      <c r="OTC60" s="140"/>
      <c r="OTD60" s="140"/>
      <c r="OTE60" s="140"/>
      <c r="OTF60" s="140"/>
      <c r="OTG60" s="140"/>
      <c r="OTH60" s="140"/>
      <c r="OTI60" s="140"/>
      <c r="OTJ60" s="140"/>
      <c r="OTK60" s="82"/>
      <c r="OTL60" s="140"/>
      <c r="OTM60" s="140"/>
      <c r="OTN60" s="140"/>
      <c r="OTO60" s="140"/>
      <c r="OTP60" s="140"/>
      <c r="OTQ60" s="140"/>
      <c r="OTR60" s="140"/>
      <c r="OTS60" s="140"/>
      <c r="OTT60" s="140"/>
      <c r="OTU60" s="140"/>
      <c r="OTV60" s="140"/>
      <c r="OTW60" s="140"/>
      <c r="OTX60" s="140"/>
      <c r="OTY60" s="140"/>
      <c r="OTZ60" s="140"/>
      <c r="OUA60" s="140"/>
      <c r="OUB60" s="140"/>
      <c r="OUC60" s="140"/>
      <c r="OUD60" s="140"/>
      <c r="OUE60" s="140"/>
      <c r="OUF60" s="140"/>
      <c r="OUG60" s="82"/>
      <c r="OUH60" s="140"/>
      <c r="OUI60" s="140"/>
      <c r="OUJ60" s="140"/>
      <c r="OUK60" s="140"/>
      <c r="OUL60" s="140"/>
      <c r="OUM60" s="140"/>
      <c r="OUN60" s="140"/>
      <c r="OUO60" s="140"/>
      <c r="OUP60" s="140"/>
      <c r="OUQ60" s="140"/>
      <c r="OUR60" s="140"/>
      <c r="OUS60" s="140"/>
      <c r="OUT60" s="140"/>
      <c r="OUU60" s="140"/>
      <c r="OUV60" s="140"/>
      <c r="OUW60" s="140"/>
      <c r="OUX60" s="140"/>
      <c r="OUY60" s="140"/>
      <c r="OUZ60" s="140"/>
      <c r="OVA60" s="140"/>
      <c r="OVB60" s="140"/>
      <c r="OVC60" s="82"/>
      <c r="OVD60" s="140"/>
      <c r="OVE60" s="140"/>
      <c r="OVF60" s="140"/>
      <c r="OVG60" s="140"/>
      <c r="OVH60" s="140"/>
      <c r="OVI60" s="140"/>
      <c r="OVJ60" s="140"/>
      <c r="OVK60" s="140"/>
      <c r="OVL60" s="140"/>
      <c r="OVM60" s="140"/>
      <c r="OVN60" s="140"/>
      <c r="OVO60" s="140"/>
      <c r="OVP60" s="140"/>
      <c r="OVQ60" s="140"/>
      <c r="OVR60" s="140"/>
      <c r="OVS60" s="140"/>
      <c r="OVT60" s="140"/>
      <c r="OVU60" s="140"/>
      <c r="OVV60" s="140"/>
      <c r="OVW60" s="140"/>
      <c r="OVX60" s="140"/>
      <c r="OVY60" s="82"/>
      <c r="OVZ60" s="140"/>
      <c r="OWA60" s="140"/>
      <c r="OWB60" s="140"/>
      <c r="OWC60" s="140"/>
      <c r="OWD60" s="140"/>
      <c r="OWE60" s="140"/>
      <c r="OWF60" s="140"/>
      <c r="OWG60" s="140"/>
      <c r="OWH60" s="140"/>
      <c r="OWI60" s="140"/>
      <c r="OWJ60" s="140"/>
      <c r="OWK60" s="140"/>
      <c r="OWL60" s="140"/>
      <c r="OWM60" s="140"/>
      <c r="OWN60" s="140"/>
      <c r="OWO60" s="140"/>
      <c r="OWP60" s="140"/>
      <c r="OWQ60" s="140"/>
      <c r="OWR60" s="140"/>
      <c r="OWS60" s="140"/>
      <c r="OWT60" s="140"/>
      <c r="OWU60" s="82"/>
      <c r="OWV60" s="140"/>
      <c r="OWW60" s="140"/>
      <c r="OWX60" s="140"/>
      <c r="OWY60" s="140"/>
      <c r="OWZ60" s="140"/>
      <c r="OXA60" s="140"/>
      <c r="OXB60" s="140"/>
      <c r="OXC60" s="140"/>
      <c r="OXD60" s="140"/>
      <c r="OXE60" s="140"/>
      <c r="OXF60" s="140"/>
      <c r="OXG60" s="140"/>
      <c r="OXH60" s="140"/>
      <c r="OXI60" s="140"/>
      <c r="OXJ60" s="140"/>
      <c r="OXK60" s="140"/>
      <c r="OXL60" s="140"/>
      <c r="OXM60" s="140"/>
      <c r="OXN60" s="140"/>
      <c r="OXO60" s="140"/>
      <c r="OXP60" s="140"/>
      <c r="OXQ60" s="82"/>
      <c r="OXR60" s="140"/>
      <c r="OXS60" s="140"/>
      <c r="OXT60" s="140"/>
      <c r="OXU60" s="140"/>
      <c r="OXV60" s="140"/>
      <c r="OXW60" s="140"/>
      <c r="OXX60" s="140"/>
      <c r="OXY60" s="140"/>
      <c r="OXZ60" s="140"/>
      <c r="OYA60" s="140"/>
      <c r="OYB60" s="140"/>
      <c r="OYC60" s="140"/>
      <c r="OYD60" s="140"/>
      <c r="OYE60" s="140"/>
      <c r="OYF60" s="140"/>
      <c r="OYG60" s="140"/>
      <c r="OYH60" s="140"/>
      <c r="OYI60" s="140"/>
      <c r="OYJ60" s="140"/>
      <c r="OYK60" s="140"/>
      <c r="OYL60" s="140"/>
      <c r="OYM60" s="82"/>
      <c r="OYN60" s="140"/>
      <c r="OYO60" s="140"/>
      <c r="OYP60" s="140"/>
      <c r="OYQ60" s="140"/>
      <c r="OYR60" s="140"/>
      <c r="OYS60" s="140"/>
      <c r="OYT60" s="140"/>
      <c r="OYU60" s="140"/>
      <c r="OYV60" s="140"/>
      <c r="OYW60" s="140"/>
      <c r="OYX60" s="140"/>
      <c r="OYY60" s="140"/>
      <c r="OYZ60" s="140"/>
      <c r="OZA60" s="140"/>
      <c r="OZB60" s="140"/>
      <c r="OZC60" s="140"/>
      <c r="OZD60" s="140"/>
      <c r="OZE60" s="140"/>
      <c r="OZF60" s="140"/>
      <c r="OZG60" s="140"/>
      <c r="OZH60" s="140"/>
      <c r="OZI60" s="82"/>
      <c r="OZJ60" s="140"/>
      <c r="OZK60" s="140"/>
      <c r="OZL60" s="140"/>
      <c r="OZM60" s="140"/>
      <c r="OZN60" s="140"/>
      <c r="OZO60" s="140"/>
      <c r="OZP60" s="140"/>
      <c r="OZQ60" s="140"/>
      <c r="OZR60" s="140"/>
      <c r="OZS60" s="140"/>
      <c r="OZT60" s="140"/>
      <c r="OZU60" s="140"/>
      <c r="OZV60" s="140"/>
      <c r="OZW60" s="140"/>
      <c r="OZX60" s="140"/>
      <c r="OZY60" s="140"/>
      <c r="OZZ60" s="140"/>
      <c r="PAA60" s="140"/>
      <c r="PAB60" s="140"/>
      <c r="PAC60" s="140"/>
      <c r="PAD60" s="140"/>
      <c r="PAE60" s="82"/>
      <c r="PAF60" s="140"/>
      <c r="PAG60" s="140"/>
      <c r="PAH60" s="140"/>
      <c r="PAI60" s="140"/>
      <c r="PAJ60" s="140"/>
      <c r="PAK60" s="140"/>
      <c r="PAL60" s="140"/>
      <c r="PAM60" s="140"/>
      <c r="PAN60" s="140"/>
      <c r="PAO60" s="140"/>
      <c r="PAP60" s="140"/>
      <c r="PAQ60" s="140"/>
      <c r="PAR60" s="140"/>
      <c r="PAS60" s="140"/>
      <c r="PAT60" s="140"/>
      <c r="PAU60" s="140"/>
      <c r="PAV60" s="140"/>
      <c r="PAW60" s="140"/>
      <c r="PAX60" s="140"/>
      <c r="PAY60" s="140"/>
      <c r="PAZ60" s="140"/>
      <c r="PBA60" s="82"/>
      <c r="PBB60" s="140"/>
      <c r="PBC60" s="140"/>
      <c r="PBD60" s="140"/>
      <c r="PBE60" s="140"/>
      <c r="PBF60" s="140"/>
      <c r="PBG60" s="140"/>
      <c r="PBH60" s="140"/>
      <c r="PBI60" s="140"/>
      <c r="PBJ60" s="140"/>
      <c r="PBK60" s="140"/>
      <c r="PBL60" s="140"/>
      <c r="PBM60" s="140"/>
      <c r="PBN60" s="140"/>
      <c r="PBO60" s="140"/>
      <c r="PBP60" s="140"/>
      <c r="PBQ60" s="140"/>
      <c r="PBR60" s="140"/>
      <c r="PBS60" s="140"/>
      <c r="PBT60" s="140"/>
      <c r="PBU60" s="140"/>
      <c r="PBV60" s="140"/>
      <c r="PBW60" s="82"/>
      <c r="PBX60" s="140"/>
      <c r="PBY60" s="140"/>
      <c r="PBZ60" s="140"/>
      <c r="PCA60" s="140"/>
      <c r="PCB60" s="140"/>
      <c r="PCC60" s="140"/>
      <c r="PCD60" s="140"/>
      <c r="PCE60" s="140"/>
      <c r="PCF60" s="140"/>
      <c r="PCG60" s="140"/>
      <c r="PCH60" s="140"/>
      <c r="PCI60" s="140"/>
      <c r="PCJ60" s="140"/>
      <c r="PCK60" s="140"/>
      <c r="PCL60" s="140"/>
      <c r="PCM60" s="140"/>
      <c r="PCN60" s="140"/>
      <c r="PCO60" s="140"/>
      <c r="PCP60" s="140"/>
      <c r="PCQ60" s="140"/>
      <c r="PCR60" s="140"/>
      <c r="PCS60" s="82"/>
      <c r="PCT60" s="140"/>
      <c r="PCU60" s="140"/>
      <c r="PCV60" s="140"/>
      <c r="PCW60" s="140"/>
      <c r="PCX60" s="140"/>
      <c r="PCY60" s="140"/>
      <c r="PCZ60" s="140"/>
      <c r="PDA60" s="140"/>
      <c r="PDB60" s="140"/>
      <c r="PDC60" s="140"/>
      <c r="PDD60" s="140"/>
      <c r="PDE60" s="140"/>
      <c r="PDF60" s="140"/>
      <c r="PDG60" s="140"/>
      <c r="PDH60" s="140"/>
      <c r="PDI60" s="140"/>
      <c r="PDJ60" s="140"/>
      <c r="PDK60" s="140"/>
      <c r="PDL60" s="140"/>
      <c r="PDM60" s="140"/>
      <c r="PDN60" s="140"/>
      <c r="PDO60" s="82"/>
      <c r="PDP60" s="140"/>
      <c r="PDQ60" s="140"/>
      <c r="PDR60" s="140"/>
      <c r="PDS60" s="140"/>
      <c r="PDT60" s="140"/>
      <c r="PDU60" s="140"/>
      <c r="PDV60" s="140"/>
      <c r="PDW60" s="140"/>
      <c r="PDX60" s="140"/>
      <c r="PDY60" s="140"/>
      <c r="PDZ60" s="140"/>
      <c r="PEA60" s="140"/>
      <c r="PEB60" s="140"/>
      <c r="PEC60" s="140"/>
      <c r="PED60" s="140"/>
      <c r="PEE60" s="140"/>
      <c r="PEF60" s="140"/>
      <c r="PEG60" s="140"/>
      <c r="PEH60" s="140"/>
      <c r="PEI60" s="140"/>
      <c r="PEJ60" s="140"/>
      <c r="PEK60" s="82"/>
      <c r="PEL60" s="140"/>
      <c r="PEM60" s="140"/>
      <c r="PEN60" s="140"/>
      <c r="PEO60" s="140"/>
      <c r="PEP60" s="140"/>
      <c r="PEQ60" s="140"/>
      <c r="PER60" s="140"/>
      <c r="PES60" s="140"/>
      <c r="PET60" s="140"/>
      <c r="PEU60" s="140"/>
      <c r="PEV60" s="140"/>
      <c r="PEW60" s="140"/>
      <c r="PEX60" s="140"/>
      <c r="PEY60" s="140"/>
      <c r="PEZ60" s="140"/>
      <c r="PFA60" s="140"/>
      <c r="PFB60" s="140"/>
      <c r="PFC60" s="140"/>
      <c r="PFD60" s="140"/>
      <c r="PFE60" s="140"/>
      <c r="PFF60" s="140"/>
      <c r="PFG60" s="82"/>
      <c r="PFH60" s="140"/>
      <c r="PFI60" s="140"/>
      <c r="PFJ60" s="140"/>
      <c r="PFK60" s="140"/>
      <c r="PFL60" s="140"/>
      <c r="PFM60" s="140"/>
      <c r="PFN60" s="140"/>
      <c r="PFO60" s="140"/>
      <c r="PFP60" s="140"/>
      <c r="PFQ60" s="140"/>
      <c r="PFR60" s="140"/>
      <c r="PFS60" s="140"/>
      <c r="PFT60" s="140"/>
      <c r="PFU60" s="140"/>
      <c r="PFV60" s="140"/>
      <c r="PFW60" s="140"/>
      <c r="PFX60" s="140"/>
      <c r="PFY60" s="140"/>
      <c r="PFZ60" s="140"/>
      <c r="PGA60" s="140"/>
      <c r="PGB60" s="140"/>
      <c r="PGC60" s="82"/>
      <c r="PGD60" s="140"/>
      <c r="PGE60" s="140"/>
      <c r="PGF60" s="140"/>
      <c r="PGG60" s="140"/>
      <c r="PGH60" s="140"/>
      <c r="PGI60" s="140"/>
      <c r="PGJ60" s="140"/>
      <c r="PGK60" s="140"/>
      <c r="PGL60" s="140"/>
      <c r="PGM60" s="140"/>
      <c r="PGN60" s="140"/>
      <c r="PGO60" s="140"/>
      <c r="PGP60" s="140"/>
      <c r="PGQ60" s="140"/>
      <c r="PGR60" s="140"/>
      <c r="PGS60" s="140"/>
      <c r="PGT60" s="140"/>
      <c r="PGU60" s="140"/>
      <c r="PGV60" s="140"/>
      <c r="PGW60" s="140"/>
      <c r="PGX60" s="140"/>
      <c r="PGY60" s="82"/>
      <c r="PGZ60" s="140"/>
      <c r="PHA60" s="140"/>
      <c r="PHB60" s="140"/>
      <c r="PHC60" s="140"/>
      <c r="PHD60" s="140"/>
      <c r="PHE60" s="140"/>
      <c r="PHF60" s="140"/>
      <c r="PHG60" s="140"/>
      <c r="PHH60" s="140"/>
      <c r="PHI60" s="140"/>
      <c r="PHJ60" s="140"/>
      <c r="PHK60" s="140"/>
      <c r="PHL60" s="140"/>
      <c r="PHM60" s="140"/>
      <c r="PHN60" s="140"/>
      <c r="PHO60" s="140"/>
      <c r="PHP60" s="140"/>
      <c r="PHQ60" s="140"/>
      <c r="PHR60" s="140"/>
      <c r="PHS60" s="140"/>
      <c r="PHT60" s="140"/>
      <c r="PHU60" s="82"/>
      <c r="PHV60" s="140"/>
      <c r="PHW60" s="140"/>
      <c r="PHX60" s="140"/>
      <c r="PHY60" s="140"/>
      <c r="PHZ60" s="140"/>
      <c r="PIA60" s="140"/>
      <c r="PIB60" s="140"/>
      <c r="PIC60" s="140"/>
      <c r="PID60" s="140"/>
      <c r="PIE60" s="140"/>
      <c r="PIF60" s="140"/>
      <c r="PIG60" s="140"/>
      <c r="PIH60" s="140"/>
      <c r="PII60" s="140"/>
      <c r="PIJ60" s="140"/>
      <c r="PIK60" s="140"/>
      <c r="PIL60" s="140"/>
      <c r="PIM60" s="140"/>
      <c r="PIN60" s="140"/>
      <c r="PIO60" s="140"/>
      <c r="PIP60" s="140"/>
      <c r="PIQ60" s="82"/>
      <c r="PIR60" s="140"/>
      <c r="PIS60" s="140"/>
      <c r="PIT60" s="140"/>
      <c r="PIU60" s="140"/>
      <c r="PIV60" s="140"/>
      <c r="PIW60" s="140"/>
      <c r="PIX60" s="140"/>
      <c r="PIY60" s="140"/>
      <c r="PIZ60" s="140"/>
      <c r="PJA60" s="140"/>
      <c r="PJB60" s="140"/>
      <c r="PJC60" s="140"/>
      <c r="PJD60" s="140"/>
      <c r="PJE60" s="140"/>
      <c r="PJF60" s="140"/>
      <c r="PJG60" s="140"/>
      <c r="PJH60" s="140"/>
      <c r="PJI60" s="140"/>
      <c r="PJJ60" s="140"/>
      <c r="PJK60" s="140"/>
      <c r="PJL60" s="140"/>
      <c r="PJM60" s="82"/>
      <c r="PJN60" s="140"/>
      <c r="PJO60" s="140"/>
      <c r="PJP60" s="140"/>
      <c r="PJQ60" s="140"/>
      <c r="PJR60" s="140"/>
      <c r="PJS60" s="140"/>
      <c r="PJT60" s="140"/>
      <c r="PJU60" s="140"/>
      <c r="PJV60" s="140"/>
      <c r="PJW60" s="140"/>
      <c r="PJX60" s="140"/>
      <c r="PJY60" s="140"/>
      <c r="PJZ60" s="140"/>
      <c r="PKA60" s="140"/>
      <c r="PKB60" s="140"/>
      <c r="PKC60" s="140"/>
      <c r="PKD60" s="140"/>
      <c r="PKE60" s="140"/>
      <c r="PKF60" s="140"/>
      <c r="PKG60" s="140"/>
      <c r="PKH60" s="140"/>
      <c r="PKI60" s="82"/>
      <c r="PKJ60" s="140"/>
      <c r="PKK60" s="140"/>
      <c r="PKL60" s="140"/>
      <c r="PKM60" s="140"/>
      <c r="PKN60" s="140"/>
      <c r="PKO60" s="140"/>
      <c r="PKP60" s="140"/>
      <c r="PKQ60" s="140"/>
      <c r="PKR60" s="140"/>
      <c r="PKS60" s="140"/>
      <c r="PKT60" s="140"/>
      <c r="PKU60" s="140"/>
      <c r="PKV60" s="140"/>
      <c r="PKW60" s="140"/>
      <c r="PKX60" s="140"/>
      <c r="PKY60" s="140"/>
      <c r="PKZ60" s="140"/>
      <c r="PLA60" s="140"/>
      <c r="PLB60" s="140"/>
      <c r="PLC60" s="140"/>
      <c r="PLD60" s="140"/>
      <c r="PLE60" s="82"/>
      <c r="PLF60" s="140"/>
      <c r="PLG60" s="140"/>
      <c r="PLH60" s="140"/>
      <c r="PLI60" s="140"/>
      <c r="PLJ60" s="140"/>
      <c r="PLK60" s="140"/>
      <c r="PLL60" s="140"/>
      <c r="PLM60" s="140"/>
      <c r="PLN60" s="140"/>
      <c r="PLO60" s="140"/>
      <c r="PLP60" s="140"/>
      <c r="PLQ60" s="140"/>
      <c r="PLR60" s="140"/>
      <c r="PLS60" s="140"/>
      <c r="PLT60" s="140"/>
      <c r="PLU60" s="140"/>
      <c r="PLV60" s="140"/>
      <c r="PLW60" s="140"/>
      <c r="PLX60" s="140"/>
      <c r="PLY60" s="140"/>
      <c r="PLZ60" s="140"/>
      <c r="PMA60" s="82"/>
      <c r="PMB60" s="140"/>
      <c r="PMC60" s="140"/>
      <c r="PMD60" s="140"/>
      <c r="PME60" s="140"/>
      <c r="PMF60" s="140"/>
      <c r="PMG60" s="140"/>
      <c r="PMH60" s="140"/>
      <c r="PMI60" s="140"/>
      <c r="PMJ60" s="140"/>
      <c r="PMK60" s="140"/>
      <c r="PML60" s="140"/>
      <c r="PMM60" s="140"/>
      <c r="PMN60" s="140"/>
      <c r="PMO60" s="140"/>
      <c r="PMP60" s="140"/>
      <c r="PMQ60" s="140"/>
      <c r="PMR60" s="140"/>
      <c r="PMS60" s="140"/>
      <c r="PMT60" s="140"/>
      <c r="PMU60" s="140"/>
      <c r="PMV60" s="140"/>
      <c r="PMW60" s="82"/>
      <c r="PMX60" s="140"/>
      <c r="PMY60" s="140"/>
      <c r="PMZ60" s="140"/>
      <c r="PNA60" s="140"/>
      <c r="PNB60" s="140"/>
      <c r="PNC60" s="140"/>
      <c r="PND60" s="140"/>
      <c r="PNE60" s="140"/>
      <c r="PNF60" s="140"/>
      <c r="PNG60" s="140"/>
      <c r="PNH60" s="140"/>
      <c r="PNI60" s="140"/>
      <c r="PNJ60" s="140"/>
      <c r="PNK60" s="140"/>
      <c r="PNL60" s="140"/>
      <c r="PNM60" s="140"/>
      <c r="PNN60" s="140"/>
      <c r="PNO60" s="140"/>
      <c r="PNP60" s="140"/>
      <c r="PNQ60" s="140"/>
      <c r="PNR60" s="140"/>
      <c r="PNS60" s="82"/>
      <c r="PNT60" s="140"/>
      <c r="PNU60" s="140"/>
      <c r="PNV60" s="140"/>
      <c r="PNW60" s="140"/>
      <c r="PNX60" s="140"/>
      <c r="PNY60" s="140"/>
      <c r="PNZ60" s="140"/>
      <c r="POA60" s="140"/>
      <c r="POB60" s="140"/>
      <c r="POC60" s="140"/>
      <c r="POD60" s="140"/>
      <c r="POE60" s="140"/>
      <c r="POF60" s="140"/>
      <c r="POG60" s="140"/>
      <c r="POH60" s="140"/>
      <c r="POI60" s="140"/>
      <c r="POJ60" s="140"/>
      <c r="POK60" s="140"/>
      <c r="POL60" s="140"/>
      <c r="POM60" s="140"/>
      <c r="PON60" s="140"/>
      <c r="POO60" s="82"/>
      <c r="POP60" s="140"/>
      <c r="POQ60" s="140"/>
      <c r="POR60" s="140"/>
      <c r="POS60" s="140"/>
      <c r="POT60" s="140"/>
      <c r="POU60" s="140"/>
      <c r="POV60" s="140"/>
      <c r="POW60" s="140"/>
      <c r="POX60" s="140"/>
      <c r="POY60" s="140"/>
      <c r="POZ60" s="140"/>
      <c r="PPA60" s="140"/>
      <c r="PPB60" s="140"/>
      <c r="PPC60" s="140"/>
      <c r="PPD60" s="140"/>
      <c r="PPE60" s="140"/>
      <c r="PPF60" s="140"/>
      <c r="PPG60" s="140"/>
      <c r="PPH60" s="140"/>
      <c r="PPI60" s="140"/>
      <c r="PPJ60" s="140"/>
      <c r="PPK60" s="82"/>
      <c r="PPL60" s="140"/>
      <c r="PPM60" s="140"/>
      <c r="PPN60" s="140"/>
      <c r="PPO60" s="140"/>
      <c r="PPP60" s="140"/>
      <c r="PPQ60" s="140"/>
      <c r="PPR60" s="140"/>
      <c r="PPS60" s="140"/>
      <c r="PPT60" s="140"/>
      <c r="PPU60" s="140"/>
      <c r="PPV60" s="140"/>
      <c r="PPW60" s="140"/>
      <c r="PPX60" s="140"/>
      <c r="PPY60" s="140"/>
      <c r="PPZ60" s="140"/>
      <c r="PQA60" s="140"/>
      <c r="PQB60" s="140"/>
      <c r="PQC60" s="140"/>
      <c r="PQD60" s="140"/>
      <c r="PQE60" s="140"/>
      <c r="PQF60" s="140"/>
      <c r="PQG60" s="82"/>
      <c r="PQH60" s="140"/>
      <c r="PQI60" s="140"/>
      <c r="PQJ60" s="140"/>
      <c r="PQK60" s="140"/>
      <c r="PQL60" s="140"/>
      <c r="PQM60" s="140"/>
      <c r="PQN60" s="140"/>
      <c r="PQO60" s="140"/>
      <c r="PQP60" s="140"/>
      <c r="PQQ60" s="140"/>
      <c r="PQR60" s="140"/>
      <c r="PQS60" s="140"/>
      <c r="PQT60" s="140"/>
      <c r="PQU60" s="140"/>
      <c r="PQV60" s="140"/>
      <c r="PQW60" s="140"/>
      <c r="PQX60" s="140"/>
      <c r="PQY60" s="140"/>
      <c r="PQZ60" s="140"/>
      <c r="PRA60" s="140"/>
      <c r="PRB60" s="140"/>
      <c r="PRC60" s="82"/>
      <c r="PRD60" s="140"/>
      <c r="PRE60" s="140"/>
      <c r="PRF60" s="140"/>
      <c r="PRG60" s="140"/>
      <c r="PRH60" s="140"/>
      <c r="PRI60" s="140"/>
      <c r="PRJ60" s="140"/>
      <c r="PRK60" s="140"/>
      <c r="PRL60" s="140"/>
      <c r="PRM60" s="140"/>
      <c r="PRN60" s="140"/>
      <c r="PRO60" s="140"/>
      <c r="PRP60" s="140"/>
      <c r="PRQ60" s="140"/>
      <c r="PRR60" s="140"/>
      <c r="PRS60" s="140"/>
      <c r="PRT60" s="140"/>
      <c r="PRU60" s="140"/>
      <c r="PRV60" s="140"/>
      <c r="PRW60" s="140"/>
      <c r="PRX60" s="140"/>
      <c r="PRY60" s="82"/>
      <c r="PRZ60" s="140"/>
      <c r="PSA60" s="140"/>
      <c r="PSB60" s="140"/>
      <c r="PSC60" s="140"/>
      <c r="PSD60" s="140"/>
      <c r="PSE60" s="140"/>
      <c r="PSF60" s="140"/>
      <c r="PSG60" s="140"/>
      <c r="PSH60" s="140"/>
      <c r="PSI60" s="140"/>
      <c r="PSJ60" s="140"/>
      <c r="PSK60" s="140"/>
      <c r="PSL60" s="140"/>
      <c r="PSM60" s="140"/>
      <c r="PSN60" s="140"/>
      <c r="PSO60" s="140"/>
      <c r="PSP60" s="140"/>
      <c r="PSQ60" s="140"/>
      <c r="PSR60" s="140"/>
      <c r="PSS60" s="140"/>
      <c r="PST60" s="140"/>
      <c r="PSU60" s="82"/>
      <c r="PSV60" s="140"/>
      <c r="PSW60" s="140"/>
      <c r="PSX60" s="140"/>
      <c r="PSY60" s="140"/>
      <c r="PSZ60" s="140"/>
      <c r="PTA60" s="140"/>
      <c r="PTB60" s="140"/>
      <c r="PTC60" s="140"/>
      <c r="PTD60" s="140"/>
      <c r="PTE60" s="140"/>
      <c r="PTF60" s="140"/>
      <c r="PTG60" s="140"/>
      <c r="PTH60" s="140"/>
      <c r="PTI60" s="140"/>
      <c r="PTJ60" s="140"/>
      <c r="PTK60" s="140"/>
      <c r="PTL60" s="140"/>
      <c r="PTM60" s="140"/>
      <c r="PTN60" s="140"/>
      <c r="PTO60" s="140"/>
      <c r="PTP60" s="140"/>
      <c r="PTQ60" s="82"/>
      <c r="PTR60" s="140"/>
      <c r="PTS60" s="140"/>
      <c r="PTT60" s="140"/>
      <c r="PTU60" s="140"/>
      <c r="PTV60" s="140"/>
      <c r="PTW60" s="140"/>
      <c r="PTX60" s="140"/>
      <c r="PTY60" s="140"/>
      <c r="PTZ60" s="140"/>
      <c r="PUA60" s="140"/>
      <c r="PUB60" s="140"/>
      <c r="PUC60" s="140"/>
      <c r="PUD60" s="140"/>
      <c r="PUE60" s="140"/>
      <c r="PUF60" s="140"/>
      <c r="PUG60" s="140"/>
      <c r="PUH60" s="140"/>
      <c r="PUI60" s="140"/>
      <c r="PUJ60" s="140"/>
      <c r="PUK60" s="140"/>
      <c r="PUL60" s="140"/>
      <c r="PUM60" s="82"/>
      <c r="PUN60" s="140"/>
      <c r="PUO60" s="140"/>
      <c r="PUP60" s="140"/>
      <c r="PUQ60" s="140"/>
      <c r="PUR60" s="140"/>
      <c r="PUS60" s="140"/>
      <c r="PUT60" s="140"/>
      <c r="PUU60" s="140"/>
      <c r="PUV60" s="140"/>
      <c r="PUW60" s="140"/>
      <c r="PUX60" s="140"/>
      <c r="PUY60" s="140"/>
      <c r="PUZ60" s="140"/>
      <c r="PVA60" s="140"/>
      <c r="PVB60" s="140"/>
      <c r="PVC60" s="140"/>
      <c r="PVD60" s="140"/>
      <c r="PVE60" s="140"/>
      <c r="PVF60" s="140"/>
      <c r="PVG60" s="140"/>
      <c r="PVH60" s="140"/>
      <c r="PVI60" s="82"/>
      <c r="PVJ60" s="140"/>
      <c r="PVK60" s="140"/>
      <c r="PVL60" s="140"/>
      <c r="PVM60" s="140"/>
      <c r="PVN60" s="140"/>
      <c r="PVO60" s="140"/>
      <c r="PVP60" s="140"/>
      <c r="PVQ60" s="140"/>
      <c r="PVR60" s="140"/>
      <c r="PVS60" s="140"/>
      <c r="PVT60" s="140"/>
      <c r="PVU60" s="140"/>
      <c r="PVV60" s="140"/>
      <c r="PVW60" s="140"/>
      <c r="PVX60" s="140"/>
      <c r="PVY60" s="140"/>
      <c r="PVZ60" s="140"/>
      <c r="PWA60" s="140"/>
      <c r="PWB60" s="140"/>
      <c r="PWC60" s="140"/>
      <c r="PWD60" s="140"/>
      <c r="PWE60" s="82"/>
      <c r="PWF60" s="140"/>
      <c r="PWG60" s="140"/>
      <c r="PWH60" s="140"/>
      <c r="PWI60" s="140"/>
      <c r="PWJ60" s="140"/>
      <c r="PWK60" s="140"/>
      <c r="PWL60" s="140"/>
      <c r="PWM60" s="140"/>
      <c r="PWN60" s="140"/>
      <c r="PWO60" s="140"/>
      <c r="PWP60" s="140"/>
      <c r="PWQ60" s="140"/>
      <c r="PWR60" s="140"/>
      <c r="PWS60" s="140"/>
      <c r="PWT60" s="140"/>
      <c r="PWU60" s="140"/>
      <c r="PWV60" s="140"/>
      <c r="PWW60" s="140"/>
      <c r="PWX60" s="140"/>
      <c r="PWY60" s="140"/>
      <c r="PWZ60" s="140"/>
      <c r="PXA60" s="82"/>
      <c r="PXB60" s="140"/>
      <c r="PXC60" s="140"/>
      <c r="PXD60" s="140"/>
      <c r="PXE60" s="140"/>
      <c r="PXF60" s="140"/>
      <c r="PXG60" s="140"/>
      <c r="PXH60" s="140"/>
      <c r="PXI60" s="140"/>
      <c r="PXJ60" s="140"/>
      <c r="PXK60" s="140"/>
      <c r="PXL60" s="140"/>
      <c r="PXM60" s="140"/>
      <c r="PXN60" s="140"/>
      <c r="PXO60" s="140"/>
      <c r="PXP60" s="140"/>
      <c r="PXQ60" s="140"/>
      <c r="PXR60" s="140"/>
      <c r="PXS60" s="140"/>
      <c r="PXT60" s="140"/>
      <c r="PXU60" s="140"/>
      <c r="PXV60" s="140"/>
      <c r="PXW60" s="82"/>
      <c r="PXX60" s="140"/>
      <c r="PXY60" s="140"/>
      <c r="PXZ60" s="140"/>
      <c r="PYA60" s="140"/>
      <c r="PYB60" s="140"/>
      <c r="PYC60" s="140"/>
      <c r="PYD60" s="140"/>
      <c r="PYE60" s="140"/>
      <c r="PYF60" s="140"/>
      <c r="PYG60" s="140"/>
      <c r="PYH60" s="140"/>
      <c r="PYI60" s="140"/>
      <c r="PYJ60" s="140"/>
      <c r="PYK60" s="140"/>
      <c r="PYL60" s="140"/>
      <c r="PYM60" s="140"/>
      <c r="PYN60" s="140"/>
      <c r="PYO60" s="140"/>
      <c r="PYP60" s="140"/>
      <c r="PYQ60" s="140"/>
      <c r="PYR60" s="140"/>
      <c r="PYS60" s="82"/>
      <c r="PYT60" s="140"/>
      <c r="PYU60" s="140"/>
      <c r="PYV60" s="140"/>
      <c r="PYW60" s="140"/>
      <c r="PYX60" s="140"/>
      <c r="PYY60" s="140"/>
      <c r="PYZ60" s="140"/>
      <c r="PZA60" s="140"/>
      <c r="PZB60" s="140"/>
      <c r="PZC60" s="140"/>
      <c r="PZD60" s="140"/>
      <c r="PZE60" s="140"/>
      <c r="PZF60" s="140"/>
      <c r="PZG60" s="140"/>
      <c r="PZH60" s="140"/>
      <c r="PZI60" s="140"/>
      <c r="PZJ60" s="140"/>
      <c r="PZK60" s="140"/>
      <c r="PZL60" s="140"/>
      <c r="PZM60" s="140"/>
      <c r="PZN60" s="140"/>
      <c r="PZO60" s="82"/>
      <c r="PZP60" s="140"/>
      <c r="PZQ60" s="140"/>
      <c r="PZR60" s="140"/>
      <c r="PZS60" s="140"/>
      <c r="PZT60" s="140"/>
      <c r="PZU60" s="140"/>
      <c r="PZV60" s="140"/>
      <c r="PZW60" s="140"/>
      <c r="PZX60" s="140"/>
      <c r="PZY60" s="140"/>
      <c r="PZZ60" s="140"/>
      <c r="QAA60" s="140"/>
      <c r="QAB60" s="140"/>
      <c r="QAC60" s="140"/>
      <c r="QAD60" s="140"/>
      <c r="QAE60" s="140"/>
      <c r="QAF60" s="140"/>
      <c r="QAG60" s="140"/>
      <c r="QAH60" s="140"/>
      <c r="QAI60" s="140"/>
      <c r="QAJ60" s="140"/>
      <c r="QAK60" s="82"/>
      <c r="QAL60" s="140"/>
      <c r="QAM60" s="140"/>
      <c r="QAN60" s="140"/>
      <c r="QAO60" s="140"/>
      <c r="QAP60" s="140"/>
      <c r="QAQ60" s="140"/>
      <c r="QAR60" s="140"/>
      <c r="QAS60" s="140"/>
      <c r="QAT60" s="140"/>
      <c r="QAU60" s="140"/>
      <c r="QAV60" s="140"/>
      <c r="QAW60" s="140"/>
      <c r="QAX60" s="140"/>
      <c r="QAY60" s="140"/>
      <c r="QAZ60" s="140"/>
      <c r="QBA60" s="140"/>
      <c r="QBB60" s="140"/>
      <c r="QBC60" s="140"/>
      <c r="QBD60" s="140"/>
      <c r="QBE60" s="140"/>
      <c r="QBF60" s="140"/>
      <c r="QBG60" s="82"/>
      <c r="QBH60" s="140"/>
      <c r="QBI60" s="140"/>
      <c r="QBJ60" s="140"/>
      <c r="QBK60" s="140"/>
      <c r="QBL60" s="140"/>
      <c r="QBM60" s="140"/>
      <c r="QBN60" s="140"/>
      <c r="QBO60" s="140"/>
      <c r="QBP60" s="140"/>
      <c r="QBQ60" s="140"/>
      <c r="QBR60" s="140"/>
      <c r="QBS60" s="140"/>
      <c r="QBT60" s="140"/>
      <c r="QBU60" s="140"/>
      <c r="QBV60" s="140"/>
      <c r="QBW60" s="140"/>
      <c r="QBX60" s="140"/>
      <c r="QBY60" s="140"/>
      <c r="QBZ60" s="140"/>
      <c r="QCA60" s="140"/>
      <c r="QCB60" s="140"/>
      <c r="QCC60" s="82"/>
      <c r="QCD60" s="140"/>
      <c r="QCE60" s="140"/>
      <c r="QCF60" s="140"/>
      <c r="QCG60" s="140"/>
      <c r="QCH60" s="140"/>
      <c r="QCI60" s="140"/>
      <c r="QCJ60" s="140"/>
      <c r="QCK60" s="140"/>
      <c r="QCL60" s="140"/>
      <c r="QCM60" s="140"/>
      <c r="QCN60" s="140"/>
      <c r="QCO60" s="140"/>
      <c r="QCP60" s="140"/>
      <c r="QCQ60" s="140"/>
      <c r="QCR60" s="140"/>
      <c r="QCS60" s="140"/>
      <c r="QCT60" s="140"/>
      <c r="QCU60" s="140"/>
      <c r="QCV60" s="140"/>
      <c r="QCW60" s="140"/>
      <c r="QCX60" s="140"/>
      <c r="QCY60" s="82"/>
      <c r="QCZ60" s="140"/>
      <c r="QDA60" s="140"/>
      <c r="QDB60" s="140"/>
      <c r="QDC60" s="140"/>
      <c r="QDD60" s="140"/>
      <c r="QDE60" s="140"/>
      <c r="QDF60" s="140"/>
      <c r="QDG60" s="140"/>
      <c r="QDH60" s="140"/>
      <c r="QDI60" s="140"/>
      <c r="QDJ60" s="140"/>
      <c r="QDK60" s="140"/>
      <c r="QDL60" s="140"/>
      <c r="QDM60" s="140"/>
      <c r="QDN60" s="140"/>
      <c r="QDO60" s="140"/>
      <c r="QDP60" s="140"/>
      <c r="QDQ60" s="140"/>
      <c r="QDR60" s="140"/>
      <c r="QDS60" s="140"/>
      <c r="QDT60" s="140"/>
      <c r="QDU60" s="82"/>
      <c r="QDV60" s="140"/>
      <c r="QDW60" s="140"/>
      <c r="QDX60" s="140"/>
      <c r="QDY60" s="140"/>
      <c r="QDZ60" s="140"/>
      <c r="QEA60" s="140"/>
      <c r="QEB60" s="140"/>
      <c r="QEC60" s="140"/>
      <c r="QED60" s="140"/>
      <c r="QEE60" s="140"/>
      <c r="QEF60" s="140"/>
      <c r="QEG60" s="140"/>
      <c r="QEH60" s="140"/>
      <c r="QEI60" s="140"/>
      <c r="QEJ60" s="140"/>
      <c r="QEK60" s="140"/>
      <c r="QEL60" s="140"/>
      <c r="QEM60" s="140"/>
      <c r="QEN60" s="140"/>
      <c r="QEO60" s="140"/>
      <c r="QEP60" s="140"/>
      <c r="QEQ60" s="82"/>
      <c r="QER60" s="140"/>
      <c r="QES60" s="140"/>
      <c r="QET60" s="140"/>
      <c r="QEU60" s="140"/>
      <c r="QEV60" s="140"/>
      <c r="QEW60" s="140"/>
      <c r="QEX60" s="140"/>
      <c r="QEY60" s="140"/>
      <c r="QEZ60" s="140"/>
      <c r="QFA60" s="140"/>
      <c r="QFB60" s="140"/>
      <c r="QFC60" s="140"/>
      <c r="QFD60" s="140"/>
      <c r="QFE60" s="140"/>
      <c r="QFF60" s="140"/>
      <c r="QFG60" s="140"/>
      <c r="QFH60" s="140"/>
      <c r="QFI60" s="140"/>
      <c r="QFJ60" s="140"/>
      <c r="QFK60" s="140"/>
      <c r="QFL60" s="140"/>
      <c r="QFM60" s="82"/>
      <c r="QFN60" s="140"/>
      <c r="QFO60" s="140"/>
      <c r="QFP60" s="140"/>
      <c r="QFQ60" s="140"/>
      <c r="QFR60" s="140"/>
      <c r="QFS60" s="140"/>
      <c r="QFT60" s="140"/>
      <c r="QFU60" s="140"/>
      <c r="QFV60" s="140"/>
      <c r="QFW60" s="140"/>
      <c r="QFX60" s="140"/>
      <c r="QFY60" s="140"/>
      <c r="QFZ60" s="140"/>
      <c r="QGA60" s="140"/>
      <c r="QGB60" s="140"/>
      <c r="QGC60" s="140"/>
      <c r="QGD60" s="140"/>
      <c r="QGE60" s="140"/>
      <c r="QGF60" s="140"/>
      <c r="QGG60" s="140"/>
      <c r="QGH60" s="140"/>
      <c r="QGI60" s="82"/>
      <c r="QGJ60" s="140"/>
      <c r="QGK60" s="140"/>
      <c r="QGL60" s="140"/>
      <c r="QGM60" s="140"/>
      <c r="QGN60" s="140"/>
      <c r="QGO60" s="140"/>
      <c r="QGP60" s="140"/>
      <c r="QGQ60" s="140"/>
      <c r="QGR60" s="140"/>
      <c r="QGS60" s="140"/>
      <c r="QGT60" s="140"/>
      <c r="QGU60" s="140"/>
      <c r="QGV60" s="140"/>
      <c r="QGW60" s="140"/>
      <c r="QGX60" s="140"/>
      <c r="QGY60" s="140"/>
      <c r="QGZ60" s="140"/>
      <c r="QHA60" s="140"/>
      <c r="QHB60" s="140"/>
      <c r="QHC60" s="140"/>
      <c r="QHD60" s="140"/>
      <c r="QHE60" s="82"/>
      <c r="QHF60" s="140"/>
      <c r="QHG60" s="140"/>
      <c r="QHH60" s="140"/>
      <c r="QHI60" s="140"/>
      <c r="QHJ60" s="140"/>
      <c r="QHK60" s="140"/>
      <c r="QHL60" s="140"/>
      <c r="QHM60" s="140"/>
      <c r="QHN60" s="140"/>
      <c r="QHO60" s="140"/>
      <c r="QHP60" s="140"/>
      <c r="QHQ60" s="140"/>
      <c r="QHR60" s="140"/>
      <c r="QHS60" s="140"/>
      <c r="QHT60" s="140"/>
      <c r="QHU60" s="140"/>
      <c r="QHV60" s="140"/>
      <c r="QHW60" s="140"/>
      <c r="QHX60" s="140"/>
      <c r="QHY60" s="140"/>
      <c r="QHZ60" s="140"/>
      <c r="QIA60" s="82"/>
      <c r="QIB60" s="140"/>
      <c r="QIC60" s="140"/>
      <c r="QID60" s="140"/>
      <c r="QIE60" s="140"/>
      <c r="QIF60" s="140"/>
      <c r="QIG60" s="140"/>
      <c r="QIH60" s="140"/>
      <c r="QII60" s="140"/>
      <c r="QIJ60" s="140"/>
      <c r="QIK60" s="140"/>
      <c r="QIL60" s="140"/>
      <c r="QIM60" s="140"/>
      <c r="QIN60" s="140"/>
      <c r="QIO60" s="140"/>
      <c r="QIP60" s="140"/>
      <c r="QIQ60" s="140"/>
      <c r="QIR60" s="140"/>
      <c r="QIS60" s="140"/>
      <c r="QIT60" s="140"/>
      <c r="QIU60" s="140"/>
      <c r="QIV60" s="140"/>
      <c r="QIW60" s="82"/>
      <c r="QIX60" s="140"/>
      <c r="QIY60" s="140"/>
      <c r="QIZ60" s="140"/>
      <c r="QJA60" s="140"/>
      <c r="QJB60" s="140"/>
      <c r="QJC60" s="140"/>
      <c r="QJD60" s="140"/>
      <c r="QJE60" s="140"/>
      <c r="QJF60" s="140"/>
      <c r="QJG60" s="140"/>
      <c r="QJH60" s="140"/>
      <c r="QJI60" s="140"/>
      <c r="QJJ60" s="140"/>
      <c r="QJK60" s="140"/>
      <c r="QJL60" s="140"/>
      <c r="QJM60" s="140"/>
      <c r="QJN60" s="140"/>
      <c r="QJO60" s="140"/>
      <c r="QJP60" s="140"/>
      <c r="QJQ60" s="140"/>
      <c r="QJR60" s="140"/>
      <c r="QJS60" s="82"/>
      <c r="QJT60" s="140"/>
      <c r="QJU60" s="140"/>
      <c r="QJV60" s="140"/>
      <c r="QJW60" s="140"/>
      <c r="QJX60" s="140"/>
      <c r="QJY60" s="140"/>
      <c r="QJZ60" s="140"/>
      <c r="QKA60" s="140"/>
      <c r="QKB60" s="140"/>
      <c r="QKC60" s="140"/>
      <c r="QKD60" s="140"/>
      <c r="QKE60" s="140"/>
      <c r="QKF60" s="140"/>
      <c r="QKG60" s="140"/>
      <c r="QKH60" s="140"/>
      <c r="QKI60" s="140"/>
      <c r="QKJ60" s="140"/>
      <c r="QKK60" s="140"/>
      <c r="QKL60" s="140"/>
      <c r="QKM60" s="140"/>
      <c r="QKN60" s="140"/>
      <c r="QKO60" s="82"/>
      <c r="QKP60" s="140"/>
      <c r="QKQ60" s="140"/>
      <c r="QKR60" s="140"/>
      <c r="QKS60" s="140"/>
      <c r="QKT60" s="140"/>
      <c r="QKU60" s="140"/>
      <c r="QKV60" s="140"/>
      <c r="QKW60" s="140"/>
      <c r="QKX60" s="140"/>
      <c r="QKY60" s="140"/>
      <c r="QKZ60" s="140"/>
      <c r="QLA60" s="140"/>
      <c r="QLB60" s="140"/>
      <c r="QLC60" s="140"/>
      <c r="QLD60" s="140"/>
      <c r="QLE60" s="140"/>
      <c r="QLF60" s="140"/>
      <c r="QLG60" s="140"/>
      <c r="QLH60" s="140"/>
      <c r="QLI60" s="140"/>
      <c r="QLJ60" s="140"/>
      <c r="QLK60" s="82"/>
      <c r="QLL60" s="140"/>
      <c r="QLM60" s="140"/>
      <c r="QLN60" s="140"/>
      <c r="QLO60" s="140"/>
      <c r="QLP60" s="140"/>
      <c r="QLQ60" s="140"/>
      <c r="QLR60" s="140"/>
      <c r="QLS60" s="140"/>
      <c r="QLT60" s="140"/>
      <c r="QLU60" s="140"/>
      <c r="QLV60" s="140"/>
      <c r="QLW60" s="140"/>
      <c r="QLX60" s="140"/>
      <c r="QLY60" s="140"/>
      <c r="QLZ60" s="140"/>
      <c r="QMA60" s="140"/>
      <c r="QMB60" s="140"/>
      <c r="QMC60" s="140"/>
      <c r="QMD60" s="140"/>
      <c r="QME60" s="140"/>
      <c r="QMF60" s="140"/>
      <c r="QMG60" s="82"/>
      <c r="QMH60" s="140"/>
      <c r="QMI60" s="140"/>
      <c r="QMJ60" s="140"/>
      <c r="QMK60" s="140"/>
      <c r="QML60" s="140"/>
      <c r="QMM60" s="140"/>
      <c r="QMN60" s="140"/>
      <c r="QMO60" s="140"/>
      <c r="QMP60" s="140"/>
      <c r="QMQ60" s="140"/>
      <c r="QMR60" s="140"/>
      <c r="QMS60" s="140"/>
      <c r="QMT60" s="140"/>
      <c r="QMU60" s="140"/>
      <c r="QMV60" s="140"/>
      <c r="QMW60" s="140"/>
      <c r="QMX60" s="140"/>
      <c r="QMY60" s="140"/>
      <c r="QMZ60" s="140"/>
      <c r="QNA60" s="140"/>
      <c r="QNB60" s="140"/>
      <c r="QNC60" s="82"/>
      <c r="QND60" s="140"/>
      <c r="QNE60" s="140"/>
      <c r="QNF60" s="140"/>
      <c r="QNG60" s="140"/>
      <c r="QNH60" s="140"/>
      <c r="QNI60" s="140"/>
      <c r="QNJ60" s="140"/>
      <c r="QNK60" s="140"/>
      <c r="QNL60" s="140"/>
      <c r="QNM60" s="140"/>
      <c r="QNN60" s="140"/>
      <c r="QNO60" s="140"/>
      <c r="QNP60" s="140"/>
      <c r="QNQ60" s="140"/>
      <c r="QNR60" s="140"/>
      <c r="QNS60" s="140"/>
      <c r="QNT60" s="140"/>
      <c r="QNU60" s="140"/>
      <c r="QNV60" s="140"/>
      <c r="QNW60" s="140"/>
      <c r="QNX60" s="140"/>
      <c r="QNY60" s="82"/>
      <c r="QNZ60" s="140"/>
      <c r="QOA60" s="140"/>
      <c r="QOB60" s="140"/>
      <c r="QOC60" s="140"/>
      <c r="QOD60" s="140"/>
      <c r="QOE60" s="140"/>
      <c r="QOF60" s="140"/>
      <c r="QOG60" s="140"/>
      <c r="QOH60" s="140"/>
      <c r="QOI60" s="140"/>
      <c r="QOJ60" s="140"/>
      <c r="QOK60" s="140"/>
      <c r="QOL60" s="140"/>
      <c r="QOM60" s="140"/>
      <c r="QON60" s="140"/>
      <c r="QOO60" s="140"/>
      <c r="QOP60" s="140"/>
      <c r="QOQ60" s="140"/>
      <c r="QOR60" s="140"/>
      <c r="QOS60" s="140"/>
      <c r="QOT60" s="140"/>
      <c r="QOU60" s="82"/>
      <c r="QOV60" s="140"/>
      <c r="QOW60" s="140"/>
      <c r="QOX60" s="140"/>
      <c r="QOY60" s="140"/>
      <c r="QOZ60" s="140"/>
      <c r="QPA60" s="140"/>
      <c r="QPB60" s="140"/>
      <c r="QPC60" s="140"/>
      <c r="QPD60" s="140"/>
      <c r="QPE60" s="140"/>
      <c r="QPF60" s="140"/>
      <c r="QPG60" s="140"/>
      <c r="QPH60" s="140"/>
      <c r="QPI60" s="140"/>
      <c r="QPJ60" s="140"/>
      <c r="QPK60" s="140"/>
      <c r="QPL60" s="140"/>
      <c r="QPM60" s="140"/>
      <c r="QPN60" s="140"/>
      <c r="QPO60" s="140"/>
      <c r="QPP60" s="140"/>
      <c r="QPQ60" s="82"/>
      <c r="QPR60" s="140"/>
      <c r="QPS60" s="140"/>
      <c r="QPT60" s="140"/>
      <c r="QPU60" s="140"/>
      <c r="QPV60" s="140"/>
      <c r="QPW60" s="140"/>
      <c r="QPX60" s="140"/>
      <c r="QPY60" s="140"/>
      <c r="QPZ60" s="140"/>
      <c r="QQA60" s="140"/>
      <c r="QQB60" s="140"/>
      <c r="QQC60" s="140"/>
      <c r="QQD60" s="140"/>
      <c r="QQE60" s="140"/>
      <c r="QQF60" s="140"/>
      <c r="QQG60" s="140"/>
      <c r="QQH60" s="140"/>
      <c r="QQI60" s="140"/>
      <c r="QQJ60" s="140"/>
      <c r="QQK60" s="140"/>
      <c r="QQL60" s="140"/>
      <c r="QQM60" s="82"/>
      <c r="QQN60" s="140"/>
      <c r="QQO60" s="140"/>
      <c r="QQP60" s="140"/>
      <c r="QQQ60" s="140"/>
      <c r="QQR60" s="140"/>
      <c r="QQS60" s="140"/>
      <c r="QQT60" s="140"/>
      <c r="QQU60" s="140"/>
      <c r="QQV60" s="140"/>
      <c r="QQW60" s="140"/>
      <c r="QQX60" s="140"/>
      <c r="QQY60" s="140"/>
      <c r="QQZ60" s="140"/>
      <c r="QRA60" s="140"/>
      <c r="QRB60" s="140"/>
      <c r="QRC60" s="140"/>
      <c r="QRD60" s="140"/>
      <c r="QRE60" s="140"/>
      <c r="QRF60" s="140"/>
      <c r="QRG60" s="140"/>
      <c r="QRH60" s="140"/>
      <c r="QRI60" s="82"/>
      <c r="QRJ60" s="140"/>
      <c r="QRK60" s="140"/>
      <c r="QRL60" s="140"/>
      <c r="QRM60" s="140"/>
      <c r="QRN60" s="140"/>
      <c r="QRO60" s="140"/>
      <c r="QRP60" s="140"/>
      <c r="QRQ60" s="140"/>
      <c r="QRR60" s="140"/>
      <c r="QRS60" s="140"/>
      <c r="QRT60" s="140"/>
      <c r="QRU60" s="140"/>
      <c r="QRV60" s="140"/>
      <c r="QRW60" s="140"/>
      <c r="QRX60" s="140"/>
      <c r="QRY60" s="140"/>
      <c r="QRZ60" s="140"/>
      <c r="QSA60" s="140"/>
      <c r="QSB60" s="140"/>
      <c r="QSC60" s="140"/>
      <c r="QSD60" s="140"/>
      <c r="QSE60" s="82"/>
      <c r="QSF60" s="140"/>
      <c r="QSG60" s="140"/>
      <c r="QSH60" s="140"/>
      <c r="QSI60" s="140"/>
      <c r="QSJ60" s="140"/>
      <c r="QSK60" s="140"/>
      <c r="QSL60" s="140"/>
      <c r="QSM60" s="140"/>
      <c r="QSN60" s="140"/>
      <c r="QSO60" s="140"/>
      <c r="QSP60" s="140"/>
      <c r="QSQ60" s="140"/>
      <c r="QSR60" s="140"/>
      <c r="QSS60" s="140"/>
      <c r="QST60" s="140"/>
      <c r="QSU60" s="140"/>
      <c r="QSV60" s="140"/>
      <c r="QSW60" s="140"/>
      <c r="QSX60" s="140"/>
      <c r="QSY60" s="140"/>
      <c r="QSZ60" s="140"/>
      <c r="QTA60" s="82"/>
      <c r="QTB60" s="140"/>
      <c r="QTC60" s="140"/>
      <c r="QTD60" s="140"/>
      <c r="QTE60" s="140"/>
      <c r="QTF60" s="140"/>
      <c r="QTG60" s="140"/>
      <c r="QTH60" s="140"/>
      <c r="QTI60" s="140"/>
      <c r="QTJ60" s="140"/>
      <c r="QTK60" s="140"/>
      <c r="QTL60" s="140"/>
      <c r="QTM60" s="140"/>
      <c r="QTN60" s="140"/>
      <c r="QTO60" s="140"/>
      <c r="QTP60" s="140"/>
      <c r="QTQ60" s="140"/>
      <c r="QTR60" s="140"/>
      <c r="QTS60" s="140"/>
      <c r="QTT60" s="140"/>
      <c r="QTU60" s="140"/>
      <c r="QTV60" s="140"/>
      <c r="QTW60" s="82"/>
      <c r="QTX60" s="140"/>
      <c r="QTY60" s="140"/>
      <c r="QTZ60" s="140"/>
      <c r="QUA60" s="140"/>
      <c r="QUB60" s="140"/>
      <c r="QUC60" s="140"/>
      <c r="QUD60" s="140"/>
      <c r="QUE60" s="140"/>
      <c r="QUF60" s="140"/>
      <c r="QUG60" s="140"/>
      <c r="QUH60" s="140"/>
      <c r="QUI60" s="140"/>
      <c r="QUJ60" s="140"/>
      <c r="QUK60" s="140"/>
      <c r="QUL60" s="140"/>
      <c r="QUM60" s="140"/>
      <c r="QUN60" s="140"/>
      <c r="QUO60" s="140"/>
      <c r="QUP60" s="140"/>
      <c r="QUQ60" s="140"/>
      <c r="QUR60" s="140"/>
      <c r="QUS60" s="82"/>
      <c r="QUT60" s="140"/>
      <c r="QUU60" s="140"/>
      <c r="QUV60" s="140"/>
      <c r="QUW60" s="140"/>
      <c r="QUX60" s="140"/>
      <c r="QUY60" s="140"/>
      <c r="QUZ60" s="140"/>
      <c r="QVA60" s="140"/>
      <c r="QVB60" s="140"/>
      <c r="QVC60" s="140"/>
      <c r="QVD60" s="140"/>
      <c r="QVE60" s="140"/>
      <c r="QVF60" s="140"/>
      <c r="QVG60" s="140"/>
      <c r="QVH60" s="140"/>
      <c r="QVI60" s="140"/>
      <c r="QVJ60" s="140"/>
      <c r="QVK60" s="140"/>
      <c r="QVL60" s="140"/>
      <c r="QVM60" s="140"/>
      <c r="QVN60" s="140"/>
      <c r="QVO60" s="82"/>
      <c r="QVP60" s="140"/>
      <c r="QVQ60" s="140"/>
      <c r="QVR60" s="140"/>
      <c r="QVS60" s="140"/>
      <c r="QVT60" s="140"/>
      <c r="QVU60" s="140"/>
      <c r="QVV60" s="140"/>
      <c r="QVW60" s="140"/>
      <c r="QVX60" s="140"/>
      <c r="QVY60" s="140"/>
      <c r="QVZ60" s="140"/>
      <c r="QWA60" s="140"/>
      <c r="QWB60" s="140"/>
      <c r="QWC60" s="140"/>
      <c r="QWD60" s="140"/>
      <c r="QWE60" s="140"/>
      <c r="QWF60" s="140"/>
      <c r="QWG60" s="140"/>
      <c r="QWH60" s="140"/>
      <c r="QWI60" s="140"/>
      <c r="QWJ60" s="140"/>
      <c r="QWK60" s="82"/>
      <c r="QWL60" s="140"/>
      <c r="QWM60" s="140"/>
      <c r="QWN60" s="140"/>
      <c r="QWO60" s="140"/>
      <c r="QWP60" s="140"/>
      <c r="QWQ60" s="140"/>
      <c r="QWR60" s="140"/>
      <c r="QWS60" s="140"/>
      <c r="QWT60" s="140"/>
      <c r="QWU60" s="140"/>
      <c r="QWV60" s="140"/>
      <c r="QWW60" s="140"/>
      <c r="QWX60" s="140"/>
      <c r="QWY60" s="140"/>
      <c r="QWZ60" s="140"/>
      <c r="QXA60" s="140"/>
      <c r="QXB60" s="140"/>
      <c r="QXC60" s="140"/>
      <c r="QXD60" s="140"/>
      <c r="QXE60" s="140"/>
      <c r="QXF60" s="140"/>
      <c r="QXG60" s="82"/>
      <c r="QXH60" s="140"/>
      <c r="QXI60" s="140"/>
      <c r="QXJ60" s="140"/>
      <c r="QXK60" s="140"/>
      <c r="QXL60" s="140"/>
      <c r="QXM60" s="140"/>
      <c r="QXN60" s="140"/>
      <c r="QXO60" s="140"/>
      <c r="QXP60" s="140"/>
      <c r="QXQ60" s="140"/>
      <c r="QXR60" s="140"/>
      <c r="QXS60" s="140"/>
      <c r="QXT60" s="140"/>
      <c r="QXU60" s="140"/>
      <c r="QXV60" s="140"/>
      <c r="QXW60" s="140"/>
      <c r="QXX60" s="140"/>
      <c r="QXY60" s="140"/>
      <c r="QXZ60" s="140"/>
      <c r="QYA60" s="140"/>
      <c r="QYB60" s="140"/>
      <c r="QYC60" s="82"/>
      <c r="QYD60" s="140"/>
      <c r="QYE60" s="140"/>
      <c r="QYF60" s="140"/>
      <c r="QYG60" s="140"/>
      <c r="QYH60" s="140"/>
      <c r="QYI60" s="140"/>
      <c r="QYJ60" s="140"/>
      <c r="QYK60" s="140"/>
      <c r="QYL60" s="140"/>
      <c r="QYM60" s="140"/>
      <c r="QYN60" s="140"/>
      <c r="QYO60" s="140"/>
      <c r="QYP60" s="140"/>
      <c r="QYQ60" s="140"/>
      <c r="QYR60" s="140"/>
      <c r="QYS60" s="140"/>
      <c r="QYT60" s="140"/>
      <c r="QYU60" s="140"/>
      <c r="QYV60" s="140"/>
      <c r="QYW60" s="140"/>
      <c r="QYX60" s="140"/>
      <c r="QYY60" s="82"/>
      <c r="QYZ60" s="140"/>
      <c r="QZA60" s="140"/>
      <c r="QZB60" s="140"/>
      <c r="QZC60" s="140"/>
      <c r="QZD60" s="140"/>
      <c r="QZE60" s="140"/>
      <c r="QZF60" s="140"/>
      <c r="QZG60" s="140"/>
      <c r="QZH60" s="140"/>
      <c r="QZI60" s="140"/>
      <c r="QZJ60" s="140"/>
      <c r="QZK60" s="140"/>
      <c r="QZL60" s="140"/>
      <c r="QZM60" s="140"/>
      <c r="QZN60" s="140"/>
      <c r="QZO60" s="140"/>
      <c r="QZP60" s="140"/>
      <c r="QZQ60" s="140"/>
      <c r="QZR60" s="140"/>
      <c r="QZS60" s="140"/>
      <c r="QZT60" s="140"/>
      <c r="QZU60" s="82"/>
      <c r="QZV60" s="140"/>
      <c r="QZW60" s="140"/>
      <c r="QZX60" s="140"/>
      <c r="QZY60" s="140"/>
      <c r="QZZ60" s="140"/>
      <c r="RAA60" s="140"/>
      <c r="RAB60" s="140"/>
      <c r="RAC60" s="140"/>
      <c r="RAD60" s="140"/>
      <c r="RAE60" s="140"/>
      <c r="RAF60" s="140"/>
      <c r="RAG60" s="140"/>
      <c r="RAH60" s="140"/>
      <c r="RAI60" s="140"/>
      <c r="RAJ60" s="140"/>
      <c r="RAK60" s="140"/>
      <c r="RAL60" s="140"/>
      <c r="RAM60" s="140"/>
      <c r="RAN60" s="140"/>
      <c r="RAO60" s="140"/>
      <c r="RAP60" s="140"/>
      <c r="RAQ60" s="82"/>
      <c r="RAR60" s="140"/>
      <c r="RAS60" s="140"/>
      <c r="RAT60" s="140"/>
      <c r="RAU60" s="140"/>
      <c r="RAV60" s="140"/>
      <c r="RAW60" s="140"/>
      <c r="RAX60" s="140"/>
      <c r="RAY60" s="140"/>
      <c r="RAZ60" s="140"/>
      <c r="RBA60" s="140"/>
      <c r="RBB60" s="140"/>
      <c r="RBC60" s="140"/>
      <c r="RBD60" s="140"/>
      <c r="RBE60" s="140"/>
      <c r="RBF60" s="140"/>
      <c r="RBG60" s="140"/>
      <c r="RBH60" s="140"/>
      <c r="RBI60" s="140"/>
      <c r="RBJ60" s="140"/>
      <c r="RBK60" s="140"/>
      <c r="RBL60" s="140"/>
      <c r="RBM60" s="82"/>
      <c r="RBN60" s="140"/>
      <c r="RBO60" s="140"/>
      <c r="RBP60" s="140"/>
      <c r="RBQ60" s="140"/>
      <c r="RBR60" s="140"/>
      <c r="RBS60" s="140"/>
      <c r="RBT60" s="140"/>
      <c r="RBU60" s="140"/>
      <c r="RBV60" s="140"/>
      <c r="RBW60" s="140"/>
      <c r="RBX60" s="140"/>
      <c r="RBY60" s="140"/>
      <c r="RBZ60" s="140"/>
      <c r="RCA60" s="140"/>
      <c r="RCB60" s="140"/>
      <c r="RCC60" s="140"/>
      <c r="RCD60" s="140"/>
      <c r="RCE60" s="140"/>
      <c r="RCF60" s="140"/>
      <c r="RCG60" s="140"/>
      <c r="RCH60" s="140"/>
      <c r="RCI60" s="82"/>
      <c r="RCJ60" s="140"/>
      <c r="RCK60" s="140"/>
      <c r="RCL60" s="140"/>
      <c r="RCM60" s="140"/>
      <c r="RCN60" s="140"/>
      <c r="RCO60" s="140"/>
      <c r="RCP60" s="140"/>
      <c r="RCQ60" s="140"/>
      <c r="RCR60" s="140"/>
      <c r="RCS60" s="140"/>
      <c r="RCT60" s="140"/>
      <c r="RCU60" s="140"/>
      <c r="RCV60" s="140"/>
      <c r="RCW60" s="140"/>
      <c r="RCX60" s="140"/>
      <c r="RCY60" s="140"/>
      <c r="RCZ60" s="140"/>
      <c r="RDA60" s="140"/>
      <c r="RDB60" s="140"/>
      <c r="RDC60" s="140"/>
      <c r="RDD60" s="140"/>
      <c r="RDE60" s="82"/>
      <c r="RDF60" s="140"/>
      <c r="RDG60" s="140"/>
      <c r="RDH60" s="140"/>
      <c r="RDI60" s="140"/>
      <c r="RDJ60" s="140"/>
      <c r="RDK60" s="140"/>
      <c r="RDL60" s="140"/>
      <c r="RDM60" s="140"/>
      <c r="RDN60" s="140"/>
      <c r="RDO60" s="140"/>
      <c r="RDP60" s="140"/>
      <c r="RDQ60" s="140"/>
      <c r="RDR60" s="140"/>
      <c r="RDS60" s="140"/>
      <c r="RDT60" s="140"/>
      <c r="RDU60" s="140"/>
      <c r="RDV60" s="140"/>
      <c r="RDW60" s="140"/>
      <c r="RDX60" s="140"/>
      <c r="RDY60" s="140"/>
      <c r="RDZ60" s="140"/>
      <c r="REA60" s="82"/>
      <c r="REB60" s="140"/>
      <c r="REC60" s="140"/>
      <c r="RED60" s="140"/>
      <c r="REE60" s="140"/>
      <c r="REF60" s="140"/>
      <c r="REG60" s="140"/>
      <c r="REH60" s="140"/>
      <c r="REI60" s="140"/>
      <c r="REJ60" s="140"/>
      <c r="REK60" s="140"/>
      <c r="REL60" s="140"/>
      <c r="REM60" s="140"/>
      <c r="REN60" s="140"/>
      <c r="REO60" s="140"/>
      <c r="REP60" s="140"/>
      <c r="REQ60" s="140"/>
      <c r="RER60" s="140"/>
      <c r="RES60" s="140"/>
      <c r="RET60" s="140"/>
      <c r="REU60" s="140"/>
      <c r="REV60" s="140"/>
      <c r="REW60" s="82"/>
      <c r="REX60" s="140"/>
      <c r="REY60" s="140"/>
      <c r="REZ60" s="140"/>
      <c r="RFA60" s="140"/>
      <c r="RFB60" s="140"/>
      <c r="RFC60" s="140"/>
      <c r="RFD60" s="140"/>
      <c r="RFE60" s="140"/>
      <c r="RFF60" s="140"/>
      <c r="RFG60" s="140"/>
      <c r="RFH60" s="140"/>
      <c r="RFI60" s="140"/>
      <c r="RFJ60" s="140"/>
      <c r="RFK60" s="140"/>
      <c r="RFL60" s="140"/>
      <c r="RFM60" s="140"/>
      <c r="RFN60" s="140"/>
      <c r="RFO60" s="140"/>
      <c r="RFP60" s="140"/>
      <c r="RFQ60" s="140"/>
      <c r="RFR60" s="140"/>
      <c r="RFS60" s="82"/>
      <c r="RFT60" s="140"/>
      <c r="RFU60" s="140"/>
      <c r="RFV60" s="140"/>
      <c r="RFW60" s="140"/>
      <c r="RFX60" s="140"/>
      <c r="RFY60" s="140"/>
      <c r="RFZ60" s="140"/>
      <c r="RGA60" s="140"/>
      <c r="RGB60" s="140"/>
      <c r="RGC60" s="140"/>
      <c r="RGD60" s="140"/>
      <c r="RGE60" s="140"/>
      <c r="RGF60" s="140"/>
      <c r="RGG60" s="140"/>
      <c r="RGH60" s="140"/>
      <c r="RGI60" s="140"/>
      <c r="RGJ60" s="140"/>
      <c r="RGK60" s="140"/>
      <c r="RGL60" s="140"/>
      <c r="RGM60" s="140"/>
      <c r="RGN60" s="140"/>
      <c r="RGO60" s="82"/>
      <c r="RGP60" s="140"/>
      <c r="RGQ60" s="140"/>
      <c r="RGR60" s="140"/>
      <c r="RGS60" s="140"/>
      <c r="RGT60" s="140"/>
      <c r="RGU60" s="140"/>
      <c r="RGV60" s="140"/>
      <c r="RGW60" s="140"/>
      <c r="RGX60" s="140"/>
      <c r="RGY60" s="140"/>
      <c r="RGZ60" s="140"/>
      <c r="RHA60" s="140"/>
      <c r="RHB60" s="140"/>
      <c r="RHC60" s="140"/>
      <c r="RHD60" s="140"/>
      <c r="RHE60" s="140"/>
      <c r="RHF60" s="140"/>
      <c r="RHG60" s="140"/>
      <c r="RHH60" s="140"/>
      <c r="RHI60" s="140"/>
      <c r="RHJ60" s="140"/>
      <c r="RHK60" s="82"/>
      <c r="RHL60" s="140"/>
      <c r="RHM60" s="140"/>
      <c r="RHN60" s="140"/>
      <c r="RHO60" s="140"/>
      <c r="RHP60" s="140"/>
      <c r="RHQ60" s="140"/>
      <c r="RHR60" s="140"/>
      <c r="RHS60" s="140"/>
      <c r="RHT60" s="140"/>
      <c r="RHU60" s="140"/>
      <c r="RHV60" s="140"/>
      <c r="RHW60" s="140"/>
      <c r="RHX60" s="140"/>
      <c r="RHY60" s="140"/>
      <c r="RHZ60" s="140"/>
      <c r="RIA60" s="140"/>
      <c r="RIB60" s="140"/>
      <c r="RIC60" s="140"/>
      <c r="RID60" s="140"/>
      <c r="RIE60" s="140"/>
      <c r="RIF60" s="140"/>
      <c r="RIG60" s="82"/>
      <c r="RIH60" s="140"/>
      <c r="RII60" s="140"/>
      <c r="RIJ60" s="140"/>
      <c r="RIK60" s="140"/>
      <c r="RIL60" s="140"/>
      <c r="RIM60" s="140"/>
      <c r="RIN60" s="140"/>
      <c r="RIO60" s="140"/>
      <c r="RIP60" s="140"/>
      <c r="RIQ60" s="140"/>
      <c r="RIR60" s="140"/>
      <c r="RIS60" s="140"/>
      <c r="RIT60" s="140"/>
      <c r="RIU60" s="140"/>
      <c r="RIV60" s="140"/>
      <c r="RIW60" s="140"/>
      <c r="RIX60" s="140"/>
      <c r="RIY60" s="140"/>
      <c r="RIZ60" s="140"/>
      <c r="RJA60" s="140"/>
      <c r="RJB60" s="140"/>
      <c r="RJC60" s="82"/>
      <c r="RJD60" s="140"/>
      <c r="RJE60" s="140"/>
      <c r="RJF60" s="140"/>
      <c r="RJG60" s="140"/>
      <c r="RJH60" s="140"/>
      <c r="RJI60" s="140"/>
      <c r="RJJ60" s="140"/>
      <c r="RJK60" s="140"/>
      <c r="RJL60" s="140"/>
      <c r="RJM60" s="140"/>
      <c r="RJN60" s="140"/>
      <c r="RJO60" s="140"/>
      <c r="RJP60" s="140"/>
      <c r="RJQ60" s="140"/>
      <c r="RJR60" s="140"/>
      <c r="RJS60" s="140"/>
      <c r="RJT60" s="140"/>
      <c r="RJU60" s="140"/>
      <c r="RJV60" s="140"/>
      <c r="RJW60" s="140"/>
      <c r="RJX60" s="140"/>
      <c r="RJY60" s="82"/>
      <c r="RJZ60" s="140"/>
      <c r="RKA60" s="140"/>
      <c r="RKB60" s="140"/>
      <c r="RKC60" s="140"/>
      <c r="RKD60" s="140"/>
      <c r="RKE60" s="140"/>
      <c r="RKF60" s="140"/>
      <c r="RKG60" s="140"/>
      <c r="RKH60" s="140"/>
      <c r="RKI60" s="140"/>
      <c r="RKJ60" s="140"/>
      <c r="RKK60" s="140"/>
      <c r="RKL60" s="140"/>
      <c r="RKM60" s="140"/>
      <c r="RKN60" s="140"/>
      <c r="RKO60" s="140"/>
      <c r="RKP60" s="140"/>
      <c r="RKQ60" s="140"/>
      <c r="RKR60" s="140"/>
      <c r="RKS60" s="140"/>
      <c r="RKT60" s="140"/>
      <c r="RKU60" s="82"/>
      <c r="RKV60" s="140"/>
      <c r="RKW60" s="140"/>
      <c r="RKX60" s="140"/>
      <c r="RKY60" s="140"/>
      <c r="RKZ60" s="140"/>
      <c r="RLA60" s="140"/>
      <c r="RLB60" s="140"/>
      <c r="RLC60" s="140"/>
      <c r="RLD60" s="140"/>
      <c r="RLE60" s="140"/>
      <c r="RLF60" s="140"/>
      <c r="RLG60" s="140"/>
      <c r="RLH60" s="140"/>
      <c r="RLI60" s="140"/>
      <c r="RLJ60" s="140"/>
      <c r="RLK60" s="140"/>
      <c r="RLL60" s="140"/>
      <c r="RLM60" s="140"/>
      <c r="RLN60" s="140"/>
      <c r="RLO60" s="140"/>
      <c r="RLP60" s="140"/>
      <c r="RLQ60" s="82"/>
      <c r="RLR60" s="140"/>
      <c r="RLS60" s="140"/>
      <c r="RLT60" s="140"/>
      <c r="RLU60" s="140"/>
      <c r="RLV60" s="140"/>
      <c r="RLW60" s="140"/>
      <c r="RLX60" s="140"/>
      <c r="RLY60" s="140"/>
      <c r="RLZ60" s="140"/>
      <c r="RMA60" s="140"/>
      <c r="RMB60" s="140"/>
      <c r="RMC60" s="140"/>
      <c r="RMD60" s="140"/>
      <c r="RME60" s="140"/>
      <c r="RMF60" s="140"/>
      <c r="RMG60" s="140"/>
      <c r="RMH60" s="140"/>
      <c r="RMI60" s="140"/>
      <c r="RMJ60" s="140"/>
      <c r="RMK60" s="140"/>
      <c r="RML60" s="140"/>
      <c r="RMM60" s="82"/>
      <c r="RMN60" s="140"/>
      <c r="RMO60" s="140"/>
      <c r="RMP60" s="140"/>
      <c r="RMQ60" s="140"/>
      <c r="RMR60" s="140"/>
      <c r="RMS60" s="140"/>
      <c r="RMT60" s="140"/>
      <c r="RMU60" s="140"/>
      <c r="RMV60" s="140"/>
      <c r="RMW60" s="140"/>
      <c r="RMX60" s="140"/>
      <c r="RMY60" s="140"/>
      <c r="RMZ60" s="140"/>
      <c r="RNA60" s="140"/>
      <c r="RNB60" s="140"/>
      <c r="RNC60" s="140"/>
      <c r="RND60" s="140"/>
      <c r="RNE60" s="140"/>
      <c r="RNF60" s="140"/>
      <c r="RNG60" s="140"/>
      <c r="RNH60" s="140"/>
      <c r="RNI60" s="82"/>
      <c r="RNJ60" s="140"/>
      <c r="RNK60" s="140"/>
      <c r="RNL60" s="140"/>
      <c r="RNM60" s="140"/>
      <c r="RNN60" s="140"/>
      <c r="RNO60" s="140"/>
      <c r="RNP60" s="140"/>
      <c r="RNQ60" s="140"/>
      <c r="RNR60" s="140"/>
      <c r="RNS60" s="140"/>
      <c r="RNT60" s="140"/>
      <c r="RNU60" s="140"/>
      <c r="RNV60" s="140"/>
      <c r="RNW60" s="140"/>
      <c r="RNX60" s="140"/>
      <c r="RNY60" s="140"/>
      <c r="RNZ60" s="140"/>
      <c r="ROA60" s="140"/>
      <c r="ROB60" s="140"/>
      <c r="ROC60" s="140"/>
      <c r="ROD60" s="140"/>
      <c r="ROE60" s="82"/>
      <c r="ROF60" s="140"/>
      <c r="ROG60" s="140"/>
      <c r="ROH60" s="140"/>
      <c r="ROI60" s="140"/>
      <c r="ROJ60" s="140"/>
      <c r="ROK60" s="140"/>
      <c r="ROL60" s="140"/>
      <c r="ROM60" s="140"/>
      <c r="RON60" s="140"/>
      <c r="ROO60" s="140"/>
      <c r="ROP60" s="140"/>
      <c r="ROQ60" s="140"/>
      <c r="ROR60" s="140"/>
      <c r="ROS60" s="140"/>
      <c r="ROT60" s="140"/>
      <c r="ROU60" s="140"/>
      <c r="ROV60" s="140"/>
      <c r="ROW60" s="140"/>
      <c r="ROX60" s="140"/>
      <c r="ROY60" s="140"/>
      <c r="ROZ60" s="140"/>
      <c r="RPA60" s="82"/>
      <c r="RPB60" s="140"/>
      <c r="RPC60" s="140"/>
      <c r="RPD60" s="140"/>
      <c r="RPE60" s="140"/>
      <c r="RPF60" s="140"/>
      <c r="RPG60" s="140"/>
      <c r="RPH60" s="140"/>
      <c r="RPI60" s="140"/>
      <c r="RPJ60" s="140"/>
      <c r="RPK60" s="140"/>
      <c r="RPL60" s="140"/>
      <c r="RPM60" s="140"/>
      <c r="RPN60" s="140"/>
      <c r="RPO60" s="140"/>
      <c r="RPP60" s="140"/>
      <c r="RPQ60" s="140"/>
      <c r="RPR60" s="140"/>
      <c r="RPS60" s="140"/>
      <c r="RPT60" s="140"/>
      <c r="RPU60" s="140"/>
      <c r="RPV60" s="140"/>
      <c r="RPW60" s="82"/>
      <c r="RPX60" s="140"/>
      <c r="RPY60" s="140"/>
      <c r="RPZ60" s="140"/>
      <c r="RQA60" s="140"/>
      <c r="RQB60" s="140"/>
      <c r="RQC60" s="140"/>
      <c r="RQD60" s="140"/>
      <c r="RQE60" s="140"/>
      <c r="RQF60" s="140"/>
      <c r="RQG60" s="140"/>
      <c r="RQH60" s="140"/>
      <c r="RQI60" s="140"/>
      <c r="RQJ60" s="140"/>
      <c r="RQK60" s="140"/>
      <c r="RQL60" s="140"/>
      <c r="RQM60" s="140"/>
      <c r="RQN60" s="140"/>
      <c r="RQO60" s="140"/>
      <c r="RQP60" s="140"/>
      <c r="RQQ60" s="140"/>
      <c r="RQR60" s="140"/>
      <c r="RQS60" s="82"/>
      <c r="RQT60" s="140"/>
      <c r="RQU60" s="140"/>
      <c r="RQV60" s="140"/>
      <c r="RQW60" s="140"/>
      <c r="RQX60" s="140"/>
      <c r="RQY60" s="140"/>
      <c r="RQZ60" s="140"/>
      <c r="RRA60" s="140"/>
      <c r="RRB60" s="140"/>
      <c r="RRC60" s="140"/>
      <c r="RRD60" s="140"/>
      <c r="RRE60" s="140"/>
      <c r="RRF60" s="140"/>
      <c r="RRG60" s="140"/>
      <c r="RRH60" s="140"/>
      <c r="RRI60" s="140"/>
      <c r="RRJ60" s="140"/>
      <c r="RRK60" s="140"/>
      <c r="RRL60" s="140"/>
      <c r="RRM60" s="140"/>
      <c r="RRN60" s="140"/>
      <c r="RRO60" s="82"/>
      <c r="RRP60" s="140"/>
      <c r="RRQ60" s="140"/>
      <c r="RRR60" s="140"/>
      <c r="RRS60" s="140"/>
      <c r="RRT60" s="140"/>
      <c r="RRU60" s="140"/>
      <c r="RRV60" s="140"/>
      <c r="RRW60" s="140"/>
      <c r="RRX60" s="140"/>
      <c r="RRY60" s="140"/>
      <c r="RRZ60" s="140"/>
      <c r="RSA60" s="140"/>
      <c r="RSB60" s="140"/>
      <c r="RSC60" s="140"/>
      <c r="RSD60" s="140"/>
      <c r="RSE60" s="140"/>
      <c r="RSF60" s="140"/>
      <c r="RSG60" s="140"/>
      <c r="RSH60" s="140"/>
      <c r="RSI60" s="140"/>
      <c r="RSJ60" s="140"/>
      <c r="RSK60" s="82"/>
      <c r="RSL60" s="140"/>
      <c r="RSM60" s="140"/>
      <c r="RSN60" s="140"/>
      <c r="RSO60" s="140"/>
      <c r="RSP60" s="140"/>
      <c r="RSQ60" s="140"/>
      <c r="RSR60" s="140"/>
      <c r="RSS60" s="140"/>
      <c r="RST60" s="140"/>
      <c r="RSU60" s="140"/>
      <c r="RSV60" s="140"/>
      <c r="RSW60" s="140"/>
      <c r="RSX60" s="140"/>
      <c r="RSY60" s="140"/>
      <c r="RSZ60" s="140"/>
      <c r="RTA60" s="140"/>
      <c r="RTB60" s="140"/>
      <c r="RTC60" s="140"/>
      <c r="RTD60" s="140"/>
      <c r="RTE60" s="140"/>
      <c r="RTF60" s="140"/>
      <c r="RTG60" s="82"/>
      <c r="RTH60" s="140"/>
      <c r="RTI60" s="140"/>
      <c r="RTJ60" s="140"/>
      <c r="RTK60" s="140"/>
      <c r="RTL60" s="140"/>
      <c r="RTM60" s="140"/>
      <c r="RTN60" s="140"/>
      <c r="RTO60" s="140"/>
      <c r="RTP60" s="140"/>
      <c r="RTQ60" s="140"/>
      <c r="RTR60" s="140"/>
      <c r="RTS60" s="140"/>
      <c r="RTT60" s="140"/>
      <c r="RTU60" s="140"/>
      <c r="RTV60" s="140"/>
      <c r="RTW60" s="140"/>
      <c r="RTX60" s="140"/>
      <c r="RTY60" s="140"/>
      <c r="RTZ60" s="140"/>
      <c r="RUA60" s="140"/>
      <c r="RUB60" s="140"/>
      <c r="RUC60" s="82"/>
      <c r="RUD60" s="140"/>
      <c r="RUE60" s="140"/>
      <c r="RUF60" s="140"/>
      <c r="RUG60" s="140"/>
      <c r="RUH60" s="140"/>
      <c r="RUI60" s="140"/>
      <c r="RUJ60" s="140"/>
      <c r="RUK60" s="140"/>
      <c r="RUL60" s="140"/>
      <c r="RUM60" s="140"/>
      <c r="RUN60" s="140"/>
      <c r="RUO60" s="140"/>
      <c r="RUP60" s="140"/>
      <c r="RUQ60" s="140"/>
      <c r="RUR60" s="140"/>
      <c r="RUS60" s="140"/>
      <c r="RUT60" s="140"/>
      <c r="RUU60" s="140"/>
      <c r="RUV60" s="140"/>
      <c r="RUW60" s="140"/>
      <c r="RUX60" s="140"/>
      <c r="RUY60" s="82"/>
      <c r="RUZ60" s="140"/>
      <c r="RVA60" s="140"/>
      <c r="RVB60" s="140"/>
      <c r="RVC60" s="140"/>
      <c r="RVD60" s="140"/>
      <c r="RVE60" s="140"/>
      <c r="RVF60" s="140"/>
      <c r="RVG60" s="140"/>
      <c r="RVH60" s="140"/>
      <c r="RVI60" s="140"/>
      <c r="RVJ60" s="140"/>
      <c r="RVK60" s="140"/>
      <c r="RVL60" s="140"/>
      <c r="RVM60" s="140"/>
      <c r="RVN60" s="140"/>
      <c r="RVO60" s="140"/>
      <c r="RVP60" s="140"/>
      <c r="RVQ60" s="140"/>
      <c r="RVR60" s="140"/>
      <c r="RVS60" s="140"/>
      <c r="RVT60" s="140"/>
      <c r="RVU60" s="82"/>
      <c r="RVV60" s="140"/>
      <c r="RVW60" s="140"/>
      <c r="RVX60" s="140"/>
      <c r="RVY60" s="140"/>
      <c r="RVZ60" s="140"/>
      <c r="RWA60" s="140"/>
      <c r="RWB60" s="140"/>
      <c r="RWC60" s="140"/>
      <c r="RWD60" s="140"/>
      <c r="RWE60" s="140"/>
      <c r="RWF60" s="140"/>
      <c r="RWG60" s="140"/>
      <c r="RWH60" s="140"/>
      <c r="RWI60" s="140"/>
      <c r="RWJ60" s="140"/>
      <c r="RWK60" s="140"/>
      <c r="RWL60" s="140"/>
      <c r="RWM60" s="140"/>
      <c r="RWN60" s="140"/>
      <c r="RWO60" s="140"/>
      <c r="RWP60" s="140"/>
      <c r="RWQ60" s="82"/>
      <c r="RWR60" s="140"/>
      <c r="RWS60" s="140"/>
      <c r="RWT60" s="140"/>
      <c r="RWU60" s="140"/>
      <c r="RWV60" s="140"/>
      <c r="RWW60" s="140"/>
      <c r="RWX60" s="140"/>
      <c r="RWY60" s="140"/>
      <c r="RWZ60" s="140"/>
      <c r="RXA60" s="140"/>
      <c r="RXB60" s="140"/>
      <c r="RXC60" s="140"/>
      <c r="RXD60" s="140"/>
      <c r="RXE60" s="140"/>
      <c r="RXF60" s="140"/>
      <c r="RXG60" s="140"/>
      <c r="RXH60" s="140"/>
      <c r="RXI60" s="140"/>
      <c r="RXJ60" s="140"/>
      <c r="RXK60" s="140"/>
      <c r="RXL60" s="140"/>
      <c r="RXM60" s="82"/>
      <c r="RXN60" s="140"/>
      <c r="RXO60" s="140"/>
      <c r="RXP60" s="140"/>
      <c r="RXQ60" s="140"/>
      <c r="RXR60" s="140"/>
      <c r="RXS60" s="140"/>
      <c r="RXT60" s="140"/>
      <c r="RXU60" s="140"/>
      <c r="RXV60" s="140"/>
      <c r="RXW60" s="140"/>
      <c r="RXX60" s="140"/>
      <c r="RXY60" s="140"/>
      <c r="RXZ60" s="140"/>
      <c r="RYA60" s="140"/>
      <c r="RYB60" s="140"/>
      <c r="RYC60" s="140"/>
      <c r="RYD60" s="140"/>
      <c r="RYE60" s="140"/>
      <c r="RYF60" s="140"/>
      <c r="RYG60" s="140"/>
      <c r="RYH60" s="140"/>
      <c r="RYI60" s="82"/>
      <c r="RYJ60" s="140"/>
      <c r="RYK60" s="140"/>
      <c r="RYL60" s="140"/>
      <c r="RYM60" s="140"/>
      <c r="RYN60" s="140"/>
      <c r="RYO60" s="140"/>
      <c r="RYP60" s="140"/>
      <c r="RYQ60" s="140"/>
      <c r="RYR60" s="140"/>
      <c r="RYS60" s="140"/>
      <c r="RYT60" s="140"/>
      <c r="RYU60" s="140"/>
      <c r="RYV60" s="140"/>
      <c r="RYW60" s="140"/>
      <c r="RYX60" s="140"/>
      <c r="RYY60" s="140"/>
      <c r="RYZ60" s="140"/>
      <c r="RZA60" s="140"/>
      <c r="RZB60" s="140"/>
      <c r="RZC60" s="140"/>
      <c r="RZD60" s="140"/>
      <c r="RZE60" s="82"/>
      <c r="RZF60" s="140"/>
      <c r="RZG60" s="140"/>
      <c r="RZH60" s="140"/>
      <c r="RZI60" s="140"/>
      <c r="RZJ60" s="140"/>
      <c r="RZK60" s="140"/>
      <c r="RZL60" s="140"/>
      <c r="RZM60" s="140"/>
      <c r="RZN60" s="140"/>
      <c r="RZO60" s="140"/>
      <c r="RZP60" s="140"/>
      <c r="RZQ60" s="140"/>
      <c r="RZR60" s="140"/>
      <c r="RZS60" s="140"/>
      <c r="RZT60" s="140"/>
      <c r="RZU60" s="140"/>
      <c r="RZV60" s="140"/>
      <c r="RZW60" s="140"/>
      <c r="RZX60" s="140"/>
      <c r="RZY60" s="140"/>
      <c r="RZZ60" s="140"/>
      <c r="SAA60" s="82"/>
      <c r="SAB60" s="140"/>
      <c r="SAC60" s="140"/>
      <c r="SAD60" s="140"/>
      <c r="SAE60" s="140"/>
      <c r="SAF60" s="140"/>
      <c r="SAG60" s="140"/>
      <c r="SAH60" s="140"/>
      <c r="SAI60" s="140"/>
      <c r="SAJ60" s="140"/>
      <c r="SAK60" s="140"/>
      <c r="SAL60" s="140"/>
      <c r="SAM60" s="140"/>
      <c r="SAN60" s="140"/>
      <c r="SAO60" s="140"/>
      <c r="SAP60" s="140"/>
      <c r="SAQ60" s="140"/>
      <c r="SAR60" s="140"/>
      <c r="SAS60" s="140"/>
      <c r="SAT60" s="140"/>
      <c r="SAU60" s="140"/>
      <c r="SAV60" s="140"/>
      <c r="SAW60" s="82"/>
      <c r="SAX60" s="140"/>
      <c r="SAY60" s="140"/>
      <c r="SAZ60" s="140"/>
      <c r="SBA60" s="140"/>
      <c r="SBB60" s="140"/>
      <c r="SBC60" s="140"/>
      <c r="SBD60" s="140"/>
      <c r="SBE60" s="140"/>
      <c r="SBF60" s="140"/>
      <c r="SBG60" s="140"/>
      <c r="SBH60" s="140"/>
      <c r="SBI60" s="140"/>
      <c r="SBJ60" s="140"/>
      <c r="SBK60" s="140"/>
      <c r="SBL60" s="140"/>
      <c r="SBM60" s="140"/>
      <c r="SBN60" s="140"/>
      <c r="SBO60" s="140"/>
      <c r="SBP60" s="140"/>
      <c r="SBQ60" s="140"/>
      <c r="SBR60" s="140"/>
      <c r="SBS60" s="82"/>
      <c r="SBT60" s="140"/>
      <c r="SBU60" s="140"/>
      <c r="SBV60" s="140"/>
      <c r="SBW60" s="140"/>
      <c r="SBX60" s="140"/>
      <c r="SBY60" s="140"/>
      <c r="SBZ60" s="140"/>
      <c r="SCA60" s="140"/>
      <c r="SCB60" s="140"/>
      <c r="SCC60" s="140"/>
      <c r="SCD60" s="140"/>
      <c r="SCE60" s="140"/>
      <c r="SCF60" s="140"/>
      <c r="SCG60" s="140"/>
      <c r="SCH60" s="140"/>
      <c r="SCI60" s="140"/>
      <c r="SCJ60" s="140"/>
      <c r="SCK60" s="140"/>
      <c r="SCL60" s="140"/>
      <c r="SCM60" s="140"/>
      <c r="SCN60" s="140"/>
      <c r="SCO60" s="82"/>
      <c r="SCP60" s="140"/>
      <c r="SCQ60" s="140"/>
      <c r="SCR60" s="140"/>
      <c r="SCS60" s="140"/>
      <c r="SCT60" s="140"/>
      <c r="SCU60" s="140"/>
      <c r="SCV60" s="140"/>
      <c r="SCW60" s="140"/>
      <c r="SCX60" s="140"/>
      <c r="SCY60" s="140"/>
      <c r="SCZ60" s="140"/>
      <c r="SDA60" s="140"/>
      <c r="SDB60" s="140"/>
      <c r="SDC60" s="140"/>
      <c r="SDD60" s="140"/>
      <c r="SDE60" s="140"/>
      <c r="SDF60" s="140"/>
      <c r="SDG60" s="140"/>
      <c r="SDH60" s="140"/>
      <c r="SDI60" s="140"/>
      <c r="SDJ60" s="140"/>
      <c r="SDK60" s="82"/>
      <c r="SDL60" s="140"/>
      <c r="SDM60" s="140"/>
      <c r="SDN60" s="140"/>
      <c r="SDO60" s="140"/>
      <c r="SDP60" s="140"/>
      <c r="SDQ60" s="140"/>
      <c r="SDR60" s="140"/>
      <c r="SDS60" s="140"/>
      <c r="SDT60" s="140"/>
      <c r="SDU60" s="140"/>
      <c r="SDV60" s="140"/>
      <c r="SDW60" s="140"/>
      <c r="SDX60" s="140"/>
      <c r="SDY60" s="140"/>
      <c r="SDZ60" s="140"/>
      <c r="SEA60" s="140"/>
      <c r="SEB60" s="140"/>
      <c r="SEC60" s="140"/>
      <c r="SED60" s="140"/>
      <c r="SEE60" s="140"/>
      <c r="SEF60" s="140"/>
      <c r="SEG60" s="82"/>
      <c r="SEH60" s="140"/>
      <c r="SEI60" s="140"/>
      <c r="SEJ60" s="140"/>
      <c r="SEK60" s="140"/>
      <c r="SEL60" s="140"/>
      <c r="SEM60" s="140"/>
      <c r="SEN60" s="140"/>
      <c r="SEO60" s="140"/>
      <c r="SEP60" s="140"/>
      <c r="SEQ60" s="140"/>
      <c r="SER60" s="140"/>
      <c r="SES60" s="140"/>
      <c r="SET60" s="140"/>
      <c r="SEU60" s="140"/>
      <c r="SEV60" s="140"/>
      <c r="SEW60" s="140"/>
      <c r="SEX60" s="140"/>
      <c r="SEY60" s="140"/>
      <c r="SEZ60" s="140"/>
      <c r="SFA60" s="140"/>
      <c r="SFB60" s="140"/>
      <c r="SFC60" s="82"/>
      <c r="SFD60" s="140"/>
      <c r="SFE60" s="140"/>
      <c r="SFF60" s="140"/>
      <c r="SFG60" s="140"/>
      <c r="SFH60" s="140"/>
      <c r="SFI60" s="140"/>
      <c r="SFJ60" s="140"/>
      <c r="SFK60" s="140"/>
      <c r="SFL60" s="140"/>
      <c r="SFM60" s="140"/>
      <c r="SFN60" s="140"/>
      <c r="SFO60" s="140"/>
      <c r="SFP60" s="140"/>
      <c r="SFQ60" s="140"/>
      <c r="SFR60" s="140"/>
      <c r="SFS60" s="140"/>
      <c r="SFT60" s="140"/>
      <c r="SFU60" s="140"/>
      <c r="SFV60" s="140"/>
      <c r="SFW60" s="140"/>
      <c r="SFX60" s="140"/>
      <c r="SFY60" s="82"/>
      <c r="SFZ60" s="140"/>
      <c r="SGA60" s="140"/>
      <c r="SGB60" s="140"/>
      <c r="SGC60" s="140"/>
      <c r="SGD60" s="140"/>
      <c r="SGE60" s="140"/>
      <c r="SGF60" s="140"/>
      <c r="SGG60" s="140"/>
      <c r="SGH60" s="140"/>
      <c r="SGI60" s="140"/>
      <c r="SGJ60" s="140"/>
      <c r="SGK60" s="140"/>
      <c r="SGL60" s="140"/>
      <c r="SGM60" s="140"/>
      <c r="SGN60" s="140"/>
      <c r="SGO60" s="140"/>
      <c r="SGP60" s="140"/>
      <c r="SGQ60" s="140"/>
      <c r="SGR60" s="140"/>
      <c r="SGS60" s="140"/>
      <c r="SGT60" s="140"/>
      <c r="SGU60" s="82"/>
      <c r="SGV60" s="140"/>
      <c r="SGW60" s="140"/>
      <c r="SGX60" s="140"/>
      <c r="SGY60" s="140"/>
      <c r="SGZ60" s="140"/>
      <c r="SHA60" s="140"/>
      <c r="SHB60" s="140"/>
      <c r="SHC60" s="140"/>
      <c r="SHD60" s="140"/>
      <c r="SHE60" s="140"/>
      <c r="SHF60" s="140"/>
      <c r="SHG60" s="140"/>
      <c r="SHH60" s="140"/>
      <c r="SHI60" s="140"/>
      <c r="SHJ60" s="140"/>
      <c r="SHK60" s="140"/>
      <c r="SHL60" s="140"/>
      <c r="SHM60" s="140"/>
      <c r="SHN60" s="140"/>
      <c r="SHO60" s="140"/>
      <c r="SHP60" s="140"/>
      <c r="SHQ60" s="82"/>
      <c r="SHR60" s="140"/>
      <c r="SHS60" s="140"/>
      <c r="SHT60" s="140"/>
      <c r="SHU60" s="140"/>
      <c r="SHV60" s="140"/>
      <c r="SHW60" s="140"/>
      <c r="SHX60" s="140"/>
      <c r="SHY60" s="140"/>
      <c r="SHZ60" s="140"/>
      <c r="SIA60" s="140"/>
      <c r="SIB60" s="140"/>
      <c r="SIC60" s="140"/>
      <c r="SID60" s="140"/>
      <c r="SIE60" s="140"/>
      <c r="SIF60" s="140"/>
      <c r="SIG60" s="140"/>
      <c r="SIH60" s="140"/>
      <c r="SII60" s="140"/>
      <c r="SIJ60" s="140"/>
      <c r="SIK60" s="140"/>
      <c r="SIL60" s="140"/>
      <c r="SIM60" s="82"/>
      <c r="SIN60" s="140"/>
      <c r="SIO60" s="140"/>
      <c r="SIP60" s="140"/>
      <c r="SIQ60" s="140"/>
      <c r="SIR60" s="140"/>
      <c r="SIS60" s="140"/>
      <c r="SIT60" s="140"/>
      <c r="SIU60" s="140"/>
      <c r="SIV60" s="140"/>
      <c r="SIW60" s="140"/>
      <c r="SIX60" s="140"/>
      <c r="SIY60" s="140"/>
      <c r="SIZ60" s="140"/>
      <c r="SJA60" s="140"/>
      <c r="SJB60" s="140"/>
      <c r="SJC60" s="140"/>
      <c r="SJD60" s="140"/>
      <c r="SJE60" s="140"/>
      <c r="SJF60" s="140"/>
      <c r="SJG60" s="140"/>
      <c r="SJH60" s="140"/>
      <c r="SJI60" s="82"/>
      <c r="SJJ60" s="140"/>
      <c r="SJK60" s="140"/>
      <c r="SJL60" s="140"/>
      <c r="SJM60" s="140"/>
      <c r="SJN60" s="140"/>
      <c r="SJO60" s="140"/>
      <c r="SJP60" s="140"/>
      <c r="SJQ60" s="140"/>
      <c r="SJR60" s="140"/>
      <c r="SJS60" s="140"/>
      <c r="SJT60" s="140"/>
      <c r="SJU60" s="140"/>
      <c r="SJV60" s="140"/>
      <c r="SJW60" s="140"/>
      <c r="SJX60" s="140"/>
      <c r="SJY60" s="140"/>
      <c r="SJZ60" s="140"/>
      <c r="SKA60" s="140"/>
      <c r="SKB60" s="140"/>
      <c r="SKC60" s="140"/>
      <c r="SKD60" s="140"/>
      <c r="SKE60" s="82"/>
      <c r="SKF60" s="140"/>
      <c r="SKG60" s="140"/>
      <c r="SKH60" s="140"/>
      <c r="SKI60" s="140"/>
      <c r="SKJ60" s="140"/>
      <c r="SKK60" s="140"/>
      <c r="SKL60" s="140"/>
      <c r="SKM60" s="140"/>
      <c r="SKN60" s="140"/>
      <c r="SKO60" s="140"/>
      <c r="SKP60" s="140"/>
      <c r="SKQ60" s="140"/>
      <c r="SKR60" s="140"/>
      <c r="SKS60" s="140"/>
      <c r="SKT60" s="140"/>
      <c r="SKU60" s="140"/>
      <c r="SKV60" s="140"/>
      <c r="SKW60" s="140"/>
      <c r="SKX60" s="140"/>
      <c r="SKY60" s="140"/>
      <c r="SKZ60" s="140"/>
      <c r="SLA60" s="82"/>
      <c r="SLB60" s="140"/>
      <c r="SLC60" s="140"/>
      <c r="SLD60" s="140"/>
      <c r="SLE60" s="140"/>
      <c r="SLF60" s="140"/>
      <c r="SLG60" s="140"/>
      <c r="SLH60" s="140"/>
      <c r="SLI60" s="140"/>
      <c r="SLJ60" s="140"/>
      <c r="SLK60" s="140"/>
      <c r="SLL60" s="140"/>
      <c r="SLM60" s="140"/>
      <c r="SLN60" s="140"/>
      <c r="SLO60" s="140"/>
      <c r="SLP60" s="140"/>
      <c r="SLQ60" s="140"/>
      <c r="SLR60" s="140"/>
      <c r="SLS60" s="140"/>
      <c r="SLT60" s="140"/>
      <c r="SLU60" s="140"/>
      <c r="SLV60" s="140"/>
      <c r="SLW60" s="82"/>
      <c r="SLX60" s="140"/>
      <c r="SLY60" s="140"/>
      <c r="SLZ60" s="140"/>
      <c r="SMA60" s="140"/>
      <c r="SMB60" s="140"/>
      <c r="SMC60" s="140"/>
      <c r="SMD60" s="140"/>
      <c r="SME60" s="140"/>
      <c r="SMF60" s="140"/>
      <c r="SMG60" s="140"/>
      <c r="SMH60" s="140"/>
      <c r="SMI60" s="140"/>
      <c r="SMJ60" s="140"/>
      <c r="SMK60" s="140"/>
      <c r="SML60" s="140"/>
      <c r="SMM60" s="140"/>
      <c r="SMN60" s="140"/>
      <c r="SMO60" s="140"/>
      <c r="SMP60" s="140"/>
      <c r="SMQ60" s="140"/>
      <c r="SMR60" s="140"/>
      <c r="SMS60" s="82"/>
      <c r="SMT60" s="140"/>
      <c r="SMU60" s="140"/>
      <c r="SMV60" s="140"/>
      <c r="SMW60" s="140"/>
      <c r="SMX60" s="140"/>
      <c r="SMY60" s="140"/>
      <c r="SMZ60" s="140"/>
      <c r="SNA60" s="140"/>
      <c r="SNB60" s="140"/>
      <c r="SNC60" s="140"/>
      <c r="SND60" s="140"/>
      <c r="SNE60" s="140"/>
      <c r="SNF60" s="140"/>
      <c r="SNG60" s="140"/>
      <c r="SNH60" s="140"/>
      <c r="SNI60" s="140"/>
      <c r="SNJ60" s="140"/>
      <c r="SNK60" s="140"/>
      <c r="SNL60" s="140"/>
      <c r="SNM60" s="140"/>
      <c r="SNN60" s="140"/>
      <c r="SNO60" s="82"/>
      <c r="SNP60" s="140"/>
      <c r="SNQ60" s="140"/>
      <c r="SNR60" s="140"/>
      <c r="SNS60" s="140"/>
      <c r="SNT60" s="140"/>
      <c r="SNU60" s="140"/>
      <c r="SNV60" s="140"/>
      <c r="SNW60" s="140"/>
      <c r="SNX60" s="140"/>
      <c r="SNY60" s="140"/>
      <c r="SNZ60" s="140"/>
      <c r="SOA60" s="140"/>
      <c r="SOB60" s="140"/>
      <c r="SOC60" s="140"/>
      <c r="SOD60" s="140"/>
      <c r="SOE60" s="140"/>
      <c r="SOF60" s="140"/>
      <c r="SOG60" s="140"/>
      <c r="SOH60" s="140"/>
      <c r="SOI60" s="140"/>
      <c r="SOJ60" s="140"/>
      <c r="SOK60" s="82"/>
      <c r="SOL60" s="140"/>
      <c r="SOM60" s="140"/>
      <c r="SON60" s="140"/>
      <c r="SOO60" s="140"/>
      <c r="SOP60" s="140"/>
      <c r="SOQ60" s="140"/>
      <c r="SOR60" s="140"/>
      <c r="SOS60" s="140"/>
      <c r="SOT60" s="140"/>
      <c r="SOU60" s="140"/>
      <c r="SOV60" s="140"/>
      <c r="SOW60" s="140"/>
      <c r="SOX60" s="140"/>
      <c r="SOY60" s="140"/>
      <c r="SOZ60" s="140"/>
      <c r="SPA60" s="140"/>
      <c r="SPB60" s="140"/>
      <c r="SPC60" s="140"/>
      <c r="SPD60" s="140"/>
      <c r="SPE60" s="140"/>
      <c r="SPF60" s="140"/>
      <c r="SPG60" s="82"/>
      <c r="SPH60" s="140"/>
      <c r="SPI60" s="140"/>
      <c r="SPJ60" s="140"/>
      <c r="SPK60" s="140"/>
      <c r="SPL60" s="140"/>
      <c r="SPM60" s="140"/>
      <c r="SPN60" s="140"/>
      <c r="SPO60" s="140"/>
      <c r="SPP60" s="140"/>
      <c r="SPQ60" s="140"/>
      <c r="SPR60" s="140"/>
      <c r="SPS60" s="140"/>
      <c r="SPT60" s="140"/>
      <c r="SPU60" s="140"/>
      <c r="SPV60" s="140"/>
      <c r="SPW60" s="140"/>
      <c r="SPX60" s="140"/>
      <c r="SPY60" s="140"/>
      <c r="SPZ60" s="140"/>
      <c r="SQA60" s="140"/>
      <c r="SQB60" s="140"/>
      <c r="SQC60" s="82"/>
      <c r="SQD60" s="140"/>
      <c r="SQE60" s="140"/>
      <c r="SQF60" s="140"/>
      <c r="SQG60" s="140"/>
      <c r="SQH60" s="140"/>
      <c r="SQI60" s="140"/>
      <c r="SQJ60" s="140"/>
      <c r="SQK60" s="140"/>
      <c r="SQL60" s="140"/>
      <c r="SQM60" s="140"/>
      <c r="SQN60" s="140"/>
      <c r="SQO60" s="140"/>
      <c r="SQP60" s="140"/>
      <c r="SQQ60" s="140"/>
      <c r="SQR60" s="140"/>
      <c r="SQS60" s="140"/>
      <c r="SQT60" s="140"/>
      <c r="SQU60" s="140"/>
      <c r="SQV60" s="140"/>
      <c r="SQW60" s="140"/>
      <c r="SQX60" s="140"/>
      <c r="SQY60" s="82"/>
      <c r="SQZ60" s="140"/>
      <c r="SRA60" s="140"/>
      <c r="SRB60" s="140"/>
      <c r="SRC60" s="140"/>
      <c r="SRD60" s="140"/>
      <c r="SRE60" s="140"/>
      <c r="SRF60" s="140"/>
      <c r="SRG60" s="140"/>
      <c r="SRH60" s="140"/>
      <c r="SRI60" s="140"/>
      <c r="SRJ60" s="140"/>
      <c r="SRK60" s="140"/>
      <c r="SRL60" s="140"/>
      <c r="SRM60" s="140"/>
      <c r="SRN60" s="140"/>
      <c r="SRO60" s="140"/>
      <c r="SRP60" s="140"/>
      <c r="SRQ60" s="140"/>
      <c r="SRR60" s="140"/>
      <c r="SRS60" s="140"/>
      <c r="SRT60" s="140"/>
      <c r="SRU60" s="82"/>
      <c r="SRV60" s="140"/>
      <c r="SRW60" s="140"/>
      <c r="SRX60" s="140"/>
      <c r="SRY60" s="140"/>
      <c r="SRZ60" s="140"/>
      <c r="SSA60" s="140"/>
      <c r="SSB60" s="140"/>
      <c r="SSC60" s="140"/>
      <c r="SSD60" s="140"/>
      <c r="SSE60" s="140"/>
      <c r="SSF60" s="140"/>
      <c r="SSG60" s="140"/>
      <c r="SSH60" s="140"/>
      <c r="SSI60" s="140"/>
      <c r="SSJ60" s="140"/>
      <c r="SSK60" s="140"/>
      <c r="SSL60" s="140"/>
      <c r="SSM60" s="140"/>
      <c r="SSN60" s="140"/>
      <c r="SSO60" s="140"/>
      <c r="SSP60" s="140"/>
      <c r="SSQ60" s="82"/>
      <c r="SSR60" s="140"/>
      <c r="SSS60" s="140"/>
      <c r="SST60" s="140"/>
      <c r="SSU60" s="140"/>
      <c r="SSV60" s="140"/>
      <c r="SSW60" s="140"/>
      <c r="SSX60" s="140"/>
      <c r="SSY60" s="140"/>
      <c r="SSZ60" s="140"/>
      <c r="STA60" s="140"/>
      <c r="STB60" s="140"/>
      <c r="STC60" s="140"/>
      <c r="STD60" s="140"/>
      <c r="STE60" s="140"/>
      <c r="STF60" s="140"/>
      <c r="STG60" s="140"/>
      <c r="STH60" s="140"/>
      <c r="STI60" s="140"/>
      <c r="STJ60" s="140"/>
      <c r="STK60" s="140"/>
      <c r="STL60" s="140"/>
      <c r="STM60" s="82"/>
      <c r="STN60" s="140"/>
      <c r="STO60" s="140"/>
      <c r="STP60" s="140"/>
      <c r="STQ60" s="140"/>
      <c r="STR60" s="140"/>
      <c r="STS60" s="140"/>
      <c r="STT60" s="140"/>
      <c r="STU60" s="140"/>
      <c r="STV60" s="140"/>
      <c r="STW60" s="140"/>
      <c r="STX60" s="140"/>
      <c r="STY60" s="140"/>
      <c r="STZ60" s="140"/>
      <c r="SUA60" s="140"/>
      <c r="SUB60" s="140"/>
      <c r="SUC60" s="140"/>
      <c r="SUD60" s="140"/>
      <c r="SUE60" s="140"/>
      <c r="SUF60" s="140"/>
      <c r="SUG60" s="140"/>
      <c r="SUH60" s="140"/>
      <c r="SUI60" s="82"/>
      <c r="SUJ60" s="140"/>
      <c r="SUK60" s="140"/>
      <c r="SUL60" s="140"/>
      <c r="SUM60" s="140"/>
      <c r="SUN60" s="140"/>
      <c r="SUO60" s="140"/>
      <c r="SUP60" s="140"/>
      <c r="SUQ60" s="140"/>
      <c r="SUR60" s="140"/>
      <c r="SUS60" s="140"/>
      <c r="SUT60" s="140"/>
      <c r="SUU60" s="140"/>
      <c r="SUV60" s="140"/>
      <c r="SUW60" s="140"/>
      <c r="SUX60" s="140"/>
      <c r="SUY60" s="140"/>
      <c r="SUZ60" s="140"/>
      <c r="SVA60" s="140"/>
      <c r="SVB60" s="140"/>
      <c r="SVC60" s="140"/>
      <c r="SVD60" s="140"/>
      <c r="SVE60" s="82"/>
      <c r="SVF60" s="140"/>
      <c r="SVG60" s="140"/>
      <c r="SVH60" s="140"/>
      <c r="SVI60" s="140"/>
      <c r="SVJ60" s="140"/>
      <c r="SVK60" s="140"/>
      <c r="SVL60" s="140"/>
      <c r="SVM60" s="140"/>
      <c r="SVN60" s="140"/>
      <c r="SVO60" s="140"/>
      <c r="SVP60" s="140"/>
      <c r="SVQ60" s="140"/>
      <c r="SVR60" s="140"/>
      <c r="SVS60" s="140"/>
      <c r="SVT60" s="140"/>
      <c r="SVU60" s="140"/>
      <c r="SVV60" s="140"/>
      <c r="SVW60" s="140"/>
      <c r="SVX60" s="140"/>
      <c r="SVY60" s="140"/>
      <c r="SVZ60" s="140"/>
      <c r="SWA60" s="82"/>
      <c r="SWB60" s="140"/>
      <c r="SWC60" s="140"/>
      <c r="SWD60" s="140"/>
      <c r="SWE60" s="140"/>
      <c r="SWF60" s="140"/>
      <c r="SWG60" s="140"/>
      <c r="SWH60" s="140"/>
      <c r="SWI60" s="140"/>
      <c r="SWJ60" s="140"/>
      <c r="SWK60" s="140"/>
      <c r="SWL60" s="140"/>
      <c r="SWM60" s="140"/>
      <c r="SWN60" s="140"/>
      <c r="SWO60" s="140"/>
      <c r="SWP60" s="140"/>
      <c r="SWQ60" s="140"/>
      <c r="SWR60" s="140"/>
      <c r="SWS60" s="140"/>
      <c r="SWT60" s="140"/>
      <c r="SWU60" s="140"/>
      <c r="SWV60" s="140"/>
      <c r="SWW60" s="82"/>
      <c r="SWX60" s="140"/>
      <c r="SWY60" s="140"/>
      <c r="SWZ60" s="140"/>
      <c r="SXA60" s="140"/>
      <c r="SXB60" s="140"/>
      <c r="SXC60" s="140"/>
      <c r="SXD60" s="140"/>
      <c r="SXE60" s="140"/>
      <c r="SXF60" s="140"/>
      <c r="SXG60" s="140"/>
      <c r="SXH60" s="140"/>
      <c r="SXI60" s="140"/>
      <c r="SXJ60" s="140"/>
      <c r="SXK60" s="140"/>
      <c r="SXL60" s="140"/>
      <c r="SXM60" s="140"/>
      <c r="SXN60" s="140"/>
      <c r="SXO60" s="140"/>
      <c r="SXP60" s="140"/>
      <c r="SXQ60" s="140"/>
      <c r="SXR60" s="140"/>
      <c r="SXS60" s="82"/>
      <c r="SXT60" s="140"/>
      <c r="SXU60" s="140"/>
      <c r="SXV60" s="140"/>
      <c r="SXW60" s="140"/>
      <c r="SXX60" s="140"/>
      <c r="SXY60" s="140"/>
      <c r="SXZ60" s="140"/>
      <c r="SYA60" s="140"/>
      <c r="SYB60" s="140"/>
      <c r="SYC60" s="140"/>
      <c r="SYD60" s="140"/>
      <c r="SYE60" s="140"/>
      <c r="SYF60" s="140"/>
      <c r="SYG60" s="140"/>
      <c r="SYH60" s="140"/>
      <c r="SYI60" s="140"/>
      <c r="SYJ60" s="140"/>
      <c r="SYK60" s="140"/>
      <c r="SYL60" s="140"/>
      <c r="SYM60" s="140"/>
      <c r="SYN60" s="140"/>
      <c r="SYO60" s="82"/>
      <c r="SYP60" s="140"/>
      <c r="SYQ60" s="140"/>
      <c r="SYR60" s="140"/>
      <c r="SYS60" s="140"/>
      <c r="SYT60" s="140"/>
      <c r="SYU60" s="140"/>
      <c r="SYV60" s="140"/>
      <c r="SYW60" s="140"/>
      <c r="SYX60" s="140"/>
      <c r="SYY60" s="140"/>
      <c r="SYZ60" s="140"/>
      <c r="SZA60" s="140"/>
      <c r="SZB60" s="140"/>
      <c r="SZC60" s="140"/>
      <c r="SZD60" s="140"/>
      <c r="SZE60" s="140"/>
      <c r="SZF60" s="140"/>
      <c r="SZG60" s="140"/>
      <c r="SZH60" s="140"/>
      <c r="SZI60" s="140"/>
      <c r="SZJ60" s="140"/>
      <c r="SZK60" s="82"/>
      <c r="SZL60" s="140"/>
      <c r="SZM60" s="140"/>
      <c r="SZN60" s="140"/>
      <c r="SZO60" s="140"/>
      <c r="SZP60" s="140"/>
      <c r="SZQ60" s="140"/>
      <c r="SZR60" s="140"/>
      <c r="SZS60" s="140"/>
      <c r="SZT60" s="140"/>
      <c r="SZU60" s="140"/>
      <c r="SZV60" s="140"/>
      <c r="SZW60" s="140"/>
      <c r="SZX60" s="140"/>
      <c r="SZY60" s="140"/>
      <c r="SZZ60" s="140"/>
      <c r="TAA60" s="140"/>
      <c r="TAB60" s="140"/>
      <c r="TAC60" s="140"/>
      <c r="TAD60" s="140"/>
      <c r="TAE60" s="140"/>
      <c r="TAF60" s="140"/>
      <c r="TAG60" s="82"/>
      <c r="TAH60" s="140"/>
      <c r="TAI60" s="140"/>
      <c r="TAJ60" s="140"/>
      <c r="TAK60" s="140"/>
      <c r="TAL60" s="140"/>
      <c r="TAM60" s="140"/>
      <c r="TAN60" s="140"/>
      <c r="TAO60" s="140"/>
      <c r="TAP60" s="140"/>
      <c r="TAQ60" s="140"/>
      <c r="TAR60" s="140"/>
      <c r="TAS60" s="140"/>
      <c r="TAT60" s="140"/>
      <c r="TAU60" s="140"/>
      <c r="TAV60" s="140"/>
      <c r="TAW60" s="140"/>
      <c r="TAX60" s="140"/>
      <c r="TAY60" s="140"/>
      <c r="TAZ60" s="140"/>
      <c r="TBA60" s="140"/>
      <c r="TBB60" s="140"/>
      <c r="TBC60" s="82"/>
      <c r="TBD60" s="140"/>
      <c r="TBE60" s="140"/>
      <c r="TBF60" s="140"/>
      <c r="TBG60" s="140"/>
      <c r="TBH60" s="140"/>
      <c r="TBI60" s="140"/>
      <c r="TBJ60" s="140"/>
      <c r="TBK60" s="140"/>
      <c r="TBL60" s="140"/>
      <c r="TBM60" s="140"/>
      <c r="TBN60" s="140"/>
      <c r="TBO60" s="140"/>
      <c r="TBP60" s="140"/>
      <c r="TBQ60" s="140"/>
      <c r="TBR60" s="140"/>
      <c r="TBS60" s="140"/>
      <c r="TBT60" s="140"/>
      <c r="TBU60" s="140"/>
      <c r="TBV60" s="140"/>
      <c r="TBW60" s="140"/>
      <c r="TBX60" s="140"/>
      <c r="TBY60" s="82"/>
      <c r="TBZ60" s="140"/>
      <c r="TCA60" s="140"/>
      <c r="TCB60" s="140"/>
      <c r="TCC60" s="140"/>
      <c r="TCD60" s="140"/>
      <c r="TCE60" s="140"/>
      <c r="TCF60" s="140"/>
      <c r="TCG60" s="140"/>
      <c r="TCH60" s="140"/>
      <c r="TCI60" s="140"/>
      <c r="TCJ60" s="140"/>
      <c r="TCK60" s="140"/>
      <c r="TCL60" s="140"/>
      <c r="TCM60" s="140"/>
      <c r="TCN60" s="140"/>
      <c r="TCO60" s="140"/>
      <c r="TCP60" s="140"/>
      <c r="TCQ60" s="140"/>
      <c r="TCR60" s="140"/>
      <c r="TCS60" s="140"/>
      <c r="TCT60" s="140"/>
      <c r="TCU60" s="82"/>
      <c r="TCV60" s="140"/>
      <c r="TCW60" s="140"/>
      <c r="TCX60" s="140"/>
      <c r="TCY60" s="140"/>
      <c r="TCZ60" s="140"/>
      <c r="TDA60" s="140"/>
      <c r="TDB60" s="140"/>
      <c r="TDC60" s="140"/>
      <c r="TDD60" s="140"/>
      <c r="TDE60" s="140"/>
      <c r="TDF60" s="140"/>
      <c r="TDG60" s="140"/>
      <c r="TDH60" s="140"/>
      <c r="TDI60" s="140"/>
      <c r="TDJ60" s="140"/>
      <c r="TDK60" s="140"/>
      <c r="TDL60" s="140"/>
      <c r="TDM60" s="140"/>
      <c r="TDN60" s="140"/>
      <c r="TDO60" s="140"/>
      <c r="TDP60" s="140"/>
      <c r="TDQ60" s="82"/>
      <c r="TDR60" s="140"/>
      <c r="TDS60" s="140"/>
      <c r="TDT60" s="140"/>
      <c r="TDU60" s="140"/>
      <c r="TDV60" s="140"/>
      <c r="TDW60" s="140"/>
      <c r="TDX60" s="140"/>
      <c r="TDY60" s="140"/>
      <c r="TDZ60" s="140"/>
      <c r="TEA60" s="140"/>
      <c r="TEB60" s="140"/>
      <c r="TEC60" s="140"/>
      <c r="TED60" s="140"/>
      <c r="TEE60" s="140"/>
      <c r="TEF60" s="140"/>
      <c r="TEG60" s="140"/>
      <c r="TEH60" s="140"/>
      <c r="TEI60" s="140"/>
      <c r="TEJ60" s="140"/>
      <c r="TEK60" s="140"/>
      <c r="TEL60" s="140"/>
      <c r="TEM60" s="82"/>
      <c r="TEN60" s="140"/>
      <c r="TEO60" s="140"/>
      <c r="TEP60" s="140"/>
      <c r="TEQ60" s="140"/>
      <c r="TER60" s="140"/>
      <c r="TES60" s="140"/>
      <c r="TET60" s="140"/>
      <c r="TEU60" s="140"/>
      <c r="TEV60" s="140"/>
      <c r="TEW60" s="140"/>
      <c r="TEX60" s="140"/>
      <c r="TEY60" s="140"/>
      <c r="TEZ60" s="140"/>
      <c r="TFA60" s="140"/>
      <c r="TFB60" s="140"/>
      <c r="TFC60" s="140"/>
      <c r="TFD60" s="140"/>
      <c r="TFE60" s="140"/>
      <c r="TFF60" s="140"/>
      <c r="TFG60" s="140"/>
      <c r="TFH60" s="140"/>
      <c r="TFI60" s="82"/>
      <c r="TFJ60" s="140"/>
      <c r="TFK60" s="140"/>
      <c r="TFL60" s="140"/>
      <c r="TFM60" s="140"/>
      <c r="TFN60" s="140"/>
      <c r="TFO60" s="140"/>
      <c r="TFP60" s="140"/>
      <c r="TFQ60" s="140"/>
      <c r="TFR60" s="140"/>
      <c r="TFS60" s="140"/>
      <c r="TFT60" s="140"/>
      <c r="TFU60" s="140"/>
      <c r="TFV60" s="140"/>
      <c r="TFW60" s="140"/>
      <c r="TFX60" s="140"/>
      <c r="TFY60" s="140"/>
      <c r="TFZ60" s="140"/>
      <c r="TGA60" s="140"/>
      <c r="TGB60" s="140"/>
      <c r="TGC60" s="140"/>
      <c r="TGD60" s="140"/>
      <c r="TGE60" s="82"/>
      <c r="TGF60" s="140"/>
      <c r="TGG60" s="140"/>
      <c r="TGH60" s="140"/>
      <c r="TGI60" s="140"/>
      <c r="TGJ60" s="140"/>
      <c r="TGK60" s="140"/>
      <c r="TGL60" s="140"/>
      <c r="TGM60" s="140"/>
      <c r="TGN60" s="140"/>
      <c r="TGO60" s="140"/>
      <c r="TGP60" s="140"/>
      <c r="TGQ60" s="140"/>
      <c r="TGR60" s="140"/>
      <c r="TGS60" s="140"/>
      <c r="TGT60" s="140"/>
      <c r="TGU60" s="140"/>
      <c r="TGV60" s="140"/>
      <c r="TGW60" s="140"/>
      <c r="TGX60" s="140"/>
      <c r="TGY60" s="140"/>
      <c r="TGZ60" s="140"/>
      <c r="THA60" s="82"/>
      <c r="THB60" s="140"/>
      <c r="THC60" s="140"/>
      <c r="THD60" s="140"/>
      <c r="THE60" s="140"/>
      <c r="THF60" s="140"/>
      <c r="THG60" s="140"/>
      <c r="THH60" s="140"/>
      <c r="THI60" s="140"/>
      <c r="THJ60" s="140"/>
      <c r="THK60" s="140"/>
      <c r="THL60" s="140"/>
      <c r="THM60" s="140"/>
      <c r="THN60" s="140"/>
      <c r="THO60" s="140"/>
      <c r="THP60" s="140"/>
      <c r="THQ60" s="140"/>
      <c r="THR60" s="140"/>
      <c r="THS60" s="140"/>
      <c r="THT60" s="140"/>
      <c r="THU60" s="140"/>
      <c r="THV60" s="140"/>
      <c r="THW60" s="82"/>
      <c r="THX60" s="140"/>
      <c r="THY60" s="140"/>
      <c r="THZ60" s="140"/>
      <c r="TIA60" s="140"/>
      <c r="TIB60" s="140"/>
      <c r="TIC60" s="140"/>
      <c r="TID60" s="140"/>
      <c r="TIE60" s="140"/>
      <c r="TIF60" s="140"/>
      <c r="TIG60" s="140"/>
      <c r="TIH60" s="140"/>
      <c r="TII60" s="140"/>
      <c r="TIJ60" s="140"/>
      <c r="TIK60" s="140"/>
      <c r="TIL60" s="140"/>
      <c r="TIM60" s="140"/>
      <c r="TIN60" s="140"/>
      <c r="TIO60" s="140"/>
      <c r="TIP60" s="140"/>
      <c r="TIQ60" s="140"/>
      <c r="TIR60" s="140"/>
      <c r="TIS60" s="82"/>
      <c r="TIT60" s="140"/>
      <c r="TIU60" s="140"/>
      <c r="TIV60" s="140"/>
      <c r="TIW60" s="140"/>
      <c r="TIX60" s="140"/>
      <c r="TIY60" s="140"/>
      <c r="TIZ60" s="140"/>
      <c r="TJA60" s="140"/>
      <c r="TJB60" s="140"/>
      <c r="TJC60" s="140"/>
      <c r="TJD60" s="140"/>
      <c r="TJE60" s="140"/>
      <c r="TJF60" s="140"/>
      <c r="TJG60" s="140"/>
      <c r="TJH60" s="140"/>
      <c r="TJI60" s="140"/>
      <c r="TJJ60" s="140"/>
      <c r="TJK60" s="140"/>
      <c r="TJL60" s="140"/>
      <c r="TJM60" s="140"/>
      <c r="TJN60" s="140"/>
      <c r="TJO60" s="82"/>
      <c r="TJP60" s="140"/>
      <c r="TJQ60" s="140"/>
      <c r="TJR60" s="140"/>
      <c r="TJS60" s="140"/>
      <c r="TJT60" s="140"/>
      <c r="TJU60" s="140"/>
      <c r="TJV60" s="140"/>
      <c r="TJW60" s="140"/>
      <c r="TJX60" s="140"/>
      <c r="TJY60" s="140"/>
      <c r="TJZ60" s="140"/>
      <c r="TKA60" s="140"/>
      <c r="TKB60" s="140"/>
      <c r="TKC60" s="140"/>
      <c r="TKD60" s="140"/>
      <c r="TKE60" s="140"/>
      <c r="TKF60" s="140"/>
      <c r="TKG60" s="140"/>
      <c r="TKH60" s="140"/>
      <c r="TKI60" s="140"/>
      <c r="TKJ60" s="140"/>
      <c r="TKK60" s="82"/>
      <c r="TKL60" s="140"/>
      <c r="TKM60" s="140"/>
      <c r="TKN60" s="140"/>
      <c r="TKO60" s="140"/>
      <c r="TKP60" s="140"/>
      <c r="TKQ60" s="140"/>
      <c r="TKR60" s="140"/>
      <c r="TKS60" s="140"/>
      <c r="TKT60" s="140"/>
      <c r="TKU60" s="140"/>
      <c r="TKV60" s="140"/>
      <c r="TKW60" s="140"/>
      <c r="TKX60" s="140"/>
      <c r="TKY60" s="140"/>
      <c r="TKZ60" s="140"/>
      <c r="TLA60" s="140"/>
      <c r="TLB60" s="140"/>
      <c r="TLC60" s="140"/>
      <c r="TLD60" s="140"/>
      <c r="TLE60" s="140"/>
      <c r="TLF60" s="140"/>
      <c r="TLG60" s="82"/>
      <c r="TLH60" s="140"/>
      <c r="TLI60" s="140"/>
      <c r="TLJ60" s="140"/>
      <c r="TLK60" s="140"/>
      <c r="TLL60" s="140"/>
      <c r="TLM60" s="140"/>
      <c r="TLN60" s="140"/>
      <c r="TLO60" s="140"/>
      <c r="TLP60" s="140"/>
      <c r="TLQ60" s="140"/>
      <c r="TLR60" s="140"/>
      <c r="TLS60" s="140"/>
      <c r="TLT60" s="140"/>
      <c r="TLU60" s="140"/>
      <c r="TLV60" s="140"/>
      <c r="TLW60" s="140"/>
      <c r="TLX60" s="140"/>
      <c r="TLY60" s="140"/>
      <c r="TLZ60" s="140"/>
      <c r="TMA60" s="140"/>
      <c r="TMB60" s="140"/>
      <c r="TMC60" s="82"/>
      <c r="TMD60" s="140"/>
      <c r="TME60" s="140"/>
      <c r="TMF60" s="140"/>
      <c r="TMG60" s="140"/>
      <c r="TMH60" s="140"/>
      <c r="TMI60" s="140"/>
      <c r="TMJ60" s="140"/>
      <c r="TMK60" s="140"/>
      <c r="TML60" s="140"/>
      <c r="TMM60" s="140"/>
      <c r="TMN60" s="140"/>
      <c r="TMO60" s="140"/>
      <c r="TMP60" s="140"/>
      <c r="TMQ60" s="140"/>
      <c r="TMR60" s="140"/>
      <c r="TMS60" s="140"/>
      <c r="TMT60" s="140"/>
      <c r="TMU60" s="140"/>
      <c r="TMV60" s="140"/>
      <c r="TMW60" s="140"/>
      <c r="TMX60" s="140"/>
      <c r="TMY60" s="82"/>
      <c r="TMZ60" s="140"/>
      <c r="TNA60" s="140"/>
      <c r="TNB60" s="140"/>
      <c r="TNC60" s="140"/>
      <c r="TND60" s="140"/>
      <c r="TNE60" s="140"/>
      <c r="TNF60" s="140"/>
      <c r="TNG60" s="140"/>
      <c r="TNH60" s="140"/>
      <c r="TNI60" s="140"/>
      <c r="TNJ60" s="140"/>
      <c r="TNK60" s="140"/>
      <c r="TNL60" s="140"/>
      <c r="TNM60" s="140"/>
      <c r="TNN60" s="140"/>
      <c r="TNO60" s="140"/>
      <c r="TNP60" s="140"/>
      <c r="TNQ60" s="140"/>
      <c r="TNR60" s="140"/>
      <c r="TNS60" s="140"/>
      <c r="TNT60" s="140"/>
      <c r="TNU60" s="82"/>
      <c r="TNV60" s="140"/>
      <c r="TNW60" s="140"/>
      <c r="TNX60" s="140"/>
      <c r="TNY60" s="140"/>
      <c r="TNZ60" s="140"/>
      <c r="TOA60" s="140"/>
      <c r="TOB60" s="140"/>
      <c r="TOC60" s="140"/>
      <c r="TOD60" s="140"/>
      <c r="TOE60" s="140"/>
      <c r="TOF60" s="140"/>
      <c r="TOG60" s="140"/>
      <c r="TOH60" s="140"/>
      <c r="TOI60" s="140"/>
      <c r="TOJ60" s="140"/>
      <c r="TOK60" s="140"/>
      <c r="TOL60" s="140"/>
      <c r="TOM60" s="140"/>
      <c r="TON60" s="140"/>
      <c r="TOO60" s="140"/>
      <c r="TOP60" s="140"/>
      <c r="TOQ60" s="82"/>
      <c r="TOR60" s="140"/>
      <c r="TOS60" s="140"/>
      <c r="TOT60" s="140"/>
      <c r="TOU60" s="140"/>
      <c r="TOV60" s="140"/>
      <c r="TOW60" s="140"/>
      <c r="TOX60" s="140"/>
      <c r="TOY60" s="140"/>
      <c r="TOZ60" s="140"/>
      <c r="TPA60" s="140"/>
      <c r="TPB60" s="140"/>
      <c r="TPC60" s="140"/>
      <c r="TPD60" s="140"/>
      <c r="TPE60" s="140"/>
      <c r="TPF60" s="140"/>
      <c r="TPG60" s="140"/>
      <c r="TPH60" s="140"/>
      <c r="TPI60" s="140"/>
      <c r="TPJ60" s="140"/>
      <c r="TPK60" s="140"/>
      <c r="TPL60" s="140"/>
      <c r="TPM60" s="82"/>
      <c r="TPN60" s="140"/>
      <c r="TPO60" s="140"/>
      <c r="TPP60" s="140"/>
      <c r="TPQ60" s="140"/>
      <c r="TPR60" s="140"/>
      <c r="TPS60" s="140"/>
      <c r="TPT60" s="140"/>
      <c r="TPU60" s="140"/>
      <c r="TPV60" s="140"/>
      <c r="TPW60" s="140"/>
      <c r="TPX60" s="140"/>
      <c r="TPY60" s="140"/>
      <c r="TPZ60" s="140"/>
      <c r="TQA60" s="140"/>
      <c r="TQB60" s="140"/>
      <c r="TQC60" s="140"/>
      <c r="TQD60" s="140"/>
      <c r="TQE60" s="140"/>
      <c r="TQF60" s="140"/>
      <c r="TQG60" s="140"/>
      <c r="TQH60" s="140"/>
      <c r="TQI60" s="82"/>
      <c r="TQJ60" s="140"/>
      <c r="TQK60" s="140"/>
      <c r="TQL60" s="140"/>
      <c r="TQM60" s="140"/>
      <c r="TQN60" s="140"/>
      <c r="TQO60" s="140"/>
      <c r="TQP60" s="140"/>
      <c r="TQQ60" s="140"/>
      <c r="TQR60" s="140"/>
      <c r="TQS60" s="140"/>
      <c r="TQT60" s="140"/>
      <c r="TQU60" s="140"/>
      <c r="TQV60" s="140"/>
      <c r="TQW60" s="140"/>
      <c r="TQX60" s="140"/>
      <c r="TQY60" s="140"/>
      <c r="TQZ60" s="140"/>
      <c r="TRA60" s="140"/>
      <c r="TRB60" s="140"/>
      <c r="TRC60" s="140"/>
      <c r="TRD60" s="140"/>
      <c r="TRE60" s="82"/>
      <c r="TRF60" s="140"/>
      <c r="TRG60" s="140"/>
      <c r="TRH60" s="140"/>
      <c r="TRI60" s="140"/>
      <c r="TRJ60" s="140"/>
      <c r="TRK60" s="140"/>
      <c r="TRL60" s="140"/>
      <c r="TRM60" s="140"/>
      <c r="TRN60" s="140"/>
      <c r="TRO60" s="140"/>
      <c r="TRP60" s="140"/>
      <c r="TRQ60" s="140"/>
      <c r="TRR60" s="140"/>
      <c r="TRS60" s="140"/>
      <c r="TRT60" s="140"/>
      <c r="TRU60" s="140"/>
      <c r="TRV60" s="140"/>
      <c r="TRW60" s="140"/>
      <c r="TRX60" s="140"/>
      <c r="TRY60" s="140"/>
      <c r="TRZ60" s="140"/>
      <c r="TSA60" s="82"/>
      <c r="TSB60" s="140"/>
      <c r="TSC60" s="140"/>
      <c r="TSD60" s="140"/>
      <c r="TSE60" s="140"/>
      <c r="TSF60" s="140"/>
      <c r="TSG60" s="140"/>
      <c r="TSH60" s="140"/>
      <c r="TSI60" s="140"/>
      <c r="TSJ60" s="140"/>
      <c r="TSK60" s="140"/>
      <c r="TSL60" s="140"/>
      <c r="TSM60" s="140"/>
      <c r="TSN60" s="140"/>
      <c r="TSO60" s="140"/>
      <c r="TSP60" s="140"/>
      <c r="TSQ60" s="140"/>
      <c r="TSR60" s="140"/>
      <c r="TSS60" s="140"/>
      <c r="TST60" s="140"/>
      <c r="TSU60" s="140"/>
      <c r="TSV60" s="140"/>
      <c r="TSW60" s="82"/>
      <c r="TSX60" s="140"/>
      <c r="TSY60" s="140"/>
      <c r="TSZ60" s="140"/>
      <c r="TTA60" s="140"/>
      <c r="TTB60" s="140"/>
      <c r="TTC60" s="140"/>
      <c r="TTD60" s="140"/>
      <c r="TTE60" s="140"/>
      <c r="TTF60" s="140"/>
      <c r="TTG60" s="140"/>
      <c r="TTH60" s="140"/>
      <c r="TTI60" s="140"/>
      <c r="TTJ60" s="140"/>
      <c r="TTK60" s="140"/>
      <c r="TTL60" s="140"/>
      <c r="TTM60" s="140"/>
      <c r="TTN60" s="140"/>
      <c r="TTO60" s="140"/>
      <c r="TTP60" s="140"/>
      <c r="TTQ60" s="140"/>
      <c r="TTR60" s="140"/>
      <c r="TTS60" s="82"/>
      <c r="TTT60" s="140"/>
      <c r="TTU60" s="140"/>
      <c r="TTV60" s="140"/>
      <c r="TTW60" s="140"/>
      <c r="TTX60" s="140"/>
      <c r="TTY60" s="140"/>
      <c r="TTZ60" s="140"/>
      <c r="TUA60" s="140"/>
      <c r="TUB60" s="140"/>
      <c r="TUC60" s="140"/>
      <c r="TUD60" s="140"/>
      <c r="TUE60" s="140"/>
      <c r="TUF60" s="140"/>
      <c r="TUG60" s="140"/>
      <c r="TUH60" s="140"/>
      <c r="TUI60" s="140"/>
      <c r="TUJ60" s="140"/>
      <c r="TUK60" s="140"/>
      <c r="TUL60" s="140"/>
      <c r="TUM60" s="140"/>
      <c r="TUN60" s="140"/>
      <c r="TUO60" s="82"/>
      <c r="TUP60" s="140"/>
      <c r="TUQ60" s="140"/>
      <c r="TUR60" s="140"/>
      <c r="TUS60" s="140"/>
      <c r="TUT60" s="140"/>
      <c r="TUU60" s="140"/>
      <c r="TUV60" s="140"/>
      <c r="TUW60" s="140"/>
      <c r="TUX60" s="140"/>
      <c r="TUY60" s="140"/>
      <c r="TUZ60" s="140"/>
      <c r="TVA60" s="140"/>
      <c r="TVB60" s="140"/>
      <c r="TVC60" s="140"/>
      <c r="TVD60" s="140"/>
      <c r="TVE60" s="140"/>
      <c r="TVF60" s="140"/>
      <c r="TVG60" s="140"/>
      <c r="TVH60" s="140"/>
      <c r="TVI60" s="140"/>
      <c r="TVJ60" s="140"/>
      <c r="TVK60" s="82"/>
      <c r="TVL60" s="140"/>
      <c r="TVM60" s="140"/>
      <c r="TVN60" s="140"/>
      <c r="TVO60" s="140"/>
      <c r="TVP60" s="140"/>
      <c r="TVQ60" s="140"/>
      <c r="TVR60" s="140"/>
      <c r="TVS60" s="140"/>
      <c r="TVT60" s="140"/>
      <c r="TVU60" s="140"/>
      <c r="TVV60" s="140"/>
      <c r="TVW60" s="140"/>
      <c r="TVX60" s="140"/>
      <c r="TVY60" s="140"/>
      <c r="TVZ60" s="140"/>
      <c r="TWA60" s="140"/>
      <c r="TWB60" s="140"/>
      <c r="TWC60" s="140"/>
      <c r="TWD60" s="140"/>
      <c r="TWE60" s="140"/>
      <c r="TWF60" s="140"/>
      <c r="TWG60" s="82"/>
      <c r="TWH60" s="140"/>
      <c r="TWI60" s="140"/>
      <c r="TWJ60" s="140"/>
      <c r="TWK60" s="140"/>
      <c r="TWL60" s="140"/>
      <c r="TWM60" s="140"/>
      <c r="TWN60" s="140"/>
      <c r="TWO60" s="140"/>
      <c r="TWP60" s="140"/>
      <c r="TWQ60" s="140"/>
      <c r="TWR60" s="140"/>
      <c r="TWS60" s="140"/>
      <c r="TWT60" s="140"/>
      <c r="TWU60" s="140"/>
      <c r="TWV60" s="140"/>
      <c r="TWW60" s="140"/>
      <c r="TWX60" s="140"/>
      <c r="TWY60" s="140"/>
      <c r="TWZ60" s="140"/>
      <c r="TXA60" s="140"/>
      <c r="TXB60" s="140"/>
      <c r="TXC60" s="82"/>
      <c r="TXD60" s="140"/>
      <c r="TXE60" s="140"/>
      <c r="TXF60" s="140"/>
      <c r="TXG60" s="140"/>
      <c r="TXH60" s="140"/>
      <c r="TXI60" s="140"/>
      <c r="TXJ60" s="140"/>
      <c r="TXK60" s="140"/>
      <c r="TXL60" s="140"/>
      <c r="TXM60" s="140"/>
      <c r="TXN60" s="140"/>
      <c r="TXO60" s="140"/>
      <c r="TXP60" s="140"/>
      <c r="TXQ60" s="140"/>
      <c r="TXR60" s="140"/>
      <c r="TXS60" s="140"/>
      <c r="TXT60" s="140"/>
      <c r="TXU60" s="140"/>
      <c r="TXV60" s="140"/>
      <c r="TXW60" s="140"/>
      <c r="TXX60" s="140"/>
      <c r="TXY60" s="82"/>
      <c r="TXZ60" s="140"/>
      <c r="TYA60" s="140"/>
      <c r="TYB60" s="140"/>
      <c r="TYC60" s="140"/>
      <c r="TYD60" s="140"/>
      <c r="TYE60" s="140"/>
      <c r="TYF60" s="140"/>
      <c r="TYG60" s="140"/>
      <c r="TYH60" s="140"/>
      <c r="TYI60" s="140"/>
      <c r="TYJ60" s="140"/>
      <c r="TYK60" s="140"/>
      <c r="TYL60" s="140"/>
      <c r="TYM60" s="140"/>
      <c r="TYN60" s="140"/>
      <c r="TYO60" s="140"/>
      <c r="TYP60" s="140"/>
      <c r="TYQ60" s="140"/>
      <c r="TYR60" s="140"/>
      <c r="TYS60" s="140"/>
      <c r="TYT60" s="140"/>
      <c r="TYU60" s="82"/>
      <c r="TYV60" s="140"/>
      <c r="TYW60" s="140"/>
      <c r="TYX60" s="140"/>
      <c r="TYY60" s="140"/>
      <c r="TYZ60" s="140"/>
      <c r="TZA60" s="140"/>
      <c r="TZB60" s="140"/>
      <c r="TZC60" s="140"/>
      <c r="TZD60" s="140"/>
      <c r="TZE60" s="140"/>
      <c r="TZF60" s="140"/>
      <c r="TZG60" s="140"/>
      <c r="TZH60" s="140"/>
      <c r="TZI60" s="140"/>
      <c r="TZJ60" s="140"/>
      <c r="TZK60" s="140"/>
      <c r="TZL60" s="140"/>
      <c r="TZM60" s="140"/>
      <c r="TZN60" s="140"/>
      <c r="TZO60" s="140"/>
      <c r="TZP60" s="140"/>
      <c r="TZQ60" s="82"/>
      <c r="TZR60" s="140"/>
      <c r="TZS60" s="140"/>
      <c r="TZT60" s="140"/>
      <c r="TZU60" s="140"/>
      <c r="TZV60" s="140"/>
      <c r="TZW60" s="140"/>
      <c r="TZX60" s="140"/>
      <c r="TZY60" s="140"/>
      <c r="TZZ60" s="140"/>
      <c r="UAA60" s="140"/>
      <c r="UAB60" s="140"/>
      <c r="UAC60" s="140"/>
      <c r="UAD60" s="140"/>
      <c r="UAE60" s="140"/>
      <c r="UAF60" s="140"/>
      <c r="UAG60" s="140"/>
      <c r="UAH60" s="140"/>
      <c r="UAI60" s="140"/>
      <c r="UAJ60" s="140"/>
      <c r="UAK60" s="140"/>
      <c r="UAL60" s="140"/>
      <c r="UAM60" s="82"/>
      <c r="UAN60" s="140"/>
      <c r="UAO60" s="140"/>
      <c r="UAP60" s="140"/>
      <c r="UAQ60" s="140"/>
      <c r="UAR60" s="140"/>
      <c r="UAS60" s="140"/>
      <c r="UAT60" s="140"/>
      <c r="UAU60" s="140"/>
      <c r="UAV60" s="140"/>
      <c r="UAW60" s="140"/>
      <c r="UAX60" s="140"/>
      <c r="UAY60" s="140"/>
      <c r="UAZ60" s="140"/>
      <c r="UBA60" s="140"/>
      <c r="UBB60" s="140"/>
      <c r="UBC60" s="140"/>
      <c r="UBD60" s="140"/>
      <c r="UBE60" s="140"/>
      <c r="UBF60" s="140"/>
      <c r="UBG60" s="140"/>
      <c r="UBH60" s="140"/>
      <c r="UBI60" s="82"/>
      <c r="UBJ60" s="140"/>
      <c r="UBK60" s="140"/>
      <c r="UBL60" s="140"/>
      <c r="UBM60" s="140"/>
      <c r="UBN60" s="140"/>
      <c r="UBO60" s="140"/>
      <c r="UBP60" s="140"/>
      <c r="UBQ60" s="140"/>
      <c r="UBR60" s="140"/>
      <c r="UBS60" s="140"/>
      <c r="UBT60" s="140"/>
      <c r="UBU60" s="140"/>
      <c r="UBV60" s="140"/>
      <c r="UBW60" s="140"/>
      <c r="UBX60" s="140"/>
      <c r="UBY60" s="140"/>
      <c r="UBZ60" s="140"/>
      <c r="UCA60" s="140"/>
      <c r="UCB60" s="140"/>
      <c r="UCC60" s="140"/>
      <c r="UCD60" s="140"/>
      <c r="UCE60" s="82"/>
      <c r="UCF60" s="140"/>
      <c r="UCG60" s="140"/>
      <c r="UCH60" s="140"/>
      <c r="UCI60" s="140"/>
      <c r="UCJ60" s="140"/>
      <c r="UCK60" s="140"/>
      <c r="UCL60" s="140"/>
      <c r="UCM60" s="140"/>
      <c r="UCN60" s="140"/>
      <c r="UCO60" s="140"/>
      <c r="UCP60" s="140"/>
      <c r="UCQ60" s="140"/>
      <c r="UCR60" s="140"/>
      <c r="UCS60" s="140"/>
      <c r="UCT60" s="140"/>
      <c r="UCU60" s="140"/>
      <c r="UCV60" s="140"/>
      <c r="UCW60" s="140"/>
      <c r="UCX60" s="140"/>
      <c r="UCY60" s="140"/>
      <c r="UCZ60" s="140"/>
      <c r="UDA60" s="82"/>
      <c r="UDB60" s="140"/>
      <c r="UDC60" s="140"/>
      <c r="UDD60" s="140"/>
      <c r="UDE60" s="140"/>
      <c r="UDF60" s="140"/>
      <c r="UDG60" s="140"/>
      <c r="UDH60" s="140"/>
      <c r="UDI60" s="140"/>
      <c r="UDJ60" s="140"/>
      <c r="UDK60" s="140"/>
      <c r="UDL60" s="140"/>
      <c r="UDM60" s="140"/>
      <c r="UDN60" s="140"/>
      <c r="UDO60" s="140"/>
      <c r="UDP60" s="140"/>
      <c r="UDQ60" s="140"/>
      <c r="UDR60" s="140"/>
      <c r="UDS60" s="140"/>
      <c r="UDT60" s="140"/>
      <c r="UDU60" s="140"/>
      <c r="UDV60" s="140"/>
      <c r="UDW60" s="82"/>
      <c r="UDX60" s="140"/>
      <c r="UDY60" s="140"/>
      <c r="UDZ60" s="140"/>
      <c r="UEA60" s="140"/>
      <c r="UEB60" s="140"/>
      <c r="UEC60" s="140"/>
      <c r="UED60" s="140"/>
      <c r="UEE60" s="140"/>
      <c r="UEF60" s="140"/>
      <c r="UEG60" s="140"/>
      <c r="UEH60" s="140"/>
      <c r="UEI60" s="140"/>
      <c r="UEJ60" s="140"/>
      <c r="UEK60" s="140"/>
      <c r="UEL60" s="140"/>
      <c r="UEM60" s="140"/>
      <c r="UEN60" s="140"/>
      <c r="UEO60" s="140"/>
      <c r="UEP60" s="140"/>
      <c r="UEQ60" s="140"/>
      <c r="UER60" s="140"/>
      <c r="UES60" s="82"/>
      <c r="UET60" s="140"/>
      <c r="UEU60" s="140"/>
      <c r="UEV60" s="140"/>
      <c r="UEW60" s="140"/>
      <c r="UEX60" s="140"/>
      <c r="UEY60" s="140"/>
      <c r="UEZ60" s="140"/>
      <c r="UFA60" s="140"/>
      <c r="UFB60" s="140"/>
      <c r="UFC60" s="140"/>
      <c r="UFD60" s="140"/>
      <c r="UFE60" s="140"/>
      <c r="UFF60" s="140"/>
      <c r="UFG60" s="140"/>
      <c r="UFH60" s="140"/>
      <c r="UFI60" s="140"/>
      <c r="UFJ60" s="140"/>
      <c r="UFK60" s="140"/>
      <c r="UFL60" s="140"/>
      <c r="UFM60" s="140"/>
      <c r="UFN60" s="140"/>
      <c r="UFO60" s="82"/>
      <c r="UFP60" s="140"/>
      <c r="UFQ60" s="140"/>
      <c r="UFR60" s="140"/>
      <c r="UFS60" s="140"/>
      <c r="UFT60" s="140"/>
      <c r="UFU60" s="140"/>
      <c r="UFV60" s="140"/>
      <c r="UFW60" s="140"/>
      <c r="UFX60" s="140"/>
      <c r="UFY60" s="140"/>
      <c r="UFZ60" s="140"/>
      <c r="UGA60" s="140"/>
      <c r="UGB60" s="140"/>
      <c r="UGC60" s="140"/>
      <c r="UGD60" s="140"/>
      <c r="UGE60" s="140"/>
      <c r="UGF60" s="140"/>
      <c r="UGG60" s="140"/>
      <c r="UGH60" s="140"/>
      <c r="UGI60" s="140"/>
      <c r="UGJ60" s="140"/>
      <c r="UGK60" s="82"/>
      <c r="UGL60" s="140"/>
      <c r="UGM60" s="140"/>
      <c r="UGN60" s="140"/>
      <c r="UGO60" s="140"/>
      <c r="UGP60" s="140"/>
      <c r="UGQ60" s="140"/>
      <c r="UGR60" s="140"/>
      <c r="UGS60" s="140"/>
      <c r="UGT60" s="140"/>
      <c r="UGU60" s="140"/>
      <c r="UGV60" s="140"/>
      <c r="UGW60" s="140"/>
      <c r="UGX60" s="140"/>
      <c r="UGY60" s="140"/>
      <c r="UGZ60" s="140"/>
      <c r="UHA60" s="140"/>
      <c r="UHB60" s="140"/>
      <c r="UHC60" s="140"/>
      <c r="UHD60" s="140"/>
      <c r="UHE60" s="140"/>
      <c r="UHF60" s="140"/>
      <c r="UHG60" s="82"/>
      <c r="UHH60" s="140"/>
      <c r="UHI60" s="140"/>
      <c r="UHJ60" s="140"/>
      <c r="UHK60" s="140"/>
      <c r="UHL60" s="140"/>
      <c r="UHM60" s="140"/>
      <c r="UHN60" s="140"/>
      <c r="UHO60" s="140"/>
      <c r="UHP60" s="140"/>
      <c r="UHQ60" s="140"/>
      <c r="UHR60" s="140"/>
      <c r="UHS60" s="140"/>
      <c r="UHT60" s="140"/>
      <c r="UHU60" s="140"/>
      <c r="UHV60" s="140"/>
      <c r="UHW60" s="140"/>
      <c r="UHX60" s="140"/>
      <c r="UHY60" s="140"/>
      <c r="UHZ60" s="140"/>
      <c r="UIA60" s="140"/>
      <c r="UIB60" s="140"/>
      <c r="UIC60" s="82"/>
      <c r="UID60" s="140"/>
      <c r="UIE60" s="140"/>
      <c r="UIF60" s="140"/>
      <c r="UIG60" s="140"/>
      <c r="UIH60" s="140"/>
      <c r="UII60" s="140"/>
      <c r="UIJ60" s="140"/>
      <c r="UIK60" s="140"/>
      <c r="UIL60" s="140"/>
      <c r="UIM60" s="140"/>
      <c r="UIN60" s="140"/>
      <c r="UIO60" s="140"/>
      <c r="UIP60" s="140"/>
      <c r="UIQ60" s="140"/>
      <c r="UIR60" s="140"/>
      <c r="UIS60" s="140"/>
      <c r="UIT60" s="140"/>
      <c r="UIU60" s="140"/>
      <c r="UIV60" s="140"/>
      <c r="UIW60" s="140"/>
      <c r="UIX60" s="140"/>
      <c r="UIY60" s="82"/>
      <c r="UIZ60" s="140"/>
      <c r="UJA60" s="140"/>
      <c r="UJB60" s="140"/>
      <c r="UJC60" s="140"/>
      <c r="UJD60" s="140"/>
      <c r="UJE60" s="140"/>
      <c r="UJF60" s="140"/>
      <c r="UJG60" s="140"/>
      <c r="UJH60" s="140"/>
      <c r="UJI60" s="140"/>
      <c r="UJJ60" s="140"/>
      <c r="UJK60" s="140"/>
      <c r="UJL60" s="140"/>
      <c r="UJM60" s="140"/>
      <c r="UJN60" s="140"/>
      <c r="UJO60" s="140"/>
      <c r="UJP60" s="140"/>
      <c r="UJQ60" s="140"/>
      <c r="UJR60" s="140"/>
      <c r="UJS60" s="140"/>
      <c r="UJT60" s="140"/>
      <c r="UJU60" s="82"/>
      <c r="UJV60" s="140"/>
      <c r="UJW60" s="140"/>
      <c r="UJX60" s="140"/>
      <c r="UJY60" s="140"/>
      <c r="UJZ60" s="140"/>
      <c r="UKA60" s="140"/>
      <c r="UKB60" s="140"/>
      <c r="UKC60" s="140"/>
      <c r="UKD60" s="140"/>
      <c r="UKE60" s="140"/>
      <c r="UKF60" s="140"/>
      <c r="UKG60" s="140"/>
      <c r="UKH60" s="140"/>
      <c r="UKI60" s="140"/>
      <c r="UKJ60" s="140"/>
      <c r="UKK60" s="140"/>
      <c r="UKL60" s="140"/>
      <c r="UKM60" s="140"/>
      <c r="UKN60" s="140"/>
      <c r="UKO60" s="140"/>
      <c r="UKP60" s="140"/>
      <c r="UKQ60" s="82"/>
      <c r="UKR60" s="140"/>
      <c r="UKS60" s="140"/>
      <c r="UKT60" s="140"/>
      <c r="UKU60" s="140"/>
      <c r="UKV60" s="140"/>
      <c r="UKW60" s="140"/>
      <c r="UKX60" s="140"/>
      <c r="UKY60" s="140"/>
      <c r="UKZ60" s="140"/>
      <c r="ULA60" s="140"/>
      <c r="ULB60" s="140"/>
      <c r="ULC60" s="140"/>
      <c r="ULD60" s="140"/>
      <c r="ULE60" s="140"/>
      <c r="ULF60" s="140"/>
      <c r="ULG60" s="140"/>
      <c r="ULH60" s="140"/>
      <c r="ULI60" s="140"/>
      <c r="ULJ60" s="140"/>
      <c r="ULK60" s="140"/>
      <c r="ULL60" s="140"/>
      <c r="ULM60" s="82"/>
      <c r="ULN60" s="140"/>
      <c r="ULO60" s="140"/>
      <c r="ULP60" s="140"/>
      <c r="ULQ60" s="140"/>
      <c r="ULR60" s="140"/>
      <c r="ULS60" s="140"/>
      <c r="ULT60" s="140"/>
      <c r="ULU60" s="140"/>
      <c r="ULV60" s="140"/>
      <c r="ULW60" s="140"/>
      <c r="ULX60" s="140"/>
      <c r="ULY60" s="140"/>
      <c r="ULZ60" s="140"/>
      <c r="UMA60" s="140"/>
      <c r="UMB60" s="140"/>
      <c r="UMC60" s="140"/>
      <c r="UMD60" s="140"/>
      <c r="UME60" s="140"/>
      <c r="UMF60" s="140"/>
      <c r="UMG60" s="140"/>
      <c r="UMH60" s="140"/>
      <c r="UMI60" s="82"/>
      <c r="UMJ60" s="140"/>
      <c r="UMK60" s="140"/>
      <c r="UML60" s="140"/>
      <c r="UMM60" s="140"/>
      <c r="UMN60" s="140"/>
      <c r="UMO60" s="140"/>
      <c r="UMP60" s="140"/>
      <c r="UMQ60" s="140"/>
      <c r="UMR60" s="140"/>
      <c r="UMS60" s="140"/>
      <c r="UMT60" s="140"/>
      <c r="UMU60" s="140"/>
      <c r="UMV60" s="140"/>
      <c r="UMW60" s="140"/>
      <c r="UMX60" s="140"/>
      <c r="UMY60" s="140"/>
      <c r="UMZ60" s="140"/>
      <c r="UNA60" s="140"/>
      <c r="UNB60" s="140"/>
      <c r="UNC60" s="140"/>
      <c r="UND60" s="140"/>
      <c r="UNE60" s="82"/>
      <c r="UNF60" s="140"/>
      <c r="UNG60" s="140"/>
      <c r="UNH60" s="140"/>
      <c r="UNI60" s="140"/>
      <c r="UNJ60" s="140"/>
      <c r="UNK60" s="140"/>
      <c r="UNL60" s="140"/>
      <c r="UNM60" s="140"/>
      <c r="UNN60" s="140"/>
      <c r="UNO60" s="140"/>
      <c r="UNP60" s="140"/>
      <c r="UNQ60" s="140"/>
      <c r="UNR60" s="140"/>
      <c r="UNS60" s="140"/>
      <c r="UNT60" s="140"/>
      <c r="UNU60" s="140"/>
      <c r="UNV60" s="140"/>
      <c r="UNW60" s="140"/>
      <c r="UNX60" s="140"/>
      <c r="UNY60" s="140"/>
      <c r="UNZ60" s="140"/>
      <c r="UOA60" s="82"/>
      <c r="UOB60" s="140"/>
      <c r="UOC60" s="140"/>
      <c r="UOD60" s="140"/>
      <c r="UOE60" s="140"/>
      <c r="UOF60" s="140"/>
      <c r="UOG60" s="140"/>
      <c r="UOH60" s="140"/>
      <c r="UOI60" s="140"/>
      <c r="UOJ60" s="140"/>
      <c r="UOK60" s="140"/>
      <c r="UOL60" s="140"/>
      <c r="UOM60" s="140"/>
      <c r="UON60" s="140"/>
      <c r="UOO60" s="140"/>
      <c r="UOP60" s="140"/>
      <c r="UOQ60" s="140"/>
      <c r="UOR60" s="140"/>
      <c r="UOS60" s="140"/>
      <c r="UOT60" s="140"/>
      <c r="UOU60" s="140"/>
      <c r="UOV60" s="140"/>
      <c r="UOW60" s="82"/>
      <c r="UOX60" s="140"/>
      <c r="UOY60" s="140"/>
      <c r="UOZ60" s="140"/>
      <c r="UPA60" s="140"/>
      <c r="UPB60" s="140"/>
      <c r="UPC60" s="140"/>
      <c r="UPD60" s="140"/>
      <c r="UPE60" s="140"/>
      <c r="UPF60" s="140"/>
      <c r="UPG60" s="140"/>
      <c r="UPH60" s="140"/>
      <c r="UPI60" s="140"/>
      <c r="UPJ60" s="140"/>
      <c r="UPK60" s="140"/>
      <c r="UPL60" s="140"/>
      <c r="UPM60" s="140"/>
      <c r="UPN60" s="140"/>
      <c r="UPO60" s="140"/>
      <c r="UPP60" s="140"/>
      <c r="UPQ60" s="140"/>
      <c r="UPR60" s="140"/>
      <c r="UPS60" s="82"/>
      <c r="UPT60" s="140"/>
      <c r="UPU60" s="140"/>
      <c r="UPV60" s="140"/>
      <c r="UPW60" s="140"/>
      <c r="UPX60" s="140"/>
      <c r="UPY60" s="140"/>
      <c r="UPZ60" s="140"/>
      <c r="UQA60" s="140"/>
      <c r="UQB60" s="140"/>
      <c r="UQC60" s="140"/>
      <c r="UQD60" s="140"/>
      <c r="UQE60" s="140"/>
      <c r="UQF60" s="140"/>
      <c r="UQG60" s="140"/>
      <c r="UQH60" s="140"/>
      <c r="UQI60" s="140"/>
      <c r="UQJ60" s="140"/>
      <c r="UQK60" s="140"/>
      <c r="UQL60" s="140"/>
      <c r="UQM60" s="140"/>
      <c r="UQN60" s="140"/>
      <c r="UQO60" s="82"/>
      <c r="UQP60" s="140"/>
      <c r="UQQ60" s="140"/>
      <c r="UQR60" s="140"/>
      <c r="UQS60" s="140"/>
      <c r="UQT60" s="140"/>
      <c r="UQU60" s="140"/>
      <c r="UQV60" s="140"/>
      <c r="UQW60" s="140"/>
      <c r="UQX60" s="140"/>
      <c r="UQY60" s="140"/>
      <c r="UQZ60" s="140"/>
      <c r="URA60" s="140"/>
      <c r="URB60" s="140"/>
      <c r="URC60" s="140"/>
      <c r="URD60" s="140"/>
      <c r="URE60" s="140"/>
      <c r="URF60" s="140"/>
      <c r="URG60" s="140"/>
      <c r="URH60" s="140"/>
      <c r="URI60" s="140"/>
      <c r="URJ60" s="140"/>
      <c r="URK60" s="82"/>
      <c r="URL60" s="140"/>
      <c r="URM60" s="140"/>
      <c r="URN60" s="140"/>
      <c r="URO60" s="140"/>
      <c r="URP60" s="140"/>
      <c r="URQ60" s="140"/>
      <c r="URR60" s="140"/>
      <c r="URS60" s="140"/>
      <c r="URT60" s="140"/>
      <c r="URU60" s="140"/>
      <c r="URV60" s="140"/>
      <c r="URW60" s="140"/>
      <c r="URX60" s="140"/>
      <c r="URY60" s="140"/>
      <c r="URZ60" s="140"/>
      <c r="USA60" s="140"/>
      <c r="USB60" s="140"/>
      <c r="USC60" s="140"/>
      <c r="USD60" s="140"/>
      <c r="USE60" s="140"/>
      <c r="USF60" s="140"/>
      <c r="USG60" s="82"/>
      <c r="USH60" s="140"/>
      <c r="USI60" s="140"/>
      <c r="USJ60" s="140"/>
      <c r="USK60" s="140"/>
      <c r="USL60" s="140"/>
      <c r="USM60" s="140"/>
      <c r="USN60" s="140"/>
      <c r="USO60" s="140"/>
      <c r="USP60" s="140"/>
      <c r="USQ60" s="140"/>
      <c r="USR60" s="140"/>
      <c r="USS60" s="140"/>
      <c r="UST60" s="140"/>
      <c r="USU60" s="140"/>
      <c r="USV60" s="140"/>
      <c r="USW60" s="140"/>
      <c r="USX60" s="140"/>
      <c r="USY60" s="140"/>
      <c r="USZ60" s="140"/>
      <c r="UTA60" s="140"/>
      <c r="UTB60" s="140"/>
      <c r="UTC60" s="82"/>
      <c r="UTD60" s="140"/>
      <c r="UTE60" s="140"/>
      <c r="UTF60" s="140"/>
      <c r="UTG60" s="140"/>
      <c r="UTH60" s="140"/>
      <c r="UTI60" s="140"/>
      <c r="UTJ60" s="140"/>
      <c r="UTK60" s="140"/>
      <c r="UTL60" s="140"/>
      <c r="UTM60" s="140"/>
      <c r="UTN60" s="140"/>
      <c r="UTO60" s="140"/>
      <c r="UTP60" s="140"/>
      <c r="UTQ60" s="140"/>
      <c r="UTR60" s="140"/>
      <c r="UTS60" s="140"/>
      <c r="UTT60" s="140"/>
      <c r="UTU60" s="140"/>
      <c r="UTV60" s="140"/>
      <c r="UTW60" s="140"/>
      <c r="UTX60" s="140"/>
      <c r="UTY60" s="82"/>
      <c r="UTZ60" s="140"/>
      <c r="UUA60" s="140"/>
      <c r="UUB60" s="140"/>
      <c r="UUC60" s="140"/>
      <c r="UUD60" s="140"/>
      <c r="UUE60" s="140"/>
      <c r="UUF60" s="140"/>
      <c r="UUG60" s="140"/>
      <c r="UUH60" s="140"/>
      <c r="UUI60" s="140"/>
      <c r="UUJ60" s="140"/>
      <c r="UUK60" s="140"/>
      <c r="UUL60" s="140"/>
      <c r="UUM60" s="140"/>
      <c r="UUN60" s="140"/>
      <c r="UUO60" s="140"/>
      <c r="UUP60" s="140"/>
      <c r="UUQ60" s="140"/>
      <c r="UUR60" s="140"/>
      <c r="UUS60" s="140"/>
      <c r="UUT60" s="140"/>
      <c r="UUU60" s="82"/>
      <c r="UUV60" s="140"/>
      <c r="UUW60" s="140"/>
      <c r="UUX60" s="140"/>
      <c r="UUY60" s="140"/>
      <c r="UUZ60" s="140"/>
      <c r="UVA60" s="140"/>
      <c r="UVB60" s="140"/>
      <c r="UVC60" s="140"/>
      <c r="UVD60" s="140"/>
      <c r="UVE60" s="140"/>
      <c r="UVF60" s="140"/>
      <c r="UVG60" s="140"/>
      <c r="UVH60" s="140"/>
      <c r="UVI60" s="140"/>
      <c r="UVJ60" s="140"/>
      <c r="UVK60" s="140"/>
      <c r="UVL60" s="140"/>
      <c r="UVM60" s="140"/>
      <c r="UVN60" s="140"/>
      <c r="UVO60" s="140"/>
      <c r="UVP60" s="140"/>
      <c r="UVQ60" s="82"/>
      <c r="UVR60" s="140"/>
      <c r="UVS60" s="140"/>
      <c r="UVT60" s="140"/>
      <c r="UVU60" s="140"/>
      <c r="UVV60" s="140"/>
      <c r="UVW60" s="140"/>
      <c r="UVX60" s="140"/>
      <c r="UVY60" s="140"/>
      <c r="UVZ60" s="140"/>
      <c r="UWA60" s="140"/>
      <c r="UWB60" s="140"/>
      <c r="UWC60" s="140"/>
      <c r="UWD60" s="140"/>
      <c r="UWE60" s="140"/>
      <c r="UWF60" s="140"/>
      <c r="UWG60" s="140"/>
      <c r="UWH60" s="140"/>
      <c r="UWI60" s="140"/>
      <c r="UWJ60" s="140"/>
      <c r="UWK60" s="140"/>
      <c r="UWL60" s="140"/>
      <c r="UWM60" s="82"/>
      <c r="UWN60" s="140"/>
      <c r="UWO60" s="140"/>
      <c r="UWP60" s="140"/>
      <c r="UWQ60" s="140"/>
      <c r="UWR60" s="140"/>
      <c r="UWS60" s="140"/>
      <c r="UWT60" s="140"/>
      <c r="UWU60" s="140"/>
      <c r="UWV60" s="140"/>
      <c r="UWW60" s="140"/>
      <c r="UWX60" s="140"/>
      <c r="UWY60" s="140"/>
      <c r="UWZ60" s="140"/>
      <c r="UXA60" s="140"/>
      <c r="UXB60" s="140"/>
      <c r="UXC60" s="140"/>
      <c r="UXD60" s="140"/>
      <c r="UXE60" s="140"/>
      <c r="UXF60" s="140"/>
      <c r="UXG60" s="140"/>
      <c r="UXH60" s="140"/>
      <c r="UXI60" s="82"/>
      <c r="UXJ60" s="140"/>
      <c r="UXK60" s="140"/>
      <c r="UXL60" s="140"/>
      <c r="UXM60" s="140"/>
      <c r="UXN60" s="140"/>
      <c r="UXO60" s="140"/>
      <c r="UXP60" s="140"/>
      <c r="UXQ60" s="140"/>
      <c r="UXR60" s="140"/>
      <c r="UXS60" s="140"/>
      <c r="UXT60" s="140"/>
      <c r="UXU60" s="140"/>
      <c r="UXV60" s="140"/>
      <c r="UXW60" s="140"/>
      <c r="UXX60" s="140"/>
      <c r="UXY60" s="140"/>
      <c r="UXZ60" s="140"/>
      <c r="UYA60" s="140"/>
      <c r="UYB60" s="140"/>
      <c r="UYC60" s="140"/>
      <c r="UYD60" s="140"/>
      <c r="UYE60" s="82"/>
      <c r="UYF60" s="140"/>
      <c r="UYG60" s="140"/>
      <c r="UYH60" s="140"/>
      <c r="UYI60" s="140"/>
      <c r="UYJ60" s="140"/>
      <c r="UYK60" s="140"/>
      <c r="UYL60" s="140"/>
      <c r="UYM60" s="140"/>
      <c r="UYN60" s="140"/>
      <c r="UYO60" s="140"/>
      <c r="UYP60" s="140"/>
      <c r="UYQ60" s="140"/>
      <c r="UYR60" s="140"/>
      <c r="UYS60" s="140"/>
      <c r="UYT60" s="140"/>
      <c r="UYU60" s="140"/>
      <c r="UYV60" s="140"/>
      <c r="UYW60" s="140"/>
      <c r="UYX60" s="140"/>
      <c r="UYY60" s="140"/>
      <c r="UYZ60" s="140"/>
      <c r="UZA60" s="82"/>
      <c r="UZB60" s="140"/>
      <c r="UZC60" s="140"/>
      <c r="UZD60" s="140"/>
      <c r="UZE60" s="140"/>
      <c r="UZF60" s="140"/>
      <c r="UZG60" s="140"/>
      <c r="UZH60" s="140"/>
      <c r="UZI60" s="140"/>
      <c r="UZJ60" s="140"/>
      <c r="UZK60" s="140"/>
      <c r="UZL60" s="140"/>
      <c r="UZM60" s="140"/>
      <c r="UZN60" s="140"/>
      <c r="UZO60" s="140"/>
      <c r="UZP60" s="140"/>
      <c r="UZQ60" s="140"/>
      <c r="UZR60" s="140"/>
      <c r="UZS60" s="140"/>
      <c r="UZT60" s="140"/>
      <c r="UZU60" s="140"/>
      <c r="UZV60" s="140"/>
      <c r="UZW60" s="82"/>
      <c r="UZX60" s="140"/>
      <c r="UZY60" s="140"/>
      <c r="UZZ60" s="140"/>
      <c r="VAA60" s="140"/>
      <c r="VAB60" s="140"/>
      <c r="VAC60" s="140"/>
      <c r="VAD60" s="140"/>
      <c r="VAE60" s="140"/>
      <c r="VAF60" s="140"/>
      <c r="VAG60" s="140"/>
      <c r="VAH60" s="140"/>
      <c r="VAI60" s="140"/>
      <c r="VAJ60" s="140"/>
      <c r="VAK60" s="140"/>
      <c r="VAL60" s="140"/>
      <c r="VAM60" s="140"/>
      <c r="VAN60" s="140"/>
      <c r="VAO60" s="140"/>
      <c r="VAP60" s="140"/>
      <c r="VAQ60" s="140"/>
      <c r="VAR60" s="140"/>
      <c r="VAS60" s="82"/>
      <c r="VAT60" s="140"/>
      <c r="VAU60" s="140"/>
      <c r="VAV60" s="140"/>
      <c r="VAW60" s="140"/>
      <c r="VAX60" s="140"/>
      <c r="VAY60" s="140"/>
      <c r="VAZ60" s="140"/>
      <c r="VBA60" s="140"/>
      <c r="VBB60" s="140"/>
      <c r="VBC60" s="140"/>
      <c r="VBD60" s="140"/>
      <c r="VBE60" s="140"/>
      <c r="VBF60" s="140"/>
      <c r="VBG60" s="140"/>
      <c r="VBH60" s="140"/>
      <c r="VBI60" s="140"/>
      <c r="VBJ60" s="140"/>
      <c r="VBK60" s="140"/>
      <c r="VBL60" s="140"/>
      <c r="VBM60" s="140"/>
      <c r="VBN60" s="140"/>
      <c r="VBO60" s="82"/>
      <c r="VBP60" s="140"/>
      <c r="VBQ60" s="140"/>
      <c r="VBR60" s="140"/>
      <c r="VBS60" s="140"/>
      <c r="VBT60" s="140"/>
      <c r="VBU60" s="140"/>
      <c r="VBV60" s="140"/>
      <c r="VBW60" s="140"/>
      <c r="VBX60" s="140"/>
      <c r="VBY60" s="140"/>
      <c r="VBZ60" s="140"/>
      <c r="VCA60" s="140"/>
      <c r="VCB60" s="140"/>
      <c r="VCC60" s="140"/>
      <c r="VCD60" s="140"/>
      <c r="VCE60" s="140"/>
      <c r="VCF60" s="140"/>
      <c r="VCG60" s="140"/>
      <c r="VCH60" s="140"/>
      <c r="VCI60" s="140"/>
      <c r="VCJ60" s="140"/>
      <c r="VCK60" s="82"/>
      <c r="VCL60" s="140"/>
      <c r="VCM60" s="140"/>
      <c r="VCN60" s="140"/>
      <c r="VCO60" s="140"/>
      <c r="VCP60" s="140"/>
      <c r="VCQ60" s="140"/>
      <c r="VCR60" s="140"/>
      <c r="VCS60" s="140"/>
      <c r="VCT60" s="140"/>
      <c r="VCU60" s="140"/>
      <c r="VCV60" s="140"/>
      <c r="VCW60" s="140"/>
      <c r="VCX60" s="140"/>
      <c r="VCY60" s="140"/>
      <c r="VCZ60" s="140"/>
      <c r="VDA60" s="140"/>
      <c r="VDB60" s="140"/>
      <c r="VDC60" s="140"/>
      <c r="VDD60" s="140"/>
      <c r="VDE60" s="140"/>
      <c r="VDF60" s="140"/>
      <c r="VDG60" s="82"/>
      <c r="VDH60" s="140"/>
      <c r="VDI60" s="140"/>
      <c r="VDJ60" s="140"/>
      <c r="VDK60" s="140"/>
      <c r="VDL60" s="140"/>
      <c r="VDM60" s="140"/>
      <c r="VDN60" s="140"/>
      <c r="VDO60" s="140"/>
      <c r="VDP60" s="140"/>
      <c r="VDQ60" s="140"/>
      <c r="VDR60" s="140"/>
      <c r="VDS60" s="140"/>
      <c r="VDT60" s="140"/>
      <c r="VDU60" s="140"/>
      <c r="VDV60" s="140"/>
      <c r="VDW60" s="140"/>
      <c r="VDX60" s="140"/>
      <c r="VDY60" s="140"/>
      <c r="VDZ60" s="140"/>
      <c r="VEA60" s="140"/>
      <c r="VEB60" s="140"/>
      <c r="VEC60" s="82"/>
      <c r="VED60" s="140"/>
      <c r="VEE60" s="140"/>
      <c r="VEF60" s="140"/>
      <c r="VEG60" s="140"/>
      <c r="VEH60" s="140"/>
      <c r="VEI60" s="140"/>
      <c r="VEJ60" s="140"/>
      <c r="VEK60" s="140"/>
      <c r="VEL60" s="140"/>
      <c r="VEM60" s="140"/>
      <c r="VEN60" s="140"/>
      <c r="VEO60" s="140"/>
      <c r="VEP60" s="140"/>
      <c r="VEQ60" s="140"/>
      <c r="VER60" s="140"/>
      <c r="VES60" s="140"/>
      <c r="VET60" s="140"/>
      <c r="VEU60" s="140"/>
      <c r="VEV60" s="140"/>
      <c r="VEW60" s="140"/>
      <c r="VEX60" s="140"/>
      <c r="VEY60" s="82"/>
      <c r="VEZ60" s="140"/>
      <c r="VFA60" s="140"/>
      <c r="VFB60" s="140"/>
      <c r="VFC60" s="140"/>
      <c r="VFD60" s="140"/>
      <c r="VFE60" s="140"/>
      <c r="VFF60" s="140"/>
      <c r="VFG60" s="140"/>
      <c r="VFH60" s="140"/>
      <c r="VFI60" s="140"/>
      <c r="VFJ60" s="140"/>
      <c r="VFK60" s="140"/>
      <c r="VFL60" s="140"/>
      <c r="VFM60" s="140"/>
      <c r="VFN60" s="140"/>
      <c r="VFO60" s="140"/>
      <c r="VFP60" s="140"/>
      <c r="VFQ60" s="140"/>
      <c r="VFR60" s="140"/>
      <c r="VFS60" s="140"/>
      <c r="VFT60" s="140"/>
      <c r="VFU60" s="82"/>
      <c r="VFV60" s="140"/>
      <c r="VFW60" s="140"/>
      <c r="VFX60" s="140"/>
      <c r="VFY60" s="140"/>
      <c r="VFZ60" s="140"/>
      <c r="VGA60" s="140"/>
      <c r="VGB60" s="140"/>
      <c r="VGC60" s="140"/>
      <c r="VGD60" s="140"/>
      <c r="VGE60" s="140"/>
      <c r="VGF60" s="140"/>
      <c r="VGG60" s="140"/>
      <c r="VGH60" s="140"/>
      <c r="VGI60" s="140"/>
      <c r="VGJ60" s="140"/>
      <c r="VGK60" s="140"/>
      <c r="VGL60" s="140"/>
      <c r="VGM60" s="140"/>
      <c r="VGN60" s="140"/>
      <c r="VGO60" s="140"/>
      <c r="VGP60" s="140"/>
      <c r="VGQ60" s="82"/>
      <c r="VGR60" s="140"/>
      <c r="VGS60" s="140"/>
      <c r="VGT60" s="140"/>
      <c r="VGU60" s="140"/>
      <c r="VGV60" s="140"/>
      <c r="VGW60" s="140"/>
      <c r="VGX60" s="140"/>
      <c r="VGY60" s="140"/>
      <c r="VGZ60" s="140"/>
      <c r="VHA60" s="140"/>
      <c r="VHB60" s="140"/>
      <c r="VHC60" s="140"/>
      <c r="VHD60" s="140"/>
      <c r="VHE60" s="140"/>
      <c r="VHF60" s="140"/>
      <c r="VHG60" s="140"/>
      <c r="VHH60" s="140"/>
      <c r="VHI60" s="140"/>
      <c r="VHJ60" s="140"/>
      <c r="VHK60" s="140"/>
      <c r="VHL60" s="140"/>
      <c r="VHM60" s="82"/>
      <c r="VHN60" s="140"/>
      <c r="VHO60" s="140"/>
      <c r="VHP60" s="140"/>
      <c r="VHQ60" s="140"/>
      <c r="VHR60" s="140"/>
      <c r="VHS60" s="140"/>
      <c r="VHT60" s="140"/>
      <c r="VHU60" s="140"/>
      <c r="VHV60" s="140"/>
      <c r="VHW60" s="140"/>
      <c r="VHX60" s="140"/>
      <c r="VHY60" s="140"/>
      <c r="VHZ60" s="140"/>
      <c r="VIA60" s="140"/>
      <c r="VIB60" s="140"/>
      <c r="VIC60" s="140"/>
      <c r="VID60" s="140"/>
      <c r="VIE60" s="140"/>
      <c r="VIF60" s="140"/>
      <c r="VIG60" s="140"/>
      <c r="VIH60" s="140"/>
      <c r="VII60" s="82"/>
      <c r="VIJ60" s="140"/>
      <c r="VIK60" s="140"/>
      <c r="VIL60" s="140"/>
      <c r="VIM60" s="140"/>
      <c r="VIN60" s="140"/>
      <c r="VIO60" s="140"/>
      <c r="VIP60" s="140"/>
      <c r="VIQ60" s="140"/>
      <c r="VIR60" s="140"/>
      <c r="VIS60" s="140"/>
      <c r="VIT60" s="140"/>
      <c r="VIU60" s="140"/>
      <c r="VIV60" s="140"/>
      <c r="VIW60" s="140"/>
      <c r="VIX60" s="140"/>
      <c r="VIY60" s="140"/>
      <c r="VIZ60" s="140"/>
      <c r="VJA60" s="140"/>
      <c r="VJB60" s="140"/>
      <c r="VJC60" s="140"/>
      <c r="VJD60" s="140"/>
      <c r="VJE60" s="82"/>
      <c r="VJF60" s="140"/>
      <c r="VJG60" s="140"/>
      <c r="VJH60" s="140"/>
      <c r="VJI60" s="140"/>
      <c r="VJJ60" s="140"/>
      <c r="VJK60" s="140"/>
      <c r="VJL60" s="140"/>
      <c r="VJM60" s="140"/>
      <c r="VJN60" s="140"/>
      <c r="VJO60" s="140"/>
      <c r="VJP60" s="140"/>
      <c r="VJQ60" s="140"/>
      <c r="VJR60" s="140"/>
      <c r="VJS60" s="140"/>
      <c r="VJT60" s="140"/>
      <c r="VJU60" s="140"/>
      <c r="VJV60" s="140"/>
      <c r="VJW60" s="140"/>
      <c r="VJX60" s="140"/>
      <c r="VJY60" s="140"/>
      <c r="VJZ60" s="140"/>
      <c r="VKA60" s="82"/>
      <c r="VKB60" s="140"/>
      <c r="VKC60" s="140"/>
      <c r="VKD60" s="140"/>
      <c r="VKE60" s="140"/>
      <c r="VKF60" s="140"/>
      <c r="VKG60" s="140"/>
      <c r="VKH60" s="140"/>
      <c r="VKI60" s="140"/>
      <c r="VKJ60" s="140"/>
      <c r="VKK60" s="140"/>
      <c r="VKL60" s="140"/>
      <c r="VKM60" s="140"/>
      <c r="VKN60" s="140"/>
      <c r="VKO60" s="140"/>
      <c r="VKP60" s="140"/>
      <c r="VKQ60" s="140"/>
      <c r="VKR60" s="140"/>
      <c r="VKS60" s="140"/>
      <c r="VKT60" s="140"/>
      <c r="VKU60" s="140"/>
      <c r="VKV60" s="140"/>
      <c r="VKW60" s="82"/>
      <c r="VKX60" s="140"/>
      <c r="VKY60" s="140"/>
      <c r="VKZ60" s="140"/>
      <c r="VLA60" s="140"/>
      <c r="VLB60" s="140"/>
      <c r="VLC60" s="140"/>
      <c r="VLD60" s="140"/>
      <c r="VLE60" s="140"/>
      <c r="VLF60" s="140"/>
      <c r="VLG60" s="140"/>
      <c r="VLH60" s="140"/>
      <c r="VLI60" s="140"/>
      <c r="VLJ60" s="140"/>
      <c r="VLK60" s="140"/>
      <c r="VLL60" s="140"/>
      <c r="VLM60" s="140"/>
      <c r="VLN60" s="140"/>
      <c r="VLO60" s="140"/>
      <c r="VLP60" s="140"/>
      <c r="VLQ60" s="140"/>
      <c r="VLR60" s="140"/>
      <c r="VLS60" s="82"/>
      <c r="VLT60" s="140"/>
      <c r="VLU60" s="140"/>
      <c r="VLV60" s="140"/>
      <c r="VLW60" s="140"/>
      <c r="VLX60" s="140"/>
      <c r="VLY60" s="140"/>
      <c r="VLZ60" s="140"/>
      <c r="VMA60" s="140"/>
      <c r="VMB60" s="140"/>
      <c r="VMC60" s="140"/>
      <c r="VMD60" s="140"/>
      <c r="VME60" s="140"/>
      <c r="VMF60" s="140"/>
      <c r="VMG60" s="140"/>
      <c r="VMH60" s="140"/>
      <c r="VMI60" s="140"/>
      <c r="VMJ60" s="140"/>
      <c r="VMK60" s="140"/>
      <c r="VML60" s="140"/>
      <c r="VMM60" s="140"/>
      <c r="VMN60" s="140"/>
      <c r="VMO60" s="82"/>
      <c r="VMP60" s="140"/>
      <c r="VMQ60" s="140"/>
      <c r="VMR60" s="140"/>
      <c r="VMS60" s="140"/>
      <c r="VMT60" s="140"/>
      <c r="VMU60" s="140"/>
      <c r="VMV60" s="140"/>
      <c r="VMW60" s="140"/>
      <c r="VMX60" s="140"/>
      <c r="VMY60" s="140"/>
      <c r="VMZ60" s="140"/>
      <c r="VNA60" s="140"/>
      <c r="VNB60" s="140"/>
      <c r="VNC60" s="140"/>
      <c r="VND60" s="140"/>
      <c r="VNE60" s="140"/>
      <c r="VNF60" s="140"/>
      <c r="VNG60" s="140"/>
      <c r="VNH60" s="140"/>
      <c r="VNI60" s="140"/>
      <c r="VNJ60" s="140"/>
      <c r="VNK60" s="82"/>
      <c r="VNL60" s="140"/>
      <c r="VNM60" s="140"/>
      <c r="VNN60" s="140"/>
      <c r="VNO60" s="140"/>
      <c r="VNP60" s="140"/>
      <c r="VNQ60" s="140"/>
      <c r="VNR60" s="140"/>
      <c r="VNS60" s="140"/>
      <c r="VNT60" s="140"/>
      <c r="VNU60" s="140"/>
      <c r="VNV60" s="140"/>
      <c r="VNW60" s="140"/>
      <c r="VNX60" s="140"/>
      <c r="VNY60" s="140"/>
      <c r="VNZ60" s="140"/>
      <c r="VOA60" s="140"/>
      <c r="VOB60" s="140"/>
      <c r="VOC60" s="140"/>
      <c r="VOD60" s="140"/>
      <c r="VOE60" s="140"/>
      <c r="VOF60" s="140"/>
      <c r="VOG60" s="82"/>
      <c r="VOH60" s="140"/>
      <c r="VOI60" s="140"/>
      <c r="VOJ60" s="140"/>
      <c r="VOK60" s="140"/>
      <c r="VOL60" s="140"/>
      <c r="VOM60" s="140"/>
      <c r="VON60" s="140"/>
      <c r="VOO60" s="140"/>
      <c r="VOP60" s="140"/>
      <c r="VOQ60" s="140"/>
      <c r="VOR60" s="140"/>
      <c r="VOS60" s="140"/>
      <c r="VOT60" s="140"/>
      <c r="VOU60" s="140"/>
      <c r="VOV60" s="140"/>
      <c r="VOW60" s="140"/>
      <c r="VOX60" s="140"/>
      <c r="VOY60" s="140"/>
      <c r="VOZ60" s="140"/>
      <c r="VPA60" s="140"/>
      <c r="VPB60" s="140"/>
      <c r="VPC60" s="82"/>
      <c r="VPD60" s="140"/>
      <c r="VPE60" s="140"/>
      <c r="VPF60" s="140"/>
      <c r="VPG60" s="140"/>
      <c r="VPH60" s="140"/>
      <c r="VPI60" s="140"/>
      <c r="VPJ60" s="140"/>
      <c r="VPK60" s="140"/>
      <c r="VPL60" s="140"/>
      <c r="VPM60" s="140"/>
      <c r="VPN60" s="140"/>
      <c r="VPO60" s="140"/>
      <c r="VPP60" s="140"/>
      <c r="VPQ60" s="140"/>
      <c r="VPR60" s="140"/>
      <c r="VPS60" s="140"/>
      <c r="VPT60" s="140"/>
      <c r="VPU60" s="140"/>
      <c r="VPV60" s="140"/>
      <c r="VPW60" s="140"/>
      <c r="VPX60" s="140"/>
      <c r="VPY60" s="82"/>
      <c r="VPZ60" s="140"/>
      <c r="VQA60" s="140"/>
      <c r="VQB60" s="140"/>
      <c r="VQC60" s="140"/>
      <c r="VQD60" s="140"/>
      <c r="VQE60" s="140"/>
      <c r="VQF60" s="140"/>
      <c r="VQG60" s="140"/>
      <c r="VQH60" s="140"/>
      <c r="VQI60" s="140"/>
      <c r="VQJ60" s="140"/>
      <c r="VQK60" s="140"/>
      <c r="VQL60" s="140"/>
      <c r="VQM60" s="140"/>
      <c r="VQN60" s="140"/>
      <c r="VQO60" s="140"/>
      <c r="VQP60" s="140"/>
      <c r="VQQ60" s="140"/>
      <c r="VQR60" s="140"/>
      <c r="VQS60" s="140"/>
      <c r="VQT60" s="140"/>
      <c r="VQU60" s="82"/>
      <c r="VQV60" s="140"/>
      <c r="VQW60" s="140"/>
      <c r="VQX60" s="140"/>
      <c r="VQY60" s="140"/>
      <c r="VQZ60" s="140"/>
      <c r="VRA60" s="140"/>
      <c r="VRB60" s="140"/>
      <c r="VRC60" s="140"/>
      <c r="VRD60" s="140"/>
      <c r="VRE60" s="140"/>
      <c r="VRF60" s="140"/>
      <c r="VRG60" s="140"/>
      <c r="VRH60" s="140"/>
      <c r="VRI60" s="140"/>
      <c r="VRJ60" s="140"/>
      <c r="VRK60" s="140"/>
      <c r="VRL60" s="140"/>
      <c r="VRM60" s="140"/>
      <c r="VRN60" s="140"/>
      <c r="VRO60" s="140"/>
      <c r="VRP60" s="140"/>
      <c r="VRQ60" s="82"/>
      <c r="VRR60" s="140"/>
      <c r="VRS60" s="140"/>
      <c r="VRT60" s="140"/>
      <c r="VRU60" s="140"/>
      <c r="VRV60" s="140"/>
      <c r="VRW60" s="140"/>
      <c r="VRX60" s="140"/>
      <c r="VRY60" s="140"/>
      <c r="VRZ60" s="140"/>
      <c r="VSA60" s="140"/>
      <c r="VSB60" s="140"/>
      <c r="VSC60" s="140"/>
      <c r="VSD60" s="140"/>
      <c r="VSE60" s="140"/>
      <c r="VSF60" s="140"/>
      <c r="VSG60" s="140"/>
      <c r="VSH60" s="140"/>
      <c r="VSI60" s="140"/>
      <c r="VSJ60" s="140"/>
      <c r="VSK60" s="140"/>
      <c r="VSL60" s="140"/>
      <c r="VSM60" s="82"/>
      <c r="VSN60" s="140"/>
      <c r="VSO60" s="140"/>
      <c r="VSP60" s="140"/>
      <c r="VSQ60" s="140"/>
      <c r="VSR60" s="140"/>
      <c r="VSS60" s="140"/>
      <c r="VST60" s="140"/>
      <c r="VSU60" s="140"/>
      <c r="VSV60" s="140"/>
      <c r="VSW60" s="140"/>
      <c r="VSX60" s="140"/>
      <c r="VSY60" s="140"/>
      <c r="VSZ60" s="140"/>
      <c r="VTA60" s="140"/>
      <c r="VTB60" s="140"/>
      <c r="VTC60" s="140"/>
      <c r="VTD60" s="140"/>
      <c r="VTE60" s="140"/>
      <c r="VTF60" s="140"/>
      <c r="VTG60" s="140"/>
      <c r="VTH60" s="140"/>
      <c r="VTI60" s="82"/>
      <c r="VTJ60" s="140"/>
      <c r="VTK60" s="140"/>
      <c r="VTL60" s="140"/>
      <c r="VTM60" s="140"/>
      <c r="VTN60" s="140"/>
      <c r="VTO60" s="140"/>
      <c r="VTP60" s="140"/>
      <c r="VTQ60" s="140"/>
      <c r="VTR60" s="140"/>
      <c r="VTS60" s="140"/>
      <c r="VTT60" s="140"/>
      <c r="VTU60" s="140"/>
      <c r="VTV60" s="140"/>
      <c r="VTW60" s="140"/>
      <c r="VTX60" s="140"/>
      <c r="VTY60" s="140"/>
      <c r="VTZ60" s="140"/>
      <c r="VUA60" s="140"/>
      <c r="VUB60" s="140"/>
      <c r="VUC60" s="140"/>
      <c r="VUD60" s="140"/>
      <c r="VUE60" s="82"/>
      <c r="VUF60" s="140"/>
      <c r="VUG60" s="140"/>
      <c r="VUH60" s="140"/>
      <c r="VUI60" s="140"/>
      <c r="VUJ60" s="140"/>
      <c r="VUK60" s="140"/>
      <c r="VUL60" s="140"/>
      <c r="VUM60" s="140"/>
      <c r="VUN60" s="140"/>
      <c r="VUO60" s="140"/>
      <c r="VUP60" s="140"/>
      <c r="VUQ60" s="140"/>
      <c r="VUR60" s="140"/>
      <c r="VUS60" s="140"/>
      <c r="VUT60" s="140"/>
      <c r="VUU60" s="140"/>
      <c r="VUV60" s="140"/>
      <c r="VUW60" s="140"/>
      <c r="VUX60" s="140"/>
      <c r="VUY60" s="140"/>
      <c r="VUZ60" s="140"/>
      <c r="VVA60" s="82"/>
      <c r="VVB60" s="140"/>
      <c r="VVC60" s="140"/>
      <c r="VVD60" s="140"/>
      <c r="VVE60" s="140"/>
      <c r="VVF60" s="140"/>
      <c r="VVG60" s="140"/>
      <c r="VVH60" s="140"/>
      <c r="VVI60" s="140"/>
      <c r="VVJ60" s="140"/>
      <c r="VVK60" s="140"/>
      <c r="VVL60" s="140"/>
      <c r="VVM60" s="140"/>
      <c r="VVN60" s="140"/>
      <c r="VVO60" s="140"/>
      <c r="VVP60" s="140"/>
      <c r="VVQ60" s="140"/>
      <c r="VVR60" s="140"/>
      <c r="VVS60" s="140"/>
      <c r="VVT60" s="140"/>
      <c r="VVU60" s="140"/>
      <c r="VVV60" s="140"/>
      <c r="VVW60" s="82"/>
      <c r="VVX60" s="140"/>
      <c r="VVY60" s="140"/>
      <c r="VVZ60" s="140"/>
      <c r="VWA60" s="140"/>
      <c r="VWB60" s="140"/>
      <c r="VWC60" s="140"/>
      <c r="VWD60" s="140"/>
      <c r="VWE60" s="140"/>
      <c r="VWF60" s="140"/>
      <c r="VWG60" s="140"/>
      <c r="VWH60" s="140"/>
      <c r="VWI60" s="140"/>
      <c r="VWJ60" s="140"/>
      <c r="VWK60" s="140"/>
      <c r="VWL60" s="140"/>
      <c r="VWM60" s="140"/>
      <c r="VWN60" s="140"/>
      <c r="VWO60" s="140"/>
      <c r="VWP60" s="140"/>
      <c r="VWQ60" s="140"/>
      <c r="VWR60" s="140"/>
      <c r="VWS60" s="82"/>
      <c r="VWT60" s="140"/>
      <c r="VWU60" s="140"/>
      <c r="VWV60" s="140"/>
      <c r="VWW60" s="140"/>
      <c r="VWX60" s="140"/>
      <c r="VWY60" s="140"/>
      <c r="VWZ60" s="140"/>
      <c r="VXA60" s="140"/>
      <c r="VXB60" s="140"/>
      <c r="VXC60" s="140"/>
      <c r="VXD60" s="140"/>
      <c r="VXE60" s="140"/>
      <c r="VXF60" s="140"/>
      <c r="VXG60" s="140"/>
      <c r="VXH60" s="140"/>
      <c r="VXI60" s="140"/>
      <c r="VXJ60" s="140"/>
      <c r="VXK60" s="140"/>
      <c r="VXL60" s="140"/>
      <c r="VXM60" s="140"/>
      <c r="VXN60" s="140"/>
      <c r="VXO60" s="82"/>
      <c r="VXP60" s="140"/>
      <c r="VXQ60" s="140"/>
      <c r="VXR60" s="140"/>
      <c r="VXS60" s="140"/>
      <c r="VXT60" s="140"/>
      <c r="VXU60" s="140"/>
      <c r="VXV60" s="140"/>
      <c r="VXW60" s="140"/>
      <c r="VXX60" s="140"/>
      <c r="VXY60" s="140"/>
      <c r="VXZ60" s="140"/>
      <c r="VYA60" s="140"/>
      <c r="VYB60" s="140"/>
      <c r="VYC60" s="140"/>
      <c r="VYD60" s="140"/>
      <c r="VYE60" s="140"/>
      <c r="VYF60" s="140"/>
      <c r="VYG60" s="140"/>
      <c r="VYH60" s="140"/>
      <c r="VYI60" s="140"/>
      <c r="VYJ60" s="140"/>
      <c r="VYK60" s="82"/>
      <c r="VYL60" s="140"/>
      <c r="VYM60" s="140"/>
      <c r="VYN60" s="140"/>
      <c r="VYO60" s="140"/>
      <c r="VYP60" s="140"/>
      <c r="VYQ60" s="140"/>
      <c r="VYR60" s="140"/>
      <c r="VYS60" s="140"/>
      <c r="VYT60" s="140"/>
      <c r="VYU60" s="140"/>
      <c r="VYV60" s="140"/>
      <c r="VYW60" s="140"/>
      <c r="VYX60" s="140"/>
      <c r="VYY60" s="140"/>
      <c r="VYZ60" s="140"/>
      <c r="VZA60" s="140"/>
      <c r="VZB60" s="140"/>
      <c r="VZC60" s="140"/>
      <c r="VZD60" s="140"/>
      <c r="VZE60" s="140"/>
      <c r="VZF60" s="140"/>
      <c r="VZG60" s="82"/>
      <c r="VZH60" s="140"/>
      <c r="VZI60" s="140"/>
      <c r="VZJ60" s="140"/>
      <c r="VZK60" s="140"/>
      <c r="VZL60" s="140"/>
      <c r="VZM60" s="140"/>
      <c r="VZN60" s="140"/>
      <c r="VZO60" s="140"/>
      <c r="VZP60" s="140"/>
      <c r="VZQ60" s="140"/>
      <c r="VZR60" s="140"/>
      <c r="VZS60" s="140"/>
      <c r="VZT60" s="140"/>
      <c r="VZU60" s="140"/>
      <c r="VZV60" s="140"/>
      <c r="VZW60" s="140"/>
      <c r="VZX60" s="140"/>
      <c r="VZY60" s="140"/>
      <c r="VZZ60" s="140"/>
      <c r="WAA60" s="140"/>
      <c r="WAB60" s="140"/>
      <c r="WAC60" s="82"/>
      <c r="WAD60" s="140"/>
      <c r="WAE60" s="140"/>
      <c r="WAF60" s="140"/>
      <c r="WAG60" s="140"/>
      <c r="WAH60" s="140"/>
      <c r="WAI60" s="140"/>
      <c r="WAJ60" s="140"/>
      <c r="WAK60" s="140"/>
      <c r="WAL60" s="140"/>
      <c r="WAM60" s="140"/>
      <c r="WAN60" s="140"/>
      <c r="WAO60" s="140"/>
      <c r="WAP60" s="140"/>
      <c r="WAQ60" s="140"/>
      <c r="WAR60" s="140"/>
      <c r="WAS60" s="140"/>
      <c r="WAT60" s="140"/>
      <c r="WAU60" s="140"/>
      <c r="WAV60" s="140"/>
      <c r="WAW60" s="140"/>
      <c r="WAX60" s="140"/>
      <c r="WAY60" s="82"/>
      <c r="WAZ60" s="140"/>
      <c r="WBA60" s="140"/>
      <c r="WBB60" s="140"/>
      <c r="WBC60" s="140"/>
      <c r="WBD60" s="140"/>
      <c r="WBE60" s="140"/>
      <c r="WBF60" s="140"/>
      <c r="WBG60" s="140"/>
      <c r="WBH60" s="140"/>
      <c r="WBI60" s="140"/>
      <c r="WBJ60" s="140"/>
      <c r="WBK60" s="140"/>
      <c r="WBL60" s="140"/>
      <c r="WBM60" s="140"/>
      <c r="WBN60" s="140"/>
      <c r="WBO60" s="140"/>
      <c r="WBP60" s="140"/>
      <c r="WBQ60" s="140"/>
      <c r="WBR60" s="140"/>
      <c r="WBS60" s="140"/>
      <c r="WBT60" s="140"/>
      <c r="WBU60" s="82"/>
      <c r="WBV60" s="140"/>
      <c r="WBW60" s="140"/>
      <c r="WBX60" s="140"/>
      <c r="WBY60" s="140"/>
      <c r="WBZ60" s="140"/>
      <c r="WCA60" s="140"/>
      <c r="WCB60" s="140"/>
      <c r="WCC60" s="140"/>
      <c r="WCD60" s="140"/>
      <c r="WCE60" s="140"/>
      <c r="WCF60" s="140"/>
      <c r="WCG60" s="140"/>
      <c r="WCH60" s="140"/>
      <c r="WCI60" s="140"/>
      <c r="WCJ60" s="140"/>
      <c r="WCK60" s="140"/>
      <c r="WCL60" s="140"/>
      <c r="WCM60" s="140"/>
      <c r="WCN60" s="140"/>
      <c r="WCO60" s="140"/>
      <c r="WCP60" s="140"/>
      <c r="WCQ60" s="82"/>
      <c r="WCR60" s="140"/>
      <c r="WCS60" s="140"/>
      <c r="WCT60" s="140"/>
      <c r="WCU60" s="140"/>
      <c r="WCV60" s="140"/>
      <c r="WCW60" s="140"/>
      <c r="WCX60" s="140"/>
      <c r="WCY60" s="140"/>
      <c r="WCZ60" s="140"/>
      <c r="WDA60" s="140"/>
      <c r="WDB60" s="140"/>
      <c r="WDC60" s="140"/>
      <c r="WDD60" s="140"/>
      <c r="WDE60" s="140"/>
      <c r="WDF60" s="140"/>
      <c r="WDG60" s="140"/>
      <c r="WDH60" s="140"/>
      <c r="WDI60" s="140"/>
      <c r="WDJ60" s="140"/>
      <c r="WDK60" s="140"/>
      <c r="WDL60" s="140"/>
      <c r="WDM60" s="82"/>
      <c r="WDN60" s="140"/>
      <c r="WDO60" s="140"/>
      <c r="WDP60" s="140"/>
      <c r="WDQ60" s="140"/>
      <c r="WDR60" s="140"/>
      <c r="WDS60" s="140"/>
      <c r="WDT60" s="140"/>
      <c r="WDU60" s="140"/>
      <c r="WDV60" s="140"/>
      <c r="WDW60" s="140"/>
      <c r="WDX60" s="140"/>
      <c r="WDY60" s="140"/>
      <c r="WDZ60" s="140"/>
      <c r="WEA60" s="140"/>
      <c r="WEB60" s="140"/>
      <c r="WEC60" s="140"/>
      <c r="WED60" s="140"/>
      <c r="WEE60" s="140"/>
      <c r="WEF60" s="140"/>
      <c r="WEG60" s="140"/>
      <c r="WEH60" s="140"/>
      <c r="WEI60" s="82"/>
      <c r="WEJ60" s="140"/>
      <c r="WEK60" s="140"/>
      <c r="WEL60" s="140"/>
      <c r="WEM60" s="140"/>
      <c r="WEN60" s="140"/>
      <c r="WEO60" s="140"/>
      <c r="WEP60" s="140"/>
      <c r="WEQ60" s="140"/>
      <c r="WER60" s="140"/>
      <c r="WES60" s="140"/>
      <c r="WET60" s="140"/>
      <c r="WEU60" s="140"/>
      <c r="WEV60" s="140"/>
      <c r="WEW60" s="140"/>
      <c r="WEX60" s="140"/>
      <c r="WEY60" s="140"/>
      <c r="WEZ60" s="140"/>
      <c r="WFA60" s="140"/>
      <c r="WFB60" s="140"/>
      <c r="WFC60" s="140"/>
      <c r="WFD60" s="140"/>
      <c r="WFE60" s="82"/>
      <c r="WFF60" s="140"/>
      <c r="WFG60" s="140"/>
      <c r="WFH60" s="140"/>
      <c r="WFI60" s="140"/>
      <c r="WFJ60" s="140"/>
      <c r="WFK60" s="140"/>
      <c r="WFL60" s="140"/>
      <c r="WFM60" s="140"/>
      <c r="WFN60" s="140"/>
      <c r="WFO60" s="140"/>
      <c r="WFP60" s="140"/>
      <c r="WFQ60" s="140"/>
      <c r="WFR60" s="140"/>
      <c r="WFS60" s="140"/>
      <c r="WFT60" s="140"/>
      <c r="WFU60" s="140"/>
      <c r="WFV60" s="140"/>
      <c r="WFW60" s="140"/>
      <c r="WFX60" s="140"/>
      <c r="WFY60" s="140"/>
      <c r="WFZ60" s="140"/>
      <c r="WGA60" s="82"/>
      <c r="WGB60" s="140"/>
      <c r="WGC60" s="140"/>
      <c r="WGD60" s="140"/>
      <c r="WGE60" s="140"/>
      <c r="WGF60" s="140"/>
      <c r="WGG60" s="140"/>
      <c r="WGH60" s="140"/>
      <c r="WGI60" s="140"/>
      <c r="WGJ60" s="140"/>
      <c r="WGK60" s="140"/>
      <c r="WGL60" s="140"/>
      <c r="WGM60" s="140"/>
      <c r="WGN60" s="140"/>
      <c r="WGO60" s="140"/>
      <c r="WGP60" s="140"/>
      <c r="WGQ60" s="140"/>
      <c r="WGR60" s="140"/>
      <c r="WGS60" s="140"/>
      <c r="WGT60" s="140"/>
      <c r="WGU60" s="140"/>
      <c r="WGV60" s="140"/>
      <c r="WGW60" s="82"/>
      <c r="WGX60" s="140"/>
      <c r="WGY60" s="140"/>
      <c r="WGZ60" s="140"/>
      <c r="WHA60" s="140"/>
      <c r="WHB60" s="140"/>
      <c r="WHC60" s="140"/>
      <c r="WHD60" s="140"/>
      <c r="WHE60" s="140"/>
      <c r="WHF60" s="140"/>
      <c r="WHG60" s="140"/>
      <c r="WHH60" s="140"/>
      <c r="WHI60" s="140"/>
      <c r="WHJ60" s="140"/>
      <c r="WHK60" s="140"/>
      <c r="WHL60" s="140"/>
      <c r="WHM60" s="140"/>
      <c r="WHN60" s="140"/>
      <c r="WHO60" s="140"/>
      <c r="WHP60" s="140"/>
      <c r="WHQ60" s="140"/>
      <c r="WHR60" s="140"/>
      <c r="WHS60" s="82"/>
      <c r="WHT60" s="140"/>
      <c r="WHU60" s="140"/>
      <c r="WHV60" s="140"/>
      <c r="WHW60" s="140"/>
      <c r="WHX60" s="140"/>
      <c r="WHY60" s="140"/>
      <c r="WHZ60" s="140"/>
      <c r="WIA60" s="140"/>
      <c r="WIB60" s="140"/>
      <c r="WIC60" s="140"/>
      <c r="WID60" s="140"/>
      <c r="WIE60" s="140"/>
      <c r="WIF60" s="140"/>
      <c r="WIG60" s="140"/>
      <c r="WIH60" s="140"/>
      <c r="WII60" s="140"/>
      <c r="WIJ60" s="140"/>
      <c r="WIK60" s="140"/>
      <c r="WIL60" s="140"/>
      <c r="WIM60" s="140"/>
      <c r="WIN60" s="140"/>
      <c r="WIO60" s="82"/>
      <c r="WIP60" s="140"/>
      <c r="WIQ60" s="140"/>
      <c r="WIR60" s="140"/>
      <c r="WIS60" s="140"/>
      <c r="WIT60" s="140"/>
      <c r="WIU60" s="140"/>
      <c r="WIV60" s="140"/>
      <c r="WIW60" s="140"/>
      <c r="WIX60" s="140"/>
      <c r="WIY60" s="140"/>
      <c r="WIZ60" s="140"/>
      <c r="WJA60" s="140"/>
      <c r="WJB60" s="140"/>
      <c r="WJC60" s="140"/>
      <c r="WJD60" s="140"/>
      <c r="WJE60" s="140"/>
      <c r="WJF60" s="140"/>
      <c r="WJG60" s="140"/>
      <c r="WJH60" s="140"/>
      <c r="WJI60" s="140"/>
      <c r="WJJ60" s="140"/>
      <c r="WJK60" s="82"/>
      <c r="WJL60" s="140"/>
      <c r="WJM60" s="140"/>
      <c r="WJN60" s="140"/>
      <c r="WJO60" s="140"/>
      <c r="WJP60" s="140"/>
      <c r="WJQ60" s="140"/>
      <c r="WJR60" s="140"/>
      <c r="WJS60" s="140"/>
      <c r="WJT60" s="140"/>
      <c r="WJU60" s="140"/>
      <c r="WJV60" s="140"/>
      <c r="WJW60" s="140"/>
      <c r="WJX60" s="140"/>
      <c r="WJY60" s="140"/>
      <c r="WJZ60" s="140"/>
      <c r="WKA60" s="140"/>
      <c r="WKB60" s="140"/>
      <c r="WKC60" s="140"/>
      <c r="WKD60" s="140"/>
      <c r="WKE60" s="140"/>
      <c r="WKF60" s="140"/>
      <c r="WKG60" s="82"/>
      <c r="WKH60" s="140"/>
      <c r="WKI60" s="140"/>
      <c r="WKJ60" s="140"/>
      <c r="WKK60" s="140"/>
      <c r="WKL60" s="140"/>
      <c r="WKM60" s="140"/>
      <c r="WKN60" s="140"/>
      <c r="WKO60" s="140"/>
      <c r="WKP60" s="140"/>
      <c r="WKQ60" s="140"/>
      <c r="WKR60" s="140"/>
      <c r="WKS60" s="140"/>
      <c r="WKT60" s="140"/>
      <c r="WKU60" s="140"/>
      <c r="WKV60" s="140"/>
      <c r="WKW60" s="140"/>
      <c r="WKX60" s="140"/>
      <c r="WKY60" s="140"/>
      <c r="WKZ60" s="140"/>
      <c r="WLA60" s="140"/>
      <c r="WLB60" s="140"/>
      <c r="WLC60" s="82"/>
      <c r="WLD60" s="140"/>
      <c r="WLE60" s="140"/>
      <c r="WLF60" s="140"/>
      <c r="WLG60" s="140"/>
      <c r="WLH60" s="140"/>
      <c r="WLI60" s="140"/>
      <c r="WLJ60" s="140"/>
      <c r="WLK60" s="140"/>
      <c r="WLL60" s="140"/>
      <c r="WLM60" s="140"/>
      <c r="WLN60" s="140"/>
      <c r="WLO60" s="140"/>
      <c r="WLP60" s="140"/>
      <c r="WLQ60" s="140"/>
      <c r="WLR60" s="140"/>
      <c r="WLS60" s="140"/>
      <c r="WLT60" s="140"/>
      <c r="WLU60" s="140"/>
      <c r="WLV60" s="140"/>
      <c r="WLW60" s="140"/>
      <c r="WLX60" s="140"/>
      <c r="WLY60" s="82"/>
      <c r="WLZ60" s="140"/>
      <c r="WMA60" s="140"/>
      <c r="WMB60" s="140"/>
      <c r="WMC60" s="140"/>
      <c r="WMD60" s="140"/>
      <c r="WME60" s="140"/>
      <c r="WMF60" s="140"/>
      <c r="WMG60" s="140"/>
      <c r="WMH60" s="140"/>
      <c r="WMI60" s="140"/>
      <c r="WMJ60" s="140"/>
      <c r="WMK60" s="140"/>
      <c r="WML60" s="140"/>
      <c r="WMM60" s="140"/>
      <c r="WMN60" s="140"/>
      <c r="WMO60" s="140"/>
      <c r="WMP60" s="140"/>
      <c r="WMQ60" s="140"/>
      <c r="WMR60" s="140"/>
      <c r="WMS60" s="140"/>
      <c r="WMT60" s="140"/>
      <c r="WMU60" s="82"/>
      <c r="WMV60" s="140"/>
      <c r="WMW60" s="140"/>
      <c r="WMX60" s="140"/>
      <c r="WMY60" s="140"/>
      <c r="WMZ60" s="140"/>
      <c r="WNA60" s="140"/>
      <c r="WNB60" s="140"/>
      <c r="WNC60" s="140"/>
      <c r="WND60" s="140"/>
      <c r="WNE60" s="140"/>
      <c r="WNF60" s="140"/>
      <c r="WNG60" s="140"/>
      <c r="WNH60" s="140"/>
      <c r="WNI60" s="140"/>
      <c r="WNJ60" s="140"/>
      <c r="WNK60" s="140"/>
      <c r="WNL60" s="140"/>
      <c r="WNM60" s="140"/>
      <c r="WNN60" s="140"/>
      <c r="WNO60" s="140"/>
      <c r="WNP60" s="140"/>
      <c r="WNQ60" s="82"/>
      <c r="WNR60" s="140"/>
      <c r="WNS60" s="140"/>
      <c r="WNT60" s="140"/>
      <c r="WNU60" s="140"/>
      <c r="WNV60" s="140"/>
      <c r="WNW60" s="140"/>
      <c r="WNX60" s="140"/>
      <c r="WNY60" s="140"/>
      <c r="WNZ60" s="140"/>
      <c r="WOA60" s="140"/>
      <c r="WOB60" s="140"/>
      <c r="WOC60" s="140"/>
      <c r="WOD60" s="140"/>
      <c r="WOE60" s="140"/>
      <c r="WOF60" s="140"/>
      <c r="WOG60" s="140"/>
      <c r="WOH60" s="140"/>
      <c r="WOI60" s="140"/>
      <c r="WOJ60" s="140"/>
      <c r="WOK60" s="140"/>
      <c r="WOL60" s="140"/>
      <c r="WOM60" s="82"/>
      <c r="WON60" s="140"/>
      <c r="WOO60" s="140"/>
      <c r="WOP60" s="140"/>
      <c r="WOQ60" s="140"/>
      <c r="WOR60" s="140"/>
      <c r="WOS60" s="140"/>
      <c r="WOT60" s="140"/>
      <c r="WOU60" s="140"/>
      <c r="WOV60" s="140"/>
      <c r="WOW60" s="140"/>
      <c r="WOX60" s="140"/>
      <c r="WOY60" s="140"/>
      <c r="WOZ60" s="140"/>
      <c r="WPA60" s="140"/>
      <c r="WPB60" s="140"/>
      <c r="WPC60" s="140"/>
      <c r="WPD60" s="140"/>
      <c r="WPE60" s="140"/>
      <c r="WPF60" s="140"/>
      <c r="WPG60" s="140"/>
      <c r="WPH60" s="140"/>
      <c r="WPI60" s="82"/>
      <c r="WPJ60" s="140"/>
      <c r="WPK60" s="140"/>
      <c r="WPL60" s="140"/>
      <c r="WPM60" s="140"/>
      <c r="WPN60" s="140"/>
      <c r="WPO60" s="140"/>
      <c r="WPP60" s="140"/>
      <c r="WPQ60" s="140"/>
      <c r="WPR60" s="140"/>
      <c r="WPS60" s="140"/>
      <c r="WPT60" s="140"/>
      <c r="WPU60" s="140"/>
      <c r="WPV60" s="140"/>
      <c r="WPW60" s="140"/>
      <c r="WPX60" s="140"/>
      <c r="WPY60" s="140"/>
      <c r="WPZ60" s="140"/>
      <c r="WQA60" s="140"/>
      <c r="WQB60" s="140"/>
      <c r="WQC60" s="140"/>
      <c r="WQD60" s="140"/>
      <c r="WQE60" s="82"/>
      <c r="WQF60" s="140"/>
      <c r="WQG60" s="140"/>
      <c r="WQH60" s="140"/>
      <c r="WQI60" s="140"/>
      <c r="WQJ60" s="140"/>
      <c r="WQK60" s="140"/>
      <c r="WQL60" s="140"/>
      <c r="WQM60" s="140"/>
      <c r="WQN60" s="140"/>
      <c r="WQO60" s="140"/>
      <c r="WQP60" s="140"/>
      <c r="WQQ60" s="140"/>
      <c r="WQR60" s="140"/>
      <c r="WQS60" s="140"/>
      <c r="WQT60" s="140"/>
      <c r="WQU60" s="140"/>
      <c r="WQV60" s="140"/>
      <c r="WQW60" s="140"/>
      <c r="WQX60" s="140"/>
      <c r="WQY60" s="140"/>
      <c r="WQZ60" s="140"/>
      <c r="WRA60" s="82"/>
      <c r="WRB60" s="140"/>
      <c r="WRC60" s="140"/>
      <c r="WRD60" s="140"/>
      <c r="WRE60" s="140"/>
      <c r="WRF60" s="140"/>
      <c r="WRG60" s="140"/>
      <c r="WRH60" s="140"/>
      <c r="WRI60" s="140"/>
      <c r="WRJ60" s="140"/>
      <c r="WRK60" s="140"/>
      <c r="WRL60" s="140"/>
      <c r="WRM60" s="140"/>
      <c r="WRN60" s="140"/>
      <c r="WRO60" s="140"/>
      <c r="WRP60" s="140"/>
      <c r="WRQ60" s="140"/>
      <c r="WRR60" s="140"/>
      <c r="WRS60" s="140"/>
      <c r="WRT60" s="140"/>
      <c r="WRU60" s="140"/>
      <c r="WRV60" s="140"/>
      <c r="WRW60" s="82"/>
      <c r="WRX60" s="140"/>
      <c r="WRY60" s="140"/>
      <c r="WRZ60" s="140"/>
      <c r="WSA60" s="140"/>
      <c r="WSB60" s="140"/>
      <c r="WSC60" s="140"/>
      <c r="WSD60" s="140"/>
      <c r="WSE60" s="140"/>
      <c r="WSF60" s="140"/>
      <c r="WSG60" s="140"/>
      <c r="WSH60" s="140"/>
      <c r="WSI60" s="140"/>
      <c r="WSJ60" s="140"/>
      <c r="WSK60" s="140"/>
      <c r="WSL60" s="140"/>
      <c r="WSM60" s="140"/>
      <c r="WSN60" s="140"/>
      <c r="WSO60" s="140"/>
      <c r="WSP60" s="140"/>
      <c r="WSQ60" s="140"/>
      <c r="WSR60" s="140"/>
      <c r="WSS60" s="82"/>
      <c r="WST60" s="140"/>
      <c r="WSU60" s="140"/>
      <c r="WSV60" s="140"/>
      <c r="WSW60" s="140"/>
      <c r="WSX60" s="140"/>
      <c r="WSY60" s="140"/>
      <c r="WSZ60" s="140"/>
      <c r="WTA60" s="140"/>
      <c r="WTB60" s="140"/>
      <c r="WTC60" s="140"/>
      <c r="WTD60" s="140"/>
      <c r="WTE60" s="140"/>
      <c r="WTF60" s="140"/>
      <c r="WTG60" s="140"/>
      <c r="WTH60" s="140"/>
      <c r="WTI60" s="140"/>
      <c r="WTJ60" s="140"/>
      <c r="WTK60" s="140"/>
      <c r="WTL60" s="140"/>
      <c r="WTM60" s="140"/>
      <c r="WTN60" s="140"/>
      <c r="WTO60" s="82"/>
      <c r="WTP60" s="140"/>
      <c r="WTQ60" s="140"/>
      <c r="WTR60" s="140"/>
      <c r="WTS60" s="140"/>
      <c r="WTT60" s="140"/>
      <c r="WTU60" s="140"/>
      <c r="WTV60" s="140"/>
      <c r="WTW60" s="140"/>
      <c r="WTX60" s="140"/>
      <c r="WTY60" s="140"/>
      <c r="WTZ60" s="140"/>
      <c r="WUA60" s="140"/>
      <c r="WUB60" s="140"/>
      <c r="WUC60" s="140"/>
      <c r="WUD60" s="140"/>
      <c r="WUE60" s="140"/>
      <c r="WUF60" s="140"/>
      <c r="WUG60" s="140"/>
      <c r="WUH60" s="140"/>
      <c r="WUI60" s="140"/>
      <c r="WUJ60" s="140"/>
      <c r="WUK60" s="82"/>
      <c r="WUL60" s="140"/>
      <c r="WUM60" s="140"/>
      <c r="WUN60" s="140"/>
      <c r="WUO60" s="140"/>
      <c r="WUP60" s="140"/>
      <c r="WUQ60" s="140"/>
      <c r="WUR60" s="140"/>
      <c r="WUS60" s="140"/>
      <c r="WUT60" s="140"/>
      <c r="WUU60" s="140"/>
      <c r="WUV60" s="140"/>
      <c r="WUW60" s="140"/>
      <c r="WUX60" s="140"/>
      <c r="WUY60" s="140"/>
      <c r="WUZ60" s="140"/>
      <c r="WVA60" s="140"/>
      <c r="WVB60" s="140"/>
      <c r="WVC60" s="140"/>
      <c r="WVD60" s="140"/>
      <c r="WVE60" s="140"/>
      <c r="WVF60" s="140"/>
      <c r="WVG60" s="82"/>
      <c r="WVH60" s="140"/>
      <c r="WVI60" s="140"/>
      <c r="WVJ60" s="140"/>
      <c r="WVK60" s="140"/>
      <c r="WVL60" s="140"/>
      <c r="WVM60" s="140"/>
      <c r="WVN60" s="140"/>
      <c r="WVO60" s="140"/>
      <c r="WVP60" s="140"/>
      <c r="WVQ60" s="140"/>
      <c r="WVR60" s="140"/>
      <c r="WVS60" s="140"/>
      <c r="WVT60" s="140"/>
      <c r="WVU60" s="140"/>
      <c r="WVV60" s="140"/>
      <c r="WVW60" s="140"/>
      <c r="WVX60" s="140"/>
      <c r="WVY60" s="140"/>
      <c r="WVZ60" s="140"/>
      <c r="WWA60" s="140"/>
      <c r="WWB60" s="140"/>
      <c r="WWC60" s="82"/>
      <c r="WWD60" s="140"/>
      <c r="WWE60" s="140"/>
      <c r="WWF60" s="140"/>
      <c r="WWG60" s="140"/>
      <c r="WWH60" s="140"/>
      <c r="WWI60" s="140"/>
      <c r="WWJ60" s="140"/>
      <c r="WWK60" s="140"/>
      <c r="WWL60" s="140"/>
      <c r="WWM60" s="140"/>
      <c r="WWN60" s="140"/>
      <c r="WWO60" s="140"/>
      <c r="WWP60" s="140"/>
      <c r="WWQ60" s="140"/>
      <c r="WWR60" s="140"/>
      <c r="WWS60" s="140"/>
      <c r="WWT60" s="140"/>
      <c r="WWU60" s="140"/>
      <c r="WWV60" s="140"/>
      <c r="WWW60" s="140"/>
      <c r="WWX60" s="140"/>
      <c r="WWY60" s="82"/>
      <c r="WWZ60" s="140"/>
      <c r="WXA60" s="140"/>
      <c r="WXB60" s="140"/>
      <c r="WXC60" s="140"/>
      <c r="WXD60" s="140"/>
      <c r="WXE60" s="140"/>
      <c r="WXF60" s="140"/>
      <c r="WXG60" s="140"/>
      <c r="WXH60" s="140"/>
      <c r="WXI60" s="140"/>
      <c r="WXJ60" s="140"/>
      <c r="WXK60" s="140"/>
      <c r="WXL60" s="140"/>
      <c r="WXM60" s="140"/>
      <c r="WXN60" s="140"/>
      <c r="WXO60" s="140"/>
      <c r="WXP60" s="140"/>
      <c r="WXQ60" s="140"/>
      <c r="WXR60" s="140"/>
      <c r="WXS60" s="140"/>
      <c r="WXT60" s="140"/>
      <c r="WXU60" s="82"/>
      <c r="WXV60" s="140"/>
      <c r="WXW60" s="140"/>
      <c r="WXX60" s="140"/>
      <c r="WXY60" s="140"/>
      <c r="WXZ60" s="140"/>
      <c r="WYA60" s="140"/>
      <c r="WYB60" s="140"/>
      <c r="WYC60" s="140"/>
      <c r="WYD60" s="140"/>
      <c r="WYE60" s="140"/>
      <c r="WYF60" s="140"/>
      <c r="WYG60" s="140"/>
      <c r="WYH60" s="140"/>
      <c r="WYI60" s="140"/>
      <c r="WYJ60" s="140"/>
      <c r="WYK60" s="140"/>
      <c r="WYL60" s="140"/>
      <c r="WYM60" s="140"/>
      <c r="WYN60" s="140"/>
      <c r="WYO60" s="140"/>
      <c r="WYP60" s="140"/>
      <c r="WYQ60" s="82"/>
      <c r="WYR60" s="140"/>
      <c r="WYS60" s="140"/>
      <c r="WYT60" s="140"/>
      <c r="WYU60" s="140"/>
      <c r="WYV60" s="140"/>
      <c r="WYW60" s="140"/>
      <c r="WYX60" s="140"/>
      <c r="WYY60" s="140"/>
      <c r="WYZ60" s="140"/>
      <c r="WZA60" s="140"/>
      <c r="WZB60" s="140"/>
      <c r="WZC60" s="140"/>
      <c r="WZD60" s="140"/>
      <c r="WZE60" s="140"/>
      <c r="WZF60" s="140"/>
      <c r="WZG60" s="140"/>
      <c r="WZH60" s="140"/>
      <c r="WZI60" s="140"/>
      <c r="WZJ60" s="140"/>
      <c r="WZK60" s="140"/>
      <c r="WZL60" s="140"/>
      <c r="WZM60" s="82"/>
      <c r="WZN60" s="140"/>
      <c r="WZO60" s="140"/>
      <c r="WZP60" s="140"/>
      <c r="WZQ60" s="140"/>
      <c r="WZR60" s="140"/>
      <c r="WZS60" s="140"/>
      <c r="WZT60" s="140"/>
      <c r="WZU60" s="140"/>
      <c r="WZV60" s="140"/>
      <c r="WZW60" s="140"/>
      <c r="WZX60" s="140"/>
      <c r="WZY60" s="140"/>
      <c r="WZZ60" s="140"/>
      <c r="XAA60" s="140"/>
      <c r="XAB60" s="140"/>
      <c r="XAC60" s="140"/>
      <c r="XAD60" s="140"/>
      <c r="XAE60" s="140"/>
      <c r="XAF60" s="140"/>
      <c r="XAG60" s="140"/>
      <c r="XAH60" s="140"/>
      <c r="XAI60" s="82"/>
      <c r="XAJ60" s="140"/>
      <c r="XAK60" s="140"/>
      <c r="XAL60" s="140"/>
      <c r="XAM60" s="140"/>
      <c r="XAN60" s="140"/>
      <c r="XAO60" s="140"/>
      <c r="XAP60" s="140"/>
      <c r="XAQ60" s="140"/>
      <c r="XAR60" s="140"/>
      <c r="XAS60" s="140"/>
      <c r="XAT60" s="140"/>
      <c r="XAU60" s="140"/>
      <c r="XAV60" s="140"/>
      <c r="XAW60" s="140"/>
      <c r="XAX60" s="140"/>
      <c r="XAY60" s="140"/>
      <c r="XAZ60" s="140"/>
      <c r="XBA60" s="140"/>
      <c r="XBB60" s="140"/>
      <c r="XBC60" s="140"/>
      <c r="XBD60" s="140"/>
      <c r="XBE60" s="82"/>
      <c r="XBF60" s="140"/>
      <c r="XBG60" s="140"/>
      <c r="XBH60" s="140"/>
      <c r="XBI60" s="140"/>
      <c r="XBJ60" s="140"/>
      <c r="XBK60" s="140"/>
      <c r="XBL60" s="140"/>
      <c r="XBM60" s="140"/>
      <c r="XBN60" s="140"/>
      <c r="XBO60" s="140"/>
      <c r="XBP60" s="140"/>
      <c r="XBQ60" s="140"/>
      <c r="XBR60" s="140"/>
      <c r="XBS60" s="140"/>
      <c r="XBT60" s="140"/>
      <c r="XBU60" s="140"/>
      <c r="XBV60" s="140"/>
      <c r="XBW60" s="140"/>
      <c r="XBX60" s="140"/>
      <c r="XBY60" s="140"/>
      <c r="XBZ60" s="140"/>
      <c r="XCA60" s="82"/>
      <c r="XCB60" s="140"/>
      <c r="XCC60" s="140"/>
      <c r="XCD60" s="140"/>
      <c r="XCE60" s="140"/>
      <c r="XCF60" s="140"/>
      <c r="XCG60" s="140"/>
      <c r="XCH60" s="140"/>
      <c r="XCI60" s="140"/>
      <c r="XCJ60" s="140"/>
      <c r="XCK60" s="140"/>
      <c r="XCL60" s="140"/>
      <c r="XCM60" s="140"/>
      <c r="XCN60" s="140"/>
      <c r="XCO60" s="140"/>
      <c r="XCP60" s="140"/>
      <c r="XCQ60" s="140"/>
      <c r="XCR60" s="140"/>
      <c r="XCS60" s="140"/>
      <c r="XCT60" s="140"/>
      <c r="XCU60" s="140"/>
      <c r="XCV60" s="140"/>
      <c r="XCW60" s="82"/>
      <c r="XCX60" s="140"/>
      <c r="XCY60" s="140"/>
      <c r="XCZ60" s="140"/>
      <c r="XDA60" s="140"/>
      <c r="XDB60" s="140"/>
      <c r="XDC60" s="140"/>
      <c r="XDD60" s="140"/>
      <c r="XDE60" s="140"/>
      <c r="XDF60" s="140"/>
      <c r="XDG60" s="140"/>
      <c r="XDH60" s="140"/>
      <c r="XDI60" s="140"/>
      <c r="XDJ60" s="140"/>
      <c r="XDK60" s="140"/>
      <c r="XDL60" s="140"/>
      <c r="XDM60" s="140"/>
      <c r="XDN60" s="140"/>
      <c r="XDO60" s="140"/>
      <c r="XDP60" s="140"/>
      <c r="XDQ60" s="140"/>
      <c r="XDR60" s="140"/>
      <c r="XDS60" s="82"/>
      <c r="XDT60" s="140"/>
      <c r="XDU60" s="140"/>
      <c r="XDV60" s="140"/>
      <c r="XDW60" s="140"/>
      <c r="XDX60" s="140"/>
      <c r="XDY60" s="140"/>
      <c r="XDZ60" s="140"/>
      <c r="XEA60" s="140"/>
      <c r="XEB60" s="140"/>
      <c r="XEC60" s="140"/>
      <c r="XED60" s="140"/>
      <c r="XEE60" s="140"/>
      <c r="XEF60" s="140"/>
      <c r="XEG60" s="140"/>
      <c r="XEH60" s="140"/>
      <c r="XEI60" s="140"/>
      <c r="XEJ60" s="140"/>
      <c r="XEK60" s="140"/>
      <c r="XEL60" s="140"/>
      <c r="XEM60" s="140"/>
      <c r="XEN60" s="140"/>
      <c r="XEO60" s="82"/>
      <c r="XEP60" s="82"/>
      <c r="XEQ60" s="82"/>
      <c r="XER60" s="82"/>
      <c r="XES60" s="82"/>
      <c r="XET60" s="82"/>
      <c r="XEU60" s="82"/>
      <c r="XEV60" s="82"/>
      <c r="XEW60" s="82"/>
      <c r="XEX60" s="82"/>
      <c r="XEY60" s="82"/>
      <c r="XEZ60" s="82"/>
      <c r="XFA60" s="82"/>
      <c r="XFB60" s="82"/>
      <c r="XFC60" s="82"/>
      <c r="XFD60" s="82"/>
    </row>
    <row r="61" spans="1:16384" ht="27.95" customHeight="1" x14ac:dyDescent="0.25">
      <c r="A61" s="82" t="s">
        <v>188</v>
      </c>
      <c r="B61" s="140"/>
      <c r="C61" s="140"/>
      <c r="D61" s="140"/>
      <c r="E61" s="140"/>
      <c r="F61" s="140"/>
      <c r="G61" s="140"/>
      <c r="H61" s="140"/>
      <c r="I61" s="140"/>
      <c r="J61" s="140"/>
      <c r="K61" s="140"/>
      <c r="L61" s="140"/>
      <c r="M61" s="140"/>
      <c r="N61" s="140"/>
      <c r="O61" s="140"/>
      <c r="P61" s="140"/>
      <c r="Q61" s="140"/>
      <c r="R61" s="140"/>
      <c r="S61" s="140"/>
      <c r="T61" s="140"/>
      <c r="U61" s="140"/>
      <c r="V61" s="140"/>
      <c r="W61" s="82"/>
      <c r="X61" s="140"/>
      <c r="Y61" s="140"/>
      <c r="Z61" s="140"/>
      <c r="AA61" s="140"/>
      <c r="AB61" s="140"/>
      <c r="AC61" s="140"/>
      <c r="AD61" s="140"/>
      <c r="AE61" s="140"/>
      <c r="AF61" s="140"/>
      <c r="AG61" s="140"/>
      <c r="AH61" s="140"/>
      <c r="AI61" s="140"/>
      <c r="AJ61" s="140"/>
      <c r="AK61" s="140"/>
      <c r="AL61" s="140"/>
      <c r="AM61" s="140"/>
      <c r="AN61" s="140"/>
      <c r="AO61" s="140"/>
      <c r="AP61" s="140"/>
      <c r="AQ61" s="140"/>
      <c r="AR61" s="140"/>
      <c r="AS61" s="82"/>
      <c r="AT61" s="140"/>
      <c r="AU61" s="140"/>
      <c r="AV61" s="140"/>
      <c r="AW61" s="140"/>
      <c r="AX61" s="140"/>
      <c r="AY61" s="140"/>
      <c r="AZ61" s="140"/>
      <c r="BA61" s="140"/>
      <c r="BB61" s="140"/>
      <c r="BC61" s="140"/>
      <c r="BD61" s="140"/>
      <c r="BE61" s="140"/>
      <c r="BF61" s="140"/>
      <c r="BG61" s="140"/>
      <c r="BH61" s="140"/>
      <c r="BI61" s="140"/>
      <c r="BJ61" s="140"/>
      <c r="BK61" s="140"/>
      <c r="BL61" s="140"/>
      <c r="BM61" s="140"/>
      <c r="BN61" s="140"/>
      <c r="BO61" s="82"/>
      <c r="BP61" s="140"/>
      <c r="BQ61" s="140"/>
      <c r="BR61" s="140"/>
      <c r="BS61" s="140"/>
      <c r="BT61" s="140"/>
      <c r="BU61" s="140"/>
      <c r="BV61" s="140"/>
      <c r="BW61" s="140"/>
      <c r="BX61" s="140"/>
      <c r="BY61" s="140"/>
      <c r="BZ61" s="140"/>
      <c r="CA61" s="140"/>
      <c r="CB61" s="140"/>
      <c r="CC61" s="140"/>
      <c r="CD61" s="140"/>
      <c r="CE61" s="140"/>
      <c r="CF61" s="140"/>
      <c r="CG61" s="140"/>
      <c r="CH61" s="140"/>
      <c r="CI61" s="140"/>
      <c r="CJ61" s="140"/>
      <c r="CK61" s="82"/>
      <c r="CL61" s="140"/>
      <c r="CM61" s="140"/>
      <c r="CN61" s="140"/>
      <c r="CO61" s="140"/>
      <c r="CP61" s="140"/>
      <c r="CQ61" s="140"/>
      <c r="CR61" s="140"/>
      <c r="CS61" s="140"/>
      <c r="CT61" s="140"/>
      <c r="CU61" s="140"/>
      <c r="CV61" s="140"/>
      <c r="CW61" s="140"/>
      <c r="CX61" s="140"/>
      <c r="CY61" s="140"/>
      <c r="CZ61" s="140"/>
      <c r="DA61" s="140"/>
      <c r="DB61" s="140"/>
      <c r="DC61" s="140"/>
      <c r="DD61" s="140"/>
      <c r="DE61" s="140"/>
      <c r="DF61" s="140"/>
      <c r="DG61" s="82"/>
      <c r="DH61" s="140"/>
      <c r="DI61" s="140"/>
      <c r="DJ61" s="140"/>
      <c r="DK61" s="140"/>
      <c r="DL61" s="140"/>
      <c r="DM61" s="140"/>
      <c r="DN61" s="140"/>
      <c r="DO61" s="140"/>
      <c r="DP61" s="140"/>
      <c r="DQ61" s="140"/>
      <c r="DR61" s="140"/>
      <c r="DS61" s="140"/>
      <c r="DT61" s="140"/>
      <c r="DU61" s="140"/>
      <c r="DV61" s="140"/>
      <c r="DW61" s="140"/>
      <c r="DX61" s="140"/>
      <c r="DY61" s="140"/>
      <c r="DZ61" s="140"/>
      <c r="EA61" s="140"/>
      <c r="EB61" s="140"/>
      <c r="EC61" s="82"/>
      <c r="ED61" s="140"/>
      <c r="EE61" s="140"/>
      <c r="EF61" s="140"/>
      <c r="EG61" s="140"/>
      <c r="EH61" s="140"/>
      <c r="EI61" s="140"/>
      <c r="EJ61" s="140"/>
      <c r="EK61" s="140"/>
      <c r="EL61" s="140"/>
      <c r="EM61" s="140"/>
      <c r="EN61" s="140"/>
      <c r="EO61" s="140"/>
      <c r="EP61" s="140"/>
      <c r="EQ61" s="140"/>
      <c r="ER61" s="140"/>
      <c r="ES61" s="140"/>
      <c r="ET61" s="140"/>
      <c r="EU61" s="140"/>
      <c r="EV61" s="140"/>
      <c r="EW61" s="140"/>
      <c r="EX61" s="140"/>
      <c r="EY61" s="82"/>
      <c r="EZ61" s="140"/>
      <c r="FA61" s="140"/>
      <c r="FB61" s="140"/>
      <c r="FC61" s="140"/>
      <c r="FD61" s="140"/>
      <c r="FE61" s="140"/>
      <c r="FF61" s="140"/>
      <c r="FG61" s="140"/>
      <c r="FH61" s="140"/>
      <c r="FI61" s="140"/>
      <c r="FJ61" s="140"/>
      <c r="FK61" s="140"/>
      <c r="FL61" s="140"/>
      <c r="FM61" s="140"/>
      <c r="FN61" s="140"/>
      <c r="FO61" s="140"/>
      <c r="FP61" s="140"/>
      <c r="FQ61" s="140"/>
      <c r="FR61" s="140"/>
      <c r="FS61" s="140"/>
      <c r="FT61" s="140"/>
      <c r="FU61" s="82"/>
      <c r="FV61" s="140"/>
      <c r="FW61" s="140"/>
      <c r="FX61" s="140"/>
      <c r="FY61" s="140"/>
      <c r="FZ61" s="140"/>
      <c r="GA61" s="140"/>
      <c r="GB61" s="140"/>
      <c r="GC61" s="140"/>
      <c r="GD61" s="140"/>
      <c r="GE61" s="140"/>
      <c r="GF61" s="140"/>
      <c r="GG61" s="140"/>
      <c r="GH61" s="140"/>
      <c r="GI61" s="140"/>
      <c r="GJ61" s="140"/>
      <c r="GK61" s="140"/>
      <c r="GL61" s="140"/>
      <c r="GM61" s="140"/>
      <c r="GN61" s="140"/>
      <c r="GO61" s="140"/>
      <c r="GP61" s="140"/>
      <c r="GQ61" s="82"/>
      <c r="GR61" s="140"/>
      <c r="GS61" s="140"/>
      <c r="GT61" s="140"/>
      <c r="GU61" s="140"/>
      <c r="GV61" s="140"/>
      <c r="GW61" s="140"/>
      <c r="GX61" s="140"/>
      <c r="GY61" s="140"/>
      <c r="GZ61" s="140"/>
      <c r="HA61" s="140"/>
      <c r="HB61" s="140"/>
      <c r="HC61" s="140"/>
      <c r="HD61" s="140"/>
      <c r="HE61" s="140"/>
      <c r="HF61" s="140"/>
      <c r="HG61" s="140"/>
      <c r="HH61" s="140"/>
      <c r="HI61" s="140"/>
      <c r="HJ61" s="140"/>
      <c r="HK61" s="140"/>
      <c r="HL61" s="140"/>
      <c r="HM61" s="82"/>
      <c r="HN61" s="140"/>
      <c r="HO61" s="140"/>
      <c r="HP61" s="140"/>
      <c r="HQ61" s="140"/>
      <c r="HR61" s="140"/>
      <c r="HS61" s="140"/>
      <c r="HT61" s="140"/>
      <c r="HU61" s="140"/>
      <c r="HV61" s="140"/>
      <c r="HW61" s="140"/>
      <c r="HX61" s="140"/>
      <c r="HY61" s="140"/>
      <c r="HZ61" s="140"/>
      <c r="IA61" s="140"/>
      <c r="IB61" s="140"/>
      <c r="IC61" s="140"/>
      <c r="ID61" s="140"/>
      <c r="IE61" s="140"/>
      <c r="IF61" s="140"/>
      <c r="IG61" s="140"/>
      <c r="IH61" s="140"/>
      <c r="II61" s="82"/>
      <c r="IJ61" s="140"/>
      <c r="IK61" s="140"/>
      <c r="IL61" s="140"/>
      <c r="IM61" s="140"/>
      <c r="IN61" s="140"/>
      <c r="IO61" s="140"/>
      <c r="IP61" s="140"/>
      <c r="IQ61" s="140"/>
      <c r="IR61" s="140"/>
      <c r="IS61" s="140"/>
      <c r="IT61" s="140"/>
      <c r="IU61" s="140"/>
      <c r="IV61" s="140"/>
      <c r="IW61" s="140"/>
      <c r="IX61" s="140"/>
      <c r="IY61" s="140"/>
      <c r="IZ61" s="140"/>
      <c r="JA61" s="140"/>
      <c r="JB61" s="140"/>
      <c r="JC61" s="140"/>
      <c r="JD61" s="140"/>
      <c r="JE61" s="82"/>
      <c r="JF61" s="140"/>
      <c r="JG61" s="140"/>
      <c r="JH61" s="140"/>
      <c r="JI61" s="140"/>
      <c r="JJ61" s="140"/>
      <c r="JK61" s="140"/>
      <c r="JL61" s="140"/>
      <c r="JM61" s="140"/>
      <c r="JN61" s="140"/>
      <c r="JO61" s="140"/>
      <c r="JP61" s="140"/>
      <c r="JQ61" s="140"/>
      <c r="JR61" s="140"/>
      <c r="JS61" s="140"/>
      <c r="JT61" s="140"/>
      <c r="JU61" s="140"/>
      <c r="JV61" s="140"/>
      <c r="JW61" s="140"/>
      <c r="JX61" s="140"/>
      <c r="JY61" s="140"/>
      <c r="JZ61" s="140"/>
      <c r="KA61" s="82"/>
      <c r="KB61" s="140"/>
      <c r="KC61" s="140"/>
      <c r="KD61" s="140"/>
      <c r="KE61" s="140"/>
      <c r="KF61" s="140"/>
      <c r="KG61" s="140"/>
      <c r="KH61" s="140"/>
      <c r="KI61" s="140"/>
      <c r="KJ61" s="140"/>
      <c r="KK61" s="140"/>
      <c r="KL61" s="140"/>
      <c r="KM61" s="140"/>
      <c r="KN61" s="140"/>
      <c r="KO61" s="140"/>
      <c r="KP61" s="140"/>
      <c r="KQ61" s="140"/>
      <c r="KR61" s="140"/>
      <c r="KS61" s="140"/>
      <c r="KT61" s="140"/>
      <c r="KU61" s="140"/>
      <c r="KV61" s="140"/>
      <c r="KW61" s="82"/>
      <c r="KX61" s="140"/>
      <c r="KY61" s="140"/>
      <c r="KZ61" s="140"/>
      <c r="LA61" s="140"/>
      <c r="LB61" s="140"/>
      <c r="LC61" s="140"/>
      <c r="LD61" s="140"/>
      <c r="LE61" s="140"/>
      <c r="LF61" s="140"/>
      <c r="LG61" s="140"/>
      <c r="LH61" s="140"/>
      <c r="LI61" s="140"/>
      <c r="LJ61" s="140"/>
      <c r="LK61" s="140"/>
      <c r="LL61" s="140"/>
      <c r="LM61" s="140"/>
      <c r="LN61" s="140"/>
      <c r="LO61" s="140"/>
      <c r="LP61" s="140"/>
      <c r="LQ61" s="140"/>
      <c r="LR61" s="140"/>
      <c r="LS61" s="82"/>
      <c r="LT61" s="140"/>
      <c r="LU61" s="140"/>
      <c r="LV61" s="140"/>
      <c r="LW61" s="140"/>
      <c r="LX61" s="140"/>
      <c r="LY61" s="140"/>
      <c r="LZ61" s="140"/>
      <c r="MA61" s="140"/>
      <c r="MB61" s="140"/>
      <c r="MC61" s="140"/>
      <c r="MD61" s="140"/>
      <c r="ME61" s="140"/>
      <c r="MF61" s="140"/>
      <c r="MG61" s="140"/>
      <c r="MH61" s="140"/>
      <c r="MI61" s="140"/>
      <c r="MJ61" s="140"/>
      <c r="MK61" s="140"/>
      <c r="ML61" s="140"/>
      <c r="MM61" s="140"/>
      <c r="MN61" s="140"/>
      <c r="MO61" s="82"/>
      <c r="MP61" s="140"/>
      <c r="MQ61" s="140"/>
      <c r="MR61" s="140"/>
      <c r="MS61" s="140"/>
      <c r="MT61" s="140"/>
      <c r="MU61" s="140"/>
      <c r="MV61" s="140"/>
      <c r="MW61" s="140"/>
      <c r="MX61" s="140"/>
      <c r="MY61" s="140"/>
      <c r="MZ61" s="140"/>
      <c r="NA61" s="140"/>
      <c r="NB61" s="140"/>
      <c r="NC61" s="140"/>
      <c r="ND61" s="140"/>
      <c r="NE61" s="140"/>
      <c r="NF61" s="140"/>
      <c r="NG61" s="140"/>
      <c r="NH61" s="140"/>
      <c r="NI61" s="140"/>
      <c r="NJ61" s="140"/>
      <c r="NK61" s="82"/>
      <c r="NL61" s="140"/>
      <c r="NM61" s="140"/>
      <c r="NN61" s="140"/>
      <c r="NO61" s="140"/>
      <c r="NP61" s="140"/>
      <c r="NQ61" s="140"/>
      <c r="NR61" s="140"/>
      <c r="NS61" s="140"/>
      <c r="NT61" s="140"/>
      <c r="NU61" s="140"/>
      <c r="NV61" s="140"/>
      <c r="NW61" s="140"/>
      <c r="NX61" s="140"/>
      <c r="NY61" s="140"/>
      <c r="NZ61" s="140"/>
      <c r="OA61" s="140"/>
      <c r="OB61" s="140"/>
      <c r="OC61" s="140"/>
      <c r="OD61" s="140"/>
      <c r="OE61" s="140"/>
      <c r="OF61" s="140"/>
      <c r="OG61" s="82"/>
      <c r="OH61" s="140"/>
      <c r="OI61" s="140"/>
      <c r="OJ61" s="140"/>
      <c r="OK61" s="140"/>
      <c r="OL61" s="140"/>
      <c r="OM61" s="140"/>
      <c r="ON61" s="140"/>
      <c r="OO61" s="140"/>
      <c r="OP61" s="140"/>
      <c r="OQ61" s="140"/>
      <c r="OR61" s="140"/>
      <c r="OS61" s="140"/>
      <c r="OT61" s="140"/>
      <c r="OU61" s="140"/>
      <c r="OV61" s="140"/>
      <c r="OW61" s="140"/>
      <c r="OX61" s="140"/>
      <c r="OY61" s="140"/>
      <c r="OZ61" s="140"/>
      <c r="PA61" s="140"/>
      <c r="PB61" s="140"/>
      <c r="PC61" s="82"/>
      <c r="PD61" s="140"/>
      <c r="PE61" s="140"/>
      <c r="PF61" s="140"/>
      <c r="PG61" s="140"/>
      <c r="PH61" s="140"/>
      <c r="PI61" s="140"/>
      <c r="PJ61" s="140"/>
      <c r="PK61" s="140"/>
      <c r="PL61" s="140"/>
      <c r="PM61" s="140"/>
      <c r="PN61" s="140"/>
      <c r="PO61" s="140"/>
      <c r="PP61" s="140"/>
      <c r="PQ61" s="140"/>
      <c r="PR61" s="140"/>
      <c r="PS61" s="140"/>
      <c r="PT61" s="140"/>
      <c r="PU61" s="140"/>
      <c r="PV61" s="140"/>
      <c r="PW61" s="140"/>
      <c r="PX61" s="140"/>
      <c r="PY61" s="82"/>
      <c r="PZ61" s="140"/>
      <c r="QA61" s="140"/>
      <c r="QB61" s="140"/>
      <c r="QC61" s="140"/>
      <c r="QD61" s="140"/>
      <c r="QE61" s="140"/>
      <c r="QF61" s="140"/>
      <c r="QG61" s="140"/>
      <c r="QH61" s="140"/>
      <c r="QI61" s="140"/>
      <c r="QJ61" s="140"/>
      <c r="QK61" s="140"/>
      <c r="QL61" s="140"/>
      <c r="QM61" s="140"/>
      <c r="QN61" s="140"/>
      <c r="QO61" s="140"/>
      <c r="QP61" s="140"/>
      <c r="QQ61" s="140"/>
      <c r="QR61" s="140"/>
      <c r="QS61" s="140"/>
      <c r="QT61" s="140"/>
      <c r="QU61" s="82"/>
      <c r="QV61" s="140"/>
      <c r="QW61" s="140"/>
      <c r="QX61" s="140"/>
      <c r="QY61" s="140"/>
      <c r="QZ61" s="140"/>
      <c r="RA61" s="140"/>
      <c r="RB61" s="140"/>
      <c r="RC61" s="140"/>
      <c r="RD61" s="140"/>
      <c r="RE61" s="140"/>
      <c r="RF61" s="140"/>
      <c r="RG61" s="140"/>
      <c r="RH61" s="140"/>
      <c r="RI61" s="140"/>
      <c r="RJ61" s="140"/>
      <c r="RK61" s="140"/>
      <c r="RL61" s="140"/>
      <c r="RM61" s="140"/>
      <c r="RN61" s="140"/>
      <c r="RO61" s="140"/>
      <c r="RP61" s="140"/>
      <c r="RQ61" s="82"/>
      <c r="RR61" s="140"/>
      <c r="RS61" s="140"/>
      <c r="RT61" s="140"/>
      <c r="RU61" s="140"/>
      <c r="RV61" s="140"/>
      <c r="RW61" s="140"/>
      <c r="RX61" s="140"/>
      <c r="RY61" s="140"/>
      <c r="RZ61" s="140"/>
      <c r="SA61" s="140"/>
      <c r="SB61" s="140"/>
      <c r="SC61" s="140"/>
      <c r="SD61" s="140"/>
      <c r="SE61" s="140"/>
      <c r="SF61" s="140"/>
      <c r="SG61" s="140"/>
      <c r="SH61" s="140"/>
      <c r="SI61" s="140"/>
      <c r="SJ61" s="140"/>
      <c r="SK61" s="140"/>
      <c r="SL61" s="140"/>
      <c r="SM61" s="82"/>
      <c r="SN61" s="140"/>
      <c r="SO61" s="140"/>
      <c r="SP61" s="140"/>
      <c r="SQ61" s="140"/>
      <c r="SR61" s="140"/>
      <c r="SS61" s="140"/>
      <c r="ST61" s="140"/>
      <c r="SU61" s="140"/>
      <c r="SV61" s="140"/>
      <c r="SW61" s="140"/>
      <c r="SX61" s="140"/>
      <c r="SY61" s="140"/>
      <c r="SZ61" s="140"/>
      <c r="TA61" s="140"/>
      <c r="TB61" s="140"/>
      <c r="TC61" s="140"/>
      <c r="TD61" s="140"/>
      <c r="TE61" s="140"/>
      <c r="TF61" s="140"/>
      <c r="TG61" s="140"/>
      <c r="TH61" s="140"/>
      <c r="TI61" s="82"/>
      <c r="TJ61" s="140"/>
      <c r="TK61" s="140"/>
      <c r="TL61" s="140"/>
      <c r="TM61" s="140"/>
      <c r="TN61" s="140"/>
      <c r="TO61" s="140"/>
      <c r="TP61" s="140"/>
      <c r="TQ61" s="140"/>
      <c r="TR61" s="140"/>
      <c r="TS61" s="140"/>
      <c r="TT61" s="140"/>
      <c r="TU61" s="140"/>
      <c r="TV61" s="140"/>
      <c r="TW61" s="140"/>
      <c r="TX61" s="140"/>
      <c r="TY61" s="140"/>
      <c r="TZ61" s="140"/>
      <c r="UA61" s="140"/>
      <c r="UB61" s="140"/>
      <c r="UC61" s="140"/>
      <c r="UD61" s="140"/>
      <c r="UE61" s="82"/>
      <c r="UF61" s="140"/>
      <c r="UG61" s="140"/>
      <c r="UH61" s="140"/>
      <c r="UI61" s="140"/>
      <c r="UJ61" s="140"/>
      <c r="UK61" s="140"/>
      <c r="UL61" s="140"/>
      <c r="UM61" s="140"/>
      <c r="UN61" s="140"/>
      <c r="UO61" s="140"/>
      <c r="UP61" s="140"/>
      <c r="UQ61" s="140"/>
      <c r="UR61" s="140"/>
      <c r="US61" s="140"/>
      <c r="UT61" s="140"/>
      <c r="UU61" s="140"/>
      <c r="UV61" s="140"/>
      <c r="UW61" s="140"/>
      <c r="UX61" s="140"/>
      <c r="UY61" s="140"/>
      <c r="UZ61" s="140"/>
      <c r="VA61" s="82"/>
      <c r="VB61" s="140"/>
      <c r="VC61" s="140"/>
      <c r="VD61" s="140"/>
      <c r="VE61" s="140"/>
      <c r="VF61" s="140"/>
      <c r="VG61" s="140"/>
      <c r="VH61" s="140"/>
      <c r="VI61" s="140"/>
      <c r="VJ61" s="140"/>
      <c r="VK61" s="140"/>
      <c r="VL61" s="140"/>
      <c r="VM61" s="140"/>
      <c r="VN61" s="140"/>
      <c r="VO61" s="140"/>
      <c r="VP61" s="140"/>
      <c r="VQ61" s="140"/>
      <c r="VR61" s="140"/>
      <c r="VS61" s="140"/>
      <c r="VT61" s="140"/>
      <c r="VU61" s="140"/>
      <c r="VV61" s="140"/>
      <c r="VW61" s="82"/>
      <c r="VX61" s="140"/>
      <c r="VY61" s="140"/>
      <c r="VZ61" s="140"/>
      <c r="WA61" s="140"/>
      <c r="WB61" s="140"/>
      <c r="WC61" s="140"/>
      <c r="WD61" s="140"/>
      <c r="WE61" s="140"/>
      <c r="WF61" s="140"/>
      <c r="WG61" s="140"/>
      <c r="WH61" s="140"/>
      <c r="WI61" s="140"/>
      <c r="WJ61" s="140"/>
      <c r="WK61" s="140"/>
      <c r="WL61" s="140"/>
      <c r="WM61" s="140"/>
      <c r="WN61" s="140"/>
      <c r="WO61" s="140"/>
      <c r="WP61" s="140"/>
      <c r="WQ61" s="140"/>
      <c r="WR61" s="140"/>
      <c r="WS61" s="82"/>
      <c r="WT61" s="140"/>
      <c r="WU61" s="140"/>
      <c r="WV61" s="140"/>
      <c r="WW61" s="140"/>
      <c r="WX61" s="140"/>
      <c r="WY61" s="140"/>
      <c r="WZ61" s="140"/>
      <c r="XA61" s="140"/>
      <c r="XB61" s="140"/>
      <c r="XC61" s="140"/>
      <c r="XD61" s="140"/>
      <c r="XE61" s="140"/>
      <c r="XF61" s="140"/>
      <c r="XG61" s="140"/>
      <c r="XH61" s="140"/>
      <c r="XI61" s="140"/>
      <c r="XJ61" s="140"/>
      <c r="XK61" s="140"/>
      <c r="XL61" s="140"/>
      <c r="XM61" s="140"/>
      <c r="XN61" s="140"/>
      <c r="XO61" s="82"/>
      <c r="XP61" s="140"/>
      <c r="XQ61" s="140"/>
      <c r="XR61" s="140"/>
      <c r="XS61" s="140"/>
      <c r="XT61" s="140"/>
      <c r="XU61" s="140"/>
      <c r="XV61" s="140"/>
      <c r="XW61" s="140"/>
      <c r="XX61" s="140"/>
      <c r="XY61" s="140"/>
      <c r="XZ61" s="140"/>
      <c r="YA61" s="140"/>
      <c r="YB61" s="140"/>
      <c r="YC61" s="140"/>
      <c r="YD61" s="140"/>
      <c r="YE61" s="140"/>
      <c r="YF61" s="140"/>
      <c r="YG61" s="140"/>
      <c r="YH61" s="140"/>
      <c r="YI61" s="140"/>
      <c r="YJ61" s="140"/>
      <c r="YK61" s="82"/>
      <c r="YL61" s="140"/>
      <c r="YM61" s="140"/>
      <c r="YN61" s="140"/>
      <c r="YO61" s="140"/>
      <c r="YP61" s="140"/>
      <c r="YQ61" s="140"/>
      <c r="YR61" s="140"/>
      <c r="YS61" s="140"/>
      <c r="YT61" s="140"/>
      <c r="YU61" s="140"/>
      <c r="YV61" s="140"/>
      <c r="YW61" s="140"/>
      <c r="YX61" s="140"/>
      <c r="YY61" s="140"/>
      <c r="YZ61" s="140"/>
      <c r="ZA61" s="140"/>
      <c r="ZB61" s="140"/>
      <c r="ZC61" s="140"/>
      <c r="ZD61" s="140"/>
      <c r="ZE61" s="140"/>
      <c r="ZF61" s="140"/>
      <c r="ZG61" s="82"/>
      <c r="ZH61" s="140"/>
      <c r="ZI61" s="140"/>
      <c r="ZJ61" s="140"/>
      <c r="ZK61" s="140"/>
      <c r="ZL61" s="140"/>
      <c r="ZM61" s="140"/>
      <c r="ZN61" s="140"/>
      <c r="ZO61" s="140"/>
      <c r="ZP61" s="140"/>
      <c r="ZQ61" s="140"/>
      <c r="ZR61" s="140"/>
      <c r="ZS61" s="140"/>
      <c r="ZT61" s="140"/>
      <c r="ZU61" s="140"/>
      <c r="ZV61" s="140"/>
      <c r="ZW61" s="140"/>
      <c r="ZX61" s="140"/>
      <c r="ZY61" s="140"/>
      <c r="ZZ61" s="140"/>
      <c r="AAA61" s="140"/>
      <c r="AAB61" s="140"/>
      <c r="AAC61" s="82"/>
      <c r="AAD61" s="140"/>
      <c r="AAE61" s="140"/>
      <c r="AAF61" s="140"/>
      <c r="AAG61" s="140"/>
      <c r="AAH61" s="140"/>
      <c r="AAI61" s="140"/>
      <c r="AAJ61" s="140"/>
      <c r="AAK61" s="140"/>
      <c r="AAL61" s="140"/>
      <c r="AAM61" s="140"/>
      <c r="AAN61" s="140"/>
      <c r="AAO61" s="140"/>
      <c r="AAP61" s="140"/>
      <c r="AAQ61" s="140"/>
      <c r="AAR61" s="140"/>
      <c r="AAS61" s="140"/>
      <c r="AAT61" s="140"/>
      <c r="AAU61" s="140"/>
      <c r="AAV61" s="140"/>
      <c r="AAW61" s="140"/>
      <c r="AAX61" s="140"/>
      <c r="AAY61" s="82"/>
      <c r="AAZ61" s="140"/>
      <c r="ABA61" s="140"/>
      <c r="ABB61" s="140"/>
      <c r="ABC61" s="140"/>
      <c r="ABD61" s="140"/>
      <c r="ABE61" s="140"/>
      <c r="ABF61" s="140"/>
      <c r="ABG61" s="140"/>
      <c r="ABH61" s="140"/>
      <c r="ABI61" s="140"/>
      <c r="ABJ61" s="140"/>
      <c r="ABK61" s="140"/>
      <c r="ABL61" s="140"/>
      <c r="ABM61" s="140"/>
      <c r="ABN61" s="140"/>
      <c r="ABO61" s="140"/>
      <c r="ABP61" s="140"/>
      <c r="ABQ61" s="140"/>
      <c r="ABR61" s="140"/>
      <c r="ABS61" s="140"/>
      <c r="ABT61" s="140"/>
      <c r="ABU61" s="82"/>
      <c r="ABV61" s="140"/>
      <c r="ABW61" s="140"/>
      <c r="ABX61" s="140"/>
      <c r="ABY61" s="140"/>
      <c r="ABZ61" s="140"/>
      <c r="ACA61" s="140"/>
      <c r="ACB61" s="140"/>
      <c r="ACC61" s="140"/>
      <c r="ACD61" s="140"/>
      <c r="ACE61" s="140"/>
      <c r="ACF61" s="140"/>
      <c r="ACG61" s="140"/>
      <c r="ACH61" s="140"/>
      <c r="ACI61" s="140"/>
      <c r="ACJ61" s="140"/>
      <c r="ACK61" s="140"/>
      <c r="ACL61" s="140"/>
      <c r="ACM61" s="140"/>
      <c r="ACN61" s="140"/>
      <c r="ACO61" s="140"/>
      <c r="ACP61" s="140"/>
      <c r="ACQ61" s="82"/>
      <c r="ACR61" s="140"/>
      <c r="ACS61" s="140"/>
      <c r="ACT61" s="140"/>
      <c r="ACU61" s="140"/>
      <c r="ACV61" s="140"/>
      <c r="ACW61" s="140"/>
      <c r="ACX61" s="140"/>
      <c r="ACY61" s="140"/>
      <c r="ACZ61" s="140"/>
      <c r="ADA61" s="140"/>
      <c r="ADB61" s="140"/>
      <c r="ADC61" s="140"/>
      <c r="ADD61" s="140"/>
      <c r="ADE61" s="140"/>
      <c r="ADF61" s="140"/>
      <c r="ADG61" s="140"/>
      <c r="ADH61" s="140"/>
      <c r="ADI61" s="140"/>
      <c r="ADJ61" s="140"/>
      <c r="ADK61" s="140"/>
      <c r="ADL61" s="140"/>
      <c r="ADM61" s="82"/>
      <c r="ADN61" s="140"/>
      <c r="ADO61" s="140"/>
      <c r="ADP61" s="140"/>
      <c r="ADQ61" s="140"/>
      <c r="ADR61" s="140"/>
      <c r="ADS61" s="140"/>
      <c r="ADT61" s="140"/>
      <c r="ADU61" s="140"/>
      <c r="ADV61" s="140"/>
      <c r="ADW61" s="140"/>
      <c r="ADX61" s="140"/>
      <c r="ADY61" s="140"/>
      <c r="ADZ61" s="140"/>
      <c r="AEA61" s="140"/>
      <c r="AEB61" s="140"/>
      <c r="AEC61" s="140"/>
      <c r="AED61" s="140"/>
      <c r="AEE61" s="140"/>
      <c r="AEF61" s="140"/>
      <c r="AEG61" s="140"/>
      <c r="AEH61" s="140"/>
      <c r="AEI61" s="82"/>
      <c r="AEJ61" s="140"/>
      <c r="AEK61" s="140"/>
      <c r="AEL61" s="140"/>
      <c r="AEM61" s="140"/>
      <c r="AEN61" s="140"/>
      <c r="AEO61" s="140"/>
      <c r="AEP61" s="140"/>
      <c r="AEQ61" s="140"/>
      <c r="AER61" s="140"/>
      <c r="AES61" s="140"/>
      <c r="AET61" s="140"/>
      <c r="AEU61" s="140"/>
      <c r="AEV61" s="140"/>
      <c r="AEW61" s="140"/>
      <c r="AEX61" s="140"/>
      <c r="AEY61" s="140"/>
      <c r="AEZ61" s="140"/>
      <c r="AFA61" s="140"/>
      <c r="AFB61" s="140"/>
      <c r="AFC61" s="140"/>
      <c r="AFD61" s="140"/>
      <c r="AFE61" s="82"/>
      <c r="AFF61" s="140"/>
      <c r="AFG61" s="140"/>
      <c r="AFH61" s="140"/>
      <c r="AFI61" s="140"/>
      <c r="AFJ61" s="140"/>
      <c r="AFK61" s="140"/>
      <c r="AFL61" s="140"/>
      <c r="AFM61" s="140"/>
      <c r="AFN61" s="140"/>
      <c r="AFO61" s="140"/>
      <c r="AFP61" s="140"/>
      <c r="AFQ61" s="140"/>
      <c r="AFR61" s="140"/>
      <c r="AFS61" s="140"/>
      <c r="AFT61" s="140"/>
      <c r="AFU61" s="140"/>
      <c r="AFV61" s="140"/>
      <c r="AFW61" s="140"/>
      <c r="AFX61" s="140"/>
      <c r="AFY61" s="140"/>
      <c r="AFZ61" s="140"/>
      <c r="AGA61" s="82"/>
      <c r="AGB61" s="140"/>
      <c r="AGC61" s="140"/>
      <c r="AGD61" s="140"/>
      <c r="AGE61" s="140"/>
      <c r="AGF61" s="140"/>
      <c r="AGG61" s="140"/>
      <c r="AGH61" s="140"/>
      <c r="AGI61" s="140"/>
      <c r="AGJ61" s="140"/>
      <c r="AGK61" s="140"/>
      <c r="AGL61" s="140"/>
      <c r="AGM61" s="140"/>
      <c r="AGN61" s="140"/>
      <c r="AGO61" s="140"/>
      <c r="AGP61" s="140"/>
      <c r="AGQ61" s="140"/>
      <c r="AGR61" s="140"/>
      <c r="AGS61" s="140"/>
      <c r="AGT61" s="140"/>
      <c r="AGU61" s="140"/>
      <c r="AGV61" s="140"/>
      <c r="AGW61" s="82"/>
      <c r="AGX61" s="140"/>
      <c r="AGY61" s="140"/>
      <c r="AGZ61" s="140"/>
      <c r="AHA61" s="140"/>
      <c r="AHB61" s="140"/>
      <c r="AHC61" s="140"/>
      <c r="AHD61" s="140"/>
      <c r="AHE61" s="140"/>
      <c r="AHF61" s="140"/>
      <c r="AHG61" s="140"/>
      <c r="AHH61" s="140"/>
      <c r="AHI61" s="140"/>
      <c r="AHJ61" s="140"/>
      <c r="AHK61" s="140"/>
      <c r="AHL61" s="140"/>
      <c r="AHM61" s="140"/>
      <c r="AHN61" s="140"/>
      <c r="AHO61" s="140"/>
      <c r="AHP61" s="140"/>
      <c r="AHQ61" s="140"/>
      <c r="AHR61" s="140"/>
      <c r="AHS61" s="82"/>
      <c r="AHT61" s="140"/>
      <c r="AHU61" s="140"/>
      <c r="AHV61" s="140"/>
      <c r="AHW61" s="140"/>
      <c r="AHX61" s="140"/>
      <c r="AHY61" s="140"/>
      <c r="AHZ61" s="140"/>
      <c r="AIA61" s="140"/>
      <c r="AIB61" s="140"/>
      <c r="AIC61" s="140"/>
      <c r="AID61" s="140"/>
      <c r="AIE61" s="140"/>
      <c r="AIF61" s="140"/>
      <c r="AIG61" s="140"/>
      <c r="AIH61" s="140"/>
      <c r="AII61" s="140"/>
      <c r="AIJ61" s="140"/>
      <c r="AIK61" s="140"/>
      <c r="AIL61" s="140"/>
      <c r="AIM61" s="140"/>
      <c r="AIN61" s="140"/>
      <c r="AIO61" s="82"/>
      <c r="AIP61" s="140"/>
      <c r="AIQ61" s="140"/>
      <c r="AIR61" s="140"/>
      <c r="AIS61" s="140"/>
      <c r="AIT61" s="140"/>
      <c r="AIU61" s="140"/>
      <c r="AIV61" s="140"/>
      <c r="AIW61" s="140"/>
      <c r="AIX61" s="140"/>
      <c r="AIY61" s="140"/>
      <c r="AIZ61" s="140"/>
      <c r="AJA61" s="140"/>
      <c r="AJB61" s="140"/>
      <c r="AJC61" s="140"/>
      <c r="AJD61" s="140"/>
      <c r="AJE61" s="140"/>
      <c r="AJF61" s="140"/>
      <c r="AJG61" s="140"/>
      <c r="AJH61" s="140"/>
      <c r="AJI61" s="140"/>
      <c r="AJJ61" s="140"/>
      <c r="AJK61" s="82"/>
      <c r="AJL61" s="140"/>
      <c r="AJM61" s="140"/>
      <c r="AJN61" s="140"/>
      <c r="AJO61" s="140"/>
      <c r="AJP61" s="140"/>
      <c r="AJQ61" s="140"/>
      <c r="AJR61" s="140"/>
      <c r="AJS61" s="140"/>
      <c r="AJT61" s="140"/>
      <c r="AJU61" s="140"/>
      <c r="AJV61" s="140"/>
      <c r="AJW61" s="140"/>
      <c r="AJX61" s="140"/>
      <c r="AJY61" s="140"/>
      <c r="AJZ61" s="140"/>
      <c r="AKA61" s="140"/>
      <c r="AKB61" s="140"/>
      <c r="AKC61" s="140"/>
      <c r="AKD61" s="140"/>
      <c r="AKE61" s="140"/>
      <c r="AKF61" s="140"/>
      <c r="AKG61" s="82"/>
      <c r="AKH61" s="140"/>
      <c r="AKI61" s="140"/>
      <c r="AKJ61" s="140"/>
      <c r="AKK61" s="140"/>
      <c r="AKL61" s="140"/>
      <c r="AKM61" s="140"/>
      <c r="AKN61" s="140"/>
      <c r="AKO61" s="140"/>
      <c r="AKP61" s="140"/>
      <c r="AKQ61" s="140"/>
      <c r="AKR61" s="140"/>
      <c r="AKS61" s="140"/>
      <c r="AKT61" s="140"/>
      <c r="AKU61" s="140"/>
      <c r="AKV61" s="140"/>
      <c r="AKW61" s="140"/>
      <c r="AKX61" s="140"/>
      <c r="AKY61" s="140"/>
      <c r="AKZ61" s="140"/>
      <c r="ALA61" s="140"/>
      <c r="ALB61" s="140"/>
      <c r="ALC61" s="82"/>
      <c r="ALD61" s="140"/>
      <c r="ALE61" s="140"/>
      <c r="ALF61" s="140"/>
      <c r="ALG61" s="140"/>
      <c r="ALH61" s="140"/>
      <c r="ALI61" s="140"/>
      <c r="ALJ61" s="140"/>
      <c r="ALK61" s="140"/>
      <c r="ALL61" s="140"/>
      <c r="ALM61" s="140"/>
      <c r="ALN61" s="140"/>
      <c r="ALO61" s="140"/>
      <c r="ALP61" s="140"/>
      <c r="ALQ61" s="140"/>
      <c r="ALR61" s="140"/>
      <c r="ALS61" s="140"/>
      <c r="ALT61" s="140"/>
      <c r="ALU61" s="140"/>
      <c r="ALV61" s="140"/>
      <c r="ALW61" s="140"/>
      <c r="ALX61" s="140"/>
      <c r="ALY61" s="82"/>
      <c r="ALZ61" s="140"/>
      <c r="AMA61" s="140"/>
      <c r="AMB61" s="140"/>
      <c r="AMC61" s="140"/>
      <c r="AMD61" s="140"/>
      <c r="AME61" s="140"/>
      <c r="AMF61" s="140"/>
      <c r="AMG61" s="140"/>
      <c r="AMH61" s="140"/>
      <c r="AMI61" s="140"/>
      <c r="AMJ61" s="140"/>
      <c r="AMK61" s="140"/>
      <c r="AML61" s="140"/>
      <c r="AMM61" s="140"/>
      <c r="AMN61" s="140"/>
      <c r="AMO61" s="140"/>
      <c r="AMP61" s="140"/>
      <c r="AMQ61" s="140"/>
      <c r="AMR61" s="140"/>
      <c r="AMS61" s="140"/>
      <c r="AMT61" s="140"/>
      <c r="AMU61" s="82"/>
      <c r="AMV61" s="140"/>
      <c r="AMW61" s="140"/>
      <c r="AMX61" s="140"/>
      <c r="AMY61" s="140"/>
      <c r="AMZ61" s="140"/>
      <c r="ANA61" s="140"/>
      <c r="ANB61" s="140"/>
      <c r="ANC61" s="140"/>
      <c r="AND61" s="140"/>
      <c r="ANE61" s="140"/>
      <c r="ANF61" s="140"/>
      <c r="ANG61" s="140"/>
      <c r="ANH61" s="140"/>
      <c r="ANI61" s="140"/>
      <c r="ANJ61" s="140"/>
      <c r="ANK61" s="140"/>
      <c r="ANL61" s="140"/>
      <c r="ANM61" s="140"/>
      <c r="ANN61" s="140"/>
      <c r="ANO61" s="140"/>
      <c r="ANP61" s="140"/>
      <c r="ANQ61" s="82"/>
      <c r="ANR61" s="140"/>
      <c r="ANS61" s="140"/>
      <c r="ANT61" s="140"/>
      <c r="ANU61" s="140"/>
      <c r="ANV61" s="140"/>
      <c r="ANW61" s="140"/>
      <c r="ANX61" s="140"/>
      <c r="ANY61" s="140"/>
      <c r="ANZ61" s="140"/>
      <c r="AOA61" s="140"/>
      <c r="AOB61" s="140"/>
      <c r="AOC61" s="140"/>
      <c r="AOD61" s="140"/>
      <c r="AOE61" s="140"/>
      <c r="AOF61" s="140"/>
      <c r="AOG61" s="140"/>
      <c r="AOH61" s="140"/>
      <c r="AOI61" s="140"/>
      <c r="AOJ61" s="140"/>
      <c r="AOK61" s="140"/>
      <c r="AOL61" s="140"/>
      <c r="AOM61" s="82"/>
      <c r="AON61" s="140"/>
      <c r="AOO61" s="140"/>
      <c r="AOP61" s="140"/>
      <c r="AOQ61" s="140"/>
      <c r="AOR61" s="140"/>
      <c r="AOS61" s="140"/>
      <c r="AOT61" s="140"/>
      <c r="AOU61" s="140"/>
      <c r="AOV61" s="140"/>
      <c r="AOW61" s="140"/>
      <c r="AOX61" s="140"/>
      <c r="AOY61" s="140"/>
      <c r="AOZ61" s="140"/>
      <c r="APA61" s="140"/>
      <c r="APB61" s="140"/>
      <c r="APC61" s="140"/>
      <c r="APD61" s="140"/>
      <c r="APE61" s="140"/>
      <c r="APF61" s="140"/>
      <c r="APG61" s="140"/>
      <c r="APH61" s="140"/>
      <c r="API61" s="82"/>
      <c r="APJ61" s="140"/>
      <c r="APK61" s="140"/>
      <c r="APL61" s="140"/>
      <c r="APM61" s="140"/>
      <c r="APN61" s="140"/>
      <c r="APO61" s="140"/>
      <c r="APP61" s="140"/>
      <c r="APQ61" s="140"/>
      <c r="APR61" s="140"/>
      <c r="APS61" s="140"/>
      <c r="APT61" s="140"/>
      <c r="APU61" s="140"/>
      <c r="APV61" s="140"/>
      <c r="APW61" s="140"/>
      <c r="APX61" s="140"/>
      <c r="APY61" s="140"/>
      <c r="APZ61" s="140"/>
      <c r="AQA61" s="140"/>
      <c r="AQB61" s="140"/>
      <c r="AQC61" s="140"/>
      <c r="AQD61" s="140"/>
      <c r="AQE61" s="82"/>
      <c r="AQF61" s="140"/>
      <c r="AQG61" s="140"/>
      <c r="AQH61" s="140"/>
      <c r="AQI61" s="140"/>
      <c r="AQJ61" s="140"/>
      <c r="AQK61" s="140"/>
      <c r="AQL61" s="140"/>
      <c r="AQM61" s="140"/>
      <c r="AQN61" s="140"/>
      <c r="AQO61" s="140"/>
      <c r="AQP61" s="140"/>
      <c r="AQQ61" s="140"/>
      <c r="AQR61" s="140"/>
      <c r="AQS61" s="140"/>
      <c r="AQT61" s="140"/>
      <c r="AQU61" s="140"/>
      <c r="AQV61" s="140"/>
      <c r="AQW61" s="140"/>
      <c r="AQX61" s="140"/>
      <c r="AQY61" s="140"/>
      <c r="AQZ61" s="140"/>
      <c r="ARA61" s="82"/>
      <c r="ARB61" s="140"/>
      <c r="ARC61" s="140"/>
      <c r="ARD61" s="140"/>
      <c r="ARE61" s="140"/>
      <c r="ARF61" s="140"/>
      <c r="ARG61" s="140"/>
      <c r="ARH61" s="140"/>
      <c r="ARI61" s="140"/>
      <c r="ARJ61" s="140"/>
      <c r="ARK61" s="140"/>
      <c r="ARL61" s="140"/>
      <c r="ARM61" s="140"/>
      <c r="ARN61" s="140"/>
      <c r="ARO61" s="140"/>
      <c r="ARP61" s="140"/>
      <c r="ARQ61" s="140"/>
      <c r="ARR61" s="140"/>
      <c r="ARS61" s="140"/>
      <c r="ART61" s="140"/>
      <c r="ARU61" s="140"/>
      <c r="ARV61" s="140"/>
      <c r="ARW61" s="82"/>
      <c r="ARX61" s="140"/>
      <c r="ARY61" s="140"/>
      <c r="ARZ61" s="140"/>
      <c r="ASA61" s="140"/>
      <c r="ASB61" s="140"/>
      <c r="ASC61" s="140"/>
      <c r="ASD61" s="140"/>
      <c r="ASE61" s="140"/>
      <c r="ASF61" s="140"/>
      <c r="ASG61" s="140"/>
      <c r="ASH61" s="140"/>
      <c r="ASI61" s="140"/>
      <c r="ASJ61" s="140"/>
      <c r="ASK61" s="140"/>
      <c r="ASL61" s="140"/>
      <c r="ASM61" s="140"/>
      <c r="ASN61" s="140"/>
      <c r="ASO61" s="140"/>
      <c r="ASP61" s="140"/>
      <c r="ASQ61" s="140"/>
      <c r="ASR61" s="140"/>
      <c r="ASS61" s="82"/>
      <c r="AST61" s="140"/>
      <c r="ASU61" s="140"/>
      <c r="ASV61" s="140"/>
      <c r="ASW61" s="140"/>
      <c r="ASX61" s="140"/>
      <c r="ASY61" s="140"/>
      <c r="ASZ61" s="140"/>
      <c r="ATA61" s="140"/>
      <c r="ATB61" s="140"/>
      <c r="ATC61" s="140"/>
      <c r="ATD61" s="140"/>
      <c r="ATE61" s="140"/>
      <c r="ATF61" s="140"/>
      <c r="ATG61" s="140"/>
      <c r="ATH61" s="140"/>
      <c r="ATI61" s="140"/>
      <c r="ATJ61" s="140"/>
      <c r="ATK61" s="140"/>
      <c r="ATL61" s="140"/>
      <c r="ATM61" s="140"/>
      <c r="ATN61" s="140"/>
      <c r="ATO61" s="82"/>
      <c r="ATP61" s="140"/>
      <c r="ATQ61" s="140"/>
      <c r="ATR61" s="140"/>
      <c r="ATS61" s="140"/>
      <c r="ATT61" s="140"/>
      <c r="ATU61" s="140"/>
      <c r="ATV61" s="140"/>
      <c r="ATW61" s="140"/>
      <c r="ATX61" s="140"/>
      <c r="ATY61" s="140"/>
      <c r="ATZ61" s="140"/>
      <c r="AUA61" s="140"/>
      <c r="AUB61" s="140"/>
      <c r="AUC61" s="140"/>
      <c r="AUD61" s="140"/>
      <c r="AUE61" s="140"/>
      <c r="AUF61" s="140"/>
      <c r="AUG61" s="140"/>
      <c r="AUH61" s="140"/>
      <c r="AUI61" s="140"/>
      <c r="AUJ61" s="140"/>
      <c r="AUK61" s="82"/>
      <c r="AUL61" s="140"/>
      <c r="AUM61" s="140"/>
      <c r="AUN61" s="140"/>
      <c r="AUO61" s="140"/>
      <c r="AUP61" s="140"/>
      <c r="AUQ61" s="140"/>
      <c r="AUR61" s="140"/>
      <c r="AUS61" s="140"/>
      <c r="AUT61" s="140"/>
      <c r="AUU61" s="140"/>
      <c r="AUV61" s="140"/>
      <c r="AUW61" s="140"/>
      <c r="AUX61" s="140"/>
      <c r="AUY61" s="140"/>
      <c r="AUZ61" s="140"/>
      <c r="AVA61" s="140"/>
      <c r="AVB61" s="140"/>
      <c r="AVC61" s="140"/>
      <c r="AVD61" s="140"/>
      <c r="AVE61" s="140"/>
      <c r="AVF61" s="140"/>
      <c r="AVG61" s="82"/>
      <c r="AVH61" s="140"/>
      <c r="AVI61" s="140"/>
      <c r="AVJ61" s="140"/>
      <c r="AVK61" s="140"/>
      <c r="AVL61" s="140"/>
      <c r="AVM61" s="140"/>
      <c r="AVN61" s="140"/>
      <c r="AVO61" s="140"/>
      <c r="AVP61" s="140"/>
      <c r="AVQ61" s="140"/>
      <c r="AVR61" s="140"/>
      <c r="AVS61" s="140"/>
      <c r="AVT61" s="140"/>
      <c r="AVU61" s="140"/>
      <c r="AVV61" s="140"/>
      <c r="AVW61" s="140"/>
      <c r="AVX61" s="140"/>
      <c r="AVY61" s="140"/>
      <c r="AVZ61" s="140"/>
      <c r="AWA61" s="140"/>
      <c r="AWB61" s="140"/>
      <c r="AWC61" s="82"/>
      <c r="AWD61" s="140"/>
      <c r="AWE61" s="140"/>
      <c r="AWF61" s="140"/>
      <c r="AWG61" s="140"/>
      <c r="AWH61" s="140"/>
      <c r="AWI61" s="140"/>
      <c r="AWJ61" s="140"/>
      <c r="AWK61" s="140"/>
      <c r="AWL61" s="140"/>
      <c r="AWM61" s="140"/>
      <c r="AWN61" s="140"/>
      <c r="AWO61" s="140"/>
      <c r="AWP61" s="140"/>
      <c r="AWQ61" s="140"/>
      <c r="AWR61" s="140"/>
      <c r="AWS61" s="140"/>
      <c r="AWT61" s="140"/>
      <c r="AWU61" s="140"/>
      <c r="AWV61" s="140"/>
      <c r="AWW61" s="140"/>
      <c r="AWX61" s="140"/>
      <c r="AWY61" s="82"/>
      <c r="AWZ61" s="140"/>
      <c r="AXA61" s="140"/>
      <c r="AXB61" s="140"/>
      <c r="AXC61" s="140"/>
      <c r="AXD61" s="140"/>
      <c r="AXE61" s="140"/>
      <c r="AXF61" s="140"/>
      <c r="AXG61" s="140"/>
      <c r="AXH61" s="140"/>
      <c r="AXI61" s="140"/>
      <c r="AXJ61" s="140"/>
      <c r="AXK61" s="140"/>
      <c r="AXL61" s="140"/>
      <c r="AXM61" s="140"/>
      <c r="AXN61" s="140"/>
      <c r="AXO61" s="140"/>
      <c r="AXP61" s="140"/>
      <c r="AXQ61" s="140"/>
      <c r="AXR61" s="140"/>
      <c r="AXS61" s="140"/>
      <c r="AXT61" s="140"/>
      <c r="AXU61" s="82"/>
      <c r="AXV61" s="140"/>
      <c r="AXW61" s="140"/>
      <c r="AXX61" s="140"/>
      <c r="AXY61" s="140"/>
      <c r="AXZ61" s="140"/>
      <c r="AYA61" s="140"/>
      <c r="AYB61" s="140"/>
      <c r="AYC61" s="140"/>
      <c r="AYD61" s="140"/>
      <c r="AYE61" s="140"/>
      <c r="AYF61" s="140"/>
      <c r="AYG61" s="140"/>
      <c r="AYH61" s="140"/>
      <c r="AYI61" s="140"/>
      <c r="AYJ61" s="140"/>
      <c r="AYK61" s="140"/>
      <c r="AYL61" s="140"/>
      <c r="AYM61" s="140"/>
      <c r="AYN61" s="140"/>
      <c r="AYO61" s="140"/>
      <c r="AYP61" s="140"/>
      <c r="AYQ61" s="82"/>
      <c r="AYR61" s="140"/>
      <c r="AYS61" s="140"/>
      <c r="AYT61" s="140"/>
      <c r="AYU61" s="140"/>
      <c r="AYV61" s="140"/>
      <c r="AYW61" s="140"/>
      <c r="AYX61" s="140"/>
      <c r="AYY61" s="140"/>
      <c r="AYZ61" s="140"/>
      <c r="AZA61" s="140"/>
      <c r="AZB61" s="140"/>
      <c r="AZC61" s="140"/>
      <c r="AZD61" s="140"/>
      <c r="AZE61" s="140"/>
      <c r="AZF61" s="140"/>
      <c r="AZG61" s="140"/>
      <c r="AZH61" s="140"/>
      <c r="AZI61" s="140"/>
      <c r="AZJ61" s="140"/>
      <c r="AZK61" s="140"/>
      <c r="AZL61" s="140"/>
      <c r="AZM61" s="82"/>
      <c r="AZN61" s="140"/>
      <c r="AZO61" s="140"/>
      <c r="AZP61" s="140"/>
      <c r="AZQ61" s="140"/>
      <c r="AZR61" s="140"/>
      <c r="AZS61" s="140"/>
      <c r="AZT61" s="140"/>
      <c r="AZU61" s="140"/>
      <c r="AZV61" s="140"/>
      <c r="AZW61" s="140"/>
      <c r="AZX61" s="140"/>
      <c r="AZY61" s="140"/>
      <c r="AZZ61" s="140"/>
      <c r="BAA61" s="140"/>
      <c r="BAB61" s="140"/>
      <c r="BAC61" s="140"/>
      <c r="BAD61" s="140"/>
      <c r="BAE61" s="140"/>
      <c r="BAF61" s="140"/>
      <c r="BAG61" s="140"/>
      <c r="BAH61" s="140"/>
      <c r="BAI61" s="82"/>
      <c r="BAJ61" s="140"/>
      <c r="BAK61" s="140"/>
      <c r="BAL61" s="140"/>
      <c r="BAM61" s="140"/>
      <c r="BAN61" s="140"/>
      <c r="BAO61" s="140"/>
      <c r="BAP61" s="140"/>
      <c r="BAQ61" s="140"/>
      <c r="BAR61" s="140"/>
      <c r="BAS61" s="140"/>
      <c r="BAT61" s="140"/>
      <c r="BAU61" s="140"/>
      <c r="BAV61" s="140"/>
      <c r="BAW61" s="140"/>
      <c r="BAX61" s="140"/>
      <c r="BAY61" s="140"/>
      <c r="BAZ61" s="140"/>
      <c r="BBA61" s="140"/>
      <c r="BBB61" s="140"/>
      <c r="BBC61" s="140"/>
      <c r="BBD61" s="140"/>
      <c r="BBE61" s="82"/>
      <c r="BBF61" s="140"/>
      <c r="BBG61" s="140"/>
      <c r="BBH61" s="140"/>
      <c r="BBI61" s="140"/>
      <c r="BBJ61" s="140"/>
      <c r="BBK61" s="140"/>
      <c r="BBL61" s="140"/>
      <c r="BBM61" s="140"/>
      <c r="BBN61" s="140"/>
      <c r="BBO61" s="140"/>
      <c r="BBP61" s="140"/>
      <c r="BBQ61" s="140"/>
      <c r="BBR61" s="140"/>
      <c r="BBS61" s="140"/>
      <c r="BBT61" s="140"/>
      <c r="BBU61" s="140"/>
      <c r="BBV61" s="140"/>
      <c r="BBW61" s="140"/>
      <c r="BBX61" s="140"/>
      <c r="BBY61" s="140"/>
      <c r="BBZ61" s="140"/>
      <c r="BCA61" s="82"/>
      <c r="BCB61" s="140"/>
      <c r="BCC61" s="140"/>
      <c r="BCD61" s="140"/>
      <c r="BCE61" s="140"/>
      <c r="BCF61" s="140"/>
      <c r="BCG61" s="140"/>
      <c r="BCH61" s="140"/>
      <c r="BCI61" s="140"/>
      <c r="BCJ61" s="140"/>
      <c r="BCK61" s="140"/>
      <c r="BCL61" s="140"/>
      <c r="BCM61" s="140"/>
      <c r="BCN61" s="140"/>
      <c r="BCO61" s="140"/>
      <c r="BCP61" s="140"/>
      <c r="BCQ61" s="140"/>
      <c r="BCR61" s="140"/>
      <c r="BCS61" s="140"/>
      <c r="BCT61" s="140"/>
      <c r="BCU61" s="140"/>
      <c r="BCV61" s="140"/>
      <c r="BCW61" s="82"/>
      <c r="BCX61" s="140"/>
      <c r="BCY61" s="140"/>
      <c r="BCZ61" s="140"/>
      <c r="BDA61" s="140"/>
      <c r="BDB61" s="140"/>
      <c r="BDC61" s="140"/>
      <c r="BDD61" s="140"/>
      <c r="BDE61" s="140"/>
      <c r="BDF61" s="140"/>
      <c r="BDG61" s="140"/>
      <c r="BDH61" s="140"/>
      <c r="BDI61" s="140"/>
      <c r="BDJ61" s="140"/>
      <c r="BDK61" s="140"/>
      <c r="BDL61" s="140"/>
      <c r="BDM61" s="140"/>
      <c r="BDN61" s="140"/>
      <c r="BDO61" s="140"/>
      <c r="BDP61" s="140"/>
      <c r="BDQ61" s="140"/>
      <c r="BDR61" s="140"/>
      <c r="BDS61" s="82"/>
      <c r="BDT61" s="140"/>
      <c r="BDU61" s="140"/>
      <c r="BDV61" s="140"/>
      <c r="BDW61" s="140"/>
      <c r="BDX61" s="140"/>
      <c r="BDY61" s="140"/>
      <c r="BDZ61" s="140"/>
      <c r="BEA61" s="140"/>
      <c r="BEB61" s="140"/>
      <c r="BEC61" s="140"/>
      <c r="BED61" s="140"/>
      <c r="BEE61" s="140"/>
      <c r="BEF61" s="140"/>
      <c r="BEG61" s="140"/>
      <c r="BEH61" s="140"/>
      <c r="BEI61" s="140"/>
      <c r="BEJ61" s="140"/>
      <c r="BEK61" s="140"/>
      <c r="BEL61" s="140"/>
      <c r="BEM61" s="140"/>
      <c r="BEN61" s="140"/>
      <c r="BEO61" s="82"/>
      <c r="BEP61" s="140"/>
      <c r="BEQ61" s="140"/>
      <c r="BER61" s="140"/>
      <c r="BES61" s="140"/>
      <c r="BET61" s="140"/>
      <c r="BEU61" s="140"/>
      <c r="BEV61" s="140"/>
      <c r="BEW61" s="140"/>
      <c r="BEX61" s="140"/>
      <c r="BEY61" s="140"/>
      <c r="BEZ61" s="140"/>
      <c r="BFA61" s="140"/>
      <c r="BFB61" s="140"/>
      <c r="BFC61" s="140"/>
      <c r="BFD61" s="140"/>
      <c r="BFE61" s="140"/>
      <c r="BFF61" s="140"/>
      <c r="BFG61" s="140"/>
      <c r="BFH61" s="140"/>
      <c r="BFI61" s="140"/>
      <c r="BFJ61" s="140"/>
      <c r="BFK61" s="82"/>
      <c r="BFL61" s="140"/>
      <c r="BFM61" s="140"/>
      <c r="BFN61" s="140"/>
      <c r="BFO61" s="140"/>
      <c r="BFP61" s="140"/>
      <c r="BFQ61" s="140"/>
      <c r="BFR61" s="140"/>
      <c r="BFS61" s="140"/>
      <c r="BFT61" s="140"/>
      <c r="BFU61" s="140"/>
      <c r="BFV61" s="140"/>
      <c r="BFW61" s="140"/>
      <c r="BFX61" s="140"/>
      <c r="BFY61" s="140"/>
      <c r="BFZ61" s="140"/>
      <c r="BGA61" s="140"/>
      <c r="BGB61" s="140"/>
      <c r="BGC61" s="140"/>
      <c r="BGD61" s="140"/>
      <c r="BGE61" s="140"/>
      <c r="BGF61" s="140"/>
      <c r="BGG61" s="82"/>
      <c r="BGH61" s="140"/>
      <c r="BGI61" s="140"/>
      <c r="BGJ61" s="140"/>
      <c r="BGK61" s="140"/>
      <c r="BGL61" s="140"/>
      <c r="BGM61" s="140"/>
      <c r="BGN61" s="140"/>
      <c r="BGO61" s="140"/>
      <c r="BGP61" s="140"/>
      <c r="BGQ61" s="140"/>
      <c r="BGR61" s="140"/>
      <c r="BGS61" s="140"/>
      <c r="BGT61" s="140"/>
      <c r="BGU61" s="140"/>
      <c r="BGV61" s="140"/>
      <c r="BGW61" s="140"/>
      <c r="BGX61" s="140"/>
      <c r="BGY61" s="140"/>
      <c r="BGZ61" s="140"/>
      <c r="BHA61" s="140"/>
      <c r="BHB61" s="140"/>
      <c r="BHC61" s="82"/>
      <c r="BHD61" s="140"/>
      <c r="BHE61" s="140"/>
      <c r="BHF61" s="140"/>
      <c r="BHG61" s="140"/>
      <c r="BHH61" s="140"/>
      <c r="BHI61" s="140"/>
      <c r="BHJ61" s="140"/>
      <c r="BHK61" s="140"/>
      <c r="BHL61" s="140"/>
      <c r="BHM61" s="140"/>
      <c r="BHN61" s="140"/>
      <c r="BHO61" s="140"/>
      <c r="BHP61" s="140"/>
      <c r="BHQ61" s="140"/>
      <c r="BHR61" s="140"/>
      <c r="BHS61" s="140"/>
      <c r="BHT61" s="140"/>
      <c r="BHU61" s="140"/>
      <c r="BHV61" s="140"/>
      <c r="BHW61" s="140"/>
      <c r="BHX61" s="140"/>
      <c r="BHY61" s="82"/>
      <c r="BHZ61" s="140"/>
      <c r="BIA61" s="140"/>
      <c r="BIB61" s="140"/>
      <c r="BIC61" s="140"/>
      <c r="BID61" s="140"/>
      <c r="BIE61" s="140"/>
      <c r="BIF61" s="140"/>
      <c r="BIG61" s="140"/>
      <c r="BIH61" s="140"/>
      <c r="BII61" s="140"/>
      <c r="BIJ61" s="140"/>
      <c r="BIK61" s="140"/>
      <c r="BIL61" s="140"/>
      <c r="BIM61" s="140"/>
      <c r="BIN61" s="140"/>
      <c r="BIO61" s="140"/>
      <c r="BIP61" s="140"/>
      <c r="BIQ61" s="140"/>
      <c r="BIR61" s="140"/>
      <c r="BIS61" s="140"/>
      <c r="BIT61" s="140"/>
      <c r="BIU61" s="82"/>
      <c r="BIV61" s="140"/>
      <c r="BIW61" s="140"/>
      <c r="BIX61" s="140"/>
      <c r="BIY61" s="140"/>
      <c r="BIZ61" s="140"/>
      <c r="BJA61" s="140"/>
      <c r="BJB61" s="140"/>
      <c r="BJC61" s="140"/>
      <c r="BJD61" s="140"/>
      <c r="BJE61" s="140"/>
      <c r="BJF61" s="140"/>
      <c r="BJG61" s="140"/>
      <c r="BJH61" s="140"/>
      <c r="BJI61" s="140"/>
      <c r="BJJ61" s="140"/>
      <c r="BJK61" s="140"/>
      <c r="BJL61" s="140"/>
      <c r="BJM61" s="140"/>
      <c r="BJN61" s="140"/>
      <c r="BJO61" s="140"/>
      <c r="BJP61" s="140"/>
      <c r="BJQ61" s="82"/>
      <c r="BJR61" s="140"/>
      <c r="BJS61" s="140"/>
      <c r="BJT61" s="140"/>
      <c r="BJU61" s="140"/>
      <c r="BJV61" s="140"/>
      <c r="BJW61" s="140"/>
      <c r="BJX61" s="140"/>
      <c r="BJY61" s="140"/>
      <c r="BJZ61" s="140"/>
      <c r="BKA61" s="140"/>
      <c r="BKB61" s="140"/>
      <c r="BKC61" s="140"/>
      <c r="BKD61" s="140"/>
      <c r="BKE61" s="140"/>
      <c r="BKF61" s="140"/>
      <c r="BKG61" s="140"/>
      <c r="BKH61" s="140"/>
      <c r="BKI61" s="140"/>
      <c r="BKJ61" s="140"/>
      <c r="BKK61" s="140"/>
      <c r="BKL61" s="140"/>
      <c r="BKM61" s="82"/>
      <c r="BKN61" s="140"/>
      <c r="BKO61" s="140"/>
      <c r="BKP61" s="140"/>
      <c r="BKQ61" s="140"/>
      <c r="BKR61" s="140"/>
      <c r="BKS61" s="140"/>
      <c r="BKT61" s="140"/>
      <c r="BKU61" s="140"/>
      <c r="BKV61" s="140"/>
      <c r="BKW61" s="140"/>
      <c r="BKX61" s="140"/>
      <c r="BKY61" s="140"/>
      <c r="BKZ61" s="140"/>
      <c r="BLA61" s="140"/>
      <c r="BLB61" s="140"/>
      <c r="BLC61" s="140"/>
      <c r="BLD61" s="140"/>
      <c r="BLE61" s="140"/>
      <c r="BLF61" s="140"/>
      <c r="BLG61" s="140"/>
      <c r="BLH61" s="140"/>
      <c r="BLI61" s="82"/>
      <c r="BLJ61" s="140"/>
      <c r="BLK61" s="140"/>
      <c r="BLL61" s="140"/>
      <c r="BLM61" s="140"/>
      <c r="BLN61" s="140"/>
      <c r="BLO61" s="140"/>
      <c r="BLP61" s="140"/>
      <c r="BLQ61" s="140"/>
      <c r="BLR61" s="140"/>
      <c r="BLS61" s="140"/>
      <c r="BLT61" s="140"/>
      <c r="BLU61" s="140"/>
      <c r="BLV61" s="140"/>
      <c r="BLW61" s="140"/>
      <c r="BLX61" s="140"/>
      <c r="BLY61" s="140"/>
      <c r="BLZ61" s="140"/>
      <c r="BMA61" s="140"/>
      <c r="BMB61" s="140"/>
      <c r="BMC61" s="140"/>
      <c r="BMD61" s="140"/>
      <c r="BME61" s="82"/>
      <c r="BMF61" s="140"/>
      <c r="BMG61" s="140"/>
      <c r="BMH61" s="140"/>
      <c r="BMI61" s="140"/>
      <c r="BMJ61" s="140"/>
      <c r="BMK61" s="140"/>
      <c r="BML61" s="140"/>
      <c r="BMM61" s="140"/>
      <c r="BMN61" s="140"/>
      <c r="BMO61" s="140"/>
      <c r="BMP61" s="140"/>
      <c r="BMQ61" s="140"/>
      <c r="BMR61" s="140"/>
      <c r="BMS61" s="140"/>
      <c r="BMT61" s="140"/>
      <c r="BMU61" s="140"/>
      <c r="BMV61" s="140"/>
      <c r="BMW61" s="140"/>
      <c r="BMX61" s="140"/>
      <c r="BMY61" s="140"/>
      <c r="BMZ61" s="140"/>
      <c r="BNA61" s="82"/>
      <c r="BNB61" s="140"/>
      <c r="BNC61" s="140"/>
      <c r="BND61" s="140"/>
      <c r="BNE61" s="140"/>
      <c r="BNF61" s="140"/>
      <c r="BNG61" s="140"/>
      <c r="BNH61" s="140"/>
      <c r="BNI61" s="140"/>
      <c r="BNJ61" s="140"/>
      <c r="BNK61" s="140"/>
      <c r="BNL61" s="140"/>
      <c r="BNM61" s="140"/>
      <c r="BNN61" s="140"/>
      <c r="BNO61" s="140"/>
      <c r="BNP61" s="140"/>
      <c r="BNQ61" s="140"/>
      <c r="BNR61" s="140"/>
      <c r="BNS61" s="140"/>
      <c r="BNT61" s="140"/>
      <c r="BNU61" s="140"/>
      <c r="BNV61" s="140"/>
      <c r="BNW61" s="82"/>
      <c r="BNX61" s="140"/>
      <c r="BNY61" s="140"/>
      <c r="BNZ61" s="140"/>
      <c r="BOA61" s="140"/>
      <c r="BOB61" s="140"/>
      <c r="BOC61" s="140"/>
      <c r="BOD61" s="140"/>
      <c r="BOE61" s="140"/>
      <c r="BOF61" s="140"/>
      <c r="BOG61" s="140"/>
      <c r="BOH61" s="140"/>
      <c r="BOI61" s="140"/>
      <c r="BOJ61" s="140"/>
      <c r="BOK61" s="140"/>
      <c r="BOL61" s="140"/>
      <c r="BOM61" s="140"/>
      <c r="BON61" s="140"/>
      <c r="BOO61" s="140"/>
      <c r="BOP61" s="140"/>
      <c r="BOQ61" s="140"/>
      <c r="BOR61" s="140"/>
      <c r="BOS61" s="82"/>
      <c r="BOT61" s="140"/>
      <c r="BOU61" s="140"/>
      <c r="BOV61" s="140"/>
      <c r="BOW61" s="140"/>
      <c r="BOX61" s="140"/>
      <c r="BOY61" s="140"/>
      <c r="BOZ61" s="140"/>
      <c r="BPA61" s="140"/>
      <c r="BPB61" s="140"/>
      <c r="BPC61" s="140"/>
      <c r="BPD61" s="140"/>
      <c r="BPE61" s="140"/>
      <c r="BPF61" s="140"/>
      <c r="BPG61" s="140"/>
      <c r="BPH61" s="140"/>
      <c r="BPI61" s="140"/>
      <c r="BPJ61" s="140"/>
      <c r="BPK61" s="140"/>
      <c r="BPL61" s="140"/>
      <c r="BPM61" s="140"/>
      <c r="BPN61" s="140"/>
      <c r="BPO61" s="82"/>
      <c r="BPP61" s="140"/>
      <c r="BPQ61" s="140"/>
      <c r="BPR61" s="140"/>
      <c r="BPS61" s="140"/>
      <c r="BPT61" s="140"/>
      <c r="BPU61" s="140"/>
      <c r="BPV61" s="140"/>
      <c r="BPW61" s="140"/>
      <c r="BPX61" s="140"/>
      <c r="BPY61" s="140"/>
      <c r="BPZ61" s="140"/>
      <c r="BQA61" s="140"/>
      <c r="BQB61" s="140"/>
      <c r="BQC61" s="140"/>
      <c r="BQD61" s="140"/>
      <c r="BQE61" s="140"/>
      <c r="BQF61" s="140"/>
      <c r="BQG61" s="140"/>
      <c r="BQH61" s="140"/>
      <c r="BQI61" s="140"/>
      <c r="BQJ61" s="140"/>
      <c r="BQK61" s="82"/>
      <c r="BQL61" s="140"/>
      <c r="BQM61" s="140"/>
      <c r="BQN61" s="140"/>
      <c r="BQO61" s="140"/>
      <c r="BQP61" s="140"/>
      <c r="BQQ61" s="140"/>
      <c r="BQR61" s="140"/>
      <c r="BQS61" s="140"/>
      <c r="BQT61" s="140"/>
      <c r="BQU61" s="140"/>
      <c r="BQV61" s="140"/>
      <c r="BQW61" s="140"/>
      <c r="BQX61" s="140"/>
      <c r="BQY61" s="140"/>
      <c r="BQZ61" s="140"/>
      <c r="BRA61" s="140"/>
      <c r="BRB61" s="140"/>
      <c r="BRC61" s="140"/>
      <c r="BRD61" s="140"/>
      <c r="BRE61" s="140"/>
      <c r="BRF61" s="140"/>
      <c r="BRG61" s="82"/>
      <c r="BRH61" s="140"/>
      <c r="BRI61" s="140"/>
      <c r="BRJ61" s="140"/>
      <c r="BRK61" s="140"/>
      <c r="BRL61" s="140"/>
      <c r="BRM61" s="140"/>
      <c r="BRN61" s="140"/>
      <c r="BRO61" s="140"/>
      <c r="BRP61" s="140"/>
      <c r="BRQ61" s="140"/>
      <c r="BRR61" s="140"/>
      <c r="BRS61" s="140"/>
      <c r="BRT61" s="140"/>
      <c r="BRU61" s="140"/>
      <c r="BRV61" s="140"/>
      <c r="BRW61" s="140"/>
      <c r="BRX61" s="140"/>
      <c r="BRY61" s="140"/>
      <c r="BRZ61" s="140"/>
      <c r="BSA61" s="140"/>
      <c r="BSB61" s="140"/>
      <c r="BSC61" s="82"/>
      <c r="BSD61" s="140"/>
      <c r="BSE61" s="140"/>
      <c r="BSF61" s="140"/>
      <c r="BSG61" s="140"/>
      <c r="BSH61" s="140"/>
      <c r="BSI61" s="140"/>
      <c r="BSJ61" s="140"/>
      <c r="BSK61" s="140"/>
      <c r="BSL61" s="140"/>
      <c r="BSM61" s="140"/>
      <c r="BSN61" s="140"/>
      <c r="BSO61" s="140"/>
      <c r="BSP61" s="140"/>
      <c r="BSQ61" s="140"/>
      <c r="BSR61" s="140"/>
      <c r="BSS61" s="140"/>
      <c r="BST61" s="140"/>
      <c r="BSU61" s="140"/>
      <c r="BSV61" s="140"/>
      <c r="BSW61" s="140"/>
      <c r="BSX61" s="140"/>
      <c r="BSY61" s="82"/>
      <c r="BSZ61" s="140"/>
      <c r="BTA61" s="140"/>
      <c r="BTB61" s="140"/>
      <c r="BTC61" s="140"/>
      <c r="BTD61" s="140"/>
      <c r="BTE61" s="140"/>
      <c r="BTF61" s="140"/>
      <c r="BTG61" s="140"/>
      <c r="BTH61" s="140"/>
      <c r="BTI61" s="140"/>
      <c r="BTJ61" s="140"/>
      <c r="BTK61" s="140"/>
      <c r="BTL61" s="140"/>
      <c r="BTM61" s="140"/>
      <c r="BTN61" s="140"/>
      <c r="BTO61" s="140"/>
      <c r="BTP61" s="140"/>
      <c r="BTQ61" s="140"/>
      <c r="BTR61" s="140"/>
      <c r="BTS61" s="140"/>
      <c r="BTT61" s="140"/>
      <c r="BTU61" s="82"/>
      <c r="BTV61" s="140"/>
      <c r="BTW61" s="140"/>
      <c r="BTX61" s="140"/>
      <c r="BTY61" s="140"/>
      <c r="BTZ61" s="140"/>
      <c r="BUA61" s="140"/>
      <c r="BUB61" s="140"/>
      <c r="BUC61" s="140"/>
      <c r="BUD61" s="140"/>
      <c r="BUE61" s="140"/>
      <c r="BUF61" s="140"/>
      <c r="BUG61" s="140"/>
      <c r="BUH61" s="140"/>
      <c r="BUI61" s="140"/>
      <c r="BUJ61" s="140"/>
      <c r="BUK61" s="140"/>
      <c r="BUL61" s="140"/>
      <c r="BUM61" s="140"/>
      <c r="BUN61" s="140"/>
      <c r="BUO61" s="140"/>
      <c r="BUP61" s="140"/>
      <c r="BUQ61" s="82"/>
      <c r="BUR61" s="140"/>
      <c r="BUS61" s="140"/>
      <c r="BUT61" s="140"/>
      <c r="BUU61" s="140"/>
      <c r="BUV61" s="140"/>
      <c r="BUW61" s="140"/>
      <c r="BUX61" s="140"/>
      <c r="BUY61" s="140"/>
      <c r="BUZ61" s="140"/>
      <c r="BVA61" s="140"/>
      <c r="BVB61" s="140"/>
      <c r="BVC61" s="140"/>
      <c r="BVD61" s="140"/>
      <c r="BVE61" s="140"/>
      <c r="BVF61" s="140"/>
      <c r="BVG61" s="140"/>
      <c r="BVH61" s="140"/>
      <c r="BVI61" s="140"/>
      <c r="BVJ61" s="140"/>
      <c r="BVK61" s="140"/>
      <c r="BVL61" s="140"/>
      <c r="BVM61" s="82"/>
      <c r="BVN61" s="140"/>
      <c r="BVO61" s="140"/>
      <c r="BVP61" s="140"/>
      <c r="BVQ61" s="140"/>
      <c r="BVR61" s="140"/>
      <c r="BVS61" s="140"/>
      <c r="BVT61" s="140"/>
      <c r="BVU61" s="140"/>
      <c r="BVV61" s="140"/>
      <c r="BVW61" s="140"/>
      <c r="BVX61" s="140"/>
      <c r="BVY61" s="140"/>
      <c r="BVZ61" s="140"/>
      <c r="BWA61" s="140"/>
      <c r="BWB61" s="140"/>
      <c r="BWC61" s="140"/>
      <c r="BWD61" s="140"/>
      <c r="BWE61" s="140"/>
      <c r="BWF61" s="140"/>
      <c r="BWG61" s="140"/>
      <c r="BWH61" s="140"/>
      <c r="BWI61" s="82"/>
      <c r="BWJ61" s="140"/>
      <c r="BWK61" s="140"/>
      <c r="BWL61" s="140"/>
      <c r="BWM61" s="140"/>
      <c r="BWN61" s="140"/>
      <c r="BWO61" s="140"/>
      <c r="BWP61" s="140"/>
      <c r="BWQ61" s="140"/>
      <c r="BWR61" s="140"/>
      <c r="BWS61" s="140"/>
      <c r="BWT61" s="140"/>
      <c r="BWU61" s="140"/>
      <c r="BWV61" s="140"/>
      <c r="BWW61" s="140"/>
      <c r="BWX61" s="140"/>
      <c r="BWY61" s="140"/>
      <c r="BWZ61" s="140"/>
      <c r="BXA61" s="140"/>
      <c r="BXB61" s="140"/>
      <c r="BXC61" s="140"/>
      <c r="BXD61" s="140"/>
      <c r="BXE61" s="82"/>
      <c r="BXF61" s="140"/>
      <c r="BXG61" s="140"/>
      <c r="BXH61" s="140"/>
      <c r="BXI61" s="140"/>
      <c r="BXJ61" s="140"/>
      <c r="BXK61" s="140"/>
      <c r="BXL61" s="140"/>
      <c r="BXM61" s="140"/>
      <c r="BXN61" s="140"/>
      <c r="BXO61" s="140"/>
      <c r="BXP61" s="140"/>
      <c r="BXQ61" s="140"/>
      <c r="BXR61" s="140"/>
      <c r="BXS61" s="140"/>
      <c r="BXT61" s="140"/>
      <c r="BXU61" s="140"/>
      <c r="BXV61" s="140"/>
      <c r="BXW61" s="140"/>
      <c r="BXX61" s="140"/>
      <c r="BXY61" s="140"/>
      <c r="BXZ61" s="140"/>
      <c r="BYA61" s="82"/>
      <c r="BYB61" s="140"/>
      <c r="BYC61" s="140"/>
      <c r="BYD61" s="140"/>
      <c r="BYE61" s="140"/>
      <c r="BYF61" s="140"/>
      <c r="BYG61" s="140"/>
      <c r="BYH61" s="140"/>
      <c r="BYI61" s="140"/>
      <c r="BYJ61" s="140"/>
      <c r="BYK61" s="140"/>
      <c r="BYL61" s="140"/>
      <c r="BYM61" s="140"/>
      <c r="BYN61" s="140"/>
      <c r="BYO61" s="140"/>
      <c r="BYP61" s="140"/>
      <c r="BYQ61" s="140"/>
      <c r="BYR61" s="140"/>
      <c r="BYS61" s="140"/>
      <c r="BYT61" s="140"/>
      <c r="BYU61" s="140"/>
      <c r="BYV61" s="140"/>
      <c r="BYW61" s="82"/>
      <c r="BYX61" s="140"/>
      <c r="BYY61" s="140"/>
      <c r="BYZ61" s="140"/>
      <c r="BZA61" s="140"/>
      <c r="BZB61" s="140"/>
      <c r="BZC61" s="140"/>
      <c r="BZD61" s="140"/>
      <c r="BZE61" s="140"/>
      <c r="BZF61" s="140"/>
      <c r="BZG61" s="140"/>
      <c r="BZH61" s="140"/>
      <c r="BZI61" s="140"/>
      <c r="BZJ61" s="140"/>
      <c r="BZK61" s="140"/>
      <c r="BZL61" s="140"/>
      <c r="BZM61" s="140"/>
      <c r="BZN61" s="140"/>
      <c r="BZO61" s="140"/>
      <c r="BZP61" s="140"/>
      <c r="BZQ61" s="140"/>
      <c r="BZR61" s="140"/>
      <c r="BZS61" s="82"/>
      <c r="BZT61" s="140"/>
      <c r="BZU61" s="140"/>
      <c r="BZV61" s="140"/>
      <c r="BZW61" s="140"/>
      <c r="BZX61" s="140"/>
      <c r="BZY61" s="140"/>
      <c r="BZZ61" s="140"/>
      <c r="CAA61" s="140"/>
      <c r="CAB61" s="140"/>
      <c r="CAC61" s="140"/>
      <c r="CAD61" s="140"/>
      <c r="CAE61" s="140"/>
      <c r="CAF61" s="140"/>
      <c r="CAG61" s="140"/>
      <c r="CAH61" s="140"/>
      <c r="CAI61" s="140"/>
      <c r="CAJ61" s="140"/>
      <c r="CAK61" s="140"/>
      <c r="CAL61" s="140"/>
      <c r="CAM61" s="140"/>
      <c r="CAN61" s="140"/>
      <c r="CAO61" s="82"/>
      <c r="CAP61" s="140"/>
      <c r="CAQ61" s="140"/>
      <c r="CAR61" s="140"/>
      <c r="CAS61" s="140"/>
      <c r="CAT61" s="140"/>
      <c r="CAU61" s="140"/>
      <c r="CAV61" s="140"/>
      <c r="CAW61" s="140"/>
      <c r="CAX61" s="140"/>
      <c r="CAY61" s="140"/>
      <c r="CAZ61" s="140"/>
      <c r="CBA61" s="140"/>
      <c r="CBB61" s="140"/>
      <c r="CBC61" s="140"/>
      <c r="CBD61" s="140"/>
      <c r="CBE61" s="140"/>
      <c r="CBF61" s="140"/>
      <c r="CBG61" s="140"/>
      <c r="CBH61" s="140"/>
      <c r="CBI61" s="140"/>
      <c r="CBJ61" s="140"/>
      <c r="CBK61" s="82"/>
      <c r="CBL61" s="140"/>
      <c r="CBM61" s="140"/>
      <c r="CBN61" s="140"/>
      <c r="CBO61" s="140"/>
      <c r="CBP61" s="140"/>
      <c r="CBQ61" s="140"/>
      <c r="CBR61" s="140"/>
      <c r="CBS61" s="140"/>
      <c r="CBT61" s="140"/>
      <c r="CBU61" s="140"/>
      <c r="CBV61" s="140"/>
      <c r="CBW61" s="140"/>
      <c r="CBX61" s="140"/>
      <c r="CBY61" s="140"/>
      <c r="CBZ61" s="140"/>
      <c r="CCA61" s="140"/>
      <c r="CCB61" s="140"/>
      <c r="CCC61" s="140"/>
      <c r="CCD61" s="140"/>
      <c r="CCE61" s="140"/>
      <c r="CCF61" s="140"/>
      <c r="CCG61" s="82"/>
      <c r="CCH61" s="140"/>
      <c r="CCI61" s="140"/>
      <c r="CCJ61" s="140"/>
      <c r="CCK61" s="140"/>
      <c r="CCL61" s="140"/>
      <c r="CCM61" s="140"/>
      <c r="CCN61" s="140"/>
      <c r="CCO61" s="140"/>
      <c r="CCP61" s="140"/>
      <c r="CCQ61" s="140"/>
      <c r="CCR61" s="140"/>
      <c r="CCS61" s="140"/>
      <c r="CCT61" s="140"/>
      <c r="CCU61" s="140"/>
      <c r="CCV61" s="140"/>
      <c r="CCW61" s="140"/>
      <c r="CCX61" s="140"/>
      <c r="CCY61" s="140"/>
      <c r="CCZ61" s="140"/>
      <c r="CDA61" s="140"/>
      <c r="CDB61" s="140"/>
      <c r="CDC61" s="82"/>
      <c r="CDD61" s="140"/>
      <c r="CDE61" s="140"/>
      <c r="CDF61" s="140"/>
      <c r="CDG61" s="140"/>
      <c r="CDH61" s="140"/>
      <c r="CDI61" s="140"/>
      <c r="CDJ61" s="140"/>
      <c r="CDK61" s="140"/>
      <c r="CDL61" s="140"/>
      <c r="CDM61" s="140"/>
      <c r="CDN61" s="140"/>
      <c r="CDO61" s="140"/>
      <c r="CDP61" s="140"/>
      <c r="CDQ61" s="140"/>
      <c r="CDR61" s="140"/>
      <c r="CDS61" s="140"/>
      <c r="CDT61" s="140"/>
      <c r="CDU61" s="140"/>
      <c r="CDV61" s="140"/>
      <c r="CDW61" s="140"/>
      <c r="CDX61" s="140"/>
      <c r="CDY61" s="82"/>
      <c r="CDZ61" s="140"/>
      <c r="CEA61" s="140"/>
      <c r="CEB61" s="140"/>
      <c r="CEC61" s="140"/>
      <c r="CED61" s="140"/>
      <c r="CEE61" s="140"/>
      <c r="CEF61" s="140"/>
      <c r="CEG61" s="140"/>
      <c r="CEH61" s="140"/>
      <c r="CEI61" s="140"/>
      <c r="CEJ61" s="140"/>
      <c r="CEK61" s="140"/>
      <c r="CEL61" s="140"/>
      <c r="CEM61" s="140"/>
      <c r="CEN61" s="140"/>
      <c r="CEO61" s="140"/>
      <c r="CEP61" s="140"/>
      <c r="CEQ61" s="140"/>
      <c r="CER61" s="140"/>
      <c r="CES61" s="140"/>
      <c r="CET61" s="140"/>
      <c r="CEU61" s="82"/>
      <c r="CEV61" s="140"/>
      <c r="CEW61" s="140"/>
      <c r="CEX61" s="140"/>
      <c r="CEY61" s="140"/>
      <c r="CEZ61" s="140"/>
      <c r="CFA61" s="140"/>
      <c r="CFB61" s="140"/>
      <c r="CFC61" s="140"/>
      <c r="CFD61" s="140"/>
      <c r="CFE61" s="140"/>
      <c r="CFF61" s="140"/>
      <c r="CFG61" s="140"/>
      <c r="CFH61" s="140"/>
      <c r="CFI61" s="140"/>
      <c r="CFJ61" s="140"/>
      <c r="CFK61" s="140"/>
      <c r="CFL61" s="140"/>
      <c r="CFM61" s="140"/>
      <c r="CFN61" s="140"/>
      <c r="CFO61" s="140"/>
      <c r="CFP61" s="140"/>
      <c r="CFQ61" s="82"/>
      <c r="CFR61" s="140"/>
      <c r="CFS61" s="140"/>
      <c r="CFT61" s="140"/>
      <c r="CFU61" s="140"/>
      <c r="CFV61" s="140"/>
      <c r="CFW61" s="140"/>
      <c r="CFX61" s="140"/>
      <c r="CFY61" s="140"/>
      <c r="CFZ61" s="140"/>
      <c r="CGA61" s="140"/>
      <c r="CGB61" s="140"/>
      <c r="CGC61" s="140"/>
      <c r="CGD61" s="140"/>
      <c r="CGE61" s="140"/>
      <c r="CGF61" s="140"/>
      <c r="CGG61" s="140"/>
      <c r="CGH61" s="140"/>
      <c r="CGI61" s="140"/>
      <c r="CGJ61" s="140"/>
      <c r="CGK61" s="140"/>
      <c r="CGL61" s="140"/>
      <c r="CGM61" s="82"/>
      <c r="CGN61" s="140"/>
      <c r="CGO61" s="140"/>
      <c r="CGP61" s="140"/>
      <c r="CGQ61" s="140"/>
      <c r="CGR61" s="140"/>
      <c r="CGS61" s="140"/>
      <c r="CGT61" s="140"/>
      <c r="CGU61" s="140"/>
      <c r="CGV61" s="140"/>
      <c r="CGW61" s="140"/>
      <c r="CGX61" s="140"/>
      <c r="CGY61" s="140"/>
      <c r="CGZ61" s="140"/>
      <c r="CHA61" s="140"/>
      <c r="CHB61" s="140"/>
      <c r="CHC61" s="140"/>
      <c r="CHD61" s="140"/>
      <c r="CHE61" s="140"/>
      <c r="CHF61" s="140"/>
      <c r="CHG61" s="140"/>
      <c r="CHH61" s="140"/>
      <c r="CHI61" s="82"/>
      <c r="CHJ61" s="140"/>
      <c r="CHK61" s="140"/>
      <c r="CHL61" s="140"/>
      <c r="CHM61" s="140"/>
      <c r="CHN61" s="140"/>
      <c r="CHO61" s="140"/>
      <c r="CHP61" s="140"/>
      <c r="CHQ61" s="140"/>
      <c r="CHR61" s="140"/>
      <c r="CHS61" s="140"/>
      <c r="CHT61" s="140"/>
      <c r="CHU61" s="140"/>
      <c r="CHV61" s="140"/>
      <c r="CHW61" s="140"/>
      <c r="CHX61" s="140"/>
      <c r="CHY61" s="140"/>
      <c r="CHZ61" s="140"/>
      <c r="CIA61" s="140"/>
      <c r="CIB61" s="140"/>
      <c r="CIC61" s="140"/>
      <c r="CID61" s="140"/>
      <c r="CIE61" s="82"/>
      <c r="CIF61" s="140"/>
      <c r="CIG61" s="140"/>
      <c r="CIH61" s="140"/>
      <c r="CII61" s="140"/>
      <c r="CIJ61" s="140"/>
      <c r="CIK61" s="140"/>
      <c r="CIL61" s="140"/>
      <c r="CIM61" s="140"/>
      <c r="CIN61" s="140"/>
      <c r="CIO61" s="140"/>
      <c r="CIP61" s="140"/>
      <c r="CIQ61" s="140"/>
      <c r="CIR61" s="140"/>
      <c r="CIS61" s="140"/>
      <c r="CIT61" s="140"/>
      <c r="CIU61" s="140"/>
      <c r="CIV61" s="140"/>
      <c r="CIW61" s="140"/>
      <c r="CIX61" s="140"/>
      <c r="CIY61" s="140"/>
      <c r="CIZ61" s="140"/>
      <c r="CJA61" s="82"/>
      <c r="CJB61" s="140"/>
      <c r="CJC61" s="140"/>
      <c r="CJD61" s="140"/>
      <c r="CJE61" s="140"/>
      <c r="CJF61" s="140"/>
      <c r="CJG61" s="140"/>
      <c r="CJH61" s="140"/>
      <c r="CJI61" s="140"/>
      <c r="CJJ61" s="140"/>
      <c r="CJK61" s="140"/>
      <c r="CJL61" s="140"/>
      <c r="CJM61" s="140"/>
      <c r="CJN61" s="140"/>
      <c r="CJO61" s="140"/>
      <c r="CJP61" s="140"/>
      <c r="CJQ61" s="140"/>
      <c r="CJR61" s="140"/>
      <c r="CJS61" s="140"/>
      <c r="CJT61" s="140"/>
      <c r="CJU61" s="140"/>
      <c r="CJV61" s="140"/>
      <c r="CJW61" s="82"/>
      <c r="CJX61" s="140"/>
      <c r="CJY61" s="140"/>
      <c r="CJZ61" s="140"/>
      <c r="CKA61" s="140"/>
      <c r="CKB61" s="140"/>
      <c r="CKC61" s="140"/>
      <c r="CKD61" s="140"/>
      <c r="CKE61" s="140"/>
      <c r="CKF61" s="140"/>
      <c r="CKG61" s="140"/>
      <c r="CKH61" s="140"/>
      <c r="CKI61" s="140"/>
      <c r="CKJ61" s="140"/>
      <c r="CKK61" s="140"/>
      <c r="CKL61" s="140"/>
      <c r="CKM61" s="140"/>
      <c r="CKN61" s="140"/>
      <c r="CKO61" s="140"/>
      <c r="CKP61" s="140"/>
      <c r="CKQ61" s="140"/>
      <c r="CKR61" s="140"/>
      <c r="CKS61" s="82"/>
      <c r="CKT61" s="140"/>
      <c r="CKU61" s="140"/>
      <c r="CKV61" s="140"/>
      <c r="CKW61" s="140"/>
      <c r="CKX61" s="140"/>
      <c r="CKY61" s="140"/>
      <c r="CKZ61" s="140"/>
      <c r="CLA61" s="140"/>
      <c r="CLB61" s="140"/>
      <c r="CLC61" s="140"/>
      <c r="CLD61" s="140"/>
      <c r="CLE61" s="140"/>
      <c r="CLF61" s="140"/>
      <c r="CLG61" s="140"/>
      <c r="CLH61" s="140"/>
      <c r="CLI61" s="140"/>
      <c r="CLJ61" s="140"/>
      <c r="CLK61" s="140"/>
      <c r="CLL61" s="140"/>
      <c r="CLM61" s="140"/>
      <c r="CLN61" s="140"/>
      <c r="CLO61" s="82"/>
      <c r="CLP61" s="140"/>
      <c r="CLQ61" s="140"/>
      <c r="CLR61" s="140"/>
      <c r="CLS61" s="140"/>
      <c r="CLT61" s="140"/>
      <c r="CLU61" s="140"/>
      <c r="CLV61" s="140"/>
      <c r="CLW61" s="140"/>
      <c r="CLX61" s="140"/>
      <c r="CLY61" s="140"/>
      <c r="CLZ61" s="140"/>
      <c r="CMA61" s="140"/>
      <c r="CMB61" s="140"/>
      <c r="CMC61" s="140"/>
      <c r="CMD61" s="140"/>
      <c r="CME61" s="140"/>
      <c r="CMF61" s="140"/>
      <c r="CMG61" s="140"/>
      <c r="CMH61" s="140"/>
      <c r="CMI61" s="140"/>
      <c r="CMJ61" s="140"/>
      <c r="CMK61" s="82"/>
      <c r="CML61" s="140"/>
      <c r="CMM61" s="140"/>
      <c r="CMN61" s="140"/>
      <c r="CMO61" s="140"/>
      <c r="CMP61" s="140"/>
      <c r="CMQ61" s="140"/>
      <c r="CMR61" s="140"/>
      <c r="CMS61" s="140"/>
      <c r="CMT61" s="140"/>
      <c r="CMU61" s="140"/>
      <c r="CMV61" s="140"/>
      <c r="CMW61" s="140"/>
      <c r="CMX61" s="140"/>
      <c r="CMY61" s="140"/>
      <c r="CMZ61" s="140"/>
      <c r="CNA61" s="140"/>
      <c r="CNB61" s="140"/>
      <c r="CNC61" s="140"/>
      <c r="CND61" s="140"/>
      <c r="CNE61" s="140"/>
      <c r="CNF61" s="140"/>
      <c r="CNG61" s="82"/>
      <c r="CNH61" s="140"/>
      <c r="CNI61" s="140"/>
      <c r="CNJ61" s="140"/>
      <c r="CNK61" s="140"/>
      <c r="CNL61" s="140"/>
      <c r="CNM61" s="140"/>
      <c r="CNN61" s="140"/>
      <c r="CNO61" s="140"/>
      <c r="CNP61" s="140"/>
      <c r="CNQ61" s="140"/>
      <c r="CNR61" s="140"/>
      <c r="CNS61" s="140"/>
      <c r="CNT61" s="140"/>
      <c r="CNU61" s="140"/>
      <c r="CNV61" s="140"/>
      <c r="CNW61" s="140"/>
      <c r="CNX61" s="140"/>
      <c r="CNY61" s="140"/>
      <c r="CNZ61" s="140"/>
      <c r="COA61" s="140"/>
      <c r="COB61" s="140"/>
      <c r="COC61" s="82"/>
      <c r="COD61" s="140"/>
      <c r="COE61" s="140"/>
      <c r="COF61" s="140"/>
      <c r="COG61" s="140"/>
      <c r="COH61" s="140"/>
      <c r="COI61" s="140"/>
      <c r="COJ61" s="140"/>
      <c r="COK61" s="140"/>
      <c r="COL61" s="140"/>
      <c r="COM61" s="140"/>
      <c r="CON61" s="140"/>
      <c r="COO61" s="140"/>
      <c r="COP61" s="140"/>
      <c r="COQ61" s="140"/>
      <c r="COR61" s="140"/>
      <c r="COS61" s="140"/>
      <c r="COT61" s="140"/>
      <c r="COU61" s="140"/>
      <c r="COV61" s="140"/>
      <c r="COW61" s="140"/>
      <c r="COX61" s="140"/>
      <c r="COY61" s="82"/>
      <c r="COZ61" s="140"/>
      <c r="CPA61" s="140"/>
      <c r="CPB61" s="140"/>
      <c r="CPC61" s="140"/>
      <c r="CPD61" s="140"/>
      <c r="CPE61" s="140"/>
      <c r="CPF61" s="140"/>
      <c r="CPG61" s="140"/>
      <c r="CPH61" s="140"/>
      <c r="CPI61" s="140"/>
      <c r="CPJ61" s="140"/>
      <c r="CPK61" s="140"/>
      <c r="CPL61" s="140"/>
      <c r="CPM61" s="140"/>
      <c r="CPN61" s="140"/>
      <c r="CPO61" s="140"/>
      <c r="CPP61" s="140"/>
      <c r="CPQ61" s="140"/>
      <c r="CPR61" s="140"/>
      <c r="CPS61" s="140"/>
      <c r="CPT61" s="140"/>
      <c r="CPU61" s="82"/>
      <c r="CPV61" s="140"/>
      <c r="CPW61" s="140"/>
      <c r="CPX61" s="140"/>
      <c r="CPY61" s="140"/>
      <c r="CPZ61" s="140"/>
      <c r="CQA61" s="140"/>
      <c r="CQB61" s="140"/>
      <c r="CQC61" s="140"/>
      <c r="CQD61" s="140"/>
      <c r="CQE61" s="140"/>
      <c r="CQF61" s="140"/>
      <c r="CQG61" s="140"/>
      <c r="CQH61" s="140"/>
      <c r="CQI61" s="140"/>
      <c r="CQJ61" s="140"/>
      <c r="CQK61" s="140"/>
      <c r="CQL61" s="140"/>
      <c r="CQM61" s="140"/>
      <c r="CQN61" s="140"/>
      <c r="CQO61" s="140"/>
      <c r="CQP61" s="140"/>
      <c r="CQQ61" s="82"/>
      <c r="CQR61" s="140"/>
      <c r="CQS61" s="140"/>
      <c r="CQT61" s="140"/>
      <c r="CQU61" s="140"/>
      <c r="CQV61" s="140"/>
      <c r="CQW61" s="140"/>
      <c r="CQX61" s="140"/>
      <c r="CQY61" s="140"/>
      <c r="CQZ61" s="140"/>
      <c r="CRA61" s="140"/>
      <c r="CRB61" s="140"/>
      <c r="CRC61" s="140"/>
      <c r="CRD61" s="140"/>
      <c r="CRE61" s="140"/>
      <c r="CRF61" s="140"/>
      <c r="CRG61" s="140"/>
      <c r="CRH61" s="140"/>
      <c r="CRI61" s="140"/>
      <c r="CRJ61" s="140"/>
      <c r="CRK61" s="140"/>
      <c r="CRL61" s="140"/>
      <c r="CRM61" s="82"/>
      <c r="CRN61" s="140"/>
      <c r="CRO61" s="140"/>
      <c r="CRP61" s="140"/>
      <c r="CRQ61" s="140"/>
      <c r="CRR61" s="140"/>
      <c r="CRS61" s="140"/>
      <c r="CRT61" s="140"/>
      <c r="CRU61" s="140"/>
      <c r="CRV61" s="140"/>
      <c r="CRW61" s="140"/>
      <c r="CRX61" s="140"/>
      <c r="CRY61" s="140"/>
      <c r="CRZ61" s="140"/>
      <c r="CSA61" s="140"/>
      <c r="CSB61" s="140"/>
      <c r="CSC61" s="140"/>
      <c r="CSD61" s="140"/>
      <c r="CSE61" s="140"/>
      <c r="CSF61" s="140"/>
      <c r="CSG61" s="140"/>
      <c r="CSH61" s="140"/>
      <c r="CSI61" s="82"/>
      <c r="CSJ61" s="140"/>
      <c r="CSK61" s="140"/>
      <c r="CSL61" s="140"/>
      <c r="CSM61" s="140"/>
      <c r="CSN61" s="140"/>
      <c r="CSO61" s="140"/>
      <c r="CSP61" s="140"/>
      <c r="CSQ61" s="140"/>
      <c r="CSR61" s="140"/>
      <c r="CSS61" s="140"/>
      <c r="CST61" s="140"/>
      <c r="CSU61" s="140"/>
      <c r="CSV61" s="140"/>
      <c r="CSW61" s="140"/>
      <c r="CSX61" s="140"/>
      <c r="CSY61" s="140"/>
      <c r="CSZ61" s="140"/>
      <c r="CTA61" s="140"/>
      <c r="CTB61" s="140"/>
      <c r="CTC61" s="140"/>
      <c r="CTD61" s="140"/>
      <c r="CTE61" s="82"/>
      <c r="CTF61" s="140"/>
      <c r="CTG61" s="140"/>
      <c r="CTH61" s="140"/>
      <c r="CTI61" s="140"/>
      <c r="CTJ61" s="140"/>
      <c r="CTK61" s="140"/>
      <c r="CTL61" s="140"/>
      <c r="CTM61" s="140"/>
      <c r="CTN61" s="140"/>
      <c r="CTO61" s="140"/>
      <c r="CTP61" s="140"/>
      <c r="CTQ61" s="140"/>
      <c r="CTR61" s="140"/>
      <c r="CTS61" s="140"/>
      <c r="CTT61" s="140"/>
      <c r="CTU61" s="140"/>
      <c r="CTV61" s="140"/>
      <c r="CTW61" s="140"/>
      <c r="CTX61" s="140"/>
      <c r="CTY61" s="140"/>
      <c r="CTZ61" s="140"/>
      <c r="CUA61" s="82"/>
      <c r="CUB61" s="140"/>
      <c r="CUC61" s="140"/>
      <c r="CUD61" s="140"/>
      <c r="CUE61" s="140"/>
      <c r="CUF61" s="140"/>
      <c r="CUG61" s="140"/>
      <c r="CUH61" s="140"/>
      <c r="CUI61" s="140"/>
      <c r="CUJ61" s="140"/>
      <c r="CUK61" s="140"/>
      <c r="CUL61" s="140"/>
      <c r="CUM61" s="140"/>
      <c r="CUN61" s="140"/>
      <c r="CUO61" s="140"/>
      <c r="CUP61" s="140"/>
      <c r="CUQ61" s="140"/>
      <c r="CUR61" s="140"/>
      <c r="CUS61" s="140"/>
      <c r="CUT61" s="140"/>
      <c r="CUU61" s="140"/>
      <c r="CUV61" s="140"/>
      <c r="CUW61" s="82"/>
      <c r="CUX61" s="140"/>
      <c r="CUY61" s="140"/>
      <c r="CUZ61" s="140"/>
      <c r="CVA61" s="140"/>
      <c r="CVB61" s="140"/>
      <c r="CVC61" s="140"/>
      <c r="CVD61" s="140"/>
      <c r="CVE61" s="140"/>
      <c r="CVF61" s="140"/>
      <c r="CVG61" s="140"/>
      <c r="CVH61" s="140"/>
      <c r="CVI61" s="140"/>
      <c r="CVJ61" s="140"/>
      <c r="CVK61" s="140"/>
      <c r="CVL61" s="140"/>
      <c r="CVM61" s="140"/>
      <c r="CVN61" s="140"/>
      <c r="CVO61" s="140"/>
      <c r="CVP61" s="140"/>
      <c r="CVQ61" s="140"/>
      <c r="CVR61" s="140"/>
      <c r="CVS61" s="82"/>
      <c r="CVT61" s="140"/>
      <c r="CVU61" s="140"/>
      <c r="CVV61" s="140"/>
      <c r="CVW61" s="140"/>
      <c r="CVX61" s="140"/>
      <c r="CVY61" s="140"/>
      <c r="CVZ61" s="140"/>
      <c r="CWA61" s="140"/>
      <c r="CWB61" s="140"/>
      <c r="CWC61" s="140"/>
      <c r="CWD61" s="140"/>
      <c r="CWE61" s="140"/>
      <c r="CWF61" s="140"/>
      <c r="CWG61" s="140"/>
      <c r="CWH61" s="140"/>
      <c r="CWI61" s="140"/>
      <c r="CWJ61" s="140"/>
      <c r="CWK61" s="140"/>
      <c r="CWL61" s="140"/>
      <c r="CWM61" s="140"/>
      <c r="CWN61" s="140"/>
      <c r="CWO61" s="82"/>
      <c r="CWP61" s="140"/>
      <c r="CWQ61" s="140"/>
      <c r="CWR61" s="140"/>
      <c r="CWS61" s="140"/>
      <c r="CWT61" s="140"/>
      <c r="CWU61" s="140"/>
      <c r="CWV61" s="140"/>
      <c r="CWW61" s="140"/>
      <c r="CWX61" s="140"/>
      <c r="CWY61" s="140"/>
      <c r="CWZ61" s="140"/>
      <c r="CXA61" s="140"/>
      <c r="CXB61" s="140"/>
      <c r="CXC61" s="140"/>
      <c r="CXD61" s="140"/>
      <c r="CXE61" s="140"/>
      <c r="CXF61" s="140"/>
      <c r="CXG61" s="140"/>
      <c r="CXH61" s="140"/>
      <c r="CXI61" s="140"/>
      <c r="CXJ61" s="140"/>
      <c r="CXK61" s="82"/>
      <c r="CXL61" s="140"/>
      <c r="CXM61" s="140"/>
      <c r="CXN61" s="140"/>
      <c r="CXO61" s="140"/>
      <c r="CXP61" s="140"/>
      <c r="CXQ61" s="140"/>
      <c r="CXR61" s="140"/>
      <c r="CXS61" s="140"/>
      <c r="CXT61" s="140"/>
      <c r="CXU61" s="140"/>
      <c r="CXV61" s="140"/>
      <c r="CXW61" s="140"/>
      <c r="CXX61" s="140"/>
      <c r="CXY61" s="140"/>
      <c r="CXZ61" s="140"/>
      <c r="CYA61" s="140"/>
      <c r="CYB61" s="140"/>
      <c r="CYC61" s="140"/>
      <c r="CYD61" s="140"/>
      <c r="CYE61" s="140"/>
      <c r="CYF61" s="140"/>
      <c r="CYG61" s="82"/>
      <c r="CYH61" s="140"/>
      <c r="CYI61" s="140"/>
      <c r="CYJ61" s="140"/>
      <c r="CYK61" s="140"/>
      <c r="CYL61" s="140"/>
      <c r="CYM61" s="140"/>
      <c r="CYN61" s="140"/>
      <c r="CYO61" s="140"/>
      <c r="CYP61" s="140"/>
      <c r="CYQ61" s="140"/>
      <c r="CYR61" s="140"/>
      <c r="CYS61" s="140"/>
      <c r="CYT61" s="140"/>
      <c r="CYU61" s="140"/>
      <c r="CYV61" s="140"/>
      <c r="CYW61" s="140"/>
      <c r="CYX61" s="140"/>
      <c r="CYY61" s="140"/>
      <c r="CYZ61" s="140"/>
      <c r="CZA61" s="140"/>
      <c r="CZB61" s="140"/>
      <c r="CZC61" s="82"/>
      <c r="CZD61" s="140"/>
      <c r="CZE61" s="140"/>
      <c r="CZF61" s="140"/>
      <c r="CZG61" s="140"/>
      <c r="CZH61" s="140"/>
      <c r="CZI61" s="140"/>
      <c r="CZJ61" s="140"/>
      <c r="CZK61" s="140"/>
      <c r="CZL61" s="140"/>
      <c r="CZM61" s="140"/>
      <c r="CZN61" s="140"/>
      <c r="CZO61" s="140"/>
      <c r="CZP61" s="140"/>
      <c r="CZQ61" s="140"/>
      <c r="CZR61" s="140"/>
      <c r="CZS61" s="140"/>
      <c r="CZT61" s="140"/>
      <c r="CZU61" s="140"/>
      <c r="CZV61" s="140"/>
      <c r="CZW61" s="140"/>
      <c r="CZX61" s="140"/>
      <c r="CZY61" s="82"/>
      <c r="CZZ61" s="140"/>
      <c r="DAA61" s="140"/>
      <c r="DAB61" s="140"/>
      <c r="DAC61" s="140"/>
      <c r="DAD61" s="140"/>
      <c r="DAE61" s="140"/>
      <c r="DAF61" s="140"/>
      <c r="DAG61" s="140"/>
      <c r="DAH61" s="140"/>
      <c r="DAI61" s="140"/>
      <c r="DAJ61" s="140"/>
      <c r="DAK61" s="140"/>
      <c r="DAL61" s="140"/>
      <c r="DAM61" s="140"/>
      <c r="DAN61" s="140"/>
      <c r="DAO61" s="140"/>
      <c r="DAP61" s="140"/>
      <c r="DAQ61" s="140"/>
      <c r="DAR61" s="140"/>
      <c r="DAS61" s="140"/>
      <c r="DAT61" s="140"/>
      <c r="DAU61" s="82"/>
      <c r="DAV61" s="140"/>
      <c r="DAW61" s="140"/>
      <c r="DAX61" s="140"/>
      <c r="DAY61" s="140"/>
      <c r="DAZ61" s="140"/>
      <c r="DBA61" s="140"/>
      <c r="DBB61" s="140"/>
      <c r="DBC61" s="140"/>
      <c r="DBD61" s="140"/>
      <c r="DBE61" s="140"/>
      <c r="DBF61" s="140"/>
      <c r="DBG61" s="140"/>
      <c r="DBH61" s="140"/>
      <c r="DBI61" s="140"/>
      <c r="DBJ61" s="140"/>
      <c r="DBK61" s="140"/>
      <c r="DBL61" s="140"/>
      <c r="DBM61" s="140"/>
      <c r="DBN61" s="140"/>
      <c r="DBO61" s="140"/>
      <c r="DBP61" s="140"/>
      <c r="DBQ61" s="82"/>
      <c r="DBR61" s="140"/>
      <c r="DBS61" s="140"/>
      <c r="DBT61" s="140"/>
      <c r="DBU61" s="140"/>
      <c r="DBV61" s="140"/>
      <c r="DBW61" s="140"/>
      <c r="DBX61" s="140"/>
      <c r="DBY61" s="140"/>
      <c r="DBZ61" s="140"/>
      <c r="DCA61" s="140"/>
      <c r="DCB61" s="140"/>
      <c r="DCC61" s="140"/>
      <c r="DCD61" s="140"/>
      <c r="DCE61" s="140"/>
      <c r="DCF61" s="140"/>
      <c r="DCG61" s="140"/>
      <c r="DCH61" s="140"/>
      <c r="DCI61" s="140"/>
      <c r="DCJ61" s="140"/>
      <c r="DCK61" s="140"/>
      <c r="DCL61" s="140"/>
      <c r="DCM61" s="82"/>
      <c r="DCN61" s="140"/>
      <c r="DCO61" s="140"/>
      <c r="DCP61" s="140"/>
      <c r="DCQ61" s="140"/>
      <c r="DCR61" s="140"/>
      <c r="DCS61" s="140"/>
      <c r="DCT61" s="140"/>
      <c r="DCU61" s="140"/>
      <c r="DCV61" s="140"/>
      <c r="DCW61" s="140"/>
      <c r="DCX61" s="140"/>
      <c r="DCY61" s="140"/>
      <c r="DCZ61" s="140"/>
      <c r="DDA61" s="140"/>
      <c r="DDB61" s="140"/>
      <c r="DDC61" s="140"/>
      <c r="DDD61" s="140"/>
      <c r="DDE61" s="140"/>
      <c r="DDF61" s="140"/>
      <c r="DDG61" s="140"/>
      <c r="DDH61" s="140"/>
      <c r="DDI61" s="82"/>
      <c r="DDJ61" s="140"/>
      <c r="DDK61" s="140"/>
      <c r="DDL61" s="140"/>
      <c r="DDM61" s="140"/>
      <c r="DDN61" s="140"/>
      <c r="DDO61" s="140"/>
      <c r="DDP61" s="140"/>
      <c r="DDQ61" s="140"/>
      <c r="DDR61" s="140"/>
      <c r="DDS61" s="140"/>
      <c r="DDT61" s="140"/>
      <c r="DDU61" s="140"/>
      <c r="DDV61" s="140"/>
      <c r="DDW61" s="140"/>
      <c r="DDX61" s="140"/>
      <c r="DDY61" s="140"/>
      <c r="DDZ61" s="140"/>
      <c r="DEA61" s="140"/>
      <c r="DEB61" s="140"/>
      <c r="DEC61" s="140"/>
      <c r="DED61" s="140"/>
      <c r="DEE61" s="82"/>
      <c r="DEF61" s="140"/>
      <c r="DEG61" s="140"/>
      <c r="DEH61" s="140"/>
      <c r="DEI61" s="140"/>
      <c r="DEJ61" s="140"/>
      <c r="DEK61" s="140"/>
      <c r="DEL61" s="140"/>
      <c r="DEM61" s="140"/>
      <c r="DEN61" s="140"/>
      <c r="DEO61" s="140"/>
      <c r="DEP61" s="140"/>
      <c r="DEQ61" s="140"/>
      <c r="DER61" s="140"/>
      <c r="DES61" s="140"/>
      <c r="DET61" s="140"/>
      <c r="DEU61" s="140"/>
      <c r="DEV61" s="140"/>
      <c r="DEW61" s="140"/>
      <c r="DEX61" s="140"/>
      <c r="DEY61" s="140"/>
      <c r="DEZ61" s="140"/>
      <c r="DFA61" s="82"/>
      <c r="DFB61" s="140"/>
      <c r="DFC61" s="140"/>
      <c r="DFD61" s="140"/>
      <c r="DFE61" s="140"/>
      <c r="DFF61" s="140"/>
      <c r="DFG61" s="140"/>
      <c r="DFH61" s="140"/>
      <c r="DFI61" s="140"/>
      <c r="DFJ61" s="140"/>
      <c r="DFK61" s="140"/>
      <c r="DFL61" s="140"/>
      <c r="DFM61" s="140"/>
      <c r="DFN61" s="140"/>
      <c r="DFO61" s="140"/>
      <c r="DFP61" s="140"/>
      <c r="DFQ61" s="140"/>
      <c r="DFR61" s="140"/>
      <c r="DFS61" s="140"/>
      <c r="DFT61" s="140"/>
      <c r="DFU61" s="140"/>
      <c r="DFV61" s="140"/>
      <c r="DFW61" s="82"/>
      <c r="DFX61" s="140"/>
      <c r="DFY61" s="140"/>
      <c r="DFZ61" s="140"/>
      <c r="DGA61" s="140"/>
      <c r="DGB61" s="140"/>
      <c r="DGC61" s="140"/>
      <c r="DGD61" s="140"/>
      <c r="DGE61" s="140"/>
      <c r="DGF61" s="140"/>
      <c r="DGG61" s="140"/>
      <c r="DGH61" s="140"/>
      <c r="DGI61" s="140"/>
      <c r="DGJ61" s="140"/>
      <c r="DGK61" s="140"/>
      <c r="DGL61" s="140"/>
      <c r="DGM61" s="140"/>
      <c r="DGN61" s="140"/>
      <c r="DGO61" s="140"/>
      <c r="DGP61" s="140"/>
      <c r="DGQ61" s="140"/>
      <c r="DGR61" s="140"/>
      <c r="DGS61" s="82"/>
      <c r="DGT61" s="140"/>
      <c r="DGU61" s="140"/>
      <c r="DGV61" s="140"/>
      <c r="DGW61" s="140"/>
      <c r="DGX61" s="140"/>
      <c r="DGY61" s="140"/>
      <c r="DGZ61" s="140"/>
      <c r="DHA61" s="140"/>
      <c r="DHB61" s="140"/>
      <c r="DHC61" s="140"/>
      <c r="DHD61" s="140"/>
      <c r="DHE61" s="140"/>
      <c r="DHF61" s="140"/>
      <c r="DHG61" s="140"/>
      <c r="DHH61" s="140"/>
      <c r="DHI61" s="140"/>
      <c r="DHJ61" s="140"/>
      <c r="DHK61" s="140"/>
      <c r="DHL61" s="140"/>
      <c r="DHM61" s="140"/>
      <c r="DHN61" s="140"/>
      <c r="DHO61" s="82"/>
      <c r="DHP61" s="140"/>
      <c r="DHQ61" s="140"/>
      <c r="DHR61" s="140"/>
      <c r="DHS61" s="140"/>
      <c r="DHT61" s="140"/>
      <c r="DHU61" s="140"/>
      <c r="DHV61" s="140"/>
      <c r="DHW61" s="140"/>
      <c r="DHX61" s="140"/>
      <c r="DHY61" s="140"/>
      <c r="DHZ61" s="140"/>
      <c r="DIA61" s="140"/>
      <c r="DIB61" s="140"/>
      <c r="DIC61" s="140"/>
      <c r="DID61" s="140"/>
      <c r="DIE61" s="140"/>
      <c r="DIF61" s="140"/>
      <c r="DIG61" s="140"/>
      <c r="DIH61" s="140"/>
      <c r="DII61" s="140"/>
      <c r="DIJ61" s="140"/>
      <c r="DIK61" s="82"/>
      <c r="DIL61" s="140"/>
      <c r="DIM61" s="140"/>
      <c r="DIN61" s="140"/>
      <c r="DIO61" s="140"/>
      <c r="DIP61" s="140"/>
      <c r="DIQ61" s="140"/>
      <c r="DIR61" s="140"/>
      <c r="DIS61" s="140"/>
      <c r="DIT61" s="140"/>
      <c r="DIU61" s="140"/>
      <c r="DIV61" s="140"/>
      <c r="DIW61" s="140"/>
      <c r="DIX61" s="140"/>
      <c r="DIY61" s="140"/>
      <c r="DIZ61" s="140"/>
      <c r="DJA61" s="140"/>
      <c r="DJB61" s="140"/>
      <c r="DJC61" s="140"/>
      <c r="DJD61" s="140"/>
      <c r="DJE61" s="140"/>
      <c r="DJF61" s="140"/>
      <c r="DJG61" s="82"/>
      <c r="DJH61" s="140"/>
      <c r="DJI61" s="140"/>
      <c r="DJJ61" s="140"/>
      <c r="DJK61" s="140"/>
      <c r="DJL61" s="140"/>
      <c r="DJM61" s="140"/>
      <c r="DJN61" s="140"/>
      <c r="DJO61" s="140"/>
      <c r="DJP61" s="140"/>
      <c r="DJQ61" s="140"/>
      <c r="DJR61" s="140"/>
      <c r="DJS61" s="140"/>
      <c r="DJT61" s="140"/>
      <c r="DJU61" s="140"/>
      <c r="DJV61" s="140"/>
      <c r="DJW61" s="140"/>
      <c r="DJX61" s="140"/>
      <c r="DJY61" s="140"/>
      <c r="DJZ61" s="140"/>
      <c r="DKA61" s="140"/>
      <c r="DKB61" s="140"/>
      <c r="DKC61" s="82"/>
      <c r="DKD61" s="140"/>
      <c r="DKE61" s="140"/>
      <c r="DKF61" s="140"/>
      <c r="DKG61" s="140"/>
      <c r="DKH61" s="140"/>
      <c r="DKI61" s="140"/>
      <c r="DKJ61" s="140"/>
      <c r="DKK61" s="140"/>
      <c r="DKL61" s="140"/>
      <c r="DKM61" s="140"/>
      <c r="DKN61" s="140"/>
      <c r="DKO61" s="140"/>
      <c r="DKP61" s="140"/>
      <c r="DKQ61" s="140"/>
      <c r="DKR61" s="140"/>
      <c r="DKS61" s="140"/>
      <c r="DKT61" s="140"/>
      <c r="DKU61" s="140"/>
      <c r="DKV61" s="140"/>
      <c r="DKW61" s="140"/>
      <c r="DKX61" s="140"/>
      <c r="DKY61" s="82"/>
      <c r="DKZ61" s="140"/>
      <c r="DLA61" s="140"/>
      <c r="DLB61" s="140"/>
      <c r="DLC61" s="140"/>
      <c r="DLD61" s="140"/>
      <c r="DLE61" s="140"/>
      <c r="DLF61" s="140"/>
      <c r="DLG61" s="140"/>
      <c r="DLH61" s="140"/>
      <c r="DLI61" s="140"/>
      <c r="DLJ61" s="140"/>
      <c r="DLK61" s="140"/>
      <c r="DLL61" s="140"/>
      <c r="DLM61" s="140"/>
      <c r="DLN61" s="140"/>
      <c r="DLO61" s="140"/>
      <c r="DLP61" s="140"/>
      <c r="DLQ61" s="140"/>
      <c r="DLR61" s="140"/>
      <c r="DLS61" s="140"/>
      <c r="DLT61" s="140"/>
      <c r="DLU61" s="82"/>
      <c r="DLV61" s="140"/>
      <c r="DLW61" s="140"/>
      <c r="DLX61" s="140"/>
      <c r="DLY61" s="140"/>
      <c r="DLZ61" s="140"/>
      <c r="DMA61" s="140"/>
      <c r="DMB61" s="140"/>
      <c r="DMC61" s="140"/>
      <c r="DMD61" s="140"/>
      <c r="DME61" s="140"/>
      <c r="DMF61" s="140"/>
      <c r="DMG61" s="140"/>
      <c r="DMH61" s="140"/>
      <c r="DMI61" s="140"/>
      <c r="DMJ61" s="140"/>
      <c r="DMK61" s="140"/>
      <c r="DML61" s="140"/>
      <c r="DMM61" s="140"/>
      <c r="DMN61" s="140"/>
      <c r="DMO61" s="140"/>
      <c r="DMP61" s="140"/>
      <c r="DMQ61" s="82"/>
      <c r="DMR61" s="140"/>
      <c r="DMS61" s="140"/>
      <c r="DMT61" s="140"/>
      <c r="DMU61" s="140"/>
      <c r="DMV61" s="140"/>
      <c r="DMW61" s="140"/>
      <c r="DMX61" s="140"/>
      <c r="DMY61" s="140"/>
      <c r="DMZ61" s="140"/>
      <c r="DNA61" s="140"/>
      <c r="DNB61" s="140"/>
      <c r="DNC61" s="140"/>
      <c r="DND61" s="140"/>
      <c r="DNE61" s="140"/>
      <c r="DNF61" s="140"/>
      <c r="DNG61" s="140"/>
      <c r="DNH61" s="140"/>
      <c r="DNI61" s="140"/>
      <c r="DNJ61" s="140"/>
      <c r="DNK61" s="140"/>
      <c r="DNL61" s="140"/>
      <c r="DNM61" s="82"/>
      <c r="DNN61" s="140"/>
      <c r="DNO61" s="140"/>
      <c r="DNP61" s="140"/>
      <c r="DNQ61" s="140"/>
      <c r="DNR61" s="140"/>
      <c r="DNS61" s="140"/>
      <c r="DNT61" s="140"/>
      <c r="DNU61" s="140"/>
      <c r="DNV61" s="140"/>
      <c r="DNW61" s="140"/>
      <c r="DNX61" s="140"/>
      <c r="DNY61" s="140"/>
      <c r="DNZ61" s="140"/>
      <c r="DOA61" s="140"/>
      <c r="DOB61" s="140"/>
      <c r="DOC61" s="140"/>
      <c r="DOD61" s="140"/>
      <c r="DOE61" s="140"/>
      <c r="DOF61" s="140"/>
      <c r="DOG61" s="140"/>
      <c r="DOH61" s="140"/>
      <c r="DOI61" s="82"/>
      <c r="DOJ61" s="140"/>
      <c r="DOK61" s="140"/>
      <c r="DOL61" s="140"/>
      <c r="DOM61" s="140"/>
      <c r="DON61" s="140"/>
      <c r="DOO61" s="140"/>
      <c r="DOP61" s="140"/>
      <c r="DOQ61" s="140"/>
      <c r="DOR61" s="140"/>
      <c r="DOS61" s="140"/>
      <c r="DOT61" s="140"/>
      <c r="DOU61" s="140"/>
      <c r="DOV61" s="140"/>
      <c r="DOW61" s="140"/>
      <c r="DOX61" s="140"/>
      <c r="DOY61" s="140"/>
      <c r="DOZ61" s="140"/>
      <c r="DPA61" s="140"/>
      <c r="DPB61" s="140"/>
      <c r="DPC61" s="140"/>
      <c r="DPD61" s="140"/>
      <c r="DPE61" s="82"/>
      <c r="DPF61" s="140"/>
      <c r="DPG61" s="140"/>
      <c r="DPH61" s="140"/>
      <c r="DPI61" s="140"/>
      <c r="DPJ61" s="140"/>
      <c r="DPK61" s="140"/>
      <c r="DPL61" s="140"/>
      <c r="DPM61" s="140"/>
      <c r="DPN61" s="140"/>
      <c r="DPO61" s="140"/>
      <c r="DPP61" s="140"/>
      <c r="DPQ61" s="140"/>
      <c r="DPR61" s="140"/>
      <c r="DPS61" s="140"/>
      <c r="DPT61" s="140"/>
      <c r="DPU61" s="140"/>
      <c r="DPV61" s="140"/>
      <c r="DPW61" s="140"/>
      <c r="DPX61" s="140"/>
      <c r="DPY61" s="140"/>
      <c r="DPZ61" s="140"/>
      <c r="DQA61" s="82"/>
      <c r="DQB61" s="140"/>
      <c r="DQC61" s="140"/>
      <c r="DQD61" s="140"/>
      <c r="DQE61" s="140"/>
      <c r="DQF61" s="140"/>
      <c r="DQG61" s="140"/>
      <c r="DQH61" s="140"/>
      <c r="DQI61" s="140"/>
      <c r="DQJ61" s="140"/>
      <c r="DQK61" s="140"/>
      <c r="DQL61" s="140"/>
      <c r="DQM61" s="140"/>
      <c r="DQN61" s="140"/>
      <c r="DQO61" s="140"/>
      <c r="DQP61" s="140"/>
      <c r="DQQ61" s="140"/>
      <c r="DQR61" s="140"/>
      <c r="DQS61" s="140"/>
      <c r="DQT61" s="140"/>
      <c r="DQU61" s="140"/>
      <c r="DQV61" s="140"/>
      <c r="DQW61" s="82"/>
      <c r="DQX61" s="140"/>
      <c r="DQY61" s="140"/>
      <c r="DQZ61" s="140"/>
      <c r="DRA61" s="140"/>
      <c r="DRB61" s="140"/>
      <c r="DRC61" s="140"/>
      <c r="DRD61" s="140"/>
      <c r="DRE61" s="140"/>
      <c r="DRF61" s="140"/>
      <c r="DRG61" s="140"/>
      <c r="DRH61" s="140"/>
      <c r="DRI61" s="140"/>
      <c r="DRJ61" s="140"/>
      <c r="DRK61" s="140"/>
      <c r="DRL61" s="140"/>
      <c r="DRM61" s="140"/>
      <c r="DRN61" s="140"/>
      <c r="DRO61" s="140"/>
      <c r="DRP61" s="140"/>
      <c r="DRQ61" s="140"/>
      <c r="DRR61" s="140"/>
      <c r="DRS61" s="82"/>
      <c r="DRT61" s="140"/>
      <c r="DRU61" s="140"/>
      <c r="DRV61" s="140"/>
      <c r="DRW61" s="140"/>
      <c r="DRX61" s="140"/>
      <c r="DRY61" s="140"/>
      <c r="DRZ61" s="140"/>
      <c r="DSA61" s="140"/>
      <c r="DSB61" s="140"/>
      <c r="DSC61" s="140"/>
      <c r="DSD61" s="140"/>
      <c r="DSE61" s="140"/>
      <c r="DSF61" s="140"/>
      <c r="DSG61" s="140"/>
      <c r="DSH61" s="140"/>
      <c r="DSI61" s="140"/>
      <c r="DSJ61" s="140"/>
      <c r="DSK61" s="140"/>
      <c r="DSL61" s="140"/>
      <c r="DSM61" s="140"/>
      <c r="DSN61" s="140"/>
      <c r="DSO61" s="82"/>
      <c r="DSP61" s="140"/>
      <c r="DSQ61" s="140"/>
      <c r="DSR61" s="140"/>
      <c r="DSS61" s="140"/>
      <c r="DST61" s="140"/>
      <c r="DSU61" s="140"/>
      <c r="DSV61" s="140"/>
      <c r="DSW61" s="140"/>
      <c r="DSX61" s="140"/>
      <c r="DSY61" s="140"/>
      <c r="DSZ61" s="140"/>
      <c r="DTA61" s="140"/>
      <c r="DTB61" s="140"/>
      <c r="DTC61" s="140"/>
      <c r="DTD61" s="140"/>
      <c r="DTE61" s="140"/>
      <c r="DTF61" s="140"/>
      <c r="DTG61" s="140"/>
      <c r="DTH61" s="140"/>
      <c r="DTI61" s="140"/>
      <c r="DTJ61" s="140"/>
      <c r="DTK61" s="82"/>
      <c r="DTL61" s="140"/>
      <c r="DTM61" s="140"/>
      <c r="DTN61" s="140"/>
      <c r="DTO61" s="140"/>
      <c r="DTP61" s="140"/>
      <c r="DTQ61" s="140"/>
      <c r="DTR61" s="140"/>
      <c r="DTS61" s="140"/>
      <c r="DTT61" s="140"/>
      <c r="DTU61" s="140"/>
      <c r="DTV61" s="140"/>
      <c r="DTW61" s="140"/>
      <c r="DTX61" s="140"/>
      <c r="DTY61" s="140"/>
      <c r="DTZ61" s="140"/>
      <c r="DUA61" s="140"/>
      <c r="DUB61" s="140"/>
      <c r="DUC61" s="140"/>
      <c r="DUD61" s="140"/>
      <c r="DUE61" s="140"/>
      <c r="DUF61" s="140"/>
      <c r="DUG61" s="82"/>
      <c r="DUH61" s="140"/>
      <c r="DUI61" s="140"/>
      <c r="DUJ61" s="140"/>
      <c r="DUK61" s="140"/>
      <c r="DUL61" s="140"/>
      <c r="DUM61" s="140"/>
      <c r="DUN61" s="140"/>
      <c r="DUO61" s="140"/>
      <c r="DUP61" s="140"/>
      <c r="DUQ61" s="140"/>
      <c r="DUR61" s="140"/>
      <c r="DUS61" s="140"/>
      <c r="DUT61" s="140"/>
      <c r="DUU61" s="140"/>
      <c r="DUV61" s="140"/>
      <c r="DUW61" s="140"/>
      <c r="DUX61" s="140"/>
      <c r="DUY61" s="140"/>
      <c r="DUZ61" s="140"/>
      <c r="DVA61" s="140"/>
      <c r="DVB61" s="140"/>
      <c r="DVC61" s="82"/>
      <c r="DVD61" s="140"/>
      <c r="DVE61" s="140"/>
      <c r="DVF61" s="140"/>
      <c r="DVG61" s="140"/>
      <c r="DVH61" s="140"/>
      <c r="DVI61" s="140"/>
      <c r="DVJ61" s="140"/>
      <c r="DVK61" s="140"/>
      <c r="DVL61" s="140"/>
      <c r="DVM61" s="140"/>
      <c r="DVN61" s="140"/>
      <c r="DVO61" s="140"/>
      <c r="DVP61" s="140"/>
      <c r="DVQ61" s="140"/>
      <c r="DVR61" s="140"/>
      <c r="DVS61" s="140"/>
      <c r="DVT61" s="140"/>
      <c r="DVU61" s="140"/>
      <c r="DVV61" s="140"/>
      <c r="DVW61" s="140"/>
      <c r="DVX61" s="140"/>
      <c r="DVY61" s="82"/>
      <c r="DVZ61" s="140"/>
      <c r="DWA61" s="140"/>
      <c r="DWB61" s="140"/>
      <c r="DWC61" s="140"/>
      <c r="DWD61" s="140"/>
      <c r="DWE61" s="140"/>
      <c r="DWF61" s="140"/>
      <c r="DWG61" s="140"/>
      <c r="DWH61" s="140"/>
      <c r="DWI61" s="140"/>
      <c r="DWJ61" s="140"/>
      <c r="DWK61" s="140"/>
      <c r="DWL61" s="140"/>
      <c r="DWM61" s="140"/>
      <c r="DWN61" s="140"/>
      <c r="DWO61" s="140"/>
      <c r="DWP61" s="140"/>
      <c r="DWQ61" s="140"/>
      <c r="DWR61" s="140"/>
      <c r="DWS61" s="140"/>
      <c r="DWT61" s="140"/>
      <c r="DWU61" s="82"/>
      <c r="DWV61" s="140"/>
      <c r="DWW61" s="140"/>
      <c r="DWX61" s="140"/>
      <c r="DWY61" s="140"/>
      <c r="DWZ61" s="140"/>
      <c r="DXA61" s="140"/>
      <c r="DXB61" s="140"/>
      <c r="DXC61" s="140"/>
      <c r="DXD61" s="140"/>
      <c r="DXE61" s="140"/>
      <c r="DXF61" s="140"/>
      <c r="DXG61" s="140"/>
      <c r="DXH61" s="140"/>
      <c r="DXI61" s="140"/>
      <c r="DXJ61" s="140"/>
      <c r="DXK61" s="140"/>
      <c r="DXL61" s="140"/>
      <c r="DXM61" s="140"/>
      <c r="DXN61" s="140"/>
      <c r="DXO61" s="140"/>
      <c r="DXP61" s="140"/>
      <c r="DXQ61" s="82"/>
      <c r="DXR61" s="140"/>
      <c r="DXS61" s="140"/>
      <c r="DXT61" s="140"/>
      <c r="DXU61" s="140"/>
      <c r="DXV61" s="140"/>
      <c r="DXW61" s="140"/>
      <c r="DXX61" s="140"/>
      <c r="DXY61" s="140"/>
      <c r="DXZ61" s="140"/>
      <c r="DYA61" s="140"/>
      <c r="DYB61" s="140"/>
      <c r="DYC61" s="140"/>
      <c r="DYD61" s="140"/>
      <c r="DYE61" s="140"/>
      <c r="DYF61" s="140"/>
      <c r="DYG61" s="140"/>
      <c r="DYH61" s="140"/>
      <c r="DYI61" s="140"/>
      <c r="DYJ61" s="140"/>
      <c r="DYK61" s="140"/>
      <c r="DYL61" s="140"/>
      <c r="DYM61" s="82"/>
      <c r="DYN61" s="140"/>
      <c r="DYO61" s="140"/>
      <c r="DYP61" s="140"/>
      <c r="DYQ61" s="140"/>
      <c r="DYR61" s="140"/>
      <c r="DYS61" s="140"/>
      <c r="DYT61" s="140"/>
      <c r="DYU61" s="140"/>
      <c r="DYV61" s="140"/>
      <c r="DYW61" s="140"/>
      <c r="DYX61" s="140"/>
      <c r="DYY61" s="140"/>
      <c r="DYZ61" s="140"/>
      <c r="DZA61" s="140"/>
      <c r="DZB61" s="140"/>
      <c r="DZC61" s="140"/>
      <c r="DZD61" s="140"/>
      <c r="DZE61" s="140"/>
      <c r="DZF61" s="140"/>
      <c r="DZG61" s="140"/>
      <c r="DZH61" s="140"/>
      <c r="DZI61" s="82"/>
      <c r="DZJ61" s="140"/>
      <c r="DZK61" s="140"/>
      <c r="DZL61" s="140"/>
      <c r="DZM61" s="140"/>
      <c r="DZN61" s="140"/>
      <c r="DZO61" s="140"/>
      <c r="DZP61" s="140"/>
      <c r="DZQ61" s="140"/>
      <c r="DZR61" s="140"/>
      <c r="DZS61" s="140"/>
      <c r="DZT61" s="140"/>
      <c r="DZU61" s="140"/>
      <c r="DZV61" s="140"/>
      <c r="DZW61" s="140"/>
      <c r="DZX61" s="140"/>
      <c r="DZY61" s="140"/>
      <c r="DZZ61" s="140"/>
      <c r="EAA61" s="140"/>
      <c r="EAB61" s="140"/>
      <c r="EAC61" s="140"/>
      <c r="EAD61" s="140"/>
      <c r="EAE61" s="82"/>
      <c r="EAF61" s="140"/>
      <c r="EAG61" s="140"/>
      <c r="EAH61" s="140"/>
      <c r="EAI61" s="140"/>
      <c r="EAJ61" s="140"/>
      <c r="EAK61" s="140"/>
      <c r="EAL61" s="140"/>
      <c r="EAM61" s="140"/>
      <c r="EAN61" s="140"/>
      <c r="EAO61" s="140"/>
      <c r="EAP61" s="140"/>
      <c r="EAQ61" s="140"/>
      <c r="EAR61" s="140"/>
      <c r="EAS61" s="140"/>
      <c r="EAT61" s="140"/>
      <c r="EAU61" s="140"/>
      <c r="EAV61" s="140"/>
      <c r="EAW61" s="140"/>
      <c r="EAX61" s="140"/>
      <c r="EAY61" s="140"/>
      <c r="EAZ61" s="140"/>
      <c r="EBA61" s="82"/>
      <c r="EBB61" s="140"/>
      <c r="EBC61" s="140"/>
      <c r="EBD61" s="140"/>
      <c r="EBE61" s="140"/>
      <c r="EBF61" s="140"/>
      <c r="EBG61" s="140"/>
      <c r="EBH61" s="140"/>
      <c r="EBI61" s="140"/>
      <c r="EBJ61" s="140"/>
      <c r="EBK61" s="140"/>
      <c r="EBL61" s="140"/>
      <c r="EBM61" s="140"/>
      <c r="EBN61" s="140"/>
      <c r="EBO61" s="140"/>
      <c r="EBP61" s="140"/>
      <c r="EBQ61" s="140"/>
      <c r="EBR61" s="140"/>
      <c r="EBS61" s="140"/>
      <c r="EBT61" s="140"/>
      <c r="EBU61" s="140"/>
      <c r="EBV61" s="140"/>
      <c r="EBW61" s="82"/>
      <c r="EBX61" s="140"/>
      <c r="EBY61" s="140"/>
      <c r="EBZ61" s="140"/>
      <c r="ECA61" s="140"/>
      <c r="ECB61" s="140"/>
      <c r="ECC61" s="140"/>
      <c r="ECD61" s="140"/>
      <c r="ECE61" s="140"/>
      <c r="ECF61" s="140"/>
      <c r="ECG61" s="140"/>
      <c r="ECH61" s="140"/>
      <c r="ECI61" s="140"/>
      <c r="ECJ61" s="140"/>
      <c r="ECK61" s="140"/>
      <c r="ECL61" s="140"/>
      <c r="ECM61" s="140"/>
      <c r="ECN61" s="140"/>
      <c r="ECO61" s="140"/>
      <c r="ECP61" s="140"/>
      <c r="ECQ61" s="140"/>
      <c r="ECR61" s="140"/>
      <c r="ECS61" s="82"/>
      <c r="ECT61" s="140"/>
      <c r="ECU61" s="140"/>
      <c r="ECV61" s="140"/>
      <c r="ECW61" s="140"/>
      <c r="ECX61" s="140"/>
      <c r="ECY61" s="140"/>
      <c r="ECZ61" s="140"/>
      <c r="EDA61" s="140"/>
      <c r="EDB61" s="140"/>
      <c r="EDC61" s="140"/>
      <c r="EDD61" s="140"/>
      <c r="EDE61" s="140"/>
      <c r="EDF61" s="140"/>
      <c r="EDG61" s="140"/>
      <c r="EDH61" s="140"/>
      <c r="EDI61" s="140"/>
      <c r="EDJ61" s="140"/>
      <c r="EDK61" s="140"/>
      <c r="EDL61" s="140"/>
      <c r="EDM61" s="140"/>
      <c r="EDN61" s="140"/>
      <c r="EDO61" s="82"/>
      <c r="EDP61" s="140"/>
      <c r="EDQ61" s="140"/>
      <c r="EDR61" s="140"/>
      <c r="EDS61" s="140"/>
      <c r="EDT61" s="140"/>
      <c r="EDU61" s="140"/>
      <c r="EDV61" s="140"/>
      <c r="EDW61" s="140"/>
      <c r="EDX61" s="140"/>
      <c r="EDY61" s="140"/>
      <c r="EDZ61" s="140"/>
      <c r="EEA61" s="140"/>
      <c r="EEB61" s="140"/>
      <c r="EEC61" s="140"/>
      <c r="EED61" s="140"/>
      <c r="EEE61" s="140"/>
      <c r="EEF61" s="140"/>
      <c r="EEG61" s="140"/>
      <c r="EEH61" s="140"/>
      <c r="EEI61" s="140"/>
      <c r="EEJ61" s="140"/>
      <c r="EEK61" s="82"/>
      <c r="EEL61" s="140"/>
      <c r="EEM61" s="140"/>
      <c r="EEN61" s="140"/>
      <c r="EEO61" s="140"/>
      <c r="EEP61" s="140"/>
      <c r="EEQ61" s="140"/>
      <c r="EER61" s="140"/>
      <c r="EES61" s="140"/>
      <c r="EET61" s="140"/>
      <c r="EEU61" s="140"/>
      <c r="EEV61" s="140"/>
      <c r="EEW61" s="140"/>
      <c r="EEX61" s="140"/>
      <c r="EEY61" s="140"/>
      <c r="EEZ61" s="140"/>
      <c r="EFA61" s="140"/>
      <c r="EFB61" s="140"/>
      <c r="EFC61" s="140"/>
      <c r="EFD61" s="140"/>
      <c r="EFE61" s="140"/>
      <c r="EFF61" s="140"/>
      <c r="EFG61" s="82"/>
      <c r="EFH61" s="140"/>
      <c r="EFI61" s="140"/>
      <c r="EFJ61" s="140"/>
      <c r="EFK61" s="140"/>
      <c r="EFL61" s="140"/>
      <c r="EFM61" s="140"/>
      <c r="EFN61" s="140"/>
      <c r="EFO61" s="140"/>
      <c r="EFP61" s="140"/>
      <c r="EFQ61" s="140"/>
      <c r="EFR61" s="140"/>
      <c r="EFS61" s="140"/>
      <c r="EFT61" s="140"/>
      <c r="EFU61" s="140"/>
      <c r="EFV61" s="140"/>
      <c r="EFW61" s="140"/>
      <c r="EFX61" s="140"/>
      <c r="EFY61" s="140"/>
      <c r="EFZ61" s="140"/>
      <c r="EGA61" s="140"/>
      <c r="EGB61" s="140"/>
      <c r="EGC61" s="82"/>
      <c r="EGD61" s="140"/>
      <c r="EGE61" s="140"/>
      <c r="EGF61" s="140"/>
      <c r="EGG61" s="140"/>
      <c r="EGH61" s="140"/>
      <c r="EGI61" s="140"/>
      <c r="EGJ61" s="140"/>
      <c r="EGK61" s="140"/>
      <c r="EGL61" s="140"/>
      <c r="EGM61" s="140"/>
      <c r="EGN61" s="140"/>
      <c r="EGO61" s="140"/>
      <c r="EGP61" s="140"/>
      <c r="EGQ61" s="140"/>
      <c r="EGR61" s="140"/>
      <c r="EGS61" s="140"/>
      <c r="EGT61" s="140"/>
      <c r="EGU61" s="140"/>
      <c r="EGV61" s="140"/>
      <c r="EGW61" s="140"/>
      <c r="EGX61" s="140"/>
      <c r="EGY61" s="82"/>
      <c r="EGZ61" s="140"/>
      <c r="EHA61" s="140"/>
      <c r="EHB61" s="140"/>
      <c r="EHC61" s="140"/>
      <c r="EHD61" s="140"/>
      <c r="EHE61" s="140"/>
      <c r="EHF61" s="140"/>
      <c r="EHG61" s="140"/>
      <c r="EHH61" s="140"/>
      <c r="EHI61" s="140"/>
      <c r="EHJ61" s="140"/>
      <c r="EHK61" s="140"/>
      <c r="EHL61" s="140"/>
      <c r="EHM61" s="140"/>
      <c r="EHN61" s="140"/>
      <c r="EHO61" s="140"/>
      <c r="EHP61" s="140"/>
      <c r="EHQ61" s="140"/>
      <c r="EHR61" s="140"/>
      <c r="EHS61" s="140"/>
      <c r="EHT61" s="140"/>
      <c r="EHU61" s="82"/>
      <c r="EHV61" s="140"/>
      <c r="EHW61" s="140"/>
      <c r="EHX61" s="140"/>
      <c r="EHY61" s="140"/>
      <c r="EHZ61" s="140"/>
      <c r="EIA61" s="140"/>
      <c r="EIB61" s="140"/>
      <c r="EIC61" s="140"/>
      <c r="EID61" s="140"/>
      <c r="EIE61" s="140"/>
      <c r="EIF61" s="140"/>
      <c r="EIG61" s="140"/>
      <c r="EIH61" s="140"/>
      <c r="EII61" s="140"/>
      <c r="EIJ61" s="140"/>
      <c r="EIK61" s="140"/>
      <c r="EIL61" s="140"/>
      <c r="EIM61" s="140"/>
      <c r="EIN61" s="140"/>
      <c r="EIO61" s="140"/>
      <c r="EIP61" s="140"/>
      <c r="EIQ61" s="82"/>
      <c r="EIR61" s="140"/>
      <c r="EIS61" s="140"/>
      <c r="EIT61" s="140"/>
      <c r="EIU61" s="140"/>
      <c r="EIV61" s="140"/>
      <c r="EIW61" s="140"/>
      <c r="EIX61" s="140"/>
      <c r="EIY61" s="140"/>
      <c r="EIZ61" s="140"/>
      <c r="EJA61" s="140"/>
      <c r="EJB61" s="140"/>
      <c r="EJC61" s="140"/>
      <c r="EJD61" s="140"/>
      <c r="EJE61" s="140"/>
      <c r="EJF61" s="140"/>
      <c r="EJG61" s="140"/>
      <c r="EJH61" s="140"/>
      <c r="EJI61" s="140"/>
      <c r="EJJ61" s="140"/>
      <c r="EJK61" s="140"/>
      <c r="EJL61" s="140"/>
      <c r="EJM61" s="82"/>
      <c r="EJN61" s="140"/>
      <c r="EJO61" s="140"/>
      <c r="EJP61" s="140"/>
      <c r="EJQ61" s="140"/>
      <c r="EJR61" s="140"/>
      <c r="EJS61" s="140"/>
      <c r="EJT61" s="140"/>
      <c r="EJU61" s="140"/>
      <c r="EJV61" s="140"/>
      <c r="EJW61" s="140"/>
      <c r="EJX61" s="140"/>
      <c r="EJY61" s="140"/>
      <c r="EJZ61" s="140"/>
      <c r="EKA61" s="140"/>
      <c r="EKB61" s="140"/>
      <c r="EKC61" s="140"/>
      <c r="EKD61" s="140"/>
      <c r="EKE61" s="140"/>
      <c r="EKF61" s="140"/>
      <c r="EKG61" s="140"/>
      <c r="EKH61" s="140"/>
      <c r="EKI61" s="82"/>
      <c r="EKJ61" s="140"/>
      <c r="EKK61" s="140"/>
      <c r="EKL61" s="140"/>
      <c r="EKM61" s="140"/>
      <c r="EKN61" s="140"/>
      <c r="EKO61" s="140"/>
      <c r="EKP61" s="140"/>
      <c r="EKQ61" s="140"/>
      <c r="EKR61" s="140"/>
      <c r="EKS61" s="140"/>
      <c r="EKT61" s="140"/>
      <c r="EKU61" s="140"/>
      <c r="EKV61" s="140"/>
      <c r="EKW61" s="140"/>
      <c r="EKX61" s="140"/>
      <c r="EKY61" s="140"/>
      <c r="EKZ61" s="140"/>
      <c r="ELA61" s="140"/>
      <c r="ELB61" s="140"/>
      <c r="ELC61" s="140"/>
      <c r="ELD61" s="140"/>
      <c r="ELE61" s="82"/>
      <c r="ELF61" s="140"/>
      <c r="ELG61" s="140"/>
      <c r="ELH61" s="140"/>
      <c r="ELI61" s="140"/>
      <c r="ELJ61" s="140"/>
      <c r="ELK61" s="140"/>
      <c r="ELL61" s="140"/>
      <c r="ELM61" s="140"/>
      <c r="ELN61" s="140"/>
      <c r="ELO61" s="140"/>
      <c r="ELP61" s="140"/>
      <c r="ELQ61" s="140"/>
      <c r="ELR61" s="140"/>
      <c r="ELS61" s="140"/>
      <c r="ELT61" s="140"/>
      <c r="ELU61" s="140"/>
      <c r="ELV61" s="140"/>
      <c r="ELW61" s="140"/>
      <c r="ELX61" s="140"/>
      <c r="ELY61" s="140"/>
      <c r="ELZ61" s="140"/>
      <c r="EMA61" s="82"/>
      <c r="EMB61" s="140"/>
      <c r="EMC61" s="140"/>
      <c r="EMD61" s="140"/>
      <c r="EME61" s="140"/>
      <c r="EMF61" s="140"/>
      <c r="EMG61" s="140"/>
      <c r="EMH61" s="140"/>
      <c r="EMI61" s="140"/>
      <c r="EMJ61" s="140"/>
      <c r="EMK61" s="140"/>
      <c r="EML61" s="140"/>
      <c r="EMM61" s="140"/>
      <c r="EMN61" s="140"/>
      <c r="EMO61" s="140"/>
      <c r="EMP61" s="140"/>
      <c r="EMQ61" s="140"/>
      <c r="EMR61" s="140"/>
      <c r="EMS61" s="140"/>
      <c r="EMT61" s="140"/>
      <c r="EMU61" s="140"/>
      <c r="EMV61" s="140"/>
      <c r="EMW61" s="82"/>
      <c r="EMX61" s="140"/>
      <c r="EMY61" s="140"/>
      <c r="EMZ61" s="140"/>
      <c r="ENA61" s="140"/>
      <c r="ENB61" s="140"/>
      <c r="ENC61" s="140"/>
      <c r="END61" s="140"/>
      <c r="ENE61" s="140"/>
      <c r="ENF61" s="140"/>
      <c r="ENG61" s="140"/>
      <c r="ENH61" s="140"/>
      <c r="ENI61" s="140"/>
      <c r="ENJ61" s="140"/>
      <c r="ENK61" s="140"/>
      <c r="ENL61" s="140"/>
      <c r="ENM61" s="140"/>
      <c r="ENN61" s="140"/>
      <c r="ENO61" s="140"/>
      <c r="ENP61" s="140"/>
      <c r="ENQ61" s="140"/>
      <c r="ENR61" s="140"/>
      <c r="ENS61" s="82"/>
      <c r="ENT61" s="140"/>
      <c r="ENU61" s="140"/>
      <c r="ENV61" s="140"/>
      <c r="ENW61" s="140"/>
      <c r="ENX61" s="140"/>
      <c r="ENY61" s="140"/>
      <c r="ENZ61" s="140"/>
      <c r="EOA61" s="140"/>
      <c r="EOB61" s="140"/>
      <c r="EOC61" s="140"/>
      <c r="EOD61" s="140"/>
      <c r="EOE61" s="140"/>
      <c r="EOF61" s="140"/>
      <c r="EOG61" s="140"/>
      <c r="EOH61" s="140"/>
      <c r="EOI61" s="140"/>
      <c r="EOJ61" s="140"/>
      <c r="EOK61" s="140"/>
      <c r="EOL61" s="140"/>
      <c r="EOM61" s="140"/>
      <c r="EON61" s="140"/>
      <c r="EOO61" s="82"/>
      <c r="EOP61" s="140"/>
      <c r="EOQ61" s="140"/>
      <c r="EOR61" s="140"/>
      <c r="EOS61" s="140"/>
      <c r="EOT61" s="140"/>
      <c r="EOU61" s="140"/>
      <c r="EOV61" s="140"/>
      <c r="EOW61" s="140"/>
      <c r="EOX61" s="140"/>
      <c r="EOY61" s="140"/>
      <c r="EOZ61" s="140"/>
      <c r="EPA61" s="140"/>
      <c r="EPB61" s="140"/>
      <c r="EPC61" s="140"/>
      <c r="EPD61" s="140"/>
      <c r="EPE61" s="140"/>
      <c r="EPF61" s="140"/>
      <c r="EPG61" s="140"/>
      <c r="EPH61" s="140"/>
      <c r="EPI61" s="140"/>
      <c r="EPJ61" s="140"/>
      <c r="EPK61" s="82"/>
      <c r="EPL61" s="140"/>
      <c r="EPM61" s="140"/>
      <c r="EPN61" s="140"/>
      <c r="EPO61" s="140"/>
      <c r="EPP61" s="140"/>
      <c r="EPQ61" s="140"/>
      <c r="EPR61" s="140"/>
      <c r="EPS61" s="140"/>
      <c r="EPT61" s="140"/>
      <c r="EPU61" s="140"/>
      <c r="EPV61" s="140"/>
      <c r="EPW61" s="140"/>
      <c r="EPX61" s="140"/>
      <c r="EPY61" s="140"/>
      <c r="EPZ61" s="140"/>
      <c r="EQA61" s="140"/>
      <c r="EQB61" s="140"/>
      <c r="EQC61" s="140"/>
      <c r="EQD61" s="140"/>
      <c r="EQE61" s="140"/>
      <c r="EQF61" s="140"/>
      <c r="EQG61" s="82"/>
      <c r="EQH61" s="140"/>
      <c r="EQI61" s="140"/>
      <c r="EQJ61" s="140"/>
      <c r="EQK61" s="140"/>
      <c r="EQL61" s="140"/>
      <c r="EQM61" s="140"/>
      <c r="EQN61" s="140"/>
      <c r="EQO61" s="140"/>
      <c r="EQP61" s="140"/>
      <c r="EQQ61" s="140"/>
      <c r="EQR61" s="140"/>
      <c r="EQS61" s="140"/>
      <c r="EQT61" s="140"/>
      <c r="EQU61" s="140"/>
      <c r="EQV61" s="140"/>
      <c r="EQW61" s="140"/>
      <c r="EQX61" s="140"/>
      <c r="EQY61" s="140"/>
      <c r="EQZ61" s="140"/>
      <c r="ERA61" s="140"/>
      <c r="ERB61" s="140"/>
      <c r="ERC61" s="82"/>
      <c r="ERD61" s="140"/>
      <c r="ERE61" s="140"/>
      <c r="ERF61" s="140"/>
      <c r="ERG61" s="140"/>
      <c r="ERH61" s="140"/>
      <c r="ERI61" s="140"/>
      <c r="ERJ61" s="140"/>
      <c r="ERK61" s="140"/>
      <c r="ERL61" s="140"/>
      <c r="ERM61" s="140"/>
      <c r="ERN61" s="140"/>
      <c r="ERO61" s="140"/>
      <c r="ERP61" s="140"/>
      <c r="ERQ61" s="140"/>
      <c r="ERR61" s="140"/>
      <c r="ERS61" s="140"/>
      <c r="ERT61" s="140"/>
      <c r="ERU61" s="140"/>
      <c r="ERV61" s="140"/>
      <c r="ERW61" s="140"/>
      <c r="ERX61" s="140"/>
      <c r="ERY61" s="82"/>
      <c r="ERZ61" s="140"/>
      <c r="ESA61" s="140"/>
      <c r="ESB61" s="140"/>
      <c r="ESC61" s="140"/>
      <c r="ESD61" s="140"/>
      <c r="ESE61" s="140"/>
      <c r="ESF61" s="140"/>
      <c r="ESG61" s="140"/>
      <c r="ESH61" s="140"/>
      <c r="ESI61" s="140"/>
      <c r="ESJ61" s="140"/>
      <c r="ESK61" s="140"/>
      <c r="ESL61" s="140"/>
      <c r="ESM61" s="140"/>
      <c r="ESN61" s="140"/>
      <c r="ESO61" s="140"/>
      <c r="ESP61" s="140"/>
      <c r="ESQ61" s="140"/>
      <c r="ESR61" s="140"/>
      <c r="ESS61" s="140"/>
      <c r="EST61" s="140"/>
      <c r="ESU61" s="82"/>
      <c r="ESV61" s="140"/>
      <c r="ESW61" s="140"/>
      <c r="ESX61" s="140"/>
      <c r="ESY61" s="140"/>
      <c r="ESZ61" s="140"/>
      <c r="ETA61" s="140"/>
      <c r="ETB61" s="140"/>
      <c r="ETC61" s="140"/>
      <c r="ETD61" s="140"/>
      <c r="ETE61" s="140"/>
      <c r="ETF61" s="140"/>
      <c r="ETG61" s="140"/>
      <c r="ETH61" s="140"/>
      <c r="ETI61" s="140"/>
      <c r="ETJ61" s="140"/>
      <c r="ETK61" s="140"/>
      <c r="ETL61" s="140"/>
      <c r="ETM61" s="140"/>
      <c r="ETN61" s="140"/>
      <c r="ETO61" s="140"/>
      <c r="ETP61" s="140"/>
      <c r="ETQ61" s="82"/>
      <c r="ETR61" s="140"/>
      <c r="ETS61" s="140"/>
      <c r="ETT61" s="140"/>
      <c r="ETU61" s="140"/>
      <c r="ETV61" s="140"/>
      <c r="ETW61" s="140"/>
      <c r="ETX61" s="140"/>
      <c r="ETY61" s="140"/>
      <c r="ETZ61" s="140"/>
      <c r="EUA61" s="140"/>
      <c r="EUB61" s="140"/>
      <c r="EUC61" s="140"/>
      <c r="EUD61" s="140"/>
      <c r="EUE61" s="140"/>
      <c r="EUF61" s="140"/>
      <c r="EUG61" s="140"/>
      <c r="EUH61" s="140"/>
      <c r="EUI61" s="140"/>
      <c r="EUJ61" s="140"/>
      <c r="EUK61" s="140"/>
      <c r="EUL61" s="140"/>
      <c r="EUM61" s="82"/>
      <c r="EUN61" s="140"/>
      <c r="EUO61" s="140"/>
      <c r="EUP61" s="140"/>
      <c r="EUQ61" s="140"/>
      <c r="EUR61" s="140"/>
      <c r="EUS61" s="140"/>
      <c r="EUT61" s="140"/>
      <c r="EUU61" s="140"/>
      <c r="EUV61" s="140"/>
      <c r="EUW61" s="140"/>
      <c r="EUX61" s="140"/>
      <c r="EUY61" s="140"/>
      <c r="EUZ61" s="140"/>
      <c r="EVA61" s="140"/>
      <c r="EVB61" s="140"/>
      <c r="EVC61" s="140"/>
      <c r="EVD61" s="140"/>
      <c r="EVE61" s="140"/>
      <c r="EVF61" s="140"/>
      <c r="EVG61" s="140"/>
      <c r="EVH61" s="140"/>
      <c r="EVI61" s="82"/>
      <c r="EVJ61" s="140"/>
      <c r="EVK61" s="140"/>
      <c r="EVL61" s="140"/>
      <c r="EVM61" s="140"/>
      <c r="EVN61" s="140"/>
      <c r="EVO61" s="140"/>
      <c r="EVP61" s="140"/>
      <c r="EVQ61" s="140"/>
      <c r="EVR61" s="140"/>
      <c r="EVS61" s="140"/>
      <c r="EVT61" s="140"/>
      <c r="EVU61" s="140"/>
      <c r="EVV61" s="140"/>
      <c r="EVW61" s="140"/>
      <c r="EVX61" s="140"/>
      <c r="EVY61" s="140"/>
      <c r="EVZ61" s="140"/>
      <c r="EWA61" s="140"/>
      <c r="EWB61" s="140"/>
      <c r="EWC61" s="140"/>
      <c r="EWD61" s="140"/>
      <c r="EWE61" s="82"/>
      <c r="EWF61" s="140"/>
      <c r="EWG61" s="140"/>
      <c r="EWH61" s="140"/>
      <c r="EWI61" s="140"/>
      <c r="EWJ61" s="140"/>
      <c r="EWK61" s="140"/>
      <c r="EWL61" s="140"/>
      <c r="EWM61" s="140"/>
      <c r="EWN61" s="140"/>
      <c r="EWO61" s="140"/>
      <c r="EWP61" s="140"/>
      <c r="EWQ61" s="140"/>
      <c r="EWR61" s="140"/>
      <c r="EWS61" s="140"/>
      <c r="EWT61" s="140"/>
      <c r="EWU61" s="140"/>
      <c r="EWV61" s="140"/>
      <c r="EWW61" s="140"/>
      <c r="EWX61" s="140"/>
      <c r="EWY61" s="140"/>
      <c r="EWZ61" s="140"/>
      <c r="EXA61" s="82"/>
      <c r="EXB61" s="140"/>
      <c r="EXC61" s="140"/>
      <c r="EXD61" s="140"/>
      <c r="EXE61" s="140"/>
      <c r="EXF61" s="140"/>
      <c r="EXG61" s="140"/>
      <c r="EXH61" s="140"/>
      <c r="EXI61" s="140"/>
      <c r="EXJ61" s="140"/>
      <c r="EXK61" s="140"/>
      <c r="EXL61" s="140"/>
      <c r="EXM61" s="140"/>
      <c r="EXN61" s="140"/>
      <c r="EXO61" s="140"/>
      <c r="EXP61" s="140"/>
      <c r="EXQ61" s="140"/>
      <c r="EXR61" s="140"/>
      <c r="EXS61" s="140"/>
      <c r="EXT61" s="140"/>
      <c r="EXU61" s="140"/>
      <c r="EXV61" s="140"/>
      <c r="EXW61" s="82"/>
      <c r="EXX61" s="140"/>
      <c r="EXY61" s="140"/>
      <c r="EXZ61" s="140"/>
      <c r="EYA61" s="140"/>
      <c r="EYB61" s="140"/>
      <c r="EYC61" s="140"/>
      <c r="EYD61" s="140"/>
      <c r="EYE61" s="140"/>
      <c r="EYF61" s="140"/>
      <c r="EYG61" s="140"/>
      <c r="EYH61" s="140"/>
      <c r="EYI61" s="140"/>
      <c r="EYJ61" s="140"/>
      <c r="EYK61" s="140"/>
      <c r="EYL61" s="140"/>
      <c r="EYM61" s="140"/>
      <c r="EYN61" s="140"/>
      <c r="EYO61" s="140"/>
      <c r="EYP61" s="140"/>
      <c r="EYQ61" s="140"/>
      <c r="EYR61" s="140"/>
      <c r="EYS61" s="82"/>
      <c r="EYT61" s="140"/>
      <c r="EYU61" s="140"/>
      <c r="EYV61" s="140"/>
      <c r="EYW61" s="140"/>
      <c r="EYX61" s="140"/>
      <c r="EYY61" s="140"/>
      <c r="EYZ61" s="140"/>
      <c r="EZA61" s="140"/>
      <c r="EZB61" s="140"/>
      <c r="EZC61" s="140"/>
      <c r="EZD61" s="140"/>
      <c r="EZE61" s="140"/>
      <c r="EZF61" s="140"/>
      <c r="EZG61" s="140"/>
      <c r="EZH61" s="140"/>
      <c r="EZI61" s="140"/>
      <c r="EZJ61" s="140"/>
      <c r="EZK61" s="140"/>
      <c r="EZL61" s="140"/>
      <c r="EZM61" s="140"/>
      <c r="EZN61" s="140"/>
      <c r="EZO61" s="82"/>
      <c r="EZP61" s="140"/>
      <c r="EZQ61" s="140"/>
      <c r="EZR61" s="140"/>
      <c r="EZS61" s="140"/>
      <c r="EZT61" s="140"/>
      <c r="EZU61" s="140"/>
      <c r="EZV61" s="140"/>
      <c r="EZW61" s="140"/>
      <c r="EZX61" s="140"/>
      <c r="EZY61" s="140"/>
      <c r="EZZ61" s="140"/>
      <c r="FAA61" s="140"/>
      <c r="FAB61" s="140"/>
      <c r="FAC61" s="140"/>
      <c r="FAD61" s="140"/>
      <c r="FAE61" s="140"/>
      <c r="FAF61" s="140"/>
      <c r="FAG61" s="140"/>
      <c r="FAH61" s="140"/>
      <c r="FAI61" s="140"/>
      <c r="FAJ61" s="140"/>
      <c r="FAK61" s="82"/>
      <c r="FAL61" s="140"/>
      <c r="FAM61" s="140"/>
      <c r="FAN61" s="140"/>
      <c r="FAO61" s="140"/>
      <c r="FAP61" s="140"/>
      <c r="FAQ61" s="140"/>
      <c r="FAR61" s="140"/>
      <c r="FAS61" s="140"/>
      <c r="FAT61" s="140"/>
      <c r="FAU61" s="140"/>
      <c r="FAV61" s="140"/>
      <c r="FAW61" s="140"/>
      <c r="FAX61" s="140"/>
      <c r="FAY61" s="140"/>
      <c r="FAZ61" s="140"/>
      <c r="FBA61" s="140"/>
      <c r="FBB61" s="140"/>
      <c r="FBC61" s="140"/>
      <c r="FBD61" s="140"/>
      <c r="FBE61" s="140"/>
      <c r="FBF61" s="140"/>
      <c r="FBG61" s="82"/>
      <c r="FBH61" s="140"/>
      <c r="FBI61" s="140"/>
      <c r="FBJ61" s="140"/>
      <c r="FBK61" s="140"/>
      <c r="FBL61" s="140"/>
      <c r="FBM61" s="140"/>
      <c r="FBN61" s="140"/>
      <c r="FBO61" s="140"/>
      <c r="FBP61" s="140"/>
      <c r="FBQ61" s="140"/>
      <c r="FBR61" s="140"/>
      <c r="FBS61" s="140"/>
      <c r="FBT61" s="140"/>
      <c r="FBU61" s="140"/>
      <c r="FBV61" s="140"/>
      <c r="FBW61" s="140"/>
      <c r="FBX61" s="140"/>
      <c r="FBY61" s="140"/>
      <c r="FBZ61" s="140"/>
      <c r="FCA61" s="140"/>
      <c r="FCB61" s="140"/>
      <c r="FCC61" s="82"/>
      <c r="FCD61" s="140"/>
      <c r="FCE61" s="140"/>
      <c r="FCF61" s="140"/>
      <c r="FCG61" s="140"/>
      <c r="FCH61" s="140"/>
      <c r="FCI61" s="140"/>
      <c r="FCJ61" s="140"/>
      <c r="FCK61" s="140"/>
      <c r="FCL61" s="140"/>
      <c r="FCM61" s="140"/>
      <c r="FCN61" s="140"/>
      <c r="FCO61" s="140"/>
      <c r="FCP61" s="140"/>
      <c r="FCQ61" s="140"/>
      <c r="FCR61" s="140"/>
      <c r="FCS61" s="140"/>
      <c r="FCT61" s="140"/>
      <c r="FCU61" s="140"/>
      <c r="FCV61" s="140"/>
      <c r="FCW61" s="140"/>
      <c r="FCX61" s="140"/>
      <c r="FCY61" s="82"/>
      <c r="FCZ61" s="140"/>
      <c r="FDA61" s="140"/>
      <c r="FDB61" s="140"/>
      <c r="FDC61" s="140"/>
      <c r="FDD61" s="140"/>
      <c r="FDE61" s="140"/>
      <c r="FDF61" s="140"/>
      <c r="FDG61" s="140"/>
      <c r="FDH61" s="140"/>
      <c r="FDI61" s="140"/>
      <c r="FDJ61" s="140"/>
      <c r="FDK61" s="140"/>
      <c r="FDL61" s="140"/>
      <c r="FDM61" s="140"/>
      <c r="FDN61" s="140"/>
      <c r="FDO61" s="140"/>
      <c r="FDP61" s="140"/>
      <c r="FDQ61" s="140"/>
      <c r="FDR61" s="140"/>
      <c r="FDS61" s="140"/>
      <c r="FDT61" s="140"/>
      <c r="FDU61" s="82"/>
      <c r="FDV61" s="140"/>
      <c r="FDW61" s="140"/>
      <c r="FDX61" s="140"/>
      <c r="FDY61" s="140"/>
      <c r="FDZ61" s="140"/>
      <c r="FEA61" s="140"/>
      <c r="FEB61" s="140"/>
      <c r="FEC61" s="140"/>
      <c r="FED61" s="140"/>
      <c r="FEE61" s="140"/>
      <c r="FEF61" s="140"/>
      <c r="FEG61" s="140"/>
      <c r="FEH61" s="140"/>
      <c r="FEI61" s="140"/>
      <c r="FEJ61" s="140"/>
      <c r="FEK61" s="140"/>
      <c r="FEL61" s="140"/>
      <c r="FEM61" s="140"/>
      <c r="FEN61" s="140"/>
      <c r="FEO61" s="140"/>
      <c r="FEP61" s="140"/>
      <c r="FEQ61" s="82"/>
      <c r="FER61" s="140"/>
      <c r="FES61" s="140"/>
      <c r="FET61" s="140"/>
      <c r="FEU61" s="140"/>
      <c r="FEV61" s="140"/>
      <c r="FEW61" s="140"/>
      <c r="FEX61" s="140"/>
      <c r="FEY61" s="140"/>
      <c r="FEZ61" s="140"/>
      <c r="FFA61" s="140"/>
      <c r="FFB61" s="140"/>
      <c r="FFC61" s="140"/>
      <c r="FFD61" s="140"/>
      <c r="FFE61" s="140"/>
      <c r="FFF61" s="140"/>
      <c r="FFG61" s="140"/>
      <c r="FFH61" s="140"/>
      <c r="FFI61" s="140"/>
      <c r="FFJ61" s="140"/>
      <c r="FFK61" s="140"/>
      <c r="FFL61" s="140"/>
      <c r="FFM61" s="82"/>
      <c r="FFN61" s="140"/>
      <c r="FFO61" s="140"/>
      <c r="FFP61" s="140"/>
      <c r="FFQ61" s="140"/>
      <c r="FFR61" s="140"/>
      <c r="FFS61" s="140"/>
      <c r="FFT61" s="140"/>
      <c r="FFU61" s="140"/>
      <c r="FFV61" s="140"/>
      <c r="FFW61" s="140"/>
      <c r="FFX61" s="140"/>
      <c r="FFY61" s="140"/>
      <c r="FFZ61" s="140"/>
      <c r="FGA61" s="140"/>
      <c r="FGB61" s="140"/>
      <c r="FGC61" s="140"/>
      <c r="FGD61" s="140"/>
      <c r="FGE61" s="140"/>
      <c r="FGF61" s="140"/>
      <c r="FGG61" s="140"/>
      <c r="FGH61" s="140"/>
      <c r="FGI61" s="82"/>
      <c r="FGJ61" s="140"/>
      <c r="FGK61" s="140"/>
      <c r="FGL61" s="140"/>
      <c r="FGM61" s="140"/>
      <c r="FGN61" s="140"/>
      <c r="FGO61" s="140"/>
      <c r="FGP61" s="140"/>
      <c r="FGQ61" s="140"/>
      <c r="FGR61" s="140"/>
      <c r="FGS61" s="140"/>
      <c r="FGT61" s="140"/>
      <c r="FGU61" s="140"/>
      <c r="FGV61" s="140"/>
      <c r="FGW61" s="140"/>
      <c r="FGX61" s="140"/>
      <c r="FGY61" s="140"/>
      <c r="FGZ61" s="140"/>
      <c r="FHA61" s="140"/>
      <c r="FHB61" s="140"/>
      <c r="FHC61" s="140"/>
      <c r="FHD61" s="140"/>
      <c r="FHE61" s="82"/>
      <c r="FHF61" s="140"/>
      <c r="FHG61" s="140"/>
      <c r="FHH61" s="140"/>
      <c r="FHI61" s="140"/>
      <c r="FHJ61" s="140"/>
      <c r="FHK61" s="140"/>
      <c r="FHL61" s="140"/>
      <c r="FHM61" s="140"/>
      <c r="FHN61" s="140"/>
      <c r="FHO61" s="140"/>
      <c r="FHP61" s="140"/>
      <c r="FHQ61" s="140"/>
      <c r="FHR61" s="140"/>
      <c r="FHS61" s="140"/>
      <c r="FHT61" s="140"/>
      <c r="FHU61" s="140"/>
      <c r="FHV61" s="140"/>
      <c r="FHW61" s="140"/>
      <c r="FHX61" s="140"/>
      <c r="FHY61" s="140"/>
      <c r="FHZ61" s="140"/>
      <c r="FIA61" s="82"/>
      <c r="FIB61" s="140"/>
      <c r="FIC61" s="140"/>
      <c r="FID61" s="140"/>
      <c r="FIE61" s="140"/>
      <c r="FIF61" s="140"/>
      <c r="FIG61" s="140"/>
      <c r="FIH61" s="140"/>
      <c r="FII61" s="140"/>
      <c r="FIJ61" s="140"/>
      <c r="FIK61" s="140"/>
      <c r="FIL61" s="140"/>
      <c r="FIM61" s="140"/>
      <c r="FIN61" s="140"/>
      <c r="FIO61" s="140"/>
      <c r="FIP61" s="140"/>
      <c r="FIQ61" s="140"/>
      <c r="FIR61" s="140"/>
      <c r="FIS61" s="140"/>
      <c r="FIT61" s="140"/>
      <c r="FIU61" s="140"/>
      <c r="FIV61" s="140"/>
      <c r="FIW61" s="82"/>
      <c r="FIX61" s="140"/>
      <c r="FIY61" s="140"/>
      <c r="FIZ61" s="140"/>
      <c r="FJA61" s="140"/>
      <c r="FJB61" s="140"/>
      <c r="FJC61" s="140"/>
      <c r="FJD61" s="140"/>
      <c r="FJE61" s="140"/>
      <c r="FJF61" s="140"/>
      <c r="FJG61" s="140"/>
      <c r="FJH61" s="140"/>
      <c r="FJI61" s="140"/>
      <c r="FJJ61" s="140"/>
      <c r="FJK61" s="140"/>
      <c r="FJL61" s="140"/>
      <c r="FJM61" s="140"/>
      <c r="FJN61" s="140"/>
      <c r="FJO61" s="140"/>
      <c r="FJP61" s="140"/>
      <c r="FJQ61" s="140"/>
      <c r="FJR61" s="140"/>
      <c r="FJS61" s="82"/>
      <c r="FJT61" s="140"/>
      <c r="FJU61" s="140"/>
      <c r="FJV61" s="140"/>
      <c r="FJW61" s="140"/>
      <c r="FJX61" s="140"/>
      <c r="FJY61" s="140"/>
      <c r="FJZ61" s="140"/>
      <c r="FKA61" s="140"/>
      <c r="FKB61" s="140"/>
      <c r="FKC61" s="140"/>
      <c r="FKD61" s="140"/>
      <c r="FKE61" s="140"/>
      <c r="FKF61" s="140"/>
      <c r="FKG61" s="140"/>
      <c r="FKH61" s="140"/>
      <c r="FKI61" s="140"/>
      <c r="FKJ61" s="140"/>
      <c r="FKK61" s="140"/>
      <c r="FKL61" s="140"/>
      <c r="FKM61" s="140"/>
      <c r="FKN61" s="140"/>
      <c r="FKO61" s="82"/>
      <c r="FKP61" s="140"/>
      <c r="FKQ61" s="140"/>
      <c r="FKR61" s="140"/>
      <c r="FKS61" s="140"/>
      <c r="FKT61" s="140"/>
      <c r="FKU61" s="140"/>
      <c r="FKV61" s="140"/>
      <c r="FKW61" s="140"/>
      <c r="FKX61" s="140"/>
      <c r="FKY61" s="140"/>
      <c r="FKZ61" s="140"/>
      <c r="FLA61" s="140"/>
      <c r="FLB61" s="140"/>
      <c r="FLC61" s="140"/>
      <c r="FLD61" s="140"/>
      <c r="FLE61" s="140"/>
      <c r="FLF61" s="140"/>
      <c r="FLG61" s="140"/>
      <c r="FLH61" s="140"/>
      <c r="FLI61" s="140"/>
      <c r="FLJ61" s="140"/>
      <c r="FLK61" s="82"/>
      <c r="FLL61" s="140"/>
      <c r="FLM61" s="140"/>
      <c r="FLN61" s="140"/>
      <c r="FLO61" s="140"/>
      <c r="FLP61" s="140"/>
      <c r="FLQ61" s="140"/>
      <c r="FLR61" s="140"/>
      <c r="FLS61" s="140"/>
      <c r="FLT61" s="140"/>
      <c r="FLU61" s="140"/>
      <c r="FLV61" s="140"/>
      <c r="FLW61" s="140"/>
      <c r="FLX61" s="140"/>
      <c r="FLY61" s="140"/>
      <c r="FLZ61" s="140"/>
      <c r="FMA61" s="140"/>
      <c r="FMB61" s="140"/>
      <c r="FMC61" s="140"/>
      <c r="FMD61" s="140"/>
      <c r="FME61" s="140"/>
      <c r="FMF61" s="140"/>
      <c r="FMG61" s="82"/>
      <c r="FMH61" s="140"/>
      <c r="FMI61" s="140"/>
      <c r="FMJ61" s="140"/>
      <c r="FMK61" s="140"/>
      <c r="FML61" s="140"/>
      <c r="FMM61" s="140"/>
      <c r="FMN61" s="140"/>
      <c r="FMO61" s="140"/>
      <c r="FMP61" s="140"/>
      <c r="FMQ61" s="140"/>
      <c r="FMR61" s="140"/>
      <c r="FMS61" s="140"/>
      <c r="FMT61" s="140"/>
      <c r="FMU61" s="140"/>
      <c r="FMV61" s="140"/>
      <c r="FMW61" s="140"/>
      <c r="FMX61" s="140"/>
      <c r="FMY61" s="140"/>
      <c r="FMZ61" s="140"/>
      <c r="FNA61" s="140"/>
      <c r="FNB61" s="140"/>
      <c r="FNC61" s="82"/>
      <c r="FND61" s="140"/>
      <c r="FNE61" s="140"/>
      <c r="FNF61" s="140"/>
      <c r="FNG61" s="140"/>
      <c r="FNH61" s="140"/>
      <c r="FNI61" s="140"/>
      <c r="FNJ61" s="140"/>
      <c r="FNK61" s="140"/>
      <c r="FNL61" s="140"/>
      <c r="FNM61" s="140"/>
      <c r="FNN61" s="140"/>
      <c r="FNO61" s="140"/>
      <c r="FNP61" s="140"/>
      <c r="FNQ61" s="140"/>
      <c r="FNR61" s="140"/>
      <c r="FNS61" s="140"/>
      <c r="FNT61" s="140"/>
      <c r="FNU61" s="140"/>
      <c r="FNV61" s="140"/>
      <c r="FNW61" s="140"/>
      <c r="FNX61" s="140"/>
      <c r="FNY61" s="82"/>
      <c r="FNZ61" s="140"/>
      <c r="FOA61" s="140"/>
      <c r="FOB61" s="140"/>
      <c r="FOC61" s="140"/>
      <c r="FOD61" s="140"/>
      <c r="FOE61" s="140"/>
      <c r="FOF61" s="140"/>
      <c r="FOG61" s="140"/>
      <c r="FOH61" s="140"/>
      <c r="FOI61" s="140"/>
      <c r="FOJ61" s="140"/>
      <c r="FOK61" s="140"/>
      <c r="FOL61" s="140"/>
      <c r="FOM61" s="140"/>
      <c r="FON61" s="140"/>
      <c r="FOO61" s="140"/>
      <c r="FOP61" s="140"/>
      <c r="FOQ61" s="140"/>
      <c r="FOR61" s="140"/>
      <c r="FOS61" s="140"/>
      <c r="FOT61" s="140"/>
      <c r="FOU61" s="82"/>
      <c r="FOV61" s="140"/>
      <c r="FOW61" s="140"/>
      <c r="FOX61" s="140"/>
      <c r="FOY61" s="140"/>
      <c r="FOZ61" s="140"/>
      <c r="FPA61" s="140"/>
      <c r="FPB61" s="140"/>
      <c r="FPC61" s="140"/>
      <c r="FPD61" s="140"/>
      <c r="FPE61" s="140"/>
      <c r="FPF61" s="140"/>
      <c r="FPG61" s="140"/>
      <c r="FPH61" s="140"/>
      <c r="FPI61" s="140"/>
      <c r="FPJ61" s="140"/>
      <c r="FPK61" s="140"/>
      <c r="FPL61" s="140"/>
      <c r="FPM61" s="140"/>
      <c r="FPN61" s="140"/>
      <c r="FPO61" s="140"/>
      <c r="FPP61" s="140"/>
      <c r="FPQ61" s="82"/>
      <c r="FPR61" s="140"/>
      <c r="FPS61" s="140"/>
      <c r="FPT61" s="140"/>
      <c r="FPU61" s="140"/>
      <c r="FPV61" s="140"/>
      <c r="FPW61" s="140"/>
      <c r="FPX61" s="140"/>
      <c r="FPY61" s="140"/>
      <c r="FPZ61" s="140"/>
      <c r="FQA61" s="140"/>
      <c r="FQB61" s="140"/>
      <c r="FQC61" s="140"/>
      <c r="FQD61" s="140"/>
      <c r="FQE61" s="140"/>
      <c r="FQF61" s="140"/>
      <c r="FQG61" s="140"/>
      <c r="FQH61" s="140"/>
      <c r="FQI61" s="140"/>
      <c r="FQJ61" s="140"/>
      <c r="FQK61" s="140"/>
      <c r="FQL61" s="140"/>
      <c r="FQM61" s="82"/>
      <c r="FQN61" s="140"/>
      <c r="FQO61" s="140"/>
      <c r="FQP61" s="140"/>
      <c r="FQQ61" s="140"/>
      <c r="FQR61" s="140"/>
      <c r="FQS61" s="140"/>
      <c r="FQT61" s="140"/>
      <c r="FQU61" s="140"/>
      <c r="FQV61" s="140"/>
      <c r="FQW61" s="140"/>
      <c r="FQX61" s="140"/>
      <c r="FQY61" s="140"/>
      <c r="FQZ61" s="140"/>
      <c r="FRA61" s="140"/>
      <c r="FRB61" s="140"/>
      <c r="FRC61" s="140"/>
      <c r="FRD61" s="140"/>
      <c r="FRE61" s="140"/>
      <c r="FRF61" s="140"/>
      <c r="FRG61" s="140"/>
      <c r="FRH61" s="140"/>
      <c r="FRI61" s="82"/>
      <c r="FRJ61" s="140"/>
      <c r="FRK61" s="140"/>
      <c r="FRL61" s="140"/>
      <c r="FRM61" s="140"/>
      <c r="FRN61" s="140"/>
      <c r="FRO61" s="140"/>
      <c r="FRP61" s="140"/>
      <c r="FRQ61" s="140"/>
      <c r="FRR61" s="140"/>
      <c r="FRS61" s="140"/>
      <c r="FRT61" s="140"/>
      <c r="FRU61" s="140"/>
      <c r="FRV61" s="140"/>
      <c r="FRW61" s="140"/>
      <c r="FRX61" s="140"/>
      <c r="FRY61" s="140"/>
      <c r="FRZ61" s="140"/>
      <c r="FSA61" s="140"/>
      <c r="FSB61" s="140"/>
      <c r="FSC61" s="140"/>
      <c r="FSD61" s="140"/>
      <c r="FSE61" s="82"/>
      <c r="FSF61" s="140"/>
      <c r="FSG61" s="140"/>
      <c r="FSH61" s="140"/>
      <c r="FSI61" s="140"/>
      <c r="FSJ61" s="140"/>
      <c r="FSK61" s="140"/>
      <c r="FSL61" s="140"/>
      <c r="FSM61" s="140"/>
      <c r="FSN61" s="140"/>
      <c r="FSO61" s="140"/>
      <c r="FSP61" s="140"/>
      <c r="FSQ61" s="140"/>
      <c r="FSR61" s="140"/>
      <c r="FSS61" s="140"/>
      <c r="FST61" s="140"/>
      <c r="FSU61" s="140"/>
      <c r="FSV61" s="140"/>
      <c r="FSW61" s="140"/>
      <c r="FSX61" s="140"/>
      <c r="FSY61" s="140"/>
      <c r="FSZ61" s="140"/>
      <c r="FTA61" s="82"/>
      <c r="FTB61" s="140"/>
      <c r="FTC61" s="140"/>
      <c r="FTD61" s="140"/>
      <c r="FTE61" s="140"/>
      <c r="FTF61" s="140"/>
      <c r="FTG61" s="140"/>
      <c r="FTH61" s="140"/>
      <c r="FTI61" s="140"/>
      <c r="FTJ61" s="140"/>
      <c r="FTK61" s="140"/>
      <c r="FTL61" s="140"/>
      <c r="FTM61" s="140"/>
      <c r="FTN61" s="140"/>
      <c r="FTO61" s="140"/>
      <c r="FTP61" s="140"/>
      <c r="FTQ61" s="140"/>
      <c r="FTR61" s="140"/>
      <c r="FTS61" s="140"/>
      <c r="FTT61" s="140"/>
      <c r="FTU61" s="140"/>
      <c r="FTV61" s="140"/>
      <c r="FTW61" s="82"/>
      <c r="FTX61" s="140"/>
      <c r="FTY61" s="140"/>
      <c r="FTZ61" s="140"/>
      <c r="FUA61" s="140"/>
      <c r="FUB61" s="140"/>
      <c r="FUC61" s="140"/>
      <c r="FUD61" s="140"/>
      <c r="FUE61" s="140"/>
      <c r="FUF61" s="140"/>
      <c r="FUG61" s="140"/>
      <c r="FUH61" s="140"/>
      <c r="FUI61" s="140"/>
      <c r="FUJ61" s="140"/>
      <c r="FUK61" s="140"/>
      <c r="FUL61" s="140"/>
      <c r="FUM61" s="140"/>
      <c r="FUN61" s="140"/>
      <c r="FUO61" s="140"/>
      <c r="FUP61" s="140"/>
      <c r="FUQ61" s="140"/>
      <c r="FUR61" s="140"/>
      <c r="FUS61" s="82"/>
      <c r="FUT61" s="140"/>
      <c r="FUU61" s="140"/>
      <c r="FUV61" s="140"/>
      <c r="FUW61" s="140"/>
      <c r="FUX61" s="140"/>
      <c r="FUY61" s="140"/>
      <c r="FUZ61" s="140"/>
      <c r="FVA61" s="140"/>
      <c r="FVB61" s="140"/>
      <c r="FVC61" s="140"/>
      <c r="FVD61" s="140"/>
      <c r="FVE61" s="140"/>
      <c r="FVF61" s="140"/>
      <c r="FVG61" s="140"/>
      <c r="FVH61" s="140"/>
      <c r="FVI61" s="140"/>
      <c r="FVJ61" s="140"/>
      <c r="FVK61" s="140"/>
      <c r="FVL61" s="140"/>
      <c r="FVM61" s="140"/>
      <c r="FVN61" s="140"/>
      <c r="FVO61" s="82"/>
      <c r="FVP61" s="140"/>
      <c r="FVQ61" s="140"/>
      <c r="FVR61" s="140"/>
      <c r="FVS61" s="140"/>
      <c r="FVT61" s="140"/>
      <c r="FVU61" s="140"/>
      <c r="FVV61" s="140"/>
      <c r="FVW61" s="140"/>
      <c r="FVX61" s="140"/>
      <c r="FVY61" s="140"/>
      <c r="FVZ61" s="140"/>
      <c r="FWA61" s="140"/>
      <c r="FWB61" s="140"/>
      <c r="FWC61" s="140"/>
      <c r="FWD61" s="140"/>
      <c r="FWE61" s="140"/>
      <c r="FWF61" s="140"/>
      <c r="FWG61" s="140"/>
      <c r="FWH61" s="140"/>
      <c r="FWI61" s="140"/>
      <c r="FWJ61" s="140"/>
      <c r="FWK61" s="82"/>
      <c r="FWL61" s="140"/>
      <c r="FWM61" s="140"/>
      <c r="FWN61" s="140"/>
      <c r="FWO61" s="140"/>
      <c r="FWP61" s="140"/>
      <c r="FWQ61" s="140"/>
      <c r="FWR61" s="140"/>
      <c r="FWS61" s="140"/>
      <c r="FWT61" s="140"/>
      <c r="FWU61" s="140"/>
      <c r="FWV61" s="140"/>
      <c r="FWW61" s="140"/>
      <c r="FWX61" s="140"/>
      <c r="FWY61" s="140"/>
      <c r="FWZ61" s="140"/>
      <c r="FXA61" s="140"/>
      <c r="FXB61" s="140"/>
      <c r="FXC61" s="140"/>
      <c r="FXD61" s="140"/>
      <c r="FXE61" s="140"/>
      <c r="FXF61" s="140"/>
      <c r="FXG61" s="82"/>
      <c r="FXH61" s="140"/>
      <c r="FXI61" s="140"/>
      <c r="FXJ61" s="140"/>
      <c r="FXK61" s="140"/>
      <c r="FXL61" s="140"/>
      <c r="FXM61" s="140"/>
      <c r="FXN61" s="140"/>
      <c r="FXO61" s="140"/>
      <c r="FXP61" s="140"/>
      <c r="FXQ61" s="140"/>
      <c r="FXR61" s="140"/>
      <c r="FXS61" s="140"/>
      <c r="FXT61" s="140"/>
      <c r="FXU61" s="140"/>
      <c r="FXV61" s="140"/>
      <c r="FXW61" s="140"/>
      <c r="FXX61" s="140"/>
      <c r="FXY61" s="140"/>
      <c r="FXZ61" s="140"/>
      <c r="FYA61" s="140"/>
      <c r="FYB61" s="140"/>
      <c r="FYC61" s="82"/>
      <c r="FYD61" s="140"/>
      <c r="FYE61" s="140"/>
      <c r="FYF61" s="140"/>
      <c r="FYG61" s="140"/>
      <c r="FYH61" s="140"/>
      <c r="FYI61" s="140"/>
      <c r="FYJ61" s="140"/>
      <c r="FYK61" s="140"/>
      <c r="FYL61" s="140"/>
      <c r="FYM61" s="140"/>
      <c r="FYN61" s="140"/>
      <c r="FYO61" s="140"/>
      <c r="FYP61" s="140"/>
      <c r="FYQ61" s="140"/>
      <c r="FYR61" s="140"/>
      <c r="FYS61" s="140"/>
      <c r="FYT61" s="140"/>
      <c r="FYU61" s="140"/>
      <c r="FYV61" s="140"/>
      <c r="FYW61" s="140"/>
      <c r="FYX61" s="140"/>
      <c r="FYY61" s="82"/>
      <c r="FYZ61" s="140"/>
      <c r="FZA61" s="140"/>
      <c r="FZB61" s="140"/>
      <c r="FZC61" s="140"/>
      <c r="FZD61" s="140"/>
      <c r="FZE61" s="140"/>
      <c r="FZF61" s="140"/>
      <c r="FZG61" s="140"/>
      <c r="FZH61" s="140"/>
      <c r="FZI61" s="140"/>
      <c r="FZJ61" s="140"/>
      <c r="FZK61" s="140"/>
      <c r="FZL61" s="140"/>
      <c r="FZM61" s="140"/>
      <c r="FZN61" s="140"/>
      <c r="FZO61" s="140"/>
      <c r="FZP61" s="140"/>
      <c r="FZQ61" s="140"/>
      <c r="FZR61" s="140"/>
      <c r="FZS61" s="140"/>
      <c r="FZT61" s="140"/>
      <c r="FZU61" s="82"/>
      <c r="FZV61" s="140"/>
      <c r="FZW61" s="140"/>
      <c r="FZX61" s="140"/>
      <c r="FZY61" s="140"/>
      <c r="FZZ61" s="140"/>
      <c r="GAA61" s="140"/>
      <c r="GAB61" s="140"/>
      <c r="GAC61" s="140"/>
      <c r="GAD61" s="140"/>
      <c r="GAE61" s="140"/>
      <c r="GAF61" s="140"/>
      <c r="GAG61" s="140"/>
      <c r="GAH61" s="140"/>
      <c r="GAI61" s="140"/>
      <c r="GAJ61" s="140"/>
      <c r="GAK61" s="140"/>
      <c r="GAL61" s="140"/>
      <c r="GAM61" s="140"/>
      <c r="GAN61" s="140"/>
      <c r="GAO61" s="140"/>
      <c r="GAP61" s="140"/>
      <c r="GAQ61" s="82"/>
      <c r="GAR61" s="140"/>
      <c r="GAS61" s="140"/>
      <c r="GAT61" s="140"/>
      <c r="GAU61" s="140"/>
      <c r="GAV61" s="140"/>
      <c r="GAW61" s="140"/>
      <c r="GAX61" s="140"/>
      <c r="GAY61" s="140"/>
      <c r="GAZ61" s="140"/>
      <c r="GBA61" s="140"/>
      <c r="GBB61" s="140"/>
      <c r="GBC61" s="140"/>
      <c r="GBD61" s="140"/>
      <c r="GBE61" s="140"/>
      <c r="GBF61" s="140"/>
      <c r="GBG61" s="140"/>
      <c r="GBH61" s="140"/>
      <c r="GBI61" s="140"/>
      <c r="GBJ61" s="140"/>
      <c r="GBK61" s="140"/>
      <c r="GBL61" s="140"/>
      <c r="GBM61" s="82"/>
      <c r="GBN61" s="140"/>
      <c r="GBO61" s="140"/>
      <c r="GBP61" s="140"/>
      <c r="GBQ61" s="140"/>
      <c r="GBR61" s="140"/>
      <c r="GBS61" s="140"/>
      <c r="GBT61" s="140"/>
      <c r="GBU61" s="140"/>
      <c r="GBV61" s="140"/>
      <c r="GBW61" s="140"/>
      <c r="GBX61" s="140"/>
      <c r="GBY61" s="140"/>
      <c r="GBZ61" s="140"/>
      <c r="GCA61" s="140"/>
      <c r="GCB61" s="140"/>
      <c r="GCC61" s="140"/>
      <c r="GCD61" s="140"/>
      <c r="GCE61" s="140"/>
      <c r="GCF61" s="140"/>
      <c r="GCG61" s="140"/>
      <c r="GCH61" s="140"/>
      <c r="GCI61" s="82"/>
      <c r="GCJ61" s="140"/>
      <c r="GCK61" s="140"/>
      <c r="GCL61" s="140"/>
      <c r="GCM61" s="140"/>
      <c r="GCN61" s="140"/>
      <c r="GCO61" s="140"/>
      <c r="GCP61" s="140"/>
      <c r="GCQ61" s="140"/>
      <c r="GCR61" s="140"/>
      <c r="GCS61" s="140"/>
      <c r="GCT61" s="140"/>
      <c r="GCU61" s="140"/>
      <c r="GCV61" s="140"/>
      <c r="GCW61" s="140"/>
      <c r="GCX61" s="140"/>
      <c r="GCY61" s="140"/>
      <c r="GCZ61" s="140"/>
      <c r="GDA61" s="140"/>
      <c r="GDB61" s="140"/>
      <c r="GDC61" s="140"/>
      <c r="GDD61" s="140"/>
      <c r="GDE61" s="82"/>
      <c r="GDF61" s="140"/>
      <c r="GDG61" s="140"/>
      <c r="GDH61" s="140"/>
      <c r="GDI61" s="140"/>
      <c r="GDJ61" s="140"/>
      <c r="GDK61" s="140"/>
      <c r="GDL61" s="140"/>
      <c r="GDM61" s="140"/>
      <c r="GDN61" s="140"/>
      <c r="GDO61" s="140"/>
      <c r="GDP61" s="140"/>
      <c r="GDQ61" s="140"/>
      <c r="GDR61" s="140"/>
      <c r="GDS61" s="140"/>
      <c r="GDT61" s="140"/>
      <c r="GDU61" s="140"/>
      <c r="GDV61" s="140"/>
      <c r="GDW61" s="140"/>
      <c r="GDX61" s="140"/>
      <c r="GDY61" s="140"/>
      <c r="GDZ61" s="140"/>
      <c r="GEA61" s="82"/>
      <c r="GEB61" s="140"/>
      <c r="GEC61" s="140"/>
      <c r="GED61" s="140"/>
      <c r="GEE61" s="140"/>
      <c r="GEF61" s="140"/>
      <c r="GEG61" s="140"/>
      <c r="GEH61" s="140"/>
      <c r="GEI61" s="140"/>
      <c r="GEJ61" s="140"/>
      <c r="GEK61" s="140"/>
      <c r="GEL61" s="140"/>
      <c r="GEM61" s="140"/>
      <c r="GEN61" s="140"/>
      <c r="GEO61" s="140"/>
      <c r="GEP61" s="140"/>
      <c r="GEQ61" s="140"/>
      <c r="GER61" s="140"/>
      <c r="GES61" s="140"/>
      <c r="GET61" s="140"/>
      <c r="GEU61" s="140"/>
      <c r="GEV61" s="140"/>
      <c r="GEW61" s="82"/>
      <c r="GEX61" s="140"/>
      <c r="GEY61" s="140"/>
      <c r="GEZ61" s="140"/>
      <c r="GFA61" s="140"/>
      <c r="GFB61" s="140"/>
      <c r="GFC61" s="140"/>
      <c r="GFD61" s="140"/>
      <c r="GFE61" s="140"/>
      <c r="GFF61" s="140"/>
      <c r="GFG61" s="140"/>
      <c r="GFH61" s="140"/>
      <c r="GFI61" s="140"/>
      <c r="GFJ61" s="140"/>
      <c r="GFK61" s="140"/>
      <c r="GFL61" s="140"/>
      <c r="GFM61" s="140"/>
      <c r="GFN61" s="140"/>
      <c r="GFO61" s="140"/>
      <c r="GFP61" s="140"/>
      <c r="GFQ61" s="140"/>
      <c r="GFR61" s="140"/>
      <c r="GFS61" s="82"/>
      <c r="GFT61" s="140"/>
      <c r="GFU61" s="140"/>
      <c r="GFV61" s="140"/>
      <c r="GFW61" s="140"/>
      <c r="GFX61" s="140"/>
      <c r="GFY61" s="140"/>
      <c r="GFZ61" s="140"/>
      <c r="GGA61" s="140"/>
      <c r="GGB61" s="140"/>
      <c r="GGC61" s="140"/>
      <c r="GGD61" s="140"/>
      <c r="GGE61" s="140"/>
      <c r="GGF61" s="140"/>
      <c r="GGG61" s="140"/>
      <c r="GGH61" s="140"/>
      <c r="GGI61" s="140"/>
      <c r="GGJ61" s="140"/>
      <c r="GGK61" s="140"/>
      <c r="GGL61" s="140"/>
      <c r="GGM61" s="140"/>
      <c r="GGN61" s="140"/>
      <c r="GGO61" s="82"/>
      <c r="GGP61" s="140"/>
      <c r="GGQ61" s="140"/>
      <c r="GGR61" s="140"/>
      <c r="GGS61" s="140"/>
      <c r="GGT61" s="140"/>
      <c r="GGU61" s="140"/>
      <c r="GGV61" s="140"/>
      <c r="GGW61" s="140"/>
      <c r="GGX61" s="140"/>
      <c r="GGY61" s="140"/>
      <c r="GGZ61" s="140"/>
      <c r="GHA61" s="140"/>
      <c r="GHB61" s="140"/>
      <c r="GHC61" s="140"/>
      <c r="GHD61" s="140"/>
      <c r="GHE61" s="140"/>
      <c r="GHF61" s="140"/>
      <c r="GHG61" s="140"/>
      <c r="GHH61" s="140"/>
      <c r="GHI61" s="140"/>
      <c r="GHJ61" s="140"/>
      <c r="GHK61" s="82"/>
      <c r="GHL61" s="140"/>
      <c r="GHM61" s="140"/>
      <c r="GHN61" s="140"/>
      <c r="GHO61" s="140"/>
      <c r="GHP61" s="140"/>
      <c r="GHQ61" s="140"/>
      <c r="GHR61" s="140"/>
      <c r="GHS61" s="140"/>
      <c r="GHT61" s="140"/>
      <c r="GHU61" s="140"/>
      <c r="GHV61" s="140"/>
      <c r="GHW61" s="140"/>
      <c r="GHX61" s="140"/>
      <c r="GHY61" s="140"/>
      <c r="GHZ61" s="140"/>
      <c r="GIA61" s="140"/>
      <c r="GIB61" s="140"/>
      <c r="GIC61" s="140"/>
      <c r="GID61" s="140"/>
      <c r="GIE61" s="140"/>
      <c r="GIF61" s="140"/>
      <c r="GIG61" s="82"/>
      <c r="GIH61" s="140"/>
      <c r="GII61" s="140"/>
      <c r="GIJ61" s="140"/>
      <c r="GIK61" s="140"/>
      <c r="GIL61" s="140"/>
      <c r="GIM61" s="140"/>
      <c r="GIN61" s="140"/>
      <c r="GIO61" s="140"/>
      <c r="GIP61" s="140"/>
      <c r="GIQ61" s="140"/>
      <c r="GIR61" s="140"/>
      <c r="GIS61" s="140"/>
      <c r="GIT61" s="140"/>
      <c r="GIU61" s="140"/>
      <c r="GIV61" s="140"/>
      <c r="GIW61" s="140"/>
      <c r="GIX61" s="140"/>
      <c r="GIY61" s="140"/>
      <c r="GIZ61" s="140"/>
      <c r="GJA61" s="140"/>
      <c r="GJB61" s="140"/>
      <c r="GJC61" s="82"/>
      <c r="GJD61" s="140"/>
      <c r="GJE61" s="140"/>
      <c r="GJF61" s="140"/>
      <c r="GJG61" s="140"/>
      <c r="GJH61" s="140"/>
      <c r="GJI61" s="140"/>
      <c r="GJJ61" s="140"/>
      <c r="GJK61" s="140"/>
      <c r="GJL61" s="140"/>
      <c r="GJM61" s="140"/>
      <c r="GJN61" s="140"/>
      <c r="GJO61" s="140"/>
      <c r="GJP61" s="140"/>
      <c r="GJQ61" s="140"/>
      <c r="GJR61" s="140"/>
      <c r="GJS61" s="140"/>
      <c r="GJT61" s="140"/>
      <c r="GJU61" s="140"/>
      <c r="GJV61" s="140"/>
      <c r="GJW61" s="140"/>
      <c r="GJX61" s="140"/>
      <c r="GJY61" s="82"/>
      <c r="GJZ61" s="140"/>
      <c r="GKA61" s="140"/>
      <c r="GKB61" s="140"/>
      <c r="GKC61" s="140"/>
      <c r="GKD61" s="140"/>
      <c r="GKE61" s="140"/>
      <c r="GKF61" s="140"/>
      <c r="GKG61" s="140"/>
      <c r="GKH61" s="140"/>
      <c r="GKI61" s="140"/>
      <c r="GKJ61" s="140"/>
      <c r="GKK61" s="140"/>
      <c r="GKL61" s="140"/>
      <c r="GKM61" s="140"/>
      <c r="GKN61" s="140"/>
      <c r="GKO61" s="140"/>
      <c r="GKP61" s="140"/>
      <c r="GKQ61" s="140"/>
      <c r="GKR61" s="140"/>
      <c r="GKS61" s="140"/>
      <c r="GKT61" s="140"/>
      <c r="GKU61" s="82"/>
      <c r="GKV61" s="140"/>
      <c r="GKW61" s="140"/>
      <c r="GKX61" s="140"/>
      <c r="GKY61" s="140"/>
      <c r="GKZ61" s="140"/>
      <c r="GLA61" s="140"/>
      <c r="GLB61" s="140"/>
      <c r="GLC61" s="140"/>
      <c r="GLD61" s="140"/>
      <c r="GLE61" s="140"/>
      <c r="GLF61" s="140"/>
      <c r="GLG61" s="140"/>
      <c r="GLH61" s="140"/>
      <c r="GLI61" s="140"/>
      <c r="GLJ61" s="140"/>
      <c r="GLK61" s="140"/>
      <c r="GLL61" s="140"/>
      <c r="GLM61" s="140"/>
      <c r="GLN61" s="140"/>
      <c r="GLO61" s="140"/>
      <c r="GLP61" s="140"/>
      <c r="GLQ61" s="82"/>
      <c r="GLR61" s="140"/>
      <c r="GLS61" s="140"/>
      <c r="GLT61" s="140"/>
      <c r="GLU61" s="140"/>
      <c r="GLV61" s="140"/>
      <c r="GLW61" s="140"/>
      <c r="GLX61" s="140"/>
      <c r="GLY61" s="140"/>
      <c r="GLZ61" s="140"/>
      <c r="GMA61" s="140"/>
      <c r="GMB61" s="140"/>
      <c r="GMC61" s="140"/>
      <c r="GMD61" s="140"/>
      <c r="GME61" s="140"/>
      <c r="GMF61" s="140"/>
      <c r="GMG61" s="140"/>
      <c r="GMH61" s="140"/>
      <c r="GMI61" s="140"/>
      <c r="GMJ61" s="140"/>
      <c r="GMK61" s="140"/>
      <c r="GML61" s="140"/>
      <c r="GMM61" s="82"/>
      <c r="GMN61" s="140"/>
      <c r="GMO61" s="140"/>
      <c r="GMP61" s="140"/>
      <c r="GMQ61" s="140"/>
      <c r="GMR61" s="140"/>
      <c r="GMS61" s="140"/>
      <c r="GMT61" s="140"/>
      <c r="GMU61" s="140"/>
      <c r="GMV61" s="140"/>
      <c r="GMW61" s="140"/>
      <c r="GMX61" s="140"/>
      <c r="GMY61" s="140"/>
      <c r="GMZ61" s="140"/>
      <c r="GNA61" s="140"/>
      <c r="GNB61" s="140"/>
      <c r="GNC61" s="140"/>
      <c r="GND61" s="140"/>
      <c r="GNE61" s="140"/>
      <c r="GNF61" s="140"/>
      <c r="GNG61" s="140"/>
      <c r="GNH61" s="140"/>
      <c r="GNI61" s="82"/>
      <c r="GNJ61" s="140"/>
      <c r="GNK61" s="140"/>
      <c r="GNL61" s="140"/>
      <c r="GNM61" s="140"/>
      <c r="GNN61" s="140"/>
      <c r="GNO61" s="140"/>
      <c r="GNP61" s="140"/>
      <c r="GNQ61" s="140"/>
      <c r="GNR61" s="140"/>
      <c r="GNS61" s="140"/>
      <c r="GNT61" s="140"/>
      <c r="GNU61" s="140"/>
      <c r="GNV61" s="140"/>
      <c r="GNW61" s="140"/>
      <c r="GNX61" s="140"/>
      <c r="GNY61" s="140"/>
      <c r="GNZ61" s="140"/>
      <c r="GOA61" s="140"/>
      <c r="GOB61" s="140"/>
      <c r="GOC61" s="140"/>
      <c r="GOD61" s="140"/>
      <c r="GOE61" s="82"/>
      <c r="GOF61" s="140"/>
      <c r="GOG61" s="140"/>
      <c r="GOH61" s="140"/>
      <c r="GOI61" s="140"/>
      <c r="GOJ61" s="140"/>
      <c r="GOK61" s="140"/>
      <c r="GOL61" s="140"/>
      <c r="GOM61" s="140"/>
      <c r="GON61" s="140"/>
      <c r="GOO61" s="140"/>
      <c r="GOP61" s="140"/>
      <c r="GOQ61" s="140"/>
      <c r="GOR61" s="140"/>
      <c r="GOS61" s="140"/>
      <c r="GOT61" s="140"/>
      <c r="GOU61" s="140"/>
      <c r="GOV61" s="140"/>
      <c r="GOW61" s="140"/>
      <c r="GOX61" s="140"/>
      <c r="GOY61" s="140"/>
      <c r="GOZ61" s="140"/>
      <c r="GPA61" s="82"/>
      <c r="GPB61" s="140"/>
      <c r="GPC61" s="140"/>
      <c r="GPD61" s="140"/>
      <c r="GPE61" s="140"/>
      <c r="GPF61" s="140"/>
      <c r="GPG61" s="140"/>
      <c r="GPH61" s="140"/>
      <c r="GPI61" s="140"/>
      <c r="GPJ61" s="140"/>
      <c r="GPK61" s="140"/>
      <c r="GPL61" s="140"/>
      <c r="GPM61" s="140"/>
      <c r="GPN61" s="140"/>
      <c r="GPO61" s="140"/>
      <c r="GPP61" s="140"/>
      <c r="GPQ61" s="140"/>
      <c r="GPR61" s="140"/>
      <c r="GPS61" s="140"/>
      <c r="GPT61" s="140"/>
      <c r="GPU61" s="140"/>
      <c r="GPV61" s="140"/>
      <c r="GPW61" s="82"/>
      <c r="GPX61" s="140"/>
      <c r="GPY61" s="140"/>
      <c r="GPZ61" s="140"/>
      <c r="GQA61" s="140"/>
      <c r="GQB61" s="140"/>
      <c r="GQC61" s="140"/>
      <c r="GQD61" s="140"/>
      <c r="GQE61" s="140"/>
      <c r="GQF61" s="140"/>
      <c r="GQG61" s="140"/>
      <c r="GQH61" s="140"/>
      <c r="GQI61" s="140"/>
      <c r="GQJ61" s="140"/>
      <c r="GQK61" s="140"/>
      <c r="GQL61" s="140"/>
      <c r="GQM61" s="140"/>
      <c r="GQN61" s="140"/>
      <c r="GQO61" s="140"/>
      <c r="GQP61" s="140"/>
      <c r="GQQ61" s="140"/>
      <c r="GQR61" s="140"/>
      <c r="GQS61" s="82"/>
      <c r="GQT61" s="140"/>
      <c r="GQU61" s="140"/>
      <c r="GQV61" s="140"/>
      <c r="GQW61" s="140"/>
      <c r="GQX61" s="140"/>
      <c r="GQY61" s="140"/>
      <c r="GQZ61" s="140"/>
      <c r="GRA61" s="140"/>
      <c r="GRB61" s="140"/>
      <c r="GRC61" s="140"/>
      <c r="GRD61" s="140"/>
      <c r="GRE61" s="140"/>
      <c r="GRF61" s="140"/>
      <c r="GRG61" s="140"/>
      <c r="GRH61" s="140"/>
      <c r="GRI61" s="140"/>
      <c r="GRJ61" s="140"/>
      <c r="GRK61" s="140"/>
      <c r="GRL61" s="140"/>
      <c r="GRM61" s="140"/>
      <c r="GRN61" s="140"/>
      <c r="GRO61" s="82"/>
      <c r="GRP61" s="140"/>
      <c r="GRQ61" s="140"/>
      <c r="GRR61" s="140"/>
      <c r="GRS61" s="140"/>
      <c r="GRT61" s="140"/>
      <c r="GRU61" s="140"/>
      <c r="GRV61" s="140"/>
      <c r="GRW61" s="140"/>
      <c r="GRX61" s="140"/>
      <c r="GRY61" s="140"/>
      <c r="GRZ61" s="140"/>
      <c r="GSA61" s="140"/>
      <c r="GSB61" s="140"/>
      <c r="GSC61" s="140"/>
      <c r="GSD61" s="140"/>
      <c r="GSE61" s="140"/>
      <c r="GSF61" s="140"/>
      <c r="GSG61" s="140"/>
      <c r="GSH61" s="140"/>
      <c r="GSI61" s="140"/>
      <c r="GSJ61" s="140"/>
      <c r="GSK61" s="82"/>
      <c r="GSL61" s="140"/>
      <c r="GSM61" s="140"/>
      <c r="GSN61" s="140"/>
      <c r="GSO61" s="140"/>
      <c r="GSP61" s="140"/>
      <c r="GSQ61" s="140"/>
      <c r="GSR61" s="140"/>
      <c r="GSS61" s="140"/>
      <c r="GST61" s="140"/>
      <c r="GSU61" s="140"/>
      <c r="GSV61" s="140"/>
      <c r="GSW61" s="140"/>
      <c r="GSX61" s="140"/>
      <c r="GSY61" s="140"/>
      <c r="GSZ61" s="140"/>
      <c r="GTA61" s="140"/>
      <c r="GTB61" s="140"/>
      <c r="GTC61" s="140"/>
      <c r="GTD61" s="140"/>
      <c r="GTE61" s="140"/>
      <c r="GTF61" s="140"/>
      <c r="GTG61" s="82"/>
      <c r="GTH61" s="140"/>
      <c r="GTI61" s="140"/>
      <c r="GTJ61" s="140"/>
      <c r="GTK61" s="140"/>
      <c r="GTL61" s="140"/>
      <c r="GTM61" s="140"/>
      <c r="GTN61" s="140"/>
      <c r="GTO61" s="140"/>
      <c r="GTP61" s="140"/>
      <c r="GTQ61" s="140"/>
      <c r="GTR61" s="140"/>
      <c r="GTS61" s="140"/>
      <c r="GTT61" s="140"/>
      <c r="GTU61" s="140"/>
      <c r="GTV61" s="140"/>
      <c r="GTW61" s="140"/>
      <c r="GTX61" s="140"/>
      <c r="GTY61" s="140"/>
      <c r="GTZ61" s="140"/>
      <c r="GUA61" s="140"/>
      <c r="GUB61" s="140"/>
      <c r="GUC61" s="82"/>
      <c r="GUD61" s="140"/>
      <c r="GUE61" s="140"/>
      <c r="GUF61" s="140"/>
      <c r="GUG61" s="140"/>
      <c r="GUH61" s="140"/>
      <c r="GUI61" s="140"/>
      <c r="GUJ61" s="140"/>
      <c r="GUK61" s="140"/>
      <c r="GUL61" s="140"/>
      <c r="GUM61" s="140"/>
      <c r="GUN61" s="140"/>
      <c r="GUO61" s="140"/>
      <c r="GUP61" s="140"/>
      <c r="GUQ61" s="140"/>
      <c r="GUR61" s="140"/>
      <c r="GUS61" s="140"/>
      <c r="GUT61" s="140"/>
      <c r="GUU61" s="140"/>
      <c r="GUV61" s="140"/>
      <c r="GUW61" s="140"/>
      <c r="GUX61" s="140"/>
      <c r="GUY61" s="82"/>
      <c r="GUZ61" s="140"/>
      <c r="GVA61" s="140"/>
      <c r="GVB61" s="140"/>
      <c r="GVC61" s="140"/>
      <c r="GVD61" s="140"/>
      <c r="GVE61" s="140"/>
      <c r="GVF61" s="140"/>
      <c r="GVG61" s="140"/>
      <c r="GVH61" s="140"/>
      <c r="GVI61" s="140"/>
      <c r="GVJ61" s="140"/>
      <c r="GVK61" s="140"/>
      <c r="GVL61" s="140"/>
      <c r="GVM61" s="140"/>
      <c r="GVN61" s="140"/>
      <c r="GVO61" s="140"/>
      <c r="GVP61" s="140"/>
      <c r="GVQ61" s="140"/>
      <c r="GVR61" s="140"/>
      <c r="GVS61" s="140"/>
      <c r="GVT61" s="140"/>
      <c r="GVU61" s="82"/>
      <c r="GVV61" s="140"/>
      <c r="GVW61" s="140"/>
      <c r="GVX61" s="140"/>
      <c r="GVY61" s="140"/>
      <c r="GVZ61" s="140"/>
      <c r="GWA61" s="140"/>
      <c r="GWB61" s="140"/>
      <c r="GWC61" s="140"/>
      <c r="GWD61" s="140"/>
      <c r="GWE61" s="140"/>
      <c r="GWF61" s="140"/>
      <c r="GWG61" s="140"/>
      <c r="GWH61" s="140"/>
      <c r="GWI61" s="140"/>
      <c r="GWJ61" s="140"/>
      <c r="GWK61" s="140"/>
      <c r="GWL61" s="140"/>
      <c r="GWM61" s="140"/>
      <c r="GWN61" s="140"/>
      <c r="GWO61" s="140"/>
      <c r="GWP61" s="140"/>
      <c r="GWQ61" s="82"/>
      <c r="GWR61" s="140"/>
      <c r="GWS61" s="140"/>
      <c r="GWT61" s="140"/>
      <c r="GWU61" s="140"/>
      <c r="GWV61" s="140"/>
      <c r="GWW61" s="140"/>
      <c r="GWX61" s="140"/>
      <c r="GWY61" s="140"/>
      <c r="GWZ61" s="140"/>
      <c r="GXA61" s="140"/>
      <c r="GXB61" s="140"/>
      <c r="GXC61" s="140"/>
      <c r="GXD61" s="140"/>
      <c r="GXE61" s="140"/>
      <c r="GXF61" s="140"/>
      <c r="GXG61" s="140"/>
      <c r="GXH61" s="140"/>
      <c r="GXI61" s="140"/>
      <c r="GXJ61" s="140"/>
      <c r="GXK61" s="140"/>
      <c r="GXL61" s="140"/>
      <c r="GXM61" s="82"/>
      <c r="GXN61" s="140"/>
      <c r="GXO61" s="140"/>
      <c r="GXP61" s="140"/>
      <c r="GXQ61" s="140"/>
      <c r="GXR61" s="140"/>
      <c r="GXS61" s="140"/>
      <c r="GXT61" s="140"/>
      <c r="GXU61" s="140"/>
      <c r="GXV61" s="140"/>
      <c r="GXW61" s="140"/>
      <c r="GXX61" s="140"/>
      <c r="GXY61" s="140"/>
      <c r="GXZ61" s="140"/>
      <c r="GYA61" s="140"/>
      <c r="GYB61" s="140"/>
      <c r="GYC61" s="140"/>
      <c r="GYD61" s="140"/>
      <c r="GYE61" s="140"/>
      <c r="GYF61" s="140"/>
      <c r="GYG61" s="140"/>
      <c r="GYH61" s="140"/>
      <c r="GYI61" s="82"/>
      <c r="GYJ61" s="140"/>
      <c r="GYK61" s="140"/>
      <c r="GYL61" s="140"/>
      <c r="GYM61" s="140"/>
      <c r="GYN61" s="140"/>
      <c r="GYO61" s="140"/>
      <c r="GYP61" s="140"/>
      <c r="GYQ61" s="140"/>
      <c r="GYR61" s="140"/>
      <c r="GYS61" s="140"/>
      <c r="GYT61" s="140"/>
      <c r="GYU61" s="140"/>
      <c r="GYV61" s="140"/>
      <c r="GYW61" s="140"/>
      <c r="GYX61" s="140"/>
      <c r="GYY61" s="140"/>
      <c r="GYZ61" s="140"/>
      <c r="GZA61" s="140"/>
      <c r="GZB61" s="140"/>
      <c r="GZC61" s="140"/>
      <c r="GZD61" s="140"/>
      <c r="GZE61" s="82"/>
      <c r="GZF61" s="140"/>
      <c r="GZG61" s="140"/>
      <c r="GZH61" s="140"/>
      <c r="GZI61" s="140"/>
      <c r="GZJ61" s="140"/>
      <c r="GZK61" s="140"/>
      <c r="GZL61" s="140"/>
      <c r="GZM61" s="140"/>
      <c r="GZN61" s="140"/>
      <c r="GZO61" s="140"/>
      <c r="GZP61" s="140"/>
      <c r="GZQ61" s="140"/>
      <c r="GZR61" s="140"/>
      <c r="GZS61" s="140"/>
      <c r="GZT61" s="140"/>
      <c r="GZU61" s="140"/>
      <c r="GZV61" s="140"/>
      <c r="GZW61" s="140"/>
      <c r="GZX61" s="140"/>
      <c r="GZY61" s="140"/>
      <c r="GZZ61" s="140"/>
      <c r="HAA61" s="82"/>
      <c r="HAB61" s="140"/>
      <c r="HAC61" s="140"/>
      <c r="HAD61" s="140"/>
      <c r="HAE61" s="140"/>
      <c r="HAF61" s="140"/>
      <c r="HAG61" s="140"/>
      <c r="HAH61" s="140"/>
      <c r="HAI61" s="140"/>
      <c r="HAJ61" s="140"/>
      <c r="HAK61" s="140"/>
      <c r="HAL61" s="140"/>
      <c r="HAM61" s="140"/>
      <c r="HAN61" s="140"/>
      <c r="HAO61" s="140"/>
      <c r="HAP61" s="140"/>
      <c r="HAQ61" s="140"/>
      <c r="HAR61" s="140"/>
      <c r="HAS61" s="140"/>
      <c r="HAT61" s="140"/>
      <c r="HAU61" s="140"/>
      <c r="HAV61" s="140"/>
      <c r="HAW61" s="82"/>
      <c r="HAX61" s="140"/>
      <c r="HAY61" s="140"/>
      <c r="HAZ61" s="140"/>
      <c r="HBA61" s="140"/>
      <c r="HBB61" s="140"/>
      <c r="HBC61" s="140"/>
      <c r="HBD61" s="140"/>
      <c r="HBE61" s="140"/>
      <c r="HBF61" s="140"/>
      <c r="HBG61" s="140"/>
      <c r="HBH61" s="140"/>
      <c r="HBI61" s="140"/>
      <c r="HBJ61" s="140"/>
      <c r="HBK61" s="140"/>
      <c r="HBL61" s="140"/>
      <c r="HBM61" s="140"/>
      <c r="HBN61" s="140"/>
      <c r="HBO61" s="140"/>
      <c r="HBP61" s="140"/>
      <c r="HBQ61" s="140"/>
      <c r="HBR61" s="140"/>
      <c r="HBS61" s="82"/>
      <c r="HBT61" s="140"/>
      <c r="HBU61" s="140"/>
      <c r="HBV61" s="140"/>
      <c r="HBW61" s="140"/>
      <c r="HBX61" s="140"/>
      <c r="HBY61" s="140"/>
      <c r="HBZ61" s="140"/>
      <c r="HCA61" s="140"/>
      <c r="HCB61" s="140"/>
      <c r="HCC61" s="140"/>
      <c r="HCD61" s="140"/>
      <c r="HCE61" s="140"/>
      <c r="HCF61" s="140"/>
      <c r="HCG61" s="140"/>
      <c r="HCH61" s="140"/>
      <c r="HCI61" s="140"/>
      <c r="HCJ61" s="140"/>
      <c r="HCK61" s="140"/>
      <c r="HCL61" s="140"/>
      <c r="HCM61" s="140"/>
      <c r="HCN61" s="140"/>
      <c r="HCO61" s="82"/>
      <c r="HCP61" s="140"/>
      <c r="HCQ61" s="140"/>
      <c r="HCR61" s="140"/>
      <c r="HCS61" s="140"/>
      <c r="HCT61" s="140"/>
      <c r="HCU61" s="140"/>
      <c r="HCV61" s="140"/>
      <c r="HCW61" s="140"/>
      <c r="HCX61" s="140"/>
      <c r="HCY61" s="140"/>
      <c r="HCZ61" s="140"/>
      <c r="HDA61" s="140"/>
      <c r="HDB61" s="140"/>
      <c r="HDC61" s="140"/>
      <c r="HDD61" s="140"/>
      <c r="HDE61" s="140"/>
      <c r="HDF61" s="140"/>
      <c r="HDG61" s="140"/>
      <c r="HDH61" s="140"/>
      <c r="HDI61" s="140"/>
      <c r="HDJ61" s="140"/>
      <c r="HDK61" s="82"/>
      <c r="HDL61" s="140"/>
      <c r="HDM61" s="140"/>
      <c r="HDN61" s="140"/>
      <c r="HDO61" s="140"/>
      <c r="HDP61" s="140"/>
      <c r="HDQ61" s="140"/>
      <c r="HDR61" s="140"/>
      <c r="HDS61" s="140"/>
      <c r="HDT61" s="140"/>
      <c r="HDU61" s="140"/>
      <c r="HDV61" s="140"/>
      <c r="HDW61" s="140"/>
      <c r="HDX61" s="140"/>
      <c r="HDY61" s="140"/>
      <c r="HDZ61" s="140"/>
      <c r="HEA61" s="140"/>
      <c r="HEB61" s="140"/>
      <c r="HEC61" s="140"/>
      <c r="HED61" s="140"/>
      <c r="HEE61" s="140"/>
      <c r="HEF61" s="140"/>
      <c r="HEG61" s="82"/>
      <c r="HEH61" s="140"/>
      <c r="HEI61" s="140"/>
      <c r="HEJ61" s="140"/>
      <c r="HEK61" s="140"/>
      <c r="HEL61" s="140"/>
      <c r="HEM61" s="140"/>
      <c r="HEN61" s="140"/>
      <c r="HEO61" s="140"/>
      <c r="HEP61" s="140"/>
      <c r="HEQ61" s="140"/>
      <c r="HER61" s="140"/>
      <c r="HES61" s="140"/>
      <c r="HET61" s="140"/>
      <c r="HEU61" s="140"/>
      <c r="HEV61" s="140"/>
      <c r="HEW61" s="140"/>
      <c r="HEX61" s="140"/>
      <c r="HEY61" s="140"/>
      <c r="HEZ61" s="140"/>
      <c r="HFA61" s="140"/>
      <c r="HFB61" s="140"/>
      <c r="HFC61" s="82"/>
      <c r="HFD61" s="140"/>
      <c r="HFE61" s="140"/>
      <c r="HFF61" s="140"/>
      <c r="HFG61" s="140"/>
      <c r="HFH61" s="140"/>
      <c r="HFI61" s="140"/>
      <c r="HFJ61" s="140"/>
      <c r="HFK61" s="140"/>
      <c r="HFL61" s="140"/>
      <c r="HFM61" s="140"/>
      <c r="HFN61" s="140"/>
      <c r="HFO61" s="140"/>
      <c r="HFP61" s="140"/>
      <c r="HFQ61" s="140"/>
      <c r="HFR61" s="140"/>
      <c r="HFS61" s="140"/>
      <c r="HFT61" s="140"/>
      <c r="HFU61" s="140"/>
      <c r="HFV61" s="140"/>
      <c r="HFW61" s="140"/>
      <c r="HFX61" s="140"/>
      <c r="HFY61" s="82"/>
      <c r="HFZ61" s="140"/>
      <c r="HGA61" s="140"/>
      <c r="HGB61" s="140"/>
      <c r="HGC61" s="140"/>
      <c r="HGD61" s="140"/>
      <c r="HGE61" s="140"/>
      <c r="HGF61" s="140"/>
      <c r="HGG61" s="140"/>
      <c r="HGH61" s="140"/>
      <c r="HGI61" s="140"/>
      <c r="HGJ61" s="140"/>
      <c r="HGK61" s="140"/>
      <c r="HGL61" s="140"/>
      <c r="HGM61" s="140"/>
      <c r="HGN61" s="140"/>
      <c r="HGO61" s="140"/>
      <c r="HGP61" s="140"/>
      <c r="HGQ61" s="140"/>
      <c r="HGR61" s="140"/>
      <c r="HGS61" s="140"/>
      <c r="HGT61" s="140"/>
      <c r="HGU61" s="82"/>
      <c r="HGV61" s="140"/>
      <c r="HGW61" s="140"/>
      <c r="HGX61" s="140"/>
      <c r="HGY61" s="140"/>
      <c r="HGZ61" s="140"/>
      <c r="HHA61" s="140"/>
      <c r="HHB61" s="140"/>
      <c r="HHC61" s="140"/>
      <c r="HHD61" s="140"/>
      <c r="HHE61" s="140"/>
      <c r="HHF61" s="140"/>
      <c r="HHG61" s="140"/>
      <c r="HHH61" s="140"/>
      <c r="HHI61" s="140"/>
      <c r="HHJ61" s="140"/>
      <c r="HHK61" s="140"/>
      <c r="HHL61" s="140"/>
      <c r="HHM61" s="140"/>
      <c r="HHN61" s="140"/>
      <c r="HHO61" s="140"/>
      <c r="HHP61" s="140"/>
      <c r="HHQ61" s="82"/>
      <c r="HHR61" s="140"/>
      <c r="HHS61" s="140"/>
      <c r="HHT61" s="140"/>
      <c r="HHU61" s="140"/>
      <c r="HHV61" s="140"/>
      <c r="HHW61" s="140"/>
      <c r="HHX61" s="140"/>
      <c r="HHY61" s="140"/>
      <c r="HHZ61" s="140"/>
      <c r="HIA61" s="140"/>
      <c r="HIB61" s="140"/>
      <c r="HIC61" s="140"/>
      <c r="HID61" s="140"/>
      <c r="HIE61" s="140"/>
      <c r="HIF61" s="140"/>
      <c r="HIG61" s="140"/>
      <c r="HIH61" s="140"/>
      <c r="HII61" s="140"/>
      <c r="HIJ61" s="140"/>
      <c r="HIK61" s="140"/>
      <c r="HIL61" s="140"/>
      <c r="HIM61" s="82"/>
      <c r="HIN61" s="140"/>
      <c r="HIO61" s="140"/>
      <c r="HIP61" s="140"/>
      <c r="HIQ61" s="140"/>
      <c r="HIR61" s="140"/>
      <c r="HIS61" s="140"/>
      <c r="HIT61" s="140"/>
      <c r="HIU61" s="140"/>
      <c r="HIV61" s="140"/>
      <c r="HIW61" s="140"/>
      <c r="HIX61" s="140"/>
      <c r="HIY61" s="140"/>
      <c r="HIZ61" s="140"/>
      <c r="HJA61" s="140"/>
      <c r="HJB61" s="140"/>
      <c r="HJC61" s="140"/>
      <c r="HJD61" s="140"/>
      <c r="HJE61" s="140"/>
      <c r="HJF61" s="140"/>
      <c r="HJG61" s="140"/>
      <c r="HJH61" s="140"/>
      <c r="HJI61" s="82"/>
      <c r="HJJ61" s="140"/>
      <c r="HJK61" s="140"/>
      <c r="HJL61" s="140"/>
      <c r="HJM61" s="140"/>
      <c r="HJN61" s="140"/>
      <c r="HJO61" s="140"/>
      <c r="HJP61" s="140"/>
      <c r="HJQ61" s="140"/>
      <c r="HJR61" s="140"/>
      <c r="HJS61" s="140"/>
      <c r="HJT61" s="140"/>
      <c r="HJU61" s="140"/>
      <c r="HJV61" s="140"/>
      <c r="HJW61" s="140"/>
      <c r="HJX61" s="140"/>
      <c r="HJY61" s="140"/>
      <c r="HJZ61" s="140"/>
      <c r="HKA61" s="140"/>
      <c r="HKB61" s="140"/>
      <c r="HKC61" s="140"/>
      <c r="HKD61" s="140"/>
      <c r="HKE61" s="82"/>
      <c r="HKF61" s="140"/>
      <c r="HKG61" s="140"/>
      <c r="HKH61" s="140"/>
      <c r="HKI61" s="140"/>
      <c r="HKJ61" s="140"/>
      <c r="HKK61" s="140"/>
      <c r="HKL61" s="140"/>
      <c r="HKM61" s="140"/>
      <c r="HKN61" s="140"/>
      <c r="HKO61" s="140"/>
      <c r="HKP61" s="140"/>
      <c r="HKQ61" s="140"/>
      <c r="HKR61" s="140"/>
      <c r="HKS61" s="140"/>
      <c r="HKT61" s="140"/>
      <c r="HKU61" s="140"/>
      <c r="HKV61" s="140"/>
      <c r="HKW61" s="140"/>
      <c r="HKX61" s="140"/>
      <c r="HKY61" s="140"/>
      <c r="HKZ61" s="140"/>
      <c r="HLA61" s="82"/>
      <c r="HLB61" s="140"/>
      <c r="HLC61" s="140"/>
      <c r="HLD61" s="140"/>
      <c r="HLE61" s="140"/>
      <c r="HLF61" s="140"/>
      <c r="HLG61" s="140"/>
      <c r="HLH61" s="140"/>
      <c r="HLI61" s="140"/>
      <c r="HLJ61" s="140"/>
      <c r="HLK61" s="140"/>
      <c r="HLL61" s="140"/>
      <c r="HLM61" s="140"/>
      <c r="HLN61" s="140"/>
      <c r="HLO61" s="140"/>
      <c r="HLP61" s="140"/>
      <c r="HLQ61" s="140"/>
      <c r="HLR61" s="140"/>
      <c r="HLS61" s="140"/>
      <c r="HLT61" s="140"/>
      <c r="HLU61" s="140"/>
      <c r="HLV61" s="140"/>
      <c r="HLW61" s="82"/>
      <c r="HLX61" s="140"/>
      <c r="HLY61" s="140"/>
      <c r="HLZ61" s="140"/>
      <c r="HMA61" s="140"/>
      <c r="HMB61" s="140"/>
      <c r="HMC61" s="140"/>
      <c r="HMD61" s="140"/>
      <c r="HME61" s="140"/>
      <c r="HMF61" s="140"/>
      <c r="HMG61" s="140"/>
      <c r="HMH61" s="140"/>
      <c r="HMI61" s="140"/>
      <c r="HMJ61" s="140"/>
      <c r="HMK61" s="140"/>
      <c r="HML61" s="140"/>
      <c r="HMM61" s="140"/>
      <c r="HMN61" s="140"/>
      <c r="HMO61" s="140"/>
      <c r="HMP61" s="140"/>
      <c r="HMQ61" s="140"/>
      <c r="HMR61" s="140"/>
      <c r="HMS61" s="82"/>
      <c r="HMT61" s="140"/>
      <c r="HMU61" s="140"/>
      <c r="HMV61" s="140"/>
      <c r="HMW61" s="140"/>
      <c r="HMX61" s="140"/>
      <c r="HMY61" s="140"/>
      <c r="HMZ61" s="140"/>
      <c r="HNA61" s="140"/>
      <c r="HNB61" s="140"/>
      <c r="HNC61" s="140"/>
      <c r="HND61" s="140"/>
      <c r="HNE61" s="140"/>
      <c r="HNF61" s="140"/>
      <c r="HNG61" s="140"/>
      <c r="HNH61" s="140"/>
      <c r="HNI61" s="140"/>
      <c r="HNJ61" s="140"/>
      <c r="HNK61" s="140"/>
      <c r="HNL61" s="140"/>
      <c r="HNM61" s="140"/>
      <c r="HNN61" s="140"/>
      <c r="HNO61" s="82"/>
      <c r="HNP61" s="140"/>
      <c r="HNQ61" s="140"/>
      <c r="HNR61" s="140"/>
      <c r="HNS61" s="140"/>
      <c r="HNT61" s="140"/>
      <c r="HNU61" s="140"/>
      <c r="HNV61" s="140"/>
      <c r="HNW61" s="140"/>
      <c r="HNX61" s="140"/>
      <c r="HNY61" s="140"/>
      <c r="HNZ61" s="140"/>
      <c r="HOA61" s="140"/>
      <c r="HOB61" s="140"/>
      <c r="HOC61" s="140"/>
      <c r="HOD61" s="140"/>
      <c r="HOE61" s="140"/>
      <c r="HOF61" s="140"/>
      <c r="HOG61" s="140"/>
      <c r="HOH61" s="140"/>
      <c r="HOI61" s="140"/>
      <c r="HOJ61" s="140"/>
      <c r="HOK61" s="82"/>
      <c r="HOL61" s="140"/>
      <c r="HOM61" s="140"/>
      <c r="HON61" s="140"/>
      <c r="HOO61" s="140"/>
      <c r="HOP61" s="140"/>
      <c r="HOQ61" s="140"/>
      <c r="HOR61" s="140"/>
      <c r="HOS61" s="140"/>
      <c r="HOT61" s="140"/>
      <c r="HOU61" s="140"/>
      <c r="HOV61" s="140"/>
      <c r="HOW61" s="140"/>
      <c r="HOX61" s="140"/>
      <c r="HOY61" s="140"/>
      <c r="HOZ61" s="140"/>
      <c r="HPA61" s="140"/>
      <c r="HPB61" s="140"/>
      <c r="HPC61" s="140"/>
      <c r="HPD61" s="140"/>
      <c r="HPE61" s="140"/>
      <c r="HPF61" s="140"/>
      <c r="HPG61" s="82"/>
      <c r="HPH61" s="140"/>
      <c r="HPI61" s="140"/>
      <c r="HPJ61" s="140"/>
      <c r="HPK61" s="140"/>
      <c r="HPL61" s="140"/>
      <c r="HPM61" s="140"/>
      <c r="HPN61" s="140"/>
      <c r="HPO61" s="140"/>
      <c r="HPP61" s="140"/>
      <c r="HPQ61" s="140"/>
      <c r="HPR61" s="140"/>
      <c r="HPS61" s="140"/>
      <c r="HPT61" s="140"/>
      <c r="HPU61" s="140"/>
      <c r="HPV61" s="140"/>
      <c r="HPW61" s="140"/>
      <c r="HPX61" s="140"/>
      <c r="HPY61" s="140"/>
      <c r="HPZ61" s="140"/>
      <c r="HQA61" s="140"/>
      <c r="HQB61" s="140"/>
      <c r="HQC61" s="82"/>
      <c r="HQD61" s="140"/>
      <c r="HQE61" s="140"/>
      <c r="HQF61" s="140"/>
      <c r="HQG61" s="140"/>
      <c r="HQH61" s="140"/>
      <c r="HQI61" s="140"/>
      <c r="HQJ61" s="140"/>
      <c r="HQK61" s="140"/>
      <c r="HQL61" s="140"/>
      <c r="HQM61" s="140"/>
      <c r="HQN61" s="140"/>
      <c r="HQO61" s="140"/>
      <c r="HQP61" s="140"/>
      <c r="HQQ61" s="140"/>
      <c r="HQR61" s="140"/>
      <c r="HQS61" s="140"/>
      <c r="HQT61" s="140"/>
      <c r="HQU61" s="140"/>
      <c r="HQV61" s="140"/>
      <c r="HQW61" s="140"/>
      <c r="HQX61" s="140"/>
      <c r="HQY61" s="82"/>
      <c r="HQZ61" s="140"/>
      <c r="HRA61" s="140"/>
      <c r="HRB61" s="140"/>
      <c r="HRC61" s="140"/>
      <c r="HRD61" s="140"/>
      <c r="HRE61" s="140"/>
      <c r="HRF61" s="140"/>
      <c r="HRG61" s="140"/>
      <c r="HRH61" s="140"/>
      <c r="HRI61" s="140"/>
      <c r="HRJ61" s="140"/>
      <c r="HRK61" s="140"/>
      <c r="HRL61" s="140"/>
      <c r="HRM61" s="140"/>
      <c r="HRN61" s="140"/>
      <c r="HRO61" s="140"/>
      <c r="HRP61" s="140"/>
      <c r="HRQ61" s="140"/>
      <c r="HRR61" s="140"/>
      <c r="HRS61" s="140"/>
      <c r="HRT61" s="140"/>
      <c r="HRU61" s="82"/>
      <c r="HRV61" s="140"/>
      <c r="HRW61" s="140"/>
      <c r="HRX61" s="140"/>
      <c r="HRY61" s="140"/>
      <c r="HRZ61" s="140"/>
      <c r="HSA61" s="140"/>
      <c r="HSB61" s="140"/>
      <c r="HSC61" s="140"/>
      <c r="HSD61" s="140"/>
      <c r="HSE61" s="140"/>
      <c r="HSF61" s="140"/>
      <c r="HSG61" s="140"/>
      <c r="HSH61" s="140"/>
      <c r="HSI61" s="140"/>
      <c r="HSJ61" s="140"/>
      <c r="HSK61" s="140"/>
      <c r="HSL61" s="140"/>
      <c r="HSM61" s="140"/>
      <c r="HSN61" s="140"/>
      <c r="HSO61" s="140"/>
      <c r="HSP61" s="140"/>
      <c r="HSQ61" s="82"/>
      <c r="HSR61" s="140"/>
      <c r="HSS61" s="140"/>
      <c r="HST61" s="140"/>
      <c r="HSU61" s="140"/>
      <c r="HSV61" s="140"/>
      <c r="HSW61" s="140"/>
      <c r="HSX61" s="140"/>
      <c r="HSY61" s="140"/>
      <c r="HSZ61" s="140"/>
      <c r="HTA61" s="140"/>
      <c r="HTB61" s="140"/>
      <c r="HTC61" s="140"/>
      <c r="HTD61" s="140"/>
      <c r="HTE61" s="140"/>
      <c r="HTF61" s="140"/>
      <c r="HTG61" s="140"/>
      <c r="HTH61" s="140"/>
      <c r="HTI61" s="140"/>
      <c r="HTJ61" s="140"/>
      <c r="HTK61" s="140"/>
      <c r="HTL61" s="140"/>
      <c r="HTM61" s="82"/>
      <c r="HTN61" s="140"/>
      <c r="HTO61" s="140"/>
      <c r="HTP61" s="140"/>
      <c r="HTQ61" s="140"/>
      <c r="HTR61" s="140"/>
      <c r="HTS61" s="140"/>
      <c r="HTT61" s="140"/>
      <c r="HTU61" s="140"/>
      <c r="HTV61" s="140"/>
      <c r="HTW61" s="140"/>
      <c r="HTX61" s="140"/>
      <c r="HTY61" s="140"/>
      <c r="HTZ61" s="140"/>
      <c r="HUA61" s="140"/>
      <c r="HUB61" s="140"/>
      <c r="HUC61" s="140"/>
      <c r="HUD61" s="140"/>
      <c r="HUE61" s="140"/>
      <c r="HUF61" s="140"/>
      <c r="HUG61" s="140"/>
      <c r="HUH61" s="140"/>
      <c r="HUI61" s="82"/>
      <c r="HUJ61" s="140"/>
      <c r="HUK61" s="140"/>
      <c r="HUL61" s="140"/>
      <c r="HUM61" s="140"/>
      <c r="HUN61" s="140"/>
      <c r="HUO61" s="140"/>
      <c r="HUP61" s="140"/>
      <c r="HUQ61" s="140"/>
      <c r="HUR61" s="140"/>
      <c r="HUS61" s="140"/>
      <c r="HUT61" s="140"/>
      <c r="HUU61" s="140"/>
      <c r="HUV61" s="140"/>
      <c r="HUW61" s="140"/>
      <c r="HUX61" s="140"/>
      <c r="HUY61" s="140"/>
      <c r="HUZ61" s="140"/>
      <c r="HVA61" s="140"/>
      <c r="HVB61" s="140"/>
      <c r="HVC61" s="140"/>
      <c r="HVD61" s="140"/>
      <c r="HVE61" s="82"/>
      <c r="HVF61" s="140"/>
      <c r="HVG61" s="140"/>
      <c r="HVH61" s="140"/>
      <c r="HVI61" s="140"/>
      <c r="HVJ61" s="140"/>
      <c r="HVK61" s="140"/>
      <c r="HVL61" s="140"/>
      <c r="HVM61" s="140"/>
      <c r="HVN61" s="140"/>
      <c r="HVO61" s="140"/>
      <c r="HVP61" s="140"/>
      <c r="HVQ61" s="140"/>
      <c r="HVR61" s="140"/>
      <c r="HVS61" s="140"/>
      <c r="HVT61" s="140"/>
      <c r="HVU61" s="140"/>
      <c r="HVV61" s="140"/>
      <c r="HVW61" s="140"/>
      <c r="HVX61" s="140"/>
      <c r="HVY61" s="140"/>
      <c r="HVZ61" s="140"/>
      <c r="HWA61" s="82"/>
      <c r="HWB61" s="140"/>
      <c r="HWC61" s="140"/>
      <c r="HWD61" s="140"/>
      <c r="HWE61" s="140"/>
      <c r="HWF61" s="140"/>
      <c r="HWG61" s="140"/>
      <c r="HWH61" s="140"/>
      <c r="HWI61" s="140"/>
      <c r="HWJ61" s="140"/>
      <c r="HWK61" s="140"/>
      <c r="HWL61" s="140"/>
      <c r="HWM61" s="140"/>
      <c r="HWN61" s="140"/>
      <c r="HWO61" s="140"/>
      <c r="HWP61" s="140"/>
      <c r="HWQ61" s="140"/>
      <c r="HWR61" s="140"/>
      <c r="HWS61" s="140"/>
      <c r="HWT61" s="140"/>
      <c r="HWU61" s="140"/>
      <c r="HWV61" s="140"/>
      <c r="HWW61" s="82"/>
      <c r="HWX61" s="140"/>
      <c r="HWY61" s="140"/>
      <c r="HWZ61" s="140"/>
      <c r="HXA61" s="140"/>
      <c r="HXB61" s="140"/>
      <c r="HXC61" s="140"/>
      <c r="HXD61" s="140"/>
      <c r="HXE61" s="140"/>
      <c r="HXF61" s="140"/>
      <c r="HXG61" s="140"/>
      <c r="HXH61" s="140"/>
      <c r="HXI61" s="140"/>
      <c r="HXJ61" s="140"/>
      <c r="HXK61" s="140"/>
      <c r="HXL61" s="140"/>
      <c r="HXM61" s="140"/>
      <c r="HXN61" s="140"/>
      <c r="HXO61" s="140"/>
      <c r="HXP61" s="140"/>
      <c r="HXQ61" s="140"/>
      <c r="HXR61" s="140"/>
      <c r="HXS61" s="82"/>
      <c r="HXT61" s="140"/>
      <c r="HXU61" s="140"/>
      <c r="HXV61" s="140"/>
      <c r="HXW61" s="140"/>
      <c r="HXX61" s="140"/>
      <c r="HXY61" s="140"/>
      <c r="HXZ61" s="140"/>
      <c r="HYA61" s="140"/>
      <c r="HYB61" s="140"/>
      <c r="HYC61" s="140"/>
      <c r="HYD61" s="140"/>
      <c r="HYE61" s="140"/>
      <c r="HYF61" s="140"/>
      <c r="HYG61" s="140"/>
      <c r="HYH61" s="140"/>
      <c r="HYI61" s="140"/>
      <c r="HYJ61" s="140"/>
      <c r="HYK61" s="140"/>
      <c r="HYL61" s="140"/>
      <c r="HYM61" s="140"/>
      <c r="HYN61" s="140"/>
      <c r="HYO61" s="82"/>
      <c r="HYP61" s="140"/>
      <c r="HYQ61" s="140"/>
      <c r="HYR61" s="140"/>
      <c r="HYS61" s="140"/>
      <c r="HYT61" s="140"/>
      <c r="HYU61" s="140"/>
      <c r="HYV61" s="140"/>
      <c r="HYW61" s="140"/>
      <c r="HYX61" s="140"/>
      <c r="HYY61" s="140"/>
      <c r="HYZ61" s="140"/>
      <c r="HZA61" s="140"/>
      <c r="HZB61" s="140"/>
      <c r="HZC61" s="140"/>
      <c r="HZD61" s="140"/>
      <c r="HZE61" s="140"/>
      <c r="HZF61" s="140"/>
      <c r="HZG61" s="140"/>
      <c r="HZH61" s="140"/>
      <c r="HZI61" s="140"/>
      <c r="HZJ61" s="140"/>
      <c r="HZK61" s="82"/>
      <c r="HZL61" s="140"/>
      <c r="HZM61" s="140"/>
      <c r="HZN61" s="140"/>
      <c r="HZO61" s="140"/>
      <c r="HZP61" s="140"/>
      <c r="HZQ61" s="140"/>
      <c r="HZR61" s="140"/>
      <c r="HZS61" s="140"/>
      <c r="HZT61" s="140"/>
      <c r="HZU61" s="140"/>
      <c r="HZV61" s="140"/>
      <c r="HZW61" s="140"/>
      <c r="HZX61" s="140"/>
      <c r="HZY61" s="140"/>
      <c r="HZZ61" s="140"/>
      <c r="IAA61" s="140"/>
      <c r="IAB61" s="140"/>
      <c r="IAC61" s="140"/>
      <c r="IAD61" s="140"/>
      <c r="IAE61" s="140"/>
      <c r="IAF61" s="140"/>
      <c r="IAG61" s="82"/>
      <c r="IAH61" s="140"/>
      <c r="IAI61" s="140"/>
      <c r="IAJ61" s="140"/>
      <c r="IAK61" s="140"/>
      <c r="IAL61" s="140"/>
      <c r="IAM61" s="140"/>
      <c r="IAN61" s="140"/>
      <c r="IAO61" s="140"/>
      <c r="IAP61" s="140"/>
      <c r="IAQ61" s="140"/>
      <c r="IAR61" s="140"/>
      <c r="IAS61" s="140"/>
      <c r="IAT61" s="140"/>
      <c r="IAU61" s="140"/>
      <c r="IAV61" s="140"/>
      <c r="IAW61" s="140"/>
      <c r="IAX61" s="140"/>
      <c r="IAY61" s="140"/>
      <c r="IAZ61" s="140"/>
      <c r="IBA61" s="140"/>
      <c r="IBB61" s="140"/>
      <c r="IBC61" s="82"/>
      <c r="IBD61" s="140"/>
      <c r="IBE61" s="140"/>
      <c r="IBF61" s="140"/>
      <c r="IBG61" s="140"/>
      <c r="IBH61" s="140"/>
      <c r="IBI61" s="140"/>
      <c r="IBJ61" s="140"/>
      <c r="IBK61" s="140"/>
      <c r="IBL61" s="140"/>
      <c r="IBM61" s="140"/>
      <c r="IBN61" s="140"/>
      <c r="IBO61" s="140"/>
      <c r="IBP61" s="140"/>
      <c r="IBQ61" s="140"/>
      <c r="IBR61" s="140"/>
      <c r="IBS61" s="140"/>
      <c r="IBT61" s="140"/>
      <c r="IBU61" s="140"/>
      <c r="IBV61" s="140"/>
      <c r="IBW61" s="140"/>
      <c r="IBX61" s="140"/>
      <c r="IBY61" s="82"/>
      <c r="IBZ61" s="140"/>
      <c r="ICA61" s="140"/>
      <c r="ICB61" s="140"/>
      <c r="ICC61" s="140"/>
      <c r="ICD61" s="140"/>
      <c r="ICE61" s="140"/>
      <c r="ICF61" s="140"/>
      <c r="ICG61" s="140"/>
      <c r="ICH61" s="140"/>
      <c r="ICI61" s="140"/>
      <c r="ICJ61" s="140"/>
      <c r="ICK61" s="140"/>
      <c r="ICL61" s="140"/>
      <c r="ICM61" s="140"/>
      <c r="ICN61" s="140"/>
      <c r="ICO61" s="140"/>
      <c r="ICP61" s="140"/>
      <c r="ICQ61" s="140"/>
      <c r="ICR61" s="140"/>
      <c r="ICS61" s="140"/>
      <c r="ICT61" s="140"/>
      <c r="ICU61" s="82"/>
      <c r="ICV61" s="140"/>
      <c r="ICW61" s="140"/>
      <c r="ICX61" s="140"/>
      <c r="ICY61" s="140"/>
      <c r="ICZ61" s="140"/>
      <c r="IDA61" s="140"/>
      <c r="IDB61" s="140"/>
      <c r="IDC61" s="140"/>
      <c r="IDD61" s="140"/>
      <c r="IDE61" s="140"/>
      <c r="IDF61" s="140"/>
      <c r="IDG61" s="140"/>
      <c r="IDH61" s="140"/>
      <c r="IDI61" s="140"/>
      <c r="IDJ61" s="140"/>
      <c r="IDK61" s="140"/>
      <c r="IDL61" s="140"/>
      <c r="IDM61" s="140"/>
      <c r="IDN61" s="140"/>
      <c r="IDO61" s="140"/>
      <c r="IDP61" s="140"/>
      <c r="IDQ61" s="82"/>
      <c r="IDR61" s="140"/>
      <c r="IDS61" s="140"/>
      <c r="IDT61" s="140"/>
      <c r="IDU61" s="140"/>
      <c r="IDV61" s="140"/>
      <c r="IDW61" s="140"/>
      <c r="IDX61" s="140"/>
      <c r="IDY61" s="140"/>
      <c r="IDZ61" s="140"/>
      <c r="IEA61" s="140"/>
      <c r="IEB61" s="140"/>
      <c r="IEC61" s="140"/>
      <c r="IED61" s="140"/>
      <c r="IEE61" s="140"/>
      <c r="IEF61" s="140"/>
      <c r="IEG61" s="140"/>
      <c r="IEH61" s="140"/>
      <c r="IEI61" s="140"/>
      <c r="IEJ61" s="140"/>
      <c r="IEK61" s="140"/>
      <c r="IEL61" s="140"/>
      <c r="IEM61" s="82"/>
      <c r="IEN61" s="140"/>
      <c r="IEO61" s="140"/>
      <c r="IEP61" s="140"/>
      <c r="IEQ61" s="140"/>
      <c r="IER61" s="140"/>
      <c r="IES61" s="140"/>
      <c r="IET61" s="140"/>
      <c r="IEU61" s="140"/>
      <c r="IEV61" s="140"/>
      <c r="IEW61" s="140"/>
      <c r="IEX61" s="140"/>
      <c r="IEY61" s="140"/>
      <c r="IEZ61" s="140"/>
      <c r="IFA61" s="140"/>
      <c r="IFB61" s="140"/>
      <c r="IFC61" s="140"/>
      <c r="IFD61" s="140"/>
      <c r="IFE61" s="140"/>
      <c r="IFF61" s="140"/>
      <c r="IFG61" s="140"/>
      <c r="IFH61" s="140"/>
      <c r="IFI61" s="82"/>
      <c r="IFJ61" s="140"/>
      <c r="IFK61" s="140"/>
      <c r="IFL61" s="140"/>
      <c r="IFM61" s="140"/>
      <c r="IFN61" s="140"/>
      <c r="IFO61" s="140"/>
      <c r="IFP61" s="140"/>
      <c r="IFQ61" s="140"/>
      <c r="IFR61" s="140"/>
      <c r="IFS61" s="140"/>
      <c r="IFT61" s="140"/>
      <c r="IFU61" s="140"/>
      <c r="IFV61" s="140"/>
      <c r="IFW61" s="140"/>
      <c r="IFX61" s="140"/>
      <c r="IFY61" s="140"/>
      <c r="IFZ61" s="140"/>
      <c r="IGA61" s="140"/>
      <c r="IGB61" s="140"/>
      <c r="IGC61" s="140"/>
      <c r="IGD61" s="140"/>
      <c r="IGE61" s="82"/>
      <c r="IGF61" s="140"/>
      <c r="IGG61" s="140"/>
      <c r="IGH61" s="140"/>
      <c r="IGI61" s="140"/>
      <c r="IGJ61" s="140"/>
      <c r="IGK61" s="140"/>
      <c r="IGL61" s="140"/>
      <c r="IGM61" s="140"/>
      <c r="IGN61" s="140"/>
      <c r="IGO61" s="140"/>
      <c r="IGP61" s="140"/>
      <c r="IGQ61" s="140"/>
      <c r="IGR61" s="140"/>
      <c r="IGS61" s="140"/>
      <c r="IGT61" s="140"/>
      <c r="IGU61" s="140"/>
      <c r="IGV61" s="140"/>
      <c r="IGW61" s="140"/>
      <c r="IGX61" s="140"/>
      <c r="IGY61" s="140"/>
      <c r="IGZ61" s="140"/>
      <c r="IHA61" s="82"/>
      <c r="IHB61" s="140"/>
      <c r="IHC61" s="140"/>
      <c r="IHD61" s="140"/>
      <c r="IHE61" s="140"/>
      <c r="IHF61" s="140"/>
      <c r="IHG61" s="140"/>
      <c r="IHH61" s="140"/>
      <c r="IHI61" s="140"/>
      <c r="IHJ61" s="140"/>
      <c r="IHK61" s="140"/>
      <c r="IHL61" s="140"/>
      <c r="IHM61" s="140"/>
      <c r="IHN61" s="140"/>
      <c r="IHO61" s="140"/>
      <c r="IHP61" s="140"/>
      <c r="IHQ61" s="140"/>
      <c r="IHR61" s="140"/>
      <c r="IHS61" s="140"/>
      <c r="IHT61" s="140"/>
      <c r="IHU61" s="140"/>
      <c r="IHV61" s="140"/>
      <c r="IHW61" s="82"/>
      <c r="IHX61" s="140"/>
      <c r="IHY61" s="140"/>
      <c r="IHZ61" s="140"/>
      <c r="IIA61" s="140"/>
      <c r="IIB61" s="140"/>
      <c r="IIC61" s="140"/>
      <c r="IID61" s="140"/>
      <c r="IIE61" s="140"/>
      <c r="IIF61" s="140"/>
      <c r="IIG61" s="140"/>
      <c r="IIH61" s="140"/>
      <c r="III61" s="140"/>
      <c r="IIJ61" s="140"/>
      <c r="IIK61" s="140"/>
      <c r="IIL61" s="140"/>
      <c r="IIM61" s="140"/>
      <c r="IIN61" s="140"/>
      <c r="IIO61" s="140"/>
      <c r="IIP61" s="140"/>
      <c r="IIQ61" s="140"/>
      <c r="IIR61" s="140"/>
      <c r="IIS61" s="82"/>
      <c r="IIT61" s="140"/>
      <c r="IIU61" s="140"/>
      <c r="IIV61" s="140"/>
      <c r="IIW61" s="140"/>
      <c r="IIX61" s="140"/>
      <c r="IIY61" s="140"/>
      <c r="IIZ61" s="140"/>
      <c r="IJA61" s="140"/>
      <c r="IJB61" s="140"/>
      <c r="IJC61" s="140"/>
      <c r="IJD61" s="140"/>
      <c r="IJE61" s="140"/>
      <c r="IJF61" s="140"/>
      <c r="IJG61" s="140"/>
      <c r="IJH61" s="140"/>
      <c r="IJI61" s="140"/>
      <c r="IJJ61" s="140"/>
      <c r="IJK61" s="140"/>
      <c r="IJL61" s="140"/>
      <c r="IJM61" s="140"/>
      <c r="IJN61" s="140"/>
      <c r="IJO61" s="82"/>
      <c r="IJP61" s="140"/>
      <c r="IJQ61" s="140"/>
      <c r="IJR61" s="140"/>
      <c r="IJS61" s="140"/>
      <c r="IJT61" s="140"/>
      <c r="IJU61" s="140"/>
      <c r="IJV61" s="140"/>
      <c r="IJW61" s="140"/>
      <c r="IJX61" s="140"/>
      <c r="IJY61" s="140"/>
      <c r="IJZ61" s="140"/>
      <c r="IKA61" s="140"/>
      <c r="IKB61" s="140"/>
      <c r="IKC61" s="140"/>
      <c r="IKD61" s="140"/>
      <c r="IKE61" s="140"/>
      <c r="IKF61" s="140"/>
      <c r="IKG61" s="140"/>
      <c r="IKH61" s="140"/>
      <c r="IKI61" s="140"/>
      <c r="IKJ61" s="140"/>
      <c r="IKK61" s="82"/>
      <c r="IKL61" s="140"/>
      <c r="IKM61" s="140"/>
      <c r="IKN61" s="140"/>
      <c r="IKO61" s="140"/>
      <c r="IKP61" s="140"/>
      <c r="IKQ61" s="140"/>
      <c r="IKR61" s="140"/>
      <c r="IKS61" s="140"/>
      <c r="IKT61" s="140"/>
      <c r="IKU61" s="140"/>
      <c r="IKV61" s="140"/>
      <c r="IKW61" s="140"/>
      <c r="IKX61" s="140"/>
      <c r="IKY61" s="140"/>
      <c r="IKZ61" s="140"/>
      <c r="ILA61" s="140"/>
      <c r="ILB61" s="140"/>
      <c r="ILC61" s="140"/>
      <c r="ILD61" s="140"/>
      <c r="ILE61" s="140"/>
      <c r="ILF61" s="140"/>
      <c r="ILG61" s="82"/>
      <c r="ILH61" s="140"/>
      <c r="ILI61" s="140"/>
      <c r="ILJ61" s="140"/>
      <c r="ILK61" s="140"/>
      <c r="ILL61" s="140"/>
      <c r="ILM61" s="140"/>
      <c r="ILN61" s="140"/>
      <c r="ILO61" s="140"/>
      <c r="ILP61" s="140"/>
      <c r="ILQ61" s="140"/>
      <c r="ILR61" s="140"/>
      <c r="ILS61" s="140"/>
      <c r="ILT61" s="140"/>
      <c r="ILU61" s="140"/>
      <c r="ILV61" s="140"/>
      <c r="ILW61" s="140"/>
      <c r="ILX61" s="140"/>
      <c r="ILY61" s="140"/>
      <c r="ILZ61" s="140"/>
      <c r="IMA61" s="140"/>
      <c r="IMB61" s="140"/>
      <c r="IMC61" s="82"/>
      <c r="IMD61" s="140"/>
      <c r="IME61" s="140"/>
      <c r="IMF61" s="140"/>
      <c r="IMG61" s="140"/>
      <c r="IMH61" s="140"/>
      <c r="IMI61" s="140"/>
      <c r="IMJ61" s="140"/>
      <c r="IMK61" s="140"/>
      <c r="IML61" s="140"/>
      <c r="IMM61" s="140"/>
      <c r="IMN61" s="140"/>
      <c r="IMO61" s="140"/>
      <c r="IMP61" s="140"/>
      <c r="IMQ61" s="140"/>
      <c r="IMR61" s="140"/>
      <c r="IMS61" s="140"/>
      <c r="IMT61" s="140"/>
      <c r="IMU61" s="140"/>
      <c r="IMV61" s="140"/>
      <c r="IMW61" s="140"/>
      <c r="IMX61" s="140"/>
      <c r="IMY61" s="82"/>
      <c r="IMZ61" s="140"/>
      <c r="INA61" s="140"/>
      <c r="INB61" s="140"/>
      <c r="INC61" s="140"/>
      <c r="IND61" s="140"/>
      <c r="INE61" s="140"/>
      <c r="INF61" s="140"/>
      <c r="ING61" s="140"/>
      <c r="INH61" s="140"/>
      <c r="INI61" s="140"/>
      <c r="INJ61" s="140"/>
      <c r="INK61" s="140"/>
      <c r="INL61" s="140"/>
      <c r="INM61" s="140"/>
      <c r="INN61" s="140"/>
      <c r="INO61" s="140"/>
      <c r="INP61" s="140"/>
      <c r="INQ61" s="140"/>
      <c r="INR61" s="140"/>
      <c r="INS61" s="140"/>
      <c r="INT61" s="140"/>
      <c r="INU61" s="82"/>
      <c r="INV61" s="140"/>
      <c r="INW61" s="140"/>
      <c r="INX61" s="140"/>
      <c r="INY61" s="140"/>
      <c r="INZ61" s="140"/>
      <c r="IOA61" s="140"/>
      <c r="IOB61" s="140"/>
      <c r="IOC61" s="140"/>
      <c r="IOD61" s="140"/>
      <c r="IOE61" s="140"/>
      <c r="IOF61" s="140"/>
      <c r="IOG61" s="140"/>
      <c r="IOH61" s="140"/>
      <c r="IOI61" s="140"/>
      <c r="IOJ61" s="140"/>
      <c r="IOK61" s="140"/>
      <c r="IOL61" s="140"/>
      <c r="IOM61" s="140"/>
      <c r="ION61" s="140"/>
      <c r="IOO61" s="140"/>
      <c r="IOP61" s="140"/>
      <c r="IOQ61" s="82"/>
      <c r="IOR61" s="140"/>
      <c r="IOS61" s="140"/>
      <c r="IOT61" s="140"/>
      <c r="IOU61" s="140"/>
      <c r="IOV61" s="140"/>
      <c r="IOW61" s="140"/>
      <c r="IOX61" s="140"/>
      <c r="IOY61" s="140"/>
      <c r="IOZ61" s="140"/>
      <c r="IPA61" s="140"/>
      <c r="IPB61" s="140"/>
      <c r="IPC61" s="140"/>
      <c r="IPD61" s="140"/>
      <c r="IPE61" s="140"/>
      <c r="IPF61" s="140"/>
      <c r="IPG61" s="140"/>
      <c r="IPH61" s="140"/>
      <c r="IPI61" s="140"/>
      <c r="IPJ61" s="140"/>
      <c r="IPK61" s="140"/>
      <c r="IPL61" s="140"/>
      <c r="IPM61" s="82"/>
      <c r="IPN61" s="140"/>
      <c r="IPO61" s="140"/>
      <c r="IPP61" s="140"/>
      <c r="IPQ61" s="140"/>
      <c r="IPR61" s="140"/>
      <c r="IPS61" s="140"/>
      <c r="IPT61" s="140"/>
      <c r="IPU61" s="140"/>
      <c r="IPV61" s="140"/>
      <c r="IPW61" s="140"/>
      <c r="IPX61" s="140"/>
      <c r="IPY61" s="140"/>
      <c r="IPZ61" s="140"/>
      <c r="IQA61" s="140"/>
      <c r="IQB61" s="140"/>
      <c r="IQC61" s="140"/>
      <c r="IQD61" s="140"/>
      <c r="IQE61" s="140"/>
      <c r="IQF61" s="140"/>
      <c r="IQG61" s="140"/>
      <c r="IQH61" s="140"/>
      <c r="IQI61" s="82"/>
      <c r="IQJ61" s="140"/>
      <c r="IQK61" s="140"/>
      <c r="IQL61" s="140"/>
      <c r="IQM61" s="140"/>
      <c r="IQN61" s="140"/>
      <c r="IQO61" s="140"/>
      <c r="IQP61" s="140"/>
      <c r="IQQ61" s="140"/>
      <c r="IQR61" s="140"/>
      <c r="IQS61" s="140"/>
      <c r="IQT61" s="140"/>
      <c r="IQU61" s="140"/>
      <c r="IQV61" s="140"/>
      <c r="IQW61" s="140"/>
      <c r="IQX61" s="140"/>
      <c r="IQY61" s="140"/>
      <c r="IQZ61" s="140"/>
      <c r="IRA61" s="140"/>
      <c r="IRB61" s="140"/>
      <c r="IRC61" s="140"/>
      <c r="IRD61" s="140"/>
      <c r="IRE61" s="82"/>
      <c r="IRF61" s="140"/>
      <c r="IRG61" s="140"/>
      <c r="IRH61" s="140"/>
      <c r="IRI61" s="140"/>
      <c r="IRJ61" s="140"/>
      <c r="IRK61" s="140"/>
      <c r="IRL61" s="140"/>
      <c r="IRM61" s="140"/>
      <c r="IRN61" s="140"/>
      <c r="IRO61" s="140"/>
      <c r="IRP61" s="140"/>
      <c r="IRQ61" s="140"/>
      <c r="IRR61" s="140"/>
      <c r="IRS61" s="140"/>
      <c r="IRT61" s="140"/>
      <c r="IRU61" s="140"/>
      <c r="IRV61" s="140"/>
      <c r="IRW61" s="140"/>
      <c r="IRX61" s="140"/>
      <c r="IRY61" s="140"/>
      <c r="IRZ61" s="140"/>
      <c r="ISA61" s="82"/>
      <c r="ISB61" s="140"/>
      <c r="ISC61" s="140"/>
      <c r="ISD61" s="140"/>
      <c r="ISE61" s="140"/>
      <c r="ISF61" s="140"/>
      <c r="ISG61" s="140"/>
      <c r="ISH61" s="140"/>
      <c r="ISI61" s="140"/>
      <c r="ISJ61" s="140"/>
      <c r="ISK61" s="140"/>
      <c r="ISL61" s="140"/>
      <c r="ISM61" s="140"/>
      <c r="ISN61" s="140"/>
      <c r="ISO61" s="140"/>
      <c r="ISP61" s="140"/>
      <c r="ISQ61" s="140"/>
      <c r="ISR61" s="140"/>
      <c r="ISS61" s="140"/>
      <c r="IST61" s="140"/>
      <c r="ISU61" s="140"/>
      <c r="ISV61" s="140"/>
      <c r="ISW61" s="82"/>
      <c r="ISX61" s="140"/>
      <c r="ISY61" s="140"/>
      <c r="ISZ61" s="140"/>
      <c r="ITA61" s="140"/>
      <c r="ITB61" s="140"/>
      <c r="ITC61" s="140"/>
      <c r="ITD61" s="140"/>
      <c r="ITE61" s="140"/>
      <c r="ITF61" s="140"/>
      <c r="ITG61" s="140"/>
      <c r="ITH61" s="140"/>
      <c r="ITI61" s="140"/>
      <c r="ITJ61" s="140"/>
      <c r="ITK61" s="140"/>
      <c r="ITL61" s="140"/>
      <c r="ITM61" s="140"/>
      <c r="ITN61" s="140"/>
      <c r="ITO61" s="140"/>
      <c r="ITP61" s="140"/>
      <c r="ITQ61" s="140"/>
      <c r="ITR61" s="140"/>
      <c r="ITS61" s="82"/>
      <c r="ITT61" s="140"/>
      <c r="ITU61" s="140"/>
      <c r="ITV61" s="140"/>
      <c r="ITW61" s="140"/>
      <c r="ITX61" s="140"/>
      <c r="ITY61" s="140"/>
      <c r="ITZ61" s="140"/>
      <c r="IUA61" s="140"/>
      <c r="IUB61" s="140"/>
      <c r="IUC61" s="140"/>
      <c r="IUD61" s="140"/>
      <c r="IUE61" s="140"/>
      <c r="IUF61" s="140"/>
      <c r="IUG61" s="140"/>
      <c r="IUH61" s="140"/>
      <c r="IUI61" s="140"/>
      <c r="IUJ61" s="140"/>
      <c r="IUK61" s="140"/>
      <c r="IUL61" s="140"/>
      <c r="IUM61" s="140"/>
      <c r="IUN61" s="140"/>
      <c r="IUO61" s="82"/>
      <c r="IUP61" s="140"/>
      <c r="IUQ61" s="140"/>
      <c r="IUR61" s="140"/>
      <c r="IUS61" s="140"/>
      <c r="IUT61" s="140"/>
      <c r="IUU61" s="140"/>
      <c r="IUV61" s="140"/>
      <c r="IUW61" s="140"/>
      <c r="IUX61" s="140"/>
      <c r="IUY61" s="140"/>
      <c r="IUZ61" s="140"/>
      <c r="IVA61" s="140"/>
      <c r="IVB61" s="140"/>
      <c r="IVC61" s="140"/>
      <c r="IVD61" s="140"/>
      <c r="IVE61" s="140"/>
      <c r="IVF61" s="140"/>
      <c r="IVG61" s="140"/>
      <c r="IVH61" s="140"/>
      <c r="IVI61" s="140"/>
      <c r="IVJ61" s="140"/>
      <c r="IVK61" s="82"/>
      <c r="IVL61" s="140"/>
      <c r="IVM61" s="140"/>
      <c r="IVN61" s="140"/>
      <c r="IVO61" s="140"/>
      <c r="IVP61" s="140"/>
      <c r="IVQ61" s="140"/>
      <c r="IVR61" s="140"/>
      <c r="IVS61" s="140"/>
      <c r="IVT61" s="140"/>
      <c r="IVU61" s="140"/>
      <c r="IVV61" s="140"/>
      <c r="IVW61" s="140"/>
      <c r="IVX61" s="140"/>
      <c r="IVY61" s="140"/>
      <c r="IVZ61" s="140"/>
      <c r="IWA61" s="140"/>
      <c r="IWB61" s="140"/>
      <c r="IWC61" s="140"/>
      <c r="IWD61" s="140"/>
      <c r="IWE61" s="140"/>
      <c r="IWF61" s="140"/>
      <c r="IWG61" s="82"/>
      <c r="IWH61" s="140"/>
      <c r="IWI61" s="140"/>
      <c r="IWJ61" s="140"/>
      <c r="IWK61" s="140"/>
      <c r="IWL61" s="140"/>
      <c r="IWM61" s="140"/>
      <c r="IWN61" s="140"/>
      <c r="IWO61" s="140"/>
      <c r="IWP61" s="140"/>
      <c r="IWQ61" s="140"/>
      <c r="IWR61" s="140"/>
      <c r="IWS61" s="140"/>
      <c r="IWT61" s="140"/>
      <c r="IWU61" s="140"/>
      <c r="IWV61" s="140"/>
      <c r="IWW61" s="140"/>
      <c r="IWX61" s="140"/>
      <c r="IWY61" s="140"/>
      <c r="IWZ61" s="140"/>
      <c r="IXA61" s="140"/>
      <c r="IXB61" s="140"/>
      <c r="IXC61" s="82"/>
      <c r="IXD61" s="140"/>
      <c r="IXE61" s="140"/>
      <c r="IXF61" s="140"/>
      <c r="IXG61" s="140"/>
      <c r="IXH61" s="140"/>
      <c r="IXI61" s="140"/>
      <c r="IXJ61" s="140"/>
      <c r="IXK61" s="140"/>
      <c r="IXL61" s="140"/>
      <c r="IXM61" s="140"/>
      <c r="IXN61" s="140"/>
      <c r="IXO61" s="140"/>
      <c r="IXP61" s="140"/>
      <c r="IXQ61" s="140"/>
      <c r="IXR61" s="140"/>
      <c r="IXS61" s="140"/>
      <c r="IXT61" s="140"/>
      <c r="IXU61" s="140"/>
      <c r="IXV61" s="140"/>
      <c r="IXW61" s="140"/>
      <c r="IXX61" s="140"/>
      <c r="IXY61" s="82"/>
      <c r="IXZ61" s="140"/>
      <c r="IYA61" s="140"/>
      <c r="IYB61" s="140"/>
      <c r="IYC61" s="140"/>
      <c r="IYD61" s="140"/>
      <c r="IYE61" s="140"/>
      <c r="IYF61" s="140"/>
      <c r="IYG61" s="140"/>
      <c r="IYH61" s="140"/>
      <c r="IYI61" s="140"/>
      <c r="IYJ61" s="140"/>
      <c r="IYK61" s="140"/>
      <c r="IYL61" s="140"/>
      <c r="IYM61" s="140"/>
      <c r="IYN61" s="140"/>
      <c r="IYO61" s="140"/>
      <c r="IYP61" s="140"/>
      <c r="IYQ61" s="140"/>
      <c r="IYR61" s="140"/>
      <c r="IYS61" s="140"/>
      <c r="IYT61" s="140"/>
      <c r="IYU61" s="82"/>
      <c r="IYV61" s="140"/>
      <c r="IYW61" s="140"/>
      <c r="IYX61" s="140"/>
      <c r="IYY61" s="140"/>
      <c r="IYZ61" s="140"/>
      <c r="IZA61" s="140"/>
      <c r="IZB61" s="140"/>
      <c r="IZC61" s="140"/>
      <c r="IZD61" s="140"/>
      <c r="IZE61" s="140"/>
      <c r="IZF61" s="140"/>
      <c r="IZG61" s="140"/>
      <c r="IZH61" s="140"/>
      <c r="IZI61" s="140"/>
      <c r="IZJ61" s="140"/>
      <c r="IZK61" s="140"/>
      <c r="IZL61" s="140"/>
      <c r="IZM61" s="140"/>
      <c r="IZN61" s="140"/>
      <c r="IZO61" s="140"/>
      <c r="IZP61" s="140"/>
      <c r="IZQ61" s="82"/>
      <c r="IZR61" s="140"/>
      <c r="IZS61" s="140"/>
      <c r="IZT61" s="140"/>
      <c r="IZU61" s="140"/>
      <c r="IZV61" s="140"/>
      <c r="IZW61" s="140"/>
      <c r="IZX61" s="140"/>
      <c r="IZY61" s="140"/>
      <c r="IZZ61" s="140"/>
      <c r="JAA61" s="140"/>
      <c r="JAB61" s="140"/>
      <c r="JAC61" s="140"/>
      <c r="JAD61" s="140"/>
      <c r="JAE61" s="140"/>
      <c r="JAF61" s="140"/>
      <c r="JAG61" s="140"/>
      <c r="JAH61" s="140"/>
      <c r="JAI61" s="140"/>
      <c r="JAJ61" s="140"/>
      <c r="JAK61" s="140"/>
      <c r="JAL61" s="140"/>
      <c r="JAM61" s="82"/>
      <c r="JAN61" s="140"/>
      <c r="JAO61" s="140"/>
      <c r="JAP61" s="140"/>
      <c r="JAQ61" s="140"/>
      <c r="JAR61" s="140"/>
      <c r="JAS61" s="140"/>
      <c r="JAT61" s="140"/>
      <c r="JAU61" s="140"/>
      <c r="JAV61" s="140"/>
      <c r="JAW61" s="140"/>
      <c r="JAX61" s="140"/>
      <c r="JAY61" s="140"/>
      <c r="JAZ61" s="140"/>
      <c r="JBA61" s="140"/>
      <c r="JBB61" s="140"/>
      <c r="JBC61" s="140"/>
      <c r="JBD61" s="140"/>
      <c r="JBE61" s="140"/>
      <c r="JBF61" s="140"/>
      <c r="JBG61" s="140"/>
      <c r="JBH61" s="140"/>
      <c r="JBI61" s="82"/>
      <c r="JBJ61" s="140"/>
      <c r="JBK61" s="140"/>
      <c r="JBL61" s="140"/>
      <c r="JBM61" s="140"/>
      <c r="JBN61" s="140"/>
      <c r="JBO61" s="140"/>
      <c r="JBP61" s="140"/>
      <c r="JBQ61" s="140"/>
      <c r="JBR61" s="140"/>
      <c r="JBS61" s="140"/>
      <c r="JBT61" s="140"/>
      <c r="JBU61" s="140"/>
      <c r="JBV61" s="140"/>
      <c r="JBW61" s="140"/>
      <c r="JBX61" s="140"/>
      <c r="JBY61" s="140"/>
      <c r="JBZ61" s="140"/>
      <c r="JCA61" s="140"/>
      <c r="JCB61" s="140"/>
      <c r="JCC61" s="140"/>
      <c r="JCD61" s="140"/>
      <c r="JCE61" s="82"/>
      <c r="JCF61" s="140"/>
      <c r="JCG61" s="140"/>
      <c r="JCH61" s="140"/>
      <c r="JCI61" s="140"/>
      <c r="JCJ61" s="140"/>
      <c r="JCK61" s="140"/>
      <c r="JCL61" s="140"/>
      <c r="JCM61" s="140"/>
      <c r="JCN61" s="140"/>
      <c r="JCO61" s="140"/>
      <c r="JCP61" s="140"/>
      <c r="JCQ61" s="140"/>
      <c r="JCR61" s="140"/>
      <c r="JCS61" s="140"/>
      <c r="JCT61" s="140"/>
      <c r="JCU61" s="140"/>
      <c r="JCV61" s="140"/>
      <c r="JCW61" s="140"/>
      <c r="JCX61" s="140"/>
      <c r="JCY61" s="140"/>
      <c r="JCZ61" s="140"/>
      <c r="JDA61" s="82"/>
      <c r="JDB61" s="140"/>
      <c r="JDC61" s="140"/>
      <c r="JDD61" s="140"/>
      <c r="JDE61" s="140"/>
      <c r="JDF61" s="140"/>
      <c r="JDG61" s="140"/>
      <c r="JDH61" s="140"/>
      <c r="JDI61" s="140"/>
      <c r="JDJ61" s="140"/>
      <c r="JDK61" s="140"/>
      <c r="JDL61" s="140"/>
      <c r="JDM61" s="140"/>
      <c r="JDN61" s="140"/>
      <c r="JDO61" s="140"/>
      <c r="JDP61" s="140"/>
      <c r="JDQ61" s="140"/>
      <c r="JDR61" s="140"/>
      <c r="JDS61" s="140"/>
      <c r="JDT61" s="140"/>
      <c r="JDU61" s="140"/>
      <c r="JDV61" s="140"/>
      <c r="JDW61" s="82"/>
      <c r="JDX61" s="140"/>
      <c r="JDY61" s="140"/>
      <c r="JDZ61" s="140"/>
      <c r="JEA61" s="140"/>
      <c r="JEB61" s="140"/>
      <c r="JEC61" s="140"/>
      <c r="JED61" s="140"/>
      <c r="JEE61" s="140"/>
      <c r="JEF61" s="140"/>
      <c r="JEG61" s="140"/>
      <c r="JEH61" s="140"/>
      <c r="JEI61" s="140"/>
      <c r="JEJ61" s="140"/>
      <c r="JEK61" s="140"/>
      <c r="JEL61" s="140"/>
      <c r="JEM61" s="140"/>
      <c r="JEN61" s="140"/>
      <c r="JEO61" s="140"/>
      <c r="JEP61" s="140"/>
      <c r="JEQ61" s="140"/>
      <c r="JER61" s="140"/>
      <c r="JES61" s="82"/>
      <c r="JET61" s="140"/>
      <c r="JEU61" s="140"/>
      <c r="JEV61" s="140"/>
      <c r="JEW61" s="140"/>
      <c r="JEX61" s="140"/>
      <c r="JEY61" s="140"/>
      <c r="JEZ61" s="140"/>
      <c r="JFA61" s="140"/>
      <c r="JFB61" s="140"/>
      <c r="JFC61" s="140"/>
      <c r="JFD61" s="140"/>
      <c r="JFE61" s="140"/>
      <c r="JFF61" s="140"/>
      <c r="JFG61" s="140"/>
      <c r="JFH61" s="140"/>
      <c r="JFI61" s="140"/>
      <c r="JFJ61" s="140"/>
      <c r="JFK61" s="140"/>
      <c r="JFL61" s="140"/>
      <c r="JFM61" s="140"/>
      <c r="JFN61" s="140"/>
      <c r="JFO61" s="82"/>
      <c r="JFP61" s="140"/>
      <c r="JFQ61" s="140"/>
      <c r="JFR61" s="140"/>
      <c r="JFS61" s="140"/>
      <c r="JFT61" s="140"/>
      <c r="JFU61" s="140"/>
      <c r="JFV61" s="140"/>
      <c r="JFW61" s="140"/>
      <c r="JFX61" s="140"/>
      <c r="JFY61" s="140"/>
      <c r="JFZ61" s="140"/>
      <c r="JGA61" s="140"/>
      <c r="JGB61" s="140"/>
      <c r="JGC61" s="140"/>
      <c r="JGD61" s="140"/>
      <c r="JGE61" s="140"/>
      <c r="JGF61" s="140"/>
      <c r="JGG61" s="140"/>
      <c r="JGH61" s="140"/>
      <c r="JGI61" s="140"/>
      <c r="JGJ61" s="140"/>
      <c r="JGK61" s="82"/>
      <c r="JGL61" s="140"/>
      <c r="JGM61" s="140"/>
      <c r="JGN61" s="140"/>
      <c r="JGO61" s="140"/>
      <c r="JGP61" s="140"/>
      <c r="JGQ61" s="140"/>
      <c r="JGR61" s="140"/>
      <c r="JGS61" s="140"/>
      <c r="JGT61" s="140"/>
      <c r="JGU61" s="140"/>
      <c r="JGV61" s="140"/>
      <c r="JGW61" s="140"/>
      <c r="JGX61" s="140"/>
      <c r="JGY61" s="140"/>
      <c r="JGZ61" s="140"/>
      <c r="JHA61" s="140"/>
      <c r="JHB61" s="140"/>
      <c r="JHC61" s="140"/>
      <c r="JHD61" s="140"/>
      <c r="JHE61" s="140"/>
      <c r="JHF61" s="140"/>
      <c r="JHG61" s="82"/>
      <c r="JHH61" s="140"/>
      <c r="JHI61" s="140"/>
      <c r="JHJ61" s="140"/>
      <c r="JHK61" s="140"/>
      <c r="JHL61" s="140"/>
      <c r="JHM61" s="140"/>
      <c r="JHN61" s="140"/>
      <c r="JHO61" s="140"/>
      <c r="JHP61" s="140"/>
      <c r="JHQ61" s="140"/>
      <c r="JHR61" s="140"/>
      <c r="JHS61" s="140"/>
      <c r="JHT61" s="140"/>
      <c r="JHU61" s="140"/>
      <c r="JHV61" s="140"/>
      <c r="JHW61" s="140"/>
      <c r="JHX61" s="140"/>
      <c r="JHY61" s="140"/>
      <c r="JHZ61" s="140"/>
      <c r="JIA61" s="140"/>
      <c r="JIB61" s="140"/>
      <c r="JIC61" s="82"/>
      <c r="JID61" s="140"/>
      <c r="JIE61" s="140"/>
      <c r="JIF61" s="140"/>
      <c r="JIG61" s="140"/>
      <c r="JIH61" s="140"/>
      <c r="JII61" s="140"/>
      <c r="JIJ61" s="140"/>
      <c r="JIK61" s="140"/>
      <c r="JIL61" s="140"/>
      <c r="JIM61" s="140"/>
      <c r="JIN61" s="140"/>
      <c r="JIO61" s="140"/>
      <c r="JIP61" s="140"/>
      <c r="JIQ61" s="140"/>
      <c r="JIR61" s="140"/>
      <c r="JIS61" s="140"/>
      <c r="JIT61" s="140"/>
      <c r="JIU61" s="140"/>
      <c r="JIV61" s="140"/>
      <c r="JIW61" s="140"/>
      <c r="JIX61" s="140"/>
      <c r="JIY61" s="82"/>
      <c r="JIZ61" s="140"/>
      <c r="JJA61" s="140"/>
      <c r="JJB61" s="140"/>
      <c r="JJC61" s="140"/>
      <c r="JJD61" s="140"/>
      <c r="JJE61" s="140"/>
      <c r="JJF61" s="140"/>
      <c r="JJG61" s="140"/>
      <c r="JJH61" s="140"/>
      <c r="JJI61" s="140"/>
      <c r="JJJ61" s="140"/>
      <c r="JJK61" s="140"/>
      <c r="JJL61" s="140"/>
      <c r="JJM61" s="140"/>
      <c r="JJN61" s="140"/>
      <c r="JJO61" s="140"/>
      <c r="JJP61" s="140"/>
      <c r="JJQ61" s="140"/>
      <c r="JJR61" s="140"/>
      <c r="JJS61" s="140"/>
      <c r="JJT61" s="140"/>
      <c r="JJU61" s="82"/>
      <c r="JJV61" s="140"/>
      <c r="JJW61" s="140"/>
      <c r="JJX61" s="140"/>
      <c r="JJY61" s="140"/>
      <c r="JJZ61" s="140"/>
      <c r="JKA61" s="140"/>
      <c r="JKB61" s="140"/>
      <c r="JKC61" s="140"/>
      <c r="JKD61" s="140"/>
      <c r="JKE61" s="140"/>
      <c r="JKF61" s="140"/>
      <c r="JKG61" s="140"/>
      <c r="JKH61" s="140"/>
      <c r="JKI61" s="140"/>
      <c r="JKJ61" s="140"/>
      <c r="JKK61" s="140"/>
      <c r="JKL61" s="140"/>
      <c r="JKM61" s="140"/>
      <c r="JKN61" s="140"/>
      <c r="JKO61" s="140"/>
      <c r="JKP61" s="140"/>
      <c r="JKQ61" s="82"/>
      <c r="JKR61" s="140"/>
      <c r="JKS61" s="140"/>
      <c r="JKT61" s="140"/>
      <c r="JKU61" s="140"/>
      <c r="JKV61" s="140"/>
      <c r="JKW61" s="140"/>
      <c r="JKX61" s="140"/>
      <c r="JKY61" s="140"/>
      <c r="JKZ61" s="140"/>
      <c r="JLA61" s="140"/>
      <c r="JLB61" s="140"/>
      <c r="JLC61" s="140"/>
      <c r="JLD61" s="140"/>
      <c r="JLE61" s="140"/>
      <c r="JLF61" s="140"/>
      <c r="JLG61" s="140"/>
      <c r="JLH61" s="140"/>
      <c r="JLI61" s="140"/>
      <c r="JLJ61" s="140"/>
      <c r="JLK61" s="140"/>
      <c r="JLL61" s="140"/>
      <c r="JLM61" s="82"/>
      <c r="JLN61" s="140"/>
      <c r="JLO61" s="140"/>
      <c r="JLP61" s="140"/>
      <c r="JLQ61" s="140"/>
      <c r="JLR61" s="140"/>
      <c r="JLS61" s="140"/>
      <c r="JLT61" s="140"/>
      <c r="JLU61" s="140"/>
      <c r="JLV61" s="140"/>
      <c r="JLW61" s="140"/>
      <c r="JLX61" s="140"/>
      <c r="JLY61" s="140"/>
      <c r="JLZ61" s="140"/>
      <c r="JMA61" s="140"/>
      <c r="JMB61" s="140"/>
      <c r="JMC61" s="140"/>
      <c r="JMD61" s="140"/>
      <c r="JME61" s="140"/>
      <c r="JMF61" s="140"/>
      <c r="JMG61" s="140"/>
      <c r="JMH61" s="140"/>
      <c r="JMI61" s="82"/>
      <c r="JMJ61" s="140"/>
      <c r="JMK61" s="140"/>
      <c r="JML61" s="140"/>
      <c r="JMM61" s="140"/>
      <c r="JMN61" s="140"/>
      <c r="JMO61" s="140"/>
      <c r="JMP61" s="140"/>
      <c r="JMQ61" s="140"/>
      <c r="JMR61" s="140"/>
      <c r="JMS61" s="140"/>
      <c r="JMT61" s="140"/>
      <c r="JMU61" s="140"/>
      <c r="JMV61" s="140"/>
      <c r="JMW61" s="140"/>
      <c r="JMX61" s="140"/>
      <c r="JMY61" s="140"/>
      <c r="JMZ61" s="140"/>
      <c r="JNA61" s="140"/>
      <c r="JNB61" s="140"/>
      <c r="JNC61" s="140"/>
      <c r="JND61" s="140"/>
      <c r="JNE61" s="82"/>
      <c r="JNF61" s="140"/>
      <c r="JNG61" s="140"/>
      <c r="JNH61" s="140"/>
      <c r="JNI61" s="140"/>
      <c r="JNJ61" s="140"/>
      <c r="JNK61" s="140"/>
      <c r="JNL61" s="140"/>
      <c r="JNM61" s="140"/>
      <c r="JNN61" s="140"/>
      <c r="JNO61" s="140"/>
      <c r="JNP61" s="140"/>
      <c r="JNQ61" s="140"/>
      <c r="JNR61" s="140"/>
      <c r="JNS61" s="140"/>
      <c r="JNT61" s="140"/>
      <c r="JNU61" s="140"/>
      <c r="JNV61" s="140"/>
      <c r="JNW61" s="140"/>
      <c r="JNX61" s="140"/>
      <c r="JNY61" s="140"/>
      <c r="JNZ61" s="140"/>
      <c r="JOA61" s="82"/>
      <c r="JOB61" s="140"/>
      <c r="JOC61" s="140"/>
      <c r="JOD61" s="140"/>
      <c r="JOE61" s="140"/>
      <c r="JOF61" s="140"/>
      <c r="JOG61" s="140"/>
      <c r="JOH61" s="140"/>
      <c r="JOI61" s="140"/>
      <c r="JOJ61" s="140"/>
      <c r="JOK61" s="140"/>
      <c r="JOL61" s="140"/>
      <c r="JOM61" s="140"/>
      <c r="JON61" s="140"/>
      <c r="JOO61" s="140"/>
      <c r="JOP61" s="140"/>
      <c r="JOQ61" s="140"/>
      <c r="JOR61" s="140"/>
      <c r="JOS61" s="140"/>
      <c r="JOT61" s="140"/>
      <c r="JOU61" s="140"/>
      <c r="JOV61" s="140"/>
      <c r="JOW61" s="82"/>
      <c r="JOX61" s="140"/>
      <c r="JOY61" s="140"/>
      <c r="JOZ61" s="140"/>
      <c r="JPA61" s="140"/>
      <c r="JPB61" s="140"/>
      <c r="JPC61" s="140"/>
      <c r="JPD61" s="140"/>
      <c r="JPE61" s="140"/>
      <c r="JPF61" s="140"/>
      <c r="JPG61" s="140"/>
      <c r="JPH61" s="140"/>
      <c r="JPI61" s="140"/>
      <c r="JPJ61" s="140"/>
      <c r="JPK61" s="140"/>
      <c r="JPL61" s="140"/>
      <c r="JPM61" s="140"/>
      <c r="JPN61" s="140"/>
      <c r="JPO61" s="140"/>
      <c r="JPP61" s="140"/>
      <c r="JPQ61" s="140"/>
      <c r="JPR61" s="140"/>
      <c r="JPS61" s="82"/>
      <c r="JPT61" s="140"/>
      <c r="JPU61" s="140"/>
      <c r="JPV61" s="140"/>
      <c r="JPW61" s="140"/>
      <c r="JPX61" s="140"/>
      <c r="JPY61" s="140"/>
      <c r="JPZ61" s="140"/>
      <c r="JQA61" s="140"/>
      <c r="JQB61" s="140"/>
      <c r="JQC61" s="140"/>
      <c r="JQD61" s="140"/>
      <c r="JQE61" s="140"/>
      <c r="JQF61" s="140"/>
      <c r="JQG61" s="140"/>
      <c r="JQH61" s="140"/>
      <c r="JQI61" s="140"/>
      <c r="JQJ61" s="140"/>
      <c r="JQK61" s="140"/>
      <c r="JQL61" s="140"/>
      <c r="JQM61" s="140"/>
      <c r="JQN61" s="140"/>
      <c r="JQO61" s="82"/>
      <c r="JQP61" s="140"/>
      <c r="JQQ61" s="140"/>
      <c r="JQR61" s="140"/>
      <c r="JQS61" s="140"/>
      <c r="JQT61" s="140"/>
      <c r="JQU61" s="140"/>
      <c r="JQV61" s="140"/>
      <c r="JQW61" s="140"/>
      <c r="JQX61" s="140"/>
      <c r="JQY61" s="140"/>
      <c r="JQZ61" s="140"/>
      <c r="JRA61" s="140"/>
      <c r="JRB61" s="140"/>
      <c r="JRC61" s="140"/>
      <c r="JRD61" s="140"/>
      <c r="JRE61" s="140"/>
      <c r="JRF61" s="140"/>
      <c r="JRG61" s="140"/>
      <c r="JRH61" s="140"/>
      <c r="JRI61" s="140"/>
      <c r="JRJ61" s="140"/>
      <c r="JRK61" s="82"/>
      <c r="JRL61" s="140"/>
      <c r="JRM61" s="140"/>
      <c r="JRN61" s="140"/>
      <c r="JRO61" s="140"/>
      <c r="JRP61" s="140"/>
      <c r="JRQ61" s="140"/>
      <c r="JRR61" s="140"/>
      <c r="JRS61" s="140"/>
      <c r="JRT61" s="140"/>
      <c r="JRU61" s="140"/>
      <c r="JRV61" s="140"/>
      <c r="JRW61" s="140"/>
      <c r="JRX61" s="140"/>
      <c r="JRY61" s="140"/>
      <c r="JRZ61" s="140"/>
      <c r="JSA61" s="140"/>
      <c r="JSB61" s="140"/>
      <c r="JSC61" s="140"/>
      <c r="JSD61" s="140"/>
      <c r="JSE61" s="140"/>
      <c r="JSF61" s="140"/>
      <c r="JSG61" s="82"/>
      <c r="JSH61" s="140"/>
      <c r="JSI61" s="140"/>
      <c r="JSJ61" s="140"/>
      <c r="JSK61" s="140"/>
      <c r="JSL61" s="140"/>
      <c r="JSM61" s="140"/>
      <c r="JSN61" s="140"/>
      <c r="JSO61" s="140"/>
      <c r="JSP61" s="140"/>
      <c r="JSQ61" s="140"/>
      <c r="JSR61" s="140"/>
      <c r="JSS61" s="140"/>
      <c r="JST61" s="140"/>
      <c r="JSU61" s="140"/>
      <c r="JSV61" s="140"/>
      <c r="JSW61" s="140"/>
      <c r="JSX61" s="140"/>
      <c r="JSY61" s="140"/>
      <c r="JSZ61" s="140"/>
      <c r="JTA61" s="140"/>
      <c r="JTB61" s="140"/>
      <c r="JTC61" s="82"/>
      <c r="JTD61" s="140"/>
      <c r="JTE61" s="140"/>
      <c r="JTF61" s="140"/>
      <c r="JTG61" s="140"/>
      <c r="JTH61" s="140"/>
      <c r="JTI61" s="140"/>
      <c r="JTJ61" s="140"/>
      <c r="JTK61" s="140"/>
      <c r="JTL61" s="140"/>
      <c r="JTM61" s="140"/>
      <c r="JTN61" s="140"/>
      <c r="JTO61" s="140"/>
      <c r="JTP61" s="140"/>
      <c r="JTQ61" s="140"/>
      <c r="JTR61" s="140"/>
      <c r="JTS61" s="140"/>
      <c r="JTT61" s="140"/>
      <c r="JTU61" s="140"/>
      <c r="JTV61" s="140"/>
      <c r="JTW61" s="140"/>
      <c r="JTX61" s="140"/>
      <c r="JTY61" s="82"/>
      <c r="JTZ61" s="140"/>
      <c r="JUA61" s="140"/>
      <c r="JUB61" s="140"/>
      <c r="JUC61" s="140"/>
      <c r="JUD61" s="140"/>
      <c r="JUE61" s="140"/>
      <c r="JUF61" s="140"/>
      <c r="JUG61" s="140"/>
      <c r="JUH61" s="140"/>
      <c r="JUI61" s="140"/>
      <c r="JUJ61" s="140"/>
      <c r="JUK61" s="140"/>
      <c r="JUL61" s="140"/>
      <c r="JUM61" s="140"/>
      <c r="JUN61" s="140"/>
      <c r="JUO61" s="140"/>
      <c r="JUP61" s="140"/>
      <c r="JUQ61" s="140"/>
      <c r="JUR61" s="140"/>
      <c r="JUS61" s="140"/>
      <c r="JUT61" s="140"/>
      <c r="JUU61" s="82"/>
      <c r="JUV61" s="140"/>
      <c r="JUW61" s="140"/>
      <c r="JUX61" s="140"/>
      <c r="JUY61" s="140"/>
      <c r="JUZ61" s="140"/>
      <c r="JVA61" s="140"/>
      <c r="JVB61" s="140"/>
      <c r="JVC61" s="140"/>
      <c r="JVD61" s="140"/>
      <c r="JVE61" s="140"/>
      <c r="JVF61" s="140"/>
      <c r="JVG61" s="140"/>
      <c r="JVH61" s="140"/>
      <c r="JVI61" s="140"/>
      <c r="JVJ61" s="140"/>
      <c r="JVK61" s="140"/>
      <c r="JVL61" s="140"/>
      <c r="JVM61" s="140"/>
      <c r="JVN61" s="140"/>
      <c r="JVO61" s="140"/>
      <c r="JVP61" s="140"/>
      <c r="JVQ61" s="82"/>
      <c r="JVR61" s="140"/>
      <c r="JVS61" s="140"/>
      <c r="JVT61" s="140"/>
      <c r="JVU61" s="140"/>
      <c r="JVV61" s="140"/>
      <c r="JVW61" s="140"/>
      <c r="JVX61" s="140"/>
      <c r="JVY61" s="140"/>
      <c r="JVZ61" s="140"/>
      <c r="JWA61" s="140"/>
      <c r="JWB61" s="140"/>
      <c r="JWC61" s="140"/>
      <c r="JWD61" s="140"/>
      <c r="JWE61" s="140"/>
      <c r="JWF61" s="140"/>
      <c r="JWG61" s="140"/>
      <c r="JWH61" s="140"/>
      <c r="JWI61" s="140"/>
      <c r="JWJ61" s="140"/>
      <c r="JWK61" s="140"/>
      <c r="JWL61" s="140"/>
      <c r="JWM61" s="82"/>
      <c r="JWN61" s="140"/>
      <c r="JWO61" s="140"/>
      <c r="JWP61" s="140"/>
      <c r="JWQ61" s="140"/>
      <c r="JWR61" s="140"/>
      <c r="JWS61" s="140"/>
      <c r="JWT61" s="140"/>
      <c r="JWU61" s="140"/>
      <c r="JWV61" s="140"/>
      <c r="JWW61" s="140"/>
      <c r="JWX61" s="140"/>
      <c r="JWY61" s="140"/>
      <c r="JWZ61" s="140"/>
      <c r="JXA61" s="140"/>
      <c r="JXB61" s="140"/>
      <c r="JXC61" s="140"/>
      <c r="JXD61" s="140"/>
      <c r="JXE61" s="140"/>
      <c r="JXF61" s="140"/>
      <c r="JXG61" s="140"/>
      <c r="JXH61" s="140"/>
      <c r="JXI61" s="82"/>
      <c r="JXJ61" s="140"/>
      <c r="JXK61" s="140"/>
      <c r="JXL61" s="140"/>
      <c r="JXM61" s="140"/>
      <c r="JXN61" s="140"/>
      <c r="JXO61" s="140"/>
      <c r="JXP61" s="140"/>
      <c r="JXQ61" s="140"/>
      <c r="JXR61" s="140"/>
      <c r="JXS61" s="140"/>
      <c r="JXT61" s="140"/>
      <c r="JXU61" s="140"/>
      <c r="JXV61" s="140"/>
      <c r="JXW61" s="140"/>
      <c r="JXX61" s="140"/>
      <c r="JXY61" s="140"/>
      <c r="JXZ61" s="140"/>
      <c r="JYA61" s="140"/>
      <c r="JYB61" s="140"/>
      <c r="JYC61" s="140"/>
      <c r="JYD61" s="140"/>
      <c r="JYE61" s="82"/>
      <c r="JYF61" s="140"/>
      <c r="JYG61" s="140"/>
      <c r="JYH61" s="140"/>
      <c r="JYI61" s="140"/>
      <c r="JYJ61" s="140"/>
      <c r="JYK61" s="140"/>
      <c r="JYL61" s="140"/>
      <c r="JYM61" s="140"/>
      <c r="JYN61" s="140"/>
      <c r="JYO61" s="140"/>
      <c r="JYP61" s="140"/>
      <c r="JYQ61" s="140"/>
      <c r="JYR61" s="140"/>
      <c r="JYS61" s="140"/>
      <c r="JYT61" s="140"/>
      <c r="JYU61" s="140"/>
      <c r="JYV61" s="140"/>
      <c r="JYW61" s="140"/>
      <c r="JYX61" s="140"/>
      <c r="JYY61" s="140"/>
      <c r="JYZ61" s="140"/>
      <c r="JZA61" s="82"/>
      <c r="JZB61" s="140"/>
      <c r="JZC61" s="140"/>
      <c r="JZD61" s="140"/>
      <c r="JZE61" s="140"/>
      <c r="JZF61" s="140"/>
      <c r="JZG61" s="140"/>
      <c r="JZH61" s="140"/>
      <c r="JZI61" s="140"/>
      <c r="JZJ61" s="140"/>
      <c r="JZK61" s="140"/>
      <c r="JZL61" s="140"/>
      <c r="JZM61" s="140"/>
      <c r="JZN61" s="140"/>
      <c r="JZO61" s="140"/>
      <c r="JZP61" s="140"/>
      <c r="JZQ61" s="140"/>
      <c r="JZR61" s="140"/>
      <c r="JZS61" s="140"/>
      <c r="JZT61" s="140"/>
      <c r="JZU61" s="140"/>
      <c r="JZV61" s="140"/>
      <c r="JZW61" s="82"/>
      <c r="JZX61" s="140"/>
      <c r="JZY61" s="140"/>
      <c r="JZZ61" s="140"/>
      <c r="KAA61" s="140"/>
      <c r="KAB61" s="140"/>
      <c r="KAC61" s="140"/>
      <c r="KAD61" s="140"/>
      <c r="KAE61" s="140"/>
      <c r="KAF61" s="140"/>
      <c r="KAG61" s="140"/>
      <c r="KAH61" s="140"/>
      <c r="KAI61" s="140"/>
      <c r="KAJ61" s="140"/>
      <c r="KAK61" s="140"/>
      <c r="KAL61" s="140"/>
      <c r="KAM61" s="140"/>
      <c r="KAN61" s="140"/>
      <c r="KAO61" s="140"/>
      <c r="KAP61" s="140"/>
      <c r="KAQ61" s="140"/>
      <c r="KAR61" s="140"/>
      <c r="KAS61" s="82"/>
      <c r="KAT61" s="140"/>
      <c r="KAU61" s="140"/>
      <c r="KAV61" s="140"/>
      <c r="KAW61" s="140"/>
      <c r="KAX61" s="140"/>
      <c r="KAY61" s="140"/>
      <c r="KAZ61" s="140"/>
      <c r="KBA61" s="140"/>
      <c r="KBB61" s="140"/>
      <c r="KBC61" s="140"/>
      <c r="KBD61" s="140"/>
      <c r="KBE61" s="140"/>
      <c r="KBF61" s="140"/>
      <c r="KBG61" s="140"/>
      <c r="KBH61" s="140"/>
      <c r="KBI61" s="140"/>
      <c r="KBJ61" s="140"/>
      <c r="KBK61" s="140"/>
      <c r="KBL61" s="140"/>
      <c r="KBM61" s="140"/>
      <c r="KBN61" s="140"/>
      <c r="KBO61" s="82"/>
      <c r="KBP61" s="140"/>
      <c r="KBQ61" s="140"/>
      <c r="KBR61" s="140"/>
      <c r="KBS61" s="140"/>
      <c r="KBT61" s="140"/>
      <c r="KBU61" s="140"/>
      <c r="KBV61" s="140"/>
      <c r="KBW61" s="140"/>
      <c r="KBX61" s="140"/>
      <c r="KBY61" s="140"/>
      <c r="KBZ61" s="140"/>
      <c r="KCA61" s="140"/>
      <c r="KCB61" s="140"/>
      <c r="KCC61" s="140"/>
      <c r="KCD61" s="140"/>
      <c r="KCE61" s="140"/>
      <c r="KCF61" s="140"/>
      <c r="KCG61" s="140"/>
      <c r="KCH61" s="140"/>
      <c r="KCI61" s="140"/>
      <c r="KCJ61" s="140"/>
      <c r="KCK61" s="82"/>
      <c r="KCL61" s="140"/>
      <c r="KCM61" s="140"/>
      <c r="KCN61" s="140"/>
      <c r="KCO61" s="140"/>
      <c r="KCP61" s="140"/>
      <c r="KCQ61" s="140"/>
      <c r="KCR61" s="140"/>
      <c r="KCS61" s="140"/>
      <c r="KCT61" s="140"/>
      <c r="KCU61" s="140"/>
      <c r="KCV61" s="140"/>
      <c r="KCW61" s="140"/>
      <c r="KCX61" s="140"/>
      <c r="KCY61" s="140"/>
      <c r="KCZ61" s="140"/>
      <c r="KDA61" s="140"/>
      <c r="KDB61" s="140"/>
      <c r="KDC61" s="140"/>
      <c r="KDD61" s="140"/>
      <c r="KDE61" s="140"/>
      <c r="KDF61" s="140"/>
      <c r="KDG61" s="82"/>
      <c r="KDH61" s="140"/>
      <c r="KDI61" s="140"/>
      <c r="KDJ61" s="140"/>
      <c r="KDK61" s="140"/>
      <c r="KDL61" s="140"/>
      <c r="KDM61" s="140"/>
      <c r="KDN61" s="140"/>
      <c r="KDO61" s="140"/>
      <c r="KDP61" s="140"/>
      <c r="KDQ61" s="140"/>
      <c r="KDR61" s="140"/>
      <c r="KDS61" s="140"/>
      <c r="KDT61" s="140"/>
      <c r="KDU61" s="140"/>
      <c r="KDV61" s="140"/>
      <c r="KDW61" s="140"/>
      <c r="KDX61" s="140"/>
      <c r="KDY61" s="140"/>
      <c r="KDZ61" s="140"/>
      <c r="KEA61" s="140"/>
      <c r="KEB61" s="140"/>
      <c r="KEC61" s="82"/>
      <c r="KED61" s="140"/>
      <c r="KEE61" s="140"/>
      <c r="KEF61" s="140"/>
      <c r="KEG61" s="140"/>
      <c r="KEH61" s="140"/>
      <c r="KEI61" s="140"/>
      <c r="KEJ61" s="140"/>
      <c r="KEK61" s="140"/>
      <c r="KEL61" s="140"/>
      <c r="KEM61" s="140"/>
      <c r="KEN61" s="140"/>
      <c r="KEO61" s="140"/>
      <c r="KEP61" s="140"/>
      <c r="KEQ61" s="140"/>
      <c r="KER61" s="140"/>
      <c r="KES61" s="140"/>
      <c r="KET61" s="140"/>
      <c r="KEU61" s="140"/>
      <c r="KEV61" s="140"/>
      <c r="KEW61" s="140"/>
      <c r="KEX61" s="140"/>
      <c r="KEY61" s="82"/>
      <c r="KEZ61" s="140"/>
      <c r="KFA61" s="140"/>
      <c r="KFB61" s="140"/>
      <c r="KFC61" s="140"/>
      <c r="KFD61" s="140"/>
      <c r="KFE61" s="140"/>
      <c r="KFF61" s="140"/>
      <c r="KFG61" s="140"/>
      <c r="KFH61" s="140"/>
      <c r="KFI61" s="140"/>
      <c r="KFJ61" s="140"/>
      <c r="KFK61" s="140"/>
      <c r="KFL61" s="140"/>
      <c r="KFM61" s="140"/>
      <c r="KFN61" s="140"/>
      <c r="KFO61" s="140"/>
      <c r="KFP61" s="140"/>
      <c r="KFQ61" s="140"/>
      <c r="KFR61" s="140"/>
      <c r="KFS61" s="140"/>
      <c r="KFT61" s="140"/>
      <c r="KFU61" s="82"/>
      <c r="KFV61" s="140"/>
      <c r="KFW61" s="140"/>
      <c r="KFX61" s="140"/>
      <c r="KFY61" s="140"/>
      <c r="KFZ61" s="140"/>
      <c r="KGA61" s="140"/>
      <c r="KGB61" s="140"/>
      <c r="KGC61" s="140"/>
      <c r="KGD61" s="140"/>
      <c r="KGE61" s="140"/>
      <c r="KGF61" s="140"/>
      <c r="KGG61" s="140"/>
      <c r="KGH61" s="140"/>
      <c r="KGI61" s="140"/>
      <c r="KGJ61" s="140"/>
      <c r="KGK61" s="140"/>
      <c r="KGL61" s="140"/>
      <c r="KGM61" s="140"/>
      <c r="KGN61" s="140"/>
      <c r="KGO61" s="140"/>
      <c r="KGP61" s="140"/>
      <c r="KGQ61" s="82"/>
      <c r="KGR61" s="140"/>
      <c r="KGS61" s="140"/>
      <c r="KGT61" s="140"/>
      <c r="KGU61" s="140"/>
      <c r="KGV61" s="140"/>
      <c r="KGW61" s="140"/>
      <c r="KGX61" s="140"/>
      <c r="KGY61" s="140"/>
      <c r="KGZ61" s="140"/>
      <c r="KHA61" s="140"/>
      <c r="KHB61" s="140"/>
      <c r="KHC61" s="140"/>
      <c r="KHD61" s="140"/>
      <c r="KHE61" s="140"/>
      <c r="KHF61" s="140"/>
      <c r="KHG61" s="140"/>
      <c r="KHH61" s="140"/>
      <c r="KHI61" s="140"/>
      <c r="KHJ61" s="140"/>
      <c r="KHK61" s="140"/>
      <c r="KHL61" s="140"/>
      <c r="KHM61" s="82"/>
      <c r="KHN61" s="140"/>
      <c r="KHO61" s="140"/>
      <c r="KHP61" s="140"/>
      <c r="KHQ61" s="140"/>
      <c r="KHR61" s="140"/>
      <c r="KHS61" s="140"/>
      <c r="KHT61" s="140"/>
      <c r="KHU61" s="140"/>
      <c r="KHV61" s="140"/>
      <c r="KHW61" s="140"/>
      <c r="KHX61" s="140"/>
      <c r="KHY61" s="140"/>
      <c r="KHZ61" s="140"/>
      <c r="KIA61" s="140"/>
      <c r="KIB61" s="140"/>
      <c r="KIC61" s="140"/>
      <c r="KID61" s="140"/>
      <c r="KIE61" s="140"/>
      <c r="KIF61" s="140"/>
      <c r="KIG61" s="140"/>
      <c r="KIH61" s="140"/>
      <c r="KII61" s="82"/>
      <c r="KIJ61" s="140"/>
      <c r="KIK61" s="140"/>
      <c r="KIL61" s="140"/>
      <c r="KIM61" s="140"/>
      <c r="KIN61" s="140"/>
      <c r="KIO61" s="140"/>
      <c r="KIP61" s="140"/>
      <c r="KIQ61" s="140"/>
      <c r="KIR61" s="140"/>
      <c r="KIS61" s="140"/>
      <c r="KIT61" s="140"/>
      <c r="KIU61" s="140"/>
      <c r="KIV61" s="140"/>
      <c r="KIW61" s="140"/>
      <c r="KIX61" s="140"/>
      <c r="KIY61" s="140"/>
      <c r="KIZ61" s="140"/>
      <c r="KJA61" s="140"/>
      <c r="KJB61" s="140"/>
      <c r="KJC61" s="140"/>
      <c r="KJD61" s="140"/>
      <c r="KJE61" s="82"/>
      <c r="KJF61" s="140"/>
      <c r="KJG61" s="140"/>
      <c r="KJH61" s="140"/>
      <c r="KJI61" s="140"/>
      <c r="KJJ61" s="140"/>
      <c r="KJK61" s="140"/>
      <c r="KJL61" s="140"/>
      <c r="KJM61" s="140"/>
      <c r="KJN61" s="140"/>
      <c r="KJO61" s="140"/>
      <c r="KJP61" s="140"/>
      <c r="KJQ61" s="140"/>
      <c r="KJR61" s="140"/>
      <c r="KJS61" s="140"/>
      <c r="KJT61" s="140"/>
      <c r="KJU61" s="140"/>
      <c r="KJV61" s="140"/>
      <c r="KJW61" s="140"/>
      <c r="KJX61" s="140"/>
      <c r="KJY61" s="140"/>
      <c r="KJZ61" s="140"/>
      <c r="KKA61" s="82"/>
      <c r="KKB61" s="140"/>
      <c r="KKC61" s="140"/>
      <c r="KKD61" s="140"/>
      <c r="KKE61" s="140"/>
      <c r="KKF61" s="140"/>
      <c r="KKG61" s="140"/>
      <c r="KKH61" s="140"/>
      <c r="KKI61" s="140"/>
      <c r="KKJ61" s="140"/>
      <c r="KKK61" s="140"/>
      <c r="KKL61" s="140"/>
      <c r="KKM61" s="140"/>
      <c r="KKN61" s="140"/>
      <c r="KKO61" s="140"/>
      <c r="KKP61" s="140"/>
      <c r="KKQ61" s="140"/>
      <c r="KKR61" s="140"/>
      <c r="KKS61" s="140"/>
      <c r="KKT61" s="140"/>
      <c r="KKU61" s="140"/>
      <c r="KKV61" s="140"/>
      <c r="KKW61" s="82"/>
      <c r="KKX61" s="140"/>
      <c r="KKY61" s="140"/>
      <c r="KKZ61" s="140"/>
      <c r="KLA61" s="140"/>
      <c r="KLB61" s="140"/>
      <c r="KLC61" s="140"/>
      <c r="KLD61" s="140"/>
      <c r="KLE61" s="140"/>
      <c r="KLF61" s="140"/>
      <c r="KLG61" s="140"/>
      <c r="KLH61" s="140"/>
      <c r="KLI61" s="140"/>
      <c r="KLJ61" s="140"/>
      <c r="KLK61" s="140"/>
      <c r="KLL61" s="140"/>
      <c r="KLM61" s="140"/>
      <c r="KLN61" s="140"/>
      <c r="KLO61" s="140"/>
      <c r="KLP61" s="140"/>
      <c r="KLQ61" s="140"/>
      <c r="KLR61" s="140"/>
      <c r="KLS61" s="82"/>
      <c r="KLT61" s="140"/>
      <c r="KLU61" s="140"/>
      <c r="KLV61" s="140"/>
      <c r="KLW61" s="140"/>
      <c r="KLX61" s="140"/>
      <c r="KLY61" s="140"/>
      <c r="KLZ61" s="140"/>
      <c r="KMA61" s="140"/>
      <c r="KMB61" s="140"/>
      <c r="KMC61" s="140"/>
      <c r="KMD61" s="140"/>
      <c r="KME61" s="140"/>
      <c r="KMF61" s="140"/>
      <c r="KMG61" s="140"/>
      <c r="KMH61" s="140"/>
      <c r="KMI61" s="140"/>
      <c r="KMJ61" s="140"/>
      <c r="KMK61" s="140"/>
      <c r="KML61" s="140"/>
      <c r="KMM61" s="140"/>
      <c r="KMN61" s="140"/>
      <c r="KMO61" s="82"/>
      <c r="KMP61" s="140"/>
      <c r="KMQ61" s="140"/>
      <c r="KMR61" s="140"/>
      <c r="KMS61" s="140"/>
      <c r="KMT61" s="140"/>
      <c r="KMU61" s="140"/>
      <c r="KMV61" s="140"/>
      <c r="KMW61" s="140"/>
      <c r="KMX61" s="140"/>
      <c r="KMY61" s="140"/>
      <c r="KMZ61" s="140"/>
      <c r="KNA61" s="140"/>
      <c r="KNB61" s="140"/>
      <c r="KNC61" s="140"/>
      <c r="KND61" s="140"/>
      <c r="KNE61" s="140"/>
      <c r="KNF61" s="140"/>
      <c r="KNG61" s="140"/>
      <c r="KNH61" s="140"/>
      <c r="KNI61" s="140"/>
      <c r="KNJ61" s="140"/>
      <c r="KNK61" s="82"/>
      <c r="KNL61" s="140"/>
      <c r="KNM61" s="140"/>
      <c r="KNN61" s="140"/>
      <c r="KNO61" s="140"/>
      <c r="KNP61" s="140"/>
      <c r="KNQ61" s="140"/>
      <c r="KNR61" s="140"/>
      <c r="KNS61" s="140"/>
      <c r="KNT61" s="140"/>
      <c r="KNU61" s="140"/>
      <c r="KNV61" s="140"/>
      <c r="KNW61" s="140"/>
      <c r="KNX61" s="140"/>
      <c r="KNY61" s="140"/>
      <c r="KNZ61" s="140"/>
      <c r="KOA61" s="140"/>
      <c r="KOB61" s="140"/>
      <c r="KOC61" s="140"/>
      <c r="KOD61" s="140"/>
      <c r="KOE61" s="140"/>
      <c r="KOF61" s="140"/>
      <c r="KOG61" s="82"/>
      <c r="KOH61" s="140"/>
      <c r="KOI61" s="140"/>
      <c r="KOJ61" s="140"/>
      <c r="KOK61" s="140"/>
      <c r="KOL61" s="140"/>
      <c r="KOM61" s="140"/>
      <c r="KON61" s="140"/>
      <c r="KOO61" s="140"/>
      <c r="KOP61" s="140"/>
      <c r="KOQ61" s="140"/>
      <c r="KOR61" s="140"/>
      <c r="KOS61" s="140"/>
      <c r="KOT61" s="140"/>
      <c r="KOU61" s="140"/>
      <c r="KOV61" s="140"/>
      <c r="KOW61" s="140"/>
      <c r="KOX61" s="140"/>
      <c r="KOY61" s="140"/>
      <c r="KOZ61" s="140"/>
      <c r="KPA61" s="140"/>
      <c r="KPB61" s="140"/>
      <c r="KPC61" s="82"/>
      <c r="KPD61" s="140"/>
      <c r="KPE61" s="140"/>
      <c r="KPF61" s="140"/>
      <c r="KPG61" s="140"/>
      <c r="KPH61" s="140"/>
      <c r="KPI61" s="140"/>
      <c r="KPJ61" s="140"/>
      <c r="KPK61" s="140"/>
      <c r="KPL61" s="140"/>
      <c r="KPM61" s="140"/>
      <c r="KPN61" s="140"/>
      <c r="KPO61" s="140"/>
      <c r="KPP61" s="140"/>
      <c r="KPQ61" s="140"/>
      <c r="KPR61" s="140"/>
      <c r="KPS61" s="140"/>
      <c r="KPT61" s="140"/>
      <c r="KPU61" s="140"/>
      <c r="KPV61" s="140"/>
      <c r="KPW61" s="140"/>
      <c r="KPX61" s="140"/>
      <c r="KPY61" s="82"/>
      <c r="KPZ61" s="140"/>
      <c r="KQA61" s="140"/>
      <c r="KQB61" s="140"/>
      <c r="KQC61" s="140"/>
      <c r="KQD61" s="140"/>
      <c r="KQE61" s="140"/>
      <c r="KQF61" s="140"/>
      <c r="KQG61" s="140"/>
      <c r="KQH61" s="140"/>
      <c r="KQI61" s="140"/>
      <c r="KQJ61" s="140"/>
      <c r="KQK61" s="140"/>
      <c r="KQL61" s="140"/>
      <c r="KQM61" s="140"/>
      <c r="KQN61" s="140"/>
      <c r="KQO61" s="140"/>
      <c r="KQP61" s="140"/>
      <c r="KQQ61" s="140"/>
      <c r="KQR61" s="140"/>
      <c r="KQS61" s="140"/>
      <c r="KQT61" s="140"/>
      <c r="KQU61" s="82"/>
      <c r="KQV61" s="140"/>
      <c r="KQW61" s="140"/>
      <c r="KQX61" s="140"/>
      <c r="KQY61" s="140"/>
      <c r="KQZ61" s="140"/>
      <c r="KRA61" s="140"/>
      <c r="KRB61" s="140"/>
      <c r="KRC61" s="140"/>
      <c r="KRD61" s="140"/>
      <c r="KRE61" s="140"/>
      <c r="KRF61" s="140"/>
      <c r="KRG61" s="140"/>
      <c r="KRH61" s="140"/>
      <c r="KRI61" s="140"/>
      <c r="KRJ61" s="140"/>
      <c r="KRK61" s="140"/>
      <c r="KRL61" s="140"/>
      <c r="KRM61" s="140"/>
      <c r="KRN61" s="140"/>
      <c r="KRO61" s="140"/>
      <c r="KRP61" s="140"/>
      <c r="KRQ61" s="82"/>
      <c r="KRR61" s="140"/>
      <c r="KRS61" s="140"/>
      <c r="KRT61" s="140"/>
      <c r="KRU61" s="140"/>
      <c r="KRV61" s="140"/>
      <c r="KRW61" s="140"/>
      <c r="KRX61" s="140"/>
      <c r="KRY61" s="140"/>
      <c r="KRZ61" s="140"/>
      <c r="KSA61" s="140"/>
      <c r="KSB61" s="140"/>
      <c r="KSC61" s="140"/>
      <c r="KSD61" s="140"/>
      <c r="KSE61" s="140"/>
      <c r="KSF61" s="140"/>
      <c r="KSG61" s="140"/>
      <c r="KSH61" s="140"/>
      <c r="KSI61" s="140"/>
      <c r="KSJ61" s="140"/>
      <c r="KSK61" s="140"/>
      <c r="KSL61" s="140"/>
      <c r="KSM61" s="82"/>
      <c r="KSN61" s="140"/>
      <c r="KSO61" s="140"/>
      <c r="KSP61" s="140"/>
      <c r="KSQ61" s="140"/>
      <c r="KSR61" s="140"/>
      <c r="KSS61" s="140"/>
      <c r="KST61" s="140"/>
      <c r="KSU61" s="140"/>
      <c r="KSV61" s="140"/>
      <c r="KSW61" s="140"/>
      <c r="KSX61" s="140"/>
      <c r="KSY61" s="140"/>
      <c r="KSZ61" s="140"/>
      <c r="KTA61" s="140"/>
      <c r="KTB61" s="140"/>
      <c r="KTC61" s="140"/>
      <c r="KTD61" s="140"/>
      <c r="KTE61" s="140"/>
      <c r="KTF61" s="140"/>
      <c r="KTG61" s="140"/>
      <c r="KTH61" s="140"/>
      <c r="KTI61" s="82"/>
      <c r="KTJ61" s="140"/>
      <c r="KTK61" s="140"/>
      <c r="KTL61" s="140"/>
      <c r="KTM61" s="140"/>
      <c r="KTN61" s="140"/>
      <c r="KTO61" s="140"/>
      <c r="KTP61" s="140"/>
      <c r="KTQ61" s="140"/>
      <c r="KTR61" s="140"/>
      <c r="KTS61" s="140"/>
      <c r="KTT61" s="140"/>
      <c r="KTU61" s="140"/>
      <c r="KTV61" s="140"/>
      <c r="KTW61" s="140"/>
      <c r="KTX61" s="140"/>
      <c r="KTY61" s="140"/>
      <c r="KTZ61" s="140"/>
      <c r="KUA61" s="140"/>
      <c r="KUB61" s="140"/>
      <c r="KUC61" s="140"/>
      <c r="KUD61" s="140"/>
      <c r="KUE61" s="82"/>
      <c r="KUF61" s="140"/>
      <c r="KUG61" s="140"/>
      <c r="KUH61" s="140"/>
      <c r="KUI61" s="140"/>
      <c r="KUJ61" s="140"/>
      <c r="KUK61" s="140"/>
      <c r="KUL61" s="140"/>
      <c r="KUM61" s="140"/>
      <c r="KUN61" s="140"/>
      <c r="KUO61" s="140"/>
      <c r="KUP61" s="140"/>
      <c r="KUQ61" s="140"/>
      <c r="KUR61" s="140"/>
      <c r="KUS61" s="140"/>
      <c r="KUT61" s="140"/>
      <c r="KUU61" s="140"/>
      <c r="KUV61" s="140"/>
      <c r="KUW61" s="140"/>
      <c r="KUX61" s="140"/>
      <c r="KUY61" s="140"/>
      <c r="KUZ61" s="140"/>
      <c r="KVA61" s="82"/>
      <c r="KVB61" s="140"/>
      <c r="KVC61" s="140"/>
      <c r="KVD61" s="140"/>
      <c r="KVE61" s="140"/>
      <c r="KVF61" s="140"/>
      <c r="KVG61" s="140"/>
      <c r="KVH61" s="140"/>
      <c r="KVI61" s="140"/>
      <c r="KVJ61" s="140"/>
      <c r="KVK61" s="140"/>
      <c r="KVL61" s="140"/>
      <c r="KVM61" s="140"/>
      <c r="KVN61" s="140"/>
      <c r="KVO61" s="140"/>
      <c r="KVP61" s="140"/>
      <c r="KVQ61" s="140"/>
      <c r="KVR61" s="140"/>
      <c r="KVS61" s="140"/>
      <c r="KVT61" s="140"/>
      <c r="KVU61" s="140"/>
      <c r="KVV61" s="140"/>
      <c r="KVW61" s="82"/>
      <c r="KVX61" s="140"/>
      <c r="KVY61" s="140"/>
      <c r="KVZ61" s="140"/>
      <c r="KWA61" s="140"/>
      <c r="KWB61" s="140"/>
      <c r="KWC61" s="140"/>
      <c r="KWD61" s="140"/>
      <c r="KWE61" s="140"/>
      <c r="KWF61" s="140"/>
      <c r="KWG61" s="140"/>
      <c r="KWH61" s="140"/>
      <c r="KWI61" s="140"/>
      <c r="KWJ61" s="140"/>
      <c r="KWK61" s="140"/>
      <c r="KWL61" s="140"/>
      <c r="KWM61" s="140"/>
      <c r="KWN61" s="140"/>
      <c r="KWO61" s="140"/>
      <c r="KWP61" s="140"/>
      <c r="KWQ61" s="140"/>
      <c r="KWR61" s="140"/>
      <c r="KWS61" s="82"/>
      <c r="KWT61" s="140"/>
      <c r="KWU61" s="140"/>
      <c r="KWV61" s="140"/>
      <c r="KWW61" s="140"/>
      <c r="KWX61" s="140"/>
      <c r="KWY61" s="140"/>
      <c r="KWZ61" s="140"/>
      <c r="KXA61" s="140"/>
      <c r="KXB61" s="140"/>
      <c r="KXC61" s="140"/>
      <c r="KXD61" s="140"/>
      <c r="KXE61" s="140"/>
      <c r="KXF61" s="140"/>
      <c r="KXG61" s="140"/>
      <c r="KXH61" s="140"/>
      <c r="KXI61" s="140"/>
      <c r="KXJ61" s="140"/>
      <c r="KXK61" s="140"/>
      <c r="KXL61" s="140"/>
      <c r="KXM61" s="140"/>
      <c r="KXN61" s="140"/>
      <c r="KXO61" s="82"/>
      <c r="KXP61" s="140"/>
      <c r="KXQ61" s="140"/>
      <c r="KXR61" s="140"/>
      <c r="KXS61" s="140"/>
      <c r="KXT61" s="140"/>
      <c r="KXU61" s="140"/>
      <c r="KXV61" s="140"/>
      <c r="KXW61" s="140"/>
      <c r="KXX61" s="140"/>
      <c r="KXY61" s="140"/>
      <c r="KXZ61" s="140"/>
      <c r="KYA61" s="140"/>
      <c r="KYB61" s="140"/>
      <c r="KYC61" s="140"/>
      <c r="KYD61" s="140"/>
      <c r="KYE61" s="140"/>
      <c r="KYF61" s="140"/>
      <c r="KYG61" s="140"/>
      <c r="KYH61" s="140"/>
      <c r="KYI61" s="140"/>
      <c r="KYJ61" s="140"/>
      <c r="KYK61" s="82"/>
      <c r="KYL61" s="140"/>
      <c r="KYM61" s="140"/>
      <c r="KYN61" s="140"/>
      <c r="KYO61" s="140"/>
      <c r="KYP61" s="140"/>
      <c r="KYQ61" s="140"/>
      <c r="KYR61" s="140"/>
      <c r="KYS61" s="140"/>
      <c r="KYT61" s="140"/>
      <c r="KYU61" s="140"/>
      <c r="KYV61" s="140"/>
      <c r="KYW61" s="140"/>
      <c r="KYX61" s="140"/>
      <c r="KYY61" s="140"/>
      <c r="KYZ61" s="140"/>
      <c r="KZA61" s="140"/>
      <c r="KZB61" s="140"/>
      <c r="KZC61" s="140"/>
      <c r="KZD61" s="140"/>
      <c r="KZE61" s="140"/>
      <c r="KZF61" s="140"/>
      <c r="KZG61" s="82"/>
      <c r="KZH61" s="140"/>
      <c r="KZI61" s="140"/>
      <c r="KZJ61" s="140"/>
      <c r="KZK61" s="140"/>
      <c r="KZL61" s="140"/>
      <c r="KZM61" s="140"/>
      <c r="KZN61" s="140"/>
      <c r="KZO61" s="140"/>
      <c r="KZP61" s="140"/>
      <c r="KZQ61" s="140"/>
      <c r="KZR61" s="140"/>
      <c r="KZS61" s="140"/>
      <c r="KZT61" s="140"/>
      <c r="KZU61" s="140"/>
      <c r="KZV61" s="140"/>
      <c r="KZW61" s="140"/>
      <c r="KZX61" s="140"/>
      <c r="KZY61" s="140"/>
      <c r="KZZ61" s="140"/>
      <c r="LAA61" s="140"/>
      <c r="LAB61" s="140"/>
      <c r="LAC61" s="82"/>
      <c r="LAD61" s="140"/>
      <c r="LAE61" s="140"/>
      <c r="LAF61" s="140"/>
      <c r="LAG61" s="140"/>
      <c r="LAH61" s="140"/>
      <c r="LAI61" s="140"/>
      <c r="LAJ61" s="140"/>
      <c r="LAK61" s="140"/>
      <c r="LAL61" s="140"/>
      <c r="LAM61" s="140"/>
      <c r="LAN61" s="140"/>
      <c r="LAO61" s="140"/>
      <c r="LAP61" s="140"/>
      <c r="LAQ61" s="140"/>
      <c r="LAR61" s="140"/>
      <c r="LAS61" s="140"/>
      <c r="LAT61" s="140"/>
      <c r="LAU61" s="140"/>
      <c r="LAV61" s="140"/>
      <c r="LAW61" s="140"/>
      <c r="LAX61" s="140"/>
      <c r="LAY61" s="82"/>
      <c r="LAZ61" s="140"/>
      <c r="LBA61" s="140"/>
      <c r="LBB61" s="140"/>
      <c r="LBC61" s="140"/>
      <c r="LBD61" s="140"/>
      <c r="LBE61" s="140"/>
      <c r="LBF61" s="140"/>
      <c r="LBG61" s="140"/>
      <c r="LBH61" s="140"/>
      <c r="LBI61" s="140"/>
      <c r="LBJ61" s="140"/>
      <c r="LBK61" s="140"/>
      <c r="LBL61" s="140"/>
      <c r="LBM61" s="140"/>
      <c r="LBN61" s="140"/>
      <c r="LBO61" s="140"/>
      <c r="LBP61" s="140"/>
      <c r="LBQ61" s="140"/>
      <c r="LBR61" s="140"/>
      <c r="LBS61" s="140"/>
      <c r="LBT61" s="140"/>
      <c r="LBU61" s="82"/>
      <c r="LBV61" s="140"/>
      <c r="LBW61" s="140"/>
      <c r="LBX61" s="140"/>
      <c r="LBY61" s="140"/>
      <c r="LBZ61" s="140"/>
      <c r="LCA61" s="140"/>
      <c r="LCB61" s="140"/>
      <c r="LCC61" s="140"/>
      <c r="LCD61" s="140"/>
      <c r="LCE61" s="140"/>
      <c r="LCF61" s="140"/>
      <c r="LCG61" s="140"/>
      <c r="LCH61" s="140"/>
      <c r="LCI61" s="140"/>
      <c r="LCJ61" s="140"/>
      <c r="LCK61" s="140"/>
      <c r="LCL61" s="140"/>
      <c r="LCM61" s="140"/>
      <c r="LCN61" s="140"/>
      <c r="LCO61" s="140"/>
      <c r="LCP61" s="140"/>
      <c r="LCQ61" s="82"/>
      <c r="LCR61" s="140"/>
      <c r="LCS61" s="140"/>
      <c r="LCT61" s="140"/>
      <c r="LCU61" s="140"/>
      <c r="LCV61" s="140"/>
      <c r="LCW61" s="140"/>
      <c r="LCX61" s="140"/>
      <c r="LCY61" s="140"/>
      <c r="LCZ61" s="140"/>
      <c r="LDA61" s="140"/>
      <c r="LDB61" s="140"/>
      <c r="LDC61" s="140"/>
      <c r="LDD61" s="140"/>
      <c r="LDE61" s="140"/>
      <c r="LDF61" s="140"/>
      <c r="LDG61" s="140"/>
      <c r="LDH61" s="140"/>
      <c r="LDI61" s="140"/>
      <c r="LDJ61" s="140"/>
      <c r="LDK61" s="140"/>
      <c r="LDL61" s="140"/>
      <c r="LDM61" s="82"/>
      <c r="LDN61" s="140"/>
      <c r="LDO61" s="140"/>
      <c r="LDP61" s="140"/>
      <c r="LDQ61" s="140"/>
      <c r="LDR61" s="140"/>
      <c r="LDS61" s="140"/>
      <c r="LDT61" s="140"/>
      <c r="LDU61" s="140"/>
      <c r="LDV61" s="140"/>
      <c r="LDW61" s="140"/>
      <c r="LDX61" s="140"/>
      <c r="LDY61" s="140"/>
      <c r="LDZ61" s="140"/>
      <c r="LEA61" s="140"/>
      <c r="LEB61" s="140"/>
      <c r="LEC61" s="140"/>
      <c r="LED61" s="140"/>
      <c r="LEE61" s="140"/>
      <c r="LEF61" s="140"/>
      <c r="LEG61" s="140"/>
      <c r="LEH61" s="140"/>
      <c r="LEI61" s="82"/>
      <c r="LEJ61" s="140"/>
      <c r="LEK61" s="140"/>
      <c r="LEL61" s="140"/>
      <c r="LEM61" s="140"/>
      <c r="LEN61" s="140"/>
      <c r="LEO61" s="140"/>
      <c r="LEP61" s="140"/>
      <c r="LEQ61" s="140"/>
      <c r="LER61" s="140"/>
      <c r="LES61" s="140"/>
      <c r="LET61" s="140"/>
      <c r="LEU61" s="140"/>
      <c r="LEV61" s="140"/>
      <c r="LEW61" s="140"/>
      <c r="LEX61" s="140"/>
      <c r="LEY61" s="140"/>
      <c r="LEZ61" s="140"/>
      <c r="LFA61" s="140"/>
      <c r="LFB61" s="140"/>
      <c r="LFC61" s="140"/>
      <c r="LFD61" s="140"/>
      <c r="LFE61" s="82"/>
      <c r="LFF61" s="140"/>
      <c r="LFG61" s="140"/>
      <c r="LFH61" s="140"/>
      <c r="LFI61" s="140"/>
      <c r="LFJ61" s="140"/>
      <c r="LFK61" s="140"/>
      <c r="LFL61" s="140"/>
      <c r="LFM61" s="140"/>
      <c r="LFN61" s="140"/>
      <c r="LFO61" s="140"/>
      <c r="LFP61" s="140"/>
      <c r="LFQ61" s="140"/>
      <c r="LFR61" s="140"/>
      <c r="LFS61" s="140"/>
      <c r="LFT61" s="140"/>
      <c r="LFU61" s="140"/>
      <c r="LFV61" s="140"/>
      <c r="LFW61" s="140"/>
      <c r="LFX61" s="140"/>
      <c r="LFY61" s="140"/>
      <c r="LFZ61" s="140"/>
      <c r="LGA61" s="82"/>
      <c r="LGB61" s="140"/>
      <c r="LGC61" s="140"/>
      <c r="LGD61" s="140"/>
      <c r="LGE61" s="140"/>
      <c r="LGF61" s="140"/>
      <c r="LGG61" s="140"/>
      <c r="LGH61" s="140"/>
      <c r="LGI61" s="140"/>
      <c r="LGJ61" s="140"/>
      <c r="LGK61" s="140"/>
      <c r="LGL61" s="140"/>
      <c r="LGM61" s="140"/>
      <c r="LGN61" s="140"/>
      <c r="LGO61" s="140"/>
      <c r="LGP61" s="140"/>
      <c r="LGQ61" s="140"/>
      <c r="LGR61" s="140"/>
      <c r="LGS61" s="140"/>
      <c r="LGT61" s="140"/>
      <c r="LGU61" s="140"/>
      <c r="LGV61" s="140"/>
      <c r="LGW61" s="82"/>
      <c r="LGX61" s="140"/>
      <c r="LGY61" s="140"/>
      <c r="LGZ61" s="140"/>
      <c r="LHA61" s="140"/>
      <c r="LHB61" s="140"/>
      <c r="LHC61" s="140"/>
      <c r="LHD61" s="140"/>
      <c r="LHE61" s="140"/>
      <c r="LHF61" s="140"/>
      <c r="LHG61" s="140"/>
      <c r="LHH61" s="140"/>
      <c r="LHI61" s="140"/>
      <c r="LHJ61" s="140"/>
      <c r="LHK61" s="140"/>
      <c r="LHL61" s="140"/>
      <c r="LHM61" s="140"/>
      <c r="LHN61" s="140"/>
      <c r="LHO61" s="140"/>
      <c r="LHP61" s="140"/>
      <c r="LHQ61" s="140"/>
      <c r="LHR61" s="140"/>
      <c r="LHS61" s="82"/>
      <c r="LHT61" s="140"/>
      <c r="LHU61" s="140"/>
      <c r="LHV61" s="140"/>
      <c r="LHW61" s="140"/>
      <c r="LHX61" s="140"/>
      <c r="LHY61" s="140"/>
      <c r="LHZ61" s="140"/>
      <c r="LIA61" s="140"/>
      <c r="LIB61" s="140"/>
      <c r="LIC61" s="140"/>
      <c r="LID61" s="140"/>
      <c r="LIE61" s="140"/>
      <c r="LIF61" s="140"/>
      <c r="LIG61" s="140"/>
      <c r="LIH61" s="140"/>
      <c r="LII61" s="140"/>
      <c r="LIJ61" s="140"/>
      <c r="LIK61" s="140"/>
      <c r="LIL61" s="140"/>
      <c r="LIM61" s="140"/>
      <c r="LIN61" s="140"/>
      <c r="LIO61" s="82"/>
      <c r="LIP61" s="140"/>
      <c r="LIQ61" s="140"/>
      <c r="LIR61" s="140"/>
      <c r="LIS61" s="140"/>
      <c r="LIT61" s="140"/>
      <c r="LIU61" s="140"/>
      <c r="LIV61" s="140"/>
      <c r="LIW61" s="140"/>
      <c r="LIX61" s="140"/>
      <c r="LIY61" s="140"/>
      <c r="LIZ61" s="140"/>
      <c r="LJA61" s="140"/>
      <c r="LJB61" s="140"/>
      <c r="LJC61" s="140"/>
      <c r="LJD61" s="140"/>
      <c r="LJE61" s="140"/>
      <c r="LJF61" s="140"/>
      <c r="LJG61" s="140"/>
      <c r="LJH61" s="140"/>
      <c r="LJI61" s="140"/>
      <c r="LJJ61" s="140"/>
      <c r="LJK61" s="82"/>
      <c r="LJL61" s="140"/>
      <c r="LJM61" s="140"/>
      <c r="LJN61" s="140"/>
      <c r="LJO61" s="140"/>
      <c r="LJP61" s="140"/>
      <c r="LJQ61" s="140"/>
      <c r="LJR61" s="140"/>
      <c r="LJS61" s="140"/>
      <c r="LJT61" s="140"/>
      <c r="LJU61" s="140"/>
      <c r="LJV61" s="140"/>
      <c r="LJW61" s="140"/>
      <c r="LJX61" s="140"/>
      <c r="LJY61" s="140"/>
      <c r="LJZ61" s="140"/>
      <c r="LKA61" s="140"/>
      <c r="LKB61" s="140"/>
      <c r="LKC61" s="140"/>
      <c r="LKD61" s="140"/>
      <c r="LKE61" s="140"/>
      <c r="LKF61" s="140"/>
      <c r="LKG61" s="82"/>
      <c r="LKH61" s="140"/>
      <c r="LKI61" s="140"/>
      <c r="LKJ61" s="140"/>
      <c r="LKK61" s="140"/>
      <c r="LKL61" s="140"/>
      <c r="LKM61" s="140"/>
      <c r="LKN61" s="140"/>
      <c r="LKO61" s="140"/>
      <c r="LKP61" s="140"/>
      <c r="LKQ61" s="140"/>
      <c r="LKR61" s="140"/>
      <c r="LKS61" s="140"/>
      <c r="LKT61" s="140"/>
      <c r="LKU61" s="140"/>
      <c r="LKV61" s="140"/>
      <c r="LKW61" s="140"/>
      <c r="LKX61" s="140"/>
      <c r="LKY61" s="140"/>
      <c r="LKZ61" s="140"/>
      <c r="LLA61" s="140"/>
      <c r="LLB61" s="140"/>
      <c r="LLC61" s="82"/>
      <c r="LLD61" s="140"/>
      <c r="LLE61" s="140"/>
      <c r="LLF61" s="140"/>
      <c r="LLG61" s="140"/>
      <c r="LLH61" s="140"/>
      <c r="LLI61" s="140"/>
      <c r="LLJ61" s="140"/>
      <c r="LLK61" s="140"/>
      <c r="LLL61" s="140"/>
      <c r="LLM61" s="140"/>
      <c r="LLN61" s="140"/>
      <c r="LLO61" s="140"/>
      <c r="LLP61" s="140"/>
      <c r="LLQ61" s="140"/>
      <c r="LLR61" s="140"/>
      <c r="LLS61" s="140"/>
      <c r="LLT61" s="140"/>
      <c r="LLU61" s="140"/>
      <c r="LLV61" s="140"/>
      <c r="LLW61" s="140"/>
      <c r="LLX61" s="140"/>
      <c r="LLY61" s="82"/>
      <c r="LLZ61" s="140"/>
      <c r="LMA61" s="140"/>
      <c r="LMB61" s="140"/>
      <c r="LMC61" s="140"/>
      <c r="LMD61" s="140"/>
      <c r="LME61" s="140"/>
      <c r="LMF61" s="140"/>
      <c r="LMG61" s="140"/>
      <c r="LMH61" s="140"/>
      <c r="LMI61" s="140"/>
      <c r="LMJ61" s="140"/>
      <c r="LMK61" s="140"/>
      <c r="LML61" s="140"/>
      <c r="LMM61" s="140"/>
      <c r="LMN61" s="140"/>
      <c r="LMO61" s="140"/>
      <c r="LMP61" s="140"/>
      <c r="LMQ61" s="140"/>
      <c r="LMR61" s="140"/>
      <c r="LMS61" s="140"/>
      <c r="LMT61" s="140"/>
      <c r="LMU61" s="82"/>
      <c r="LMV61" s="140"/>
      <c r="LMW61" s="140"/>
      <c r="LMX61" s="140"/>
      <c r="LMY61" s="140"/>
      <c r="LMZ61" s="140"/>
      <c r="LNA61" s="140"/>
      <c r="LNB61" s="140"/>
      <c r="LNC61" s="140"/>
      <c r="LND61" s="140"/>
      <c r="LNE61" s="140"/>
      <c r="LNF61" s="140"/>
      <c r="LNG61" s="140"/>
      <c r="LNH61" s="140"/>
      <c r="LNI61" s="140"/>
      <c r="LNJ61" s="140"/>
      <c r="LNK61" s="140"/>
      <c r="LNL61" s="140"/>
      <c r="LNM61" s="140"/>
      <c r="LNN61" s="140"/>
      <c r="LNO61" s="140"/>
      <c r="LNP61" s="140"/>
      <c r="LNQ61" s="82"/>
      <c r="LNR61" s="140"/>
      <c r="LNS61" s="140"/>
      <c r="LNT61" s="140"/>
      <c r="LNU61" s="140"/>
      <c r="LNV61" s="140"/>
      <c r="LNW61" s="140"/>
      <c r="LNX61" s="140"/>
      <c r="LNY61" s="140"/>
      <c r="LNZ61" s="140"/>
      <c r="LOA61" s="140"/>
      <c r="LOB61" s="140"/>
      <c r="LOC61" s="140"/>
      <c r="LOD61" s="140"/>
      <c r="LOE61" s="140"/>
      <c r="LOF61" s="140"/>
      <c r="LOG61" s="140"/>
      <c r="LOH61" s="140"/>
      <c r="LOI61" s="140"/>
      <c r="LOJ61" s="140"/>
      <c r="LOK61" s="140"/>
      <c r="LOL61" s="140"/>
      <c r="LOM61" s="82"/>
      <c r="LON61" s="140"/>
      <c r="LOO61" s="140"/>
      <c r="LOP61" s="140"/>
      <c r="LOQ61" s="140"/>
      <c r="LOR61" s="140"/>
      <c r="LOS61" s="140"/>
      <c r="LOT61" s="140"/>
      <c r="LOU61" s="140"/>
      <c r="LOV61" s="140"/>
      <c r="LOW61" s="140"/>
      <c r="LOX61" s="140"/>
      <c r="LOY61" s="140"/>
      <c r="LOZ61" s="140"/>
      <c r="LPA61" s="140"/>
      <c r="LPB61" s="140"/>
      <c r="LPC61" s="140"/>
      <c r="LPD61" s="140"/>
      <c r="LPE61" s="140"/>
      <c r="LPF61" s="140"/>
      <c r="LPG61" s="140"/>
      <c r="LPH61" s="140"/>
      <c r="LPI61" s="82"/>
      <c r="LPJ61" s="140"/>
      <c r="LPK61" s="140"/>
      <c r="LPL61" s="140"/>
      <c r="LPM61" s="140"/>
      <c r="LPN61" s="140"/>
      <c r="LPO61" s="140"/>
      <c r="LPP61" s="140"/>
      <c r="LPQ61" s="140"/>
      <c r="LPR61" s="140"/>
      <c r="LPS61" s="140"/>
      <c r="LPT61" s="140"/>
      <c r="LPU61" s="140"/>
      <c r="LPV61" s="140"/>
      <c r="LPW61" s="140"/>
      <c r="LPX61" s="140"/>
      <c r="LPY61" s="140"/>
      <c r="LPZ61" s="140"/>
      <c r="LQA61" s="140"/>
      <c r="LQB61" s="140"/>
      <c r="LQC61" s="140"/>
      <c r="LQD61" s="140"/>
      <c r="LQE61" s="82"/>
      <c r="LQF61" s="140"/>
      <c r="LQG61" s="140"/>
      <c r="LQH61" s="140"/>
      <c r="LQI61" s="140"/>
      <c r="LQJ61" s="140"/>
      <c r="LQK61" s="140"/>
      <c r="LQL61" s="140"/>
      <c r="LQM61" s="140"/>
      <c r="LQN61" s="140"/>
      <c r="LQO61" s="140"/>
      <c r="LQP61" s="140"/>
      <c r="LQQ61" s="140"/>
      <c r="LQR61" s="140"/>
      <c r="LQS61" s="140"/>
      <c r="LQT61" s="140"/>
      <c r="LQU61" s="140"/>
      <c r="LQV61" s="140"/>
      <c r="LQW61" s="140"/>
      <c r="LQX61" s="140"/>
      <c r="LQY61" s="140"/>
      <c r="LQZ61" s="140"/>
      <c r="LRA61" s="82"/>
      <c r="LRB61" s="140"/>
      <c r="LRC61" s="140"/>
      <c r="LRD61" s="140"/>
      <c r="LRE61" s="140"/>
      <c r="LRF61" s="140"/>
      <c r="LRG61" s="140"/>
      <c r="LRH61" s="140"/>
      <c r="LRI61" s="140"/>
      <c r="LRJ61" s="140"/>
      <c r="LRK61" s="140"/>
      <c r="LRL61" s="140"/>
      <c r="LRM61" s="140"/>
      <c r="LRN61" s="140"/>
      <c r="LRO61" s="140"/>
      <c r="LRP61" s="140"/>
      <c r="LRQ61" s="140"/>
      <c r="LRR61" s="140"/>
      <c r="LRS61" s="140"/>
      <c r="LRT61" s="140"/>
      <c r="LRU61" s="140"/>
      <c r="LRV61" s="140"/>
      <c r="LRW61" s="82"/>
      <c r="LRX61" s="140"/>
      <c r="LRY61" s="140"/>
      <c r="LRZ61" s="140"/>
      <c r="LSA61" s="140"/>
      <c r="LSB61" s="140"/>
      <c r="LSC61" s="140"/>
      <c r="LSD61" s="140"/>
      <c r="LSE61" s="140"/>
      <c r="LSF61" s="140"/>
      <c r="LSG61" s="140"/>
      <c r="LSH61" s="140"/>
      <c r="LSI61" s="140"/>
      <c r="LSJ61" s="140"/>
      <c r="LSK61" s="140"/>
      <c r="LSL61" s="140"/>
      <c r="LSM61" s="140"/>
      <c r="LSN61" s="140"/>
      <c r="LSO61" s="140"/>
      <c r="LSP61" s="140"/>
      <c r="LSQ61" s="140"/>
      <c r="LSR61" s="140"/>
      <c r="LSS61" s="82"/>
      <c r="LST61" s="140"/>
      <c r="LSU61" s="140"/>
      <c r="LSV61" s="140"/>
      <c r="LSW61" s="140"/>
      <c r="LSX61" s="140"/>
      <c r="LSY61" s="140"/>
      <c r="LSZ61" s="140"/>
      <c r="LTA61" s="140"/>
      <c r="LTB61" s="140"/>
      <c r="LTC61" s="140"/>
      <c r="LTD61" s="140"/>
      <c r="LTE61" s="140"/>
      <c r="LTF61" s="140"/>
      <c r="LTG61" s="140"/>
      <c r="LTH61" s="140"/>
      <c r="LTI61" s="140"/>
      <c r="LTJ61" s="140"/>
      <c r="LTK61" s="140"/>
      <c r="LTL61" s="140"/>
      <c r="LTM61" s="140"/>
      <c r="LTN61" s="140"/>
      <c r="LTO61" s="82"/>
      <c r="LTP61" s="140"/>
      <c r="LTQ61" s="140"/>
      <c r="LTR61" s="140"/>
      <c r="LTS61" s="140"/>
      <c r="LTT61" s="140"/>
      <c r="LTU61" s="140"/>
      <c r="LTV61" s="140"/>
      <c r="LTW61" s="140"/>
      <c r="LTX61" s="140"/>
      <c r="LTY61" s="140"/>
      <c r="LTZ61" s="140"/>
      <c r="LUA61" s="140"/>
      <c r="LUB61" s="140"/>
      <c r="LUC61" s="140"/>
      <c r="LUD61" s="140"/>
      <c r="LUE61" s="140"/>
      <c r="LUF61" s="140"/>
      <c r="LUG61" s="140"/>
      <c r="LUH61" s="140"/>
      <c r="LUI61" s="140"/>
      <c r="LUJ61" s="140"/>
      <c r="LUK61" s="82"/>
      <c r="LUL61" s="140"/>
      <c r="LUM61" s="140"/>
      <c r="LUN61" s="140"/>
      <c r="LUO61" s="140"/>
      <c r="LUP61" s="140"/>
      <c r="LUQ61" s="140"/>
      <c r="LUR61" s="140"/>
      <c r="LUS61" s="140"/>
      <c r="LUT61" s="140"/>
      <c r="LUU61" s="140"/>
      <c r="LUV61" s="140"/>
      <c r="LUW61" s="140"/>
      <c r="LUX61" s="140"/>
      <c r="LUY61" s="140"/>
      <c r="LUZ61" s="140"/>
      <c r="LVA61" s="140"/>
      <c r="LVB61" s="140"/>
      <c r="LVC61" s="140"/>
      <c r="LVD61" s="140"/>
      <c r="LVE61" s="140"/>
      <c r="LVF61" s="140"/>
      <c r="LVG61" s="82"/>
      <c r="LVH61" s="140"/>
      <c r="LVI61" s="140"/>
      <c r="LVJ61" s="140"/>
      <c r="LVK61" s="140"/>
      <c r="LVL61" s="140"/>
      <c r="LVM61" s="140"/>
      <c r="LVN61" s="140"/>
      <c r="LVO61" s="140"/>
      <c r="LVP61" s="140"/>
      <c r="LVQ61" s="140"/>
      <c r="LVR61" s="140"/>
      <c r="LVS61" s="140"/>
      <c r="LVT61" s="140"/>
      <c r="LVU61" s="140"/>
      <c r="LVV61" s="140"/>
      <c r="LVW61" s="140"/>
      <c r="LVX61" s="140"/>
      <c r="LVY61" s="140"/>
      <c r="LVZ61" s="140"/>
      <c r="LWA61" s="140"/>
      <c r="LWB61" s="140"/>
      <c r="LWC61" s="82"/>
      <c r="LWD61" s="140"/>
      <c r="LWE61" s="140"/>
      <c r="LWF61" s="140"/>
      <c r="LWG61" s="140"/>
      <c r="LWH61" s="140"/>
      <c r="LWI61" s="140"/>
      <c r="LWJ61" s="140"/>
      <c r="LWK61" s="140"/>
      <c r="LWL61" s="140"/>
      <c r="LWM61" s="140"/>
      <c r="LWN61" s="140"/>
      <c r="LWO61" s="140"/>
      <c r="LWP61" s="140"/>
      <c r="LWQ61" s="140"/>
      <c r="LWR61" s="140"/>
      <c r="LWS61" s="140"/>
      <c r="LWT61" s="140"/>
      <c r="LWU61" s="140"/>
      <c r="LWV61" s="140"/>
      <c r="LWW61" s="140"/>
      <c r="LWX61" s="140"/>
      <c r="LWY61" s="82"/>
      <c r="LWZ61" s="140"/>
      <c r="LXA61" s="140"/>
      <c r="LXB61" s="140"/>
      <c r="LXC61" s="140"/>
      <c r="LXD61" s="140"/>
      <c r="LXE61" s="140"/>
      <c r="LXF61" s="140"/>
      <c r="LXG61" s="140"/>
      <c r="LXH61" s="140"/>
      <c r="LXI61" s="140"/>
      <c r="LXJ61" s="140"/>
      <c r="LXK61" s="140"/>
      <c r="LXL61" s="140"/>
      <c r="LXM61" s="140"/>
      <c r="LXN61" s="140"/>
      <c r="LXO61" s="140"/>
      <c r="LXP61" s="140"/>
      <c r="LXQ61" s="140"/>
      <c r="LXR61" s="140"/>
      <c r="LXS61" s="140"/>
      <c r="LXT61" s="140"/>
      <c r="LXU61" s="82"/>
      <c r="LXV61" s="140"/>
      <c r="LXW61" s="140"/>
      <c r="LXX61" s="140"/>
      <c r="LXY61" s="140"/>
      <c r="LXZ61" s="140"/>
      <c r="LYA61" s="140"/>
      <c r="LYB61" s="140"/>
      <c r="LYC61" s="140"/>
      <c r="LYD61" s="140"/>
      <c r="LYE61" s="140"/>
      <c r="LYF61" s="140"/>
      <c r="LYG61" s="140"/>
      <c r="LYH61" s="140"/>
      <c r="LYI61" s="140"/>
      <c r="LYJ61" s="140"/>
      <c r="LYK61" s="140"/>
      <c r="LYL61" s="140"/>
      <c r="LYM61" s="140"/>
      <c r="LYN61" s="140"/>
      <c r="LYO61" s="140"/>
      <c r="LYP61" s="140"/>
      <c r="LYQ61" s="82"/>
      <c r="LYR61" s="140"/>
      <c r="LYS61" s="140"/>
      <c r="LYT61" s="140"/>
      <c r="LYU61" s="140"/>
      <c r="LYV61" s="140"/>
      <c r="LYW61" s="140"/>
      <c r="LYX61" s="140"/>
      <c r="LYY61" s="140"/>
      <c r="LYZ61" s="140"/>
      <c r="LZA61" s="140"/>
      <c r="LZB61" s="140"/>
      <c r="LZC61" s="140"/>
      <c r="LZD61" s="140"/>
      <c r="LZE61" s="140"/>
      <c r="LZF61" s="140"/>
      <c r="LZG61" s="140"/>
      <c r="LZH61" s="140"/>
      <c r="LZI61" s="140"/>
      <c r="LZJ61" s="140"/>
      <c r="LZK61" s="140"/>
      <c r="LZL61" s="140"/>
      <c r="LZM61" s="82"/>
      <c r="LZN61" s="140"/>
      <c r="LZO61" s="140"/>
      <c r="LZP61" s="140"/>
      <c r="LZQ61" s="140"/>
      <c r="LZR61" s="140"/>
      <c r="LZS61" s="140"/>
      <c r="LZT61" s="140"/>
      <c r="LZU61" s="140"/>
      <c r="LZV61" s="140"/>
      <c r="LZW61" s="140"/>
      <c r="LZX61" s="140"/>
      <c r="LZY61" s="140"/>
      <c r="LZZ61" s="140"/>
      <c r="MAA61" s="140"/>
      <c r="MAB61" s="140"/>
      <c r="MAC61" s="140"/>
      <c r="MAD61" s="140"/>
      <c r="MAE61" s="140"/>
      <c r="MAF61" s="140"/>
      <c r="MAG61" s="140"/>
      <c r="MAH61" s="140"/>
      <c r="MAI61" s="82"/>
      <c r="MAJ61" s="140"/>
      <c r="MAK61" s="140"/>
      <c r="MAL61" s="140"/>
      <c r="MAM61" s="140"/>
      <c r="MAN61" s="140"/>
      <c r="MAO61" s="140"/>
      <c r="MAP61" s="140"/>
      <c r="MAQ61" s="140"/>
      <c r="MAR61" s="140"/>
      <c r="MAS61" s="140"/>
      <c r="MAT61" s="140"/>
      <c r="MAU61" s="140"/>
      <c r="MAV61" s="140"/>
      <c r="MAW61" s="140"/>
      <c r="MAX61" s="140"/>
      <c r="MAY61" s="140"/>
      <c r="MAZ61" s="140"/>
      <c r="MBA61" s="140"/>
      <c r="MBB61" s="140"/>
      <c r="MBC61" s="140"/>
      <c r="MBD61" s="140"/>
      <c r="MBE61" s="82"/>
      <c r="MBF61" s="140"/>
      <c r="MBG61" s="140"/>
      <c r="MBH61" s="140"/>
      <c r="MBI61" s="140"/>
      <c r="MBJ61" s="140"/>
      <c r="MBK61" s="140"/>
      <c r="MBL61" s="140"/>
      <c r="MBM61" s="140"/>
      <c r="MBN61" s="140"/>
      <c r="MBO61" s="140"/>
      <c r="MBP61" s="140"/>
      <c r="MBQ61" s="140"/>
      <c r="MBR61" s="140"/>
      <c r="MBS61" s="140"/>
      <c r="MBT61" s="140"/>
      <c r="MBU61" s="140"/>
      <c r="MBV61" s="140"/>
      <c r="MBW61" s="140"/>
      <c r="MBX61" s="140"/>
      <c r="MBY61" s="140"/>
      <c r="MBZ61" s="140"/>
      <c r="MCA61" s="82"/>
      <c r="MCB61" s="140"/>
      <c r="MCC61" s="140"/>
      <c r="MCD61" s="140"/>
      <c r="MCE61" s="140"/>
      <c r="MCF61" s="140"/>
      <c r="MCG61" s="140"/>
      <c r="MCH61" s="140"/>
      <c r="MCI61" s="140"/>
      <c r="MCJ61" s="140"/>
      <c r="MCK61" s="140"/>
      <c r="MCL61" s="140"/>
      <c r="MCM61" s="140"/>
      <c r="MCN61" s="140"/>
      <c r="MCO61" s="140"/>
      <c r="MCP61" s="140"/>
      <c r="MCQ61" s="140"/>
      <c r="MCR61" s="140"/>
      <c r="MCS61" s="140"/>
      <c r="MCT61" s="140"/>
      <c r="MCU61" s="140"/>
      <c r="MCV61" s="140"/>
      <c r="MCW61" s="82"/>
      <c r="MCX61" s="140"/>
      <c r="MCY61" s="140"/>
      <c r="MCZ61" s="140"/>
      <c r="MDA61" s="140"/>
      <c r="MDB61" s="140"/>
      <c r="MDC61" s="140"/>
      <c r="MDD61" s="140"/>
      <c r="MDE61" s="140"/>
      <c r="MDF61" s="140"/>
      <c r="MDG61" s="140"/>
      <c r="MDH61" s="140"/>
      <c r="MDI61" s="140"/>
      <c r="MDJ61" s="140"/>
      <c r="MDK61" s="140"/>
      <c r="MDL61" s="140"/>
      <c r="MDM61" s="140"/>
      <c r="MDN61" s="140"/>
      <c r="MDO61" s="140"/>
      <c r="MDP61" s="140"/>
      <c r="MDQ61" s="140"/>
      <c r="MDR61" s="140"/>
      <c r="MDS61" s="82"/>
      <c r="MDT61" s="140"/>
      <c r="MDU61" s="140"/>
      <c r="MDV61" s="140"/>
      <c r="MDW61" s="140"/>
      <c r="MDX61" s="140"/>
      <c r="MDY61" s="140"/>
      <c r="MDZ61" s="140"/>
      <c r="MEA61" s="140"/>
      <c r="MEB61" s="140"/>
      <c r="MEC61" s="140"/>
      <c r="MED61" s="140"/>
      <c r="MEE61" s="140"/>
      <c r="MEF61" s="140"/>
      <c r="MEG61" s="140"/>
      <c r="MEH61" s="140"/>
      <c r="MEI61" s="140"/>
      <c r="MEJ61" s="140"/>
      <c r="MEK61" s="140"/>
      <c r="MEL61" s="140"/>
      <c r="MEM61" s="140"/>
      <c r="MEN61" s="140"/>
      <c r="MEO61" s="82"/>
      <c r="MEP61" s="140"/>
      <c r="MEQ61" s="140"/>
      <c r="MER61" s="140"/>
      <c r="MES61" s="140"/>
      <c r="MET61" s="140"/>
      <c r="MEU61" s="140"/>
      <c r="MEV61" s="140"/>
      <c r="MEW61" s="140"/>
      <c r="MEX61" s="140"/>
      <c r="MEY61" s="140"/>
      <c r="MEZ61" s="140"/>
      <c r="MFA61" s="140"/>
      <c r="MFB61" s="140"/>
      <c r="MFC61" s="140"/>
      <c r="MFD61" s="140"/>
      <c r="MFE61" s="140"/>
      <c r="MFF61" s="140"/>
      <c r="MFG61" s="140"/>
      <c r="MFH61" s="140"/>
      <c r="MFI61" s="140"/>
      <c r="MFJ61" s="140"/>
      <c r="MFK61" s="82"/>
      <c r="MFL61" s="140"/>
      <c r="MFM61" s="140"/>
      <c r="MFN61" s="140"/>
      <c r="MFO61" s="140"/>
      <c r="MFP61" s="140"/>
      <c r="MFQ61" s="140"/>
      <c r="MFR61" s="140"/>
      <c r="MFS61" s="140"/>
      <c r="MFT61" s="140"/>
      <c r="MFU61" s="140"/>
      <c r="MFV61" s="140"/>
      <c r="MFW61" s="140"/>
      <c r="MFX61" s="140"/>
      <c r="MFY61" s="140"/>
      <c r="MFZ61" s="140"/>
      <c r="MGA61" s="140"/>
      <c r="MGB61" s="140"/>
      <c r="MGC61" s="140"/>
      <c r="MGD61" s="140"/>
      <c r="MGE61" s="140"/>
      <c r="MGF61" s="140"/>
      <c r="MGG61" s="82"/>
      <c r="MGH61" s="140"/>
      <c r="MGI61" s="140"/>
      <c r="MGJ61" s="140"/>
      <c r="MGK61" s="140"/>
      <c r="MGL61" s="140"/>
      <c r="MGM61" s="140"/>
      <c r="MGN61" s="140"/>
      <c r="MGO61" s="140"/>
      <c r="MGP61" s="140"/>
      <c r="MGQ61" s="140"/>
      <c r="MGR61" s="140"/>
      <c r="MGS61" s="140"/>
      <c r="MGT61" s="140"/>
      <c r="MGU61" s="140"/>
      <c r="MGV61" s="140"/>
      <c r="MGW61" s="140"/>
      <c r="MGX61" s="140"/>
      <c r="MGY61" s="140"/>
      <c r="MGZ61" s="140"/>
      <c r="MHA61" s="140"/>
      <c r="MHB61" s="140"/>
      <c r="MHC61" s="82"/>
      <c r="MHD61" s="140"/>
      <c r="MHE61" s="140"/>
      <c r="MHF61" s="140"/>
      <c r="MHG61" s="140"/>
      <c r="MHH61" s="140"/>
      <c r="MHI61" s="140"/>
      <c r="MHJ61" s="140"/>
      <c r="MHK61" s="140"/>
      <c r="MHL61" s="140"/>
      <c r="MHM61" s="140"/>
      <c r="MHN61" s="140"/>
      <c r="MHO61" s="140"/>
      <c r="MHP61" s="140"/>
      <c r="MHQ61" s="140"/>
      <c r="MHR61" s="140"/>
      <c r="MHS61" s="140"/>
      <c r="MHT61" s="140"/>
      <c r="MHU61" s="140"/>
      <c r="MHV61" s="140"/>
      <c r="MHW61" s="140"/>
      <c r="MHX61" s="140"/>
      <c r="MHY61" s="82"/>
      <c r="MHZ61" s="140"/>
      <c r="MIA61" s="140"/>
      <c r="MIB61" s="140"/>
      <c r="MIC61" s="140"/>
      <c r="MID61" s="140"/>
      <c r="MIE61" s="140"/>
      <c r="MIF61" s="140"/>
      <c r="MIG61" s="140"/>
      <c r="MIH61" s="140"/>
      <c r="MII61" s="140"/>
      <c r="MIJ61" s="140"/>
      <c r="MIK61" s="140"/>
      <c r="MIL61" s="140"/>
      <c r="MIM61" s="140"/>
      <c r="MIN61" s="140"/>
      <c r="MIO61" s="140"/>
      <c r="MIP61" s="140"/>
      <c r="MIQ61" s="140"/>
      <c r="MIR61" s="140"/>
      <c r="MIS61" s="140"/>
      <c r="MIT61" s="140"/>
      <c r="MIU61" s="82"/>
      <c r="MIV61" s="140"/>
      <c r="MIW61" s="140"/>
      <c r="MIX61" s="140"/>
      <c r="MIY61" s="140"/>
      <c r="MIZ61" s="140"/>
      <c r="MJA61" s="140"/>
      <c r="MJB61" s="140"/>
      <c r="MJC61" s="140"/>
      <c r="MJD61" s="140"/>
      <c r="MJE61" s="140"/>
      <c r="MJF61" s="140"/>
      <c r="MJG61" s="140"/>
      <c r="MJH61" s="140"/>
      <c r="MJI61" s="140"/>
      <c r="MJJ61" s="140"/>
      <c r="MJK61" s="140"/>
      <c r="MJL61" s="140"/>
      <c r="MJM61" s="140"/>
      <c r="MJN61" s="140"/>
      <c r="MJO61" s="140"/>
      <c r="MJP61" s="140"/>
      <c r="MJQ61" s="82"/>
      <c r="MJR61" s="140"/>
      <c r="MJS61" s="140"/>
      <c r="MJT61" s="140"/>
      <c r="MJU61" s="140"/>
      <c r="MJV61" s="140"/>
      <c r="MJW61" s="140"/>
      <c r="MJX61" s="140"/>
      <c r="MJY61" s="140"/>
      <c r="MJZ61" s="140"/>
      <c r="MKA61" s="140"/>
      <c r="MKB61" s="140"/>
      <c r="MKC61" s="140"/>
      <c r="MKD61" s="140"/>
      <c r="MKE61" s="140"/>
      <c r="MKF61" s="140"/>
      <c r="MKG61" s="140"/>
      <c r="MKH61" s="140"/>
      <c r="MKI61" s="140"/>
      <c r="MKJ61" s="140"/>
      <c r="MKK61" s="140"/>
      <c r="MKL61" s="140"/>
      <c r="MKM61" s="82"/>
      <c r="MKN61" s="140"/>
      <c r="MKO61" s="140"/>
      <c r="MKP61" s="140"/>
      <c r="MKQ61" s="140"/>
      <c r="MKR61" s="140"/>
      <c r="MKS61" s="140"/>
      <c r="MKT61" s="140"/>
      <c r="MKU61" s="140"/>
      <c r="MKV61" s="140"/>
      <c r="MKW61" s="140"/>
      <c r="MKX61" s="140"/>
      <c r="MKY61" s="140"/>
      <c r="MKZ61" s="140"/>
      <c r="MLA61" s="140"/>
      <c r="MLB61" s="140"/>
      <c r="MLC61" s="140"/>
      <c r="MLD61" s="140"/>
      <c r="MLE61" s="140"/>
      <c r="MLF61" s="140"/>
      <c r="MLG61" s="140"/>
      <c r="MLH61" s="140"/>
      <c r="MLI61" s="82"/>
      <c r="MLJ61" s="140"/>
      <c r="MLK61" s="140"/>
      <c r="MLL61" s="140"/>
      <c r="MLM61" s="140"/>
      <c r="MLN61" s="140"/>
      <c r="MLO61" s="140"/>
      <c r="MLP61" s="140"/>
      <c r="MLQ61" s="140"/>
      <c r="MLR61" s="140"/>
      <c r="MLS61" s="140"/>
      <c r="MLT61" s="140"/>
      <c r="MLU61" s="140"/>
      <c r="MLV61" s="140"/>
      <c r="MLW61" s="140"/>
      <c r="MLX61" s="140"/>
      <c r="MLY61" s="140"/>
      <c r="MLZ61" s="140"/>
      <c r="MMA61" s="140"/>
      <c r="MMB61" s="140"/>
      <c r="MMC61" s="140"/>
      <c r="MMD61" s="140"/>
      <c r="MME61" s="82"/>
      <c r="MMF61" s="140"/>
      <c r="MMG61" s="140"/>
      <c r="MMH61" s="140"/>
      <c r="MMI61" s="140"/>
      <c r="MMJ61" s="140"/>
      <c r="MMK61" s="140"/>
      <c r="MML61" s="140"/>
      <c r="MMM61" s="140"/>
      <c r="MMN61" s="140"/>
      <c r="MMO61" s="140"/>
      <c r="MMP61" s="140"/>
      <c r="MMQ61" s="140"/>
      <c r="MMR61" s="140"/>
      <c r="MMS61" s="140"/>
      <c r="MMT61" s="140"/>
      <c r="MMU61" s="140"/>
      <c r="MMV61" s="140"/>
      <c r="MMW61" s="140"/>
      <c r="MMX61" s="140"/>
      <c r="MMY61" s="140"/>
      <c r="MMZ61" s="140"/>
      <c r="MNA61" s="82"/>
      <c r="MNB61" s="140"/>
      <c r="MNC61" s="140"/>
      <c r="MND61" s="140"/>
      <c r="MNE61" s="140"/>
      <c r="MNF61" s="140"/>
      <c r="MNG61" s="140"/>
      <c r="MNH61" s="140"/>
      <c r="MNI61" s="140"/>
      <c r="MNJ61" s="140"/>
      <c r="MNK61" s="140"/>
      <c r="MNL61" s="140"/>
      <c r="MNM61" s="140"/>
      <c r="MNN61" s="140"/>
      <c r="MNO61" s="140"/>
      <c r="MNP61" s="140"/>
      <c r="MNQ61" s="140"/>
      <c r="MNR61" s="140"/>
      <c r="MNS61" s="140"/>
      <c r="MNT61" s="140"/>
      <c r="MNU61" s="140"/>
      <c r="MNV61" s="140"/>
      <c r="MNW61" s="82"/>
      <c r="MNX61" s="140"/>
      <c r="MNY61" s="140"/>
      <c r="MNZ61" s="140"/>
      <c r="MOA61" s="140"/>
      <c r="MOB61" s="140"/>
      <c r="MOC61" s="140"/>
      <c r="MOD61" s="140"/>
      <c r="MOE61" s="140"/>
      <c r="MOF61" s="140"/>
      <c r="MOG61" s="140"/>
      <c r="MOH61" s="140"/>
      <c r="MOI61" s="140"/>
      <c r="MOJ61" s="140"/>
      <c r="MOK61" s="140"/>
      <c r="MOL61" s="140"/>
      <c r="MOM61" s="140"/>
      <c r="MON61" s="140"/>
      <c r="MOO61" s="140"/>
      <c r="MOP61" s="140"/>
      <c r="MOQ61" s="140"/>
      <c r="MOR61" s="140"/>
      <c r="MOS61" s="82"/>
      <c r="MOT61" s="140"/>
      <c r="MOU61" s="140"/>
      <c r="MOV61" s="140"/>
      <c r="MOW61" s="140"/>
      <c r="MOX61" s="140"/>
      <c r="MOY61" s="140"/>
      <c r="MOZ61" s="140"/>
      <c r="MPA61" s="140"/>
      <c r="MPB61" s="140"/>
      <c r="MPC61" s="140"/>
      <c r="MPD61" s="140"/>
      <c r="MPE61" s="140"/>
      <c r="MPF61" s="140"/>
      <c r="MPG61" s="140"/>
      <c r="MPH61" s="140"/>
      <c r="MPI61" s="140"/>
      <c r="MPJ61" s="140"/>
      <c r="MPK61" s="140"/>
      <c r="MPL61" s="140"/>
      <c r="MPM61" s="140"/>
      <c r="MPN61" s="140"/>
      <c r="MPO61" s="82"/>
      <c r="MPP61" s="140"/>
      <c r="MPQ61" s="140"/>
      <c r="MPR61" s="140"/>
      <c r="MPS61" s="140"/>
      <c r="MPT61" s="140"/>
      <c r="MPU61" s="140"/>
      <c r="MPV61" s="140"/>
      <c r="MPW61" s="140"/>
      <c r="MPX61" s="140"/>
      <c r="MPY61" s="140"/>
      <c r="MPZ61" s="140"/>
      <c r="MQA61" s="140"/>
      <c r="MQB61" s="140"/>
      <c r="MQC61" s="140"/>
      <c r="MQD61" s="140"/>
      <c r="MQE61" s="140"/>
      <c r="MQF61" s="140"/>
      <c r="MQG61" s="140"/>
      <c r="MQH61" s="140"/>
      <c r="MQI61" s="140"/>
      <c r="MQJ61" s="140"/>
      <c r="MQK61" s="82"/>
      <c r="MQL61" s="140"/>
      <c r="MQM61" s="140"/>
      <c r="MQN61" s="140"/>
      <c r="MQO61" s="140"/>
      <c r="MQP61" s="140"/>
      <c r="MQQ61" s="140"/>
      <c r="MQR61" s="140"/>
      <c r="MQS61" s="140"/>
      <c r="MQT61" s="140"/>
      <c r="MQU61" s="140"/>
      <c r="MQV61" s="140"/>
      <c r="MQW61" s="140"/>
      <c r="MQX61" s="140"/>
      <c r="MQY61" s="140"/>
      <c r="MQZ61" s="140"/>
      <c r="MRA61" s="140"/>
      <c r="MRB61" s="140"/>
      <c r="MRC61" s="140"/>
      <c r="MRD61" s="140"/>
      <c r="MRE61" s="140"/>
      <c r="MRF61" s="140"/>
      <c r="MRG61" s="82"/>
      <c r="MRH61" s="140"/>
      <c r="MRI61" s="140"/>
      <c r="MRJ61" s="140"/>
      <c r="MRK61" s="140"/>
      <c r="MRL61" s="140"/>
      <c r="MRM61" s="140"/>
      <c r="MRN61" s="140"/>
      <c r="MRO61" s="140"/>
      <c r="MRP61" s="140"/>
      <c r="MRQ61" s="140"/>
      <c r="MRR61" s="140"/>
      <c r="MRS61" s="140"/>
      <c r="MRT61" s="140"/>
      <c r="MRU61" s="140"/>
      <c r="MRV61" s="140"/>
      <c r="MRW61" s="140"/>
      <c r="MRX61" s="140"/>
      <c r="MRY61" s="140"/>
      <c r="MRZ61" s="140"/>
      <c r="MSA61" s="140"/>
      <c r="MSB61" s="140"/>
      <c r="MSC61" s="82"/>
      <c r="MSD61" s="140"/>
      <c r="MSE61" s="140"/>
      <c r="MSF61" s="140"/>
      <c r="MSG61" s="140"/>
      <c r="MSH61" s="140"/>
      <c r="MSI61" s="140"/>
      <c r="MSJ61" s="140"/>
      <c r="MSK61" s="140"/>
      <c r="MSL61" s="140"/>
      <c r="MSM61" s="140"/>
      <c r="MSN61" s="140"/>
      <c r="MSO61" s="140"/>
      <c r="MSP61" s="140"/>
      <c r="MSQ61" s="140"/>
      <c r="MSR61" s="140"/>
      <c r="MSS61" s="140"/>
      <c r="MST61" s="140"/>
      <c r="MSU61" s="140"/>
      <c r="MSV61" s="140"/>
      <c r="MSW61" s="140"/>
      <c r="MSX61" s="140"/>
      <c r="MSY61" s="82"/>
      <c r="MSZ61" s="140"/>
      <c r="MTA61" s="140"/>
      <c r="MTB61" s="140"/>
      <c r="MTC61" s="140"/>
      <c r="MTD61" s="140"/>
      <c r="MTE61" s="140"/>
      <c r="MTF61" s="140"/>
      <c r="MTG61" s="140"/>
      <c r="MTH61" s="140"/>
      <c r="MTI61" s="140"/>
      <c r="MTJ61" s="140"/>
      <c r="MTK61" s="140"/>
      <c r="MTL61" s="140"/>
      <c r="MTM61" s="140"/>
      <c r="MTN61" s="140"/>
      <c r="MTO61" s="140"/>
      <c r="MTP61" s="140"/>
      <c r="MTQ61" s="140"/>
      <c r="MTR61" s="140"/>
      <c r="MTS61" s="140"/>
      <c r="MTT61" s="140"/>
      <c r="MTU61" s="82"/>
      <c r="MTV61" s="140"/>
      <c r="MTW61" s="140"/>
      <c r="MTX61" s="140"/>
      <c r="MTY61" s="140"/>
      <c r="MTZ61" s="140"/>
      <c r="MUA61" s="140"/>
      <c r="MUB61" s="140"/>
      <c r="MUC61" s="140"/>
      <c r="MUD61" s="140"/>
      <c r="MUE61" s="140"/>
      <c r="MUF61" s="140"/>
      <c r="MUG61" s="140"/>
      <c r="MUH61" s="140"/>
      <c r="MUI61" s="140"/>
      <c r="MUJ61" s="140"/>
      <c r="MUK61" s="140"/>
      <c r="MUL61" s="140"/>
      <c r="MUM61" s="140"/>
      <c r="MUN61" s="140"/>
      <c r="MUO61" s="140"/>
      <c r="MUP61" s="140"/>
      <c r="MUQ61" s="82"/>
      <c r="MUR61" s="140"/>
      <c r="MUS61" s="140"/>
      <c r="MUT61" s="140"/>
      <c r="MUU61" s="140"/>
      <c r="MUV61" s="140"/>
      <c r="MUW61" s="140"/>
      <c r="MUX61" s="140"/>
      <c r="MUY61" s="140"/>
      <c r="MUZ61" s="140"/>
      <c r="MVA61" s="140"/>
      <c r="MVB61" s="140"/>
      <c r="MVC61" s="140"/>
      <c r="MVD61" s="140"/>
      <c r="MVE61" s="140"/>
      <c r="MVF61" s="140"/>
      <c r="MVG61" s="140"/>
      <c r="MVH61" s="140"/>
      <c r="MVI61" s="140"/>
      <c r="MVJ61" s="140"/>
      <c r="MVK61" s="140"/>
      <c r="MVL61" s="140"/>
      <c r="MVM61" s="82"/>
      <c r="MVN61" s="140"/>
      <c r="MVO61" s="140"/>
      <c r="MVP61" s="140"/>
      <c r="MVQ61" s="140"/>
      <c r="MVR61" s="140"/>
      <c r="MVS61" s="140"/>
      <c r="MVT61" s="140"/>
      <c r="MVU61" s="140"/>
      <c r="MVV61" s="140"/>
      <c r="MVW61" s="140"/>
      <c r="MVX61" s="140"/>
      <c r="MVY61" s="140"/>
      <c r="MVZ61" s="140"/>
      <c r="MWA61" s="140"/>
      <c r="MWB61" s="140"/>
      <c r="MWC61" s="140"/>
      <c r="MWD61" s="140"/>
      <c r="MWE61" s="140"/>
      <c r="MWF61" s="140"/>
      <c r="MWG61" s="140"/>
      <c r="MWH61" s="140"/>
      <c r="MWI61" s="82"/>
      <c r="MWJ61" s="140"/>
      <c r="MWK61" s="140"/>
      <c r="MWL61" s="140"/>
      <c r="MWM61" s="140"/>
      <c r="MWN61" s="140"/>
      <c r="MWO61" s="140"/>
      <c r="MWP61" s="140"/>
      <c r="MWQ61" s="140"/>
      <c r="MWR61" s="140"/>
      <c r="MWS61" s="140"/>
      <c r="MWT61" s="140"/>
      <c r="MWU61" s="140"/>
      <c r="MWV61" s="140"/>
      <c r="MWW61" s="140"/>
      <c r="MWX61" s="140"/>
      <c r="MWY61" s="140"/>
      <c r="MWZ61" s="140"/>
      <c r="MXA61" s="140"/>
      <c r="MXB61" s="140"/>
      <c r="MXC61" s="140"/>
      <c r="MXD61" s="140"/>
      <c r="MXE61" s="82"/>
      <c r="MXF61" s="140"/>
      <c r="MXG61" s="140"/>
      <c r="MXH61" s="140"/>
      <c r="MXI61" s="140"/>
      <c r="MXJ61" s="140"/>
      <c r="MXK61" s="140"/>
      <c r="MXL61" s="140"/>
      <c r="MXM61" s="140"/>
      <c r="MXN61" s="140"/>
      <c r="MXO61" s="140"/>
      <c r="MXP61" s="140"/>
      <c r="MXQ61" s="140"/>
      <c r="MXR61" s="140"/>
      <c r="MXS61" s="140"/>
      <c r="MXT61" s="140"/>
      <c r="MXU61" s="140"/>
      <c r="MXV61" s="140"/>
      <c r="MXW61" s="140"/>
      <c r="MXX61" s="140"/>
      <c r="MXY61" s="140"/>
      <c r="MXZ61" s="140"/>
      <c r="MYA61" s="82"/>
      <c r="MYB61" s="140"/>
      <c r="MYC61" s="140"/>
      <c r="MYD61" s="140"/>
      <c r="MYE61" s="140"/>
      <c r="MYF61" s="140"/>
      <c r="MYG61" s="140"/>
      <c r="MYH61" s="140"/>
      <c r="MYI61" s="140"/>
      <c r="MYJ61" s="140"/>
      <c r="MYK61" s="140"/>
      <c r="MYL61" s="140"/>
      <c r="MYM61" s="140"/>
      <c r="MYN61" s="140"/>
      <c r="MYO61" s="140"/>
      <c r="MYP61" s="140"/>
      <c r="MYQ61" s="140"/>
      <c r="MYR61" s="140"/>
      <c r="MYS61" s="140"/>
      <c r="MYT61" s="140"/>
      <c r="MYU61" s="140"/>
      <c r="MYV61" s="140"/>
      <c r="MYW61" s="82"/>
      <c r="MYX61" s="140"/>
      <c r="MYY61" s="140"/>
      <c r="MYZ61" s="140"/>
      <c r="MZA61" s="140"/>
      <c r="MZB61" s="140"/>
      <c r="MZC61" s="140"/>
      <c r="MZD61" s="140"/>
      <c r="MZE61" s="140"/>
      <c r="MZF61" s="140"/>
      <c r="MZG61" s="140"/>
      <c r="MZH61" s="140"/>
      <c r="MZI61" s="140"/>
      <c r="MZJ61" s="140"/>
      <c r="MZK61" s="140"/>
      <c r="MZL61" s="140"/>
      <c r="MZM61" s="140"/>
      <c r="MZN61" s="140"/>
      <c r="MZO61" s="140"/>
      <c r="MZP61" s="140"/>
      <c r="MZQ61" s="140"/>
      <c r="MZR61" s="140"/>
      <c r="MZS61" s="82"/>
      <c r="MZT61" s="140"/>
      <c r="MZU61" s="140"/>
      <c r="MZV61" s="140"/>
      <c r="MZW61" s="140"/>
      <c r="MZX61" s="140"/>
      <c r="MZY61" s="140"/>
      <c r="MZZ61" s="140"/>
      <c r="NAA61" s="140"/>
      <c r="NAB61" s="140"/>
      <c r="NAC61" s="140"/>
      <c r="NAD61" s="140"/>
      <c r="NAE61" s="140"/>
      <c r="NAF61" s="140"/>
      <c r="NAG61" s="140"/>
      <c r="NAH61" s="140"/>
      <c r="NAI61" s="140"/>
      <c r="NAJ61" s="140"/>
      <c r="NAK61" s="140"/>
      <c r="NAL61" s="140"/>
      <c r="NAM61" s="140"/>
      <c r="NAN61" s="140"/>
      <c r="NAO61" s="82"/>
      <c r="NAP61" s="140"/>
      <c r="NAQ61" s="140"/>
      <c r="NAR61" s="140"/>
      <c r="NAS61" s="140"/>
      <c r="NAT61" s="140"/>
      <c r="NAU61" s="140"/>
      <c r="NAV61" s="140"/>
      <c r="NAW61" s="140"/>
      <c r="NAX61" s="140"/>
      <c r="NAY61" s="140"/>
      <c r="NAZ61" s="140"/>
      <c r="NBA61" s="140"/>
      <c r="NBB61" s="140"/>
      <c r="NBC61" s="140"/>
      <c r="NBD61" s="140"/>
      <c r="NBE61" s="140"/>
      <c r="NBF61" s="140"/>
      <c r="NBG61" s="140"/>
      <c r="NBH61" s="140"/>
      <c r="NBI61" s="140"/>
      <c r="NBJ61" s="140"/>
      <c r="NBK61" s="82"/>
      <c r="NBL61" s="140"/>
      <c r="NBM61" s="140"/>
      <c r="NBN61" s="140"/>
      <c r="NBO61" s="140"/>
      <c r="NBP61" s="140"/>
      <c r="NBQ61" s="140"/>
      <c r="NBR61" s="140"/>
      <c r="NBS61" s="140"/>
      <c r="NBT61" s="140"/>
      <c r="NBU61" s="140"/>
      <c r="NBV61" s="140"/>
      <c r="NBW61" s="140"/>
      <c r="NBX61" s="140"/>
      <c r="NBY61" s="140"/>
      <c r="NBZ61" s="140"/>
      <c r="NCA61" s="140"/>
      <c r="NCB61" s="140"/>
      <c r="NCC61" s="140"/>
      <c r="NCD61" s="140"/>
      <c r="NCE61" s="140"/>
      <c r="NCF61" s="140"/>
      <c r="NCG61" s="82"/>
      <c r="NCH61" s="140"/>
      <c r="NCI61" s="140"/>
      <c r="NCJ61" s="140"/>
      <c r="NCK61" s="140"/>
      <c r="NCL61" s="140"/>
      <c r="NCM61" s="140"/>
      <c r="NCN61" s="140"/>
      <c r="NCO61" s="140"/>
      <c r="NCP61" s="140"/>
      <c r="NCQ61" s="140"/>
      <c r="NCR61" s="140"/>
      <c r="NCS61" s="140"/>
      <c r="NCT61" s="140"/>
      <c r="NCU61" s="140"/>
      <c r="NCV61" s="140"/>
      <c r="NCW61" s="140"/>
      <c r="NCX61" s="140"/>
      <c r="NCY61" s="140"/>
      <c r="NCZ61" s="140"/>
      <c r="NDA61" s="140"/>
      <c r="NDB61" s="140"/>
      <c r="NDC61" s="82"/>
      <c r="NDD61" s="140"/>
      <c r="NDE61" s="140"/>
      <c r="NDF61" s="140"/>
      <c r="NDG61" s="140"/>
      <c r="NDH61" s="140"/>
      <c r="NDI61" s="140"/>
      <c r="NDJ61" s="140"/>
      <c r="NDK61" s="140"/>
      <c r="NDL61" s="140"/>
      <c r="NDM61" s="140"/>
      <c r="NDN61" s="140"/>
      <c r="NDO61" s="140"/>
      <c r="NDP61" s="140"/>
      <c r="NDQ61" s="140"/>
      <c r="NDR61" s="140"/>
      <c r="NDS61" s="140"/>
      <c r="NDT61" s="140"/>
      <c r="NDU61" s="140"/>
      <c r="NDV61" s="140"/>
      <c r="NDW61" s="140"/>
      <c r="NDX61" s="140"/>
      <c r="NDY61" s="82"/>
      <c r="NDZ61" s="140"/>
      <c r="NEA61" s="140"/>
      <c r="NEB61" s="140"/>
      <c r="NEC61" s="140"/>
      <c r="NED61" s="140"/>
      <c r="NEE61" s="140"/>
      <c r="NEF61" s="140"/>
      <c r="NEG61" s="140"/>
      <c r="NEH61" s="140"/>
      <c r="NEI61" s="140"/>
      <c r="NEJ61" s="140"/>
      <c r="NEK61" s="140"/>
      <c r="NEL61" s="140"/>
      <c r="NEM61" s="140"/>
      <c r="NEN61" s="140"/>
      <c r="NEO61" s="140"/>
      <c r="NEP61" s="140"/>
      <c r="NEQ61" s="140"/>
      <c r="NER61" s="140"/>
      <c r="NES61" s="140"/>
      <c r="NET61" s="140"/>
      <c r="NEU61" s="82"/>
      <c r="NEV61" s="140"/>
      <c r="NEW61" s="140"/>
      <c r="NEX61" s="140"/>
      <c r="NEY61" s="140"/>
      <c r="NEZ61" s="140"/>
      <c r="NFA61" s="140"/>
      <c r="NFB61" s="140"/>
      <c r="NFC61" s="140"/>
      <c r="NFD61" s="140"/>
      <c r="NFE61" s="140"/>
      <c r="NFF61" s="140"/>
      <c r="NFG61" s="140"/>
      <c r="NFH61" s="140"/>
      <c r="NFI61" s="140"/>
      <c r="NFJ61" s="140"/>
      <c r="NFK61" s="140"/>
      <c r="NFL61" s="140"/>
      <c r="NFM61" s="140"/>
      <c r="NFN61" s="140"/>
      <c r="NFO61" s="140"/>
      <c r="NFP61" s="140"/>
      <c r="NFQ61" s="82"/>
      <c r="NFR61" s="140"/>
      <c r="NFS61" s="140"/>
      <c r="NFT61" s="140"/>
      <c r="NFU61" s="140"/>
      <c r="NFV61" s="140"/>
      <c r="NFW61" s="140"/>
      <c r="NFX61" s="140"/>
      <c r="NFY61" s="140"/>
      <c r="NFZ61" s="140"/>
      <c r="NGA61" s="140"/>
      <c r="NGB61" s="140"/>
      <c r="NGC61" s="140"/>
      <c r="NGD61" s="140"/>
      <c r="NGE61" s="140"/>
      <c r="NGF61" s="140"/>
      <c r="NGG61" s="140"/>
      <c r="NGH61" s="140"/>
      <c r="NGI61" s="140"/>
      <c r="NGJ61" s="140"/>
      <c r="NGK61" s="140"/>
      <c r="NGL61" s="140"/>
      <c r="NGM61" s="82"/>
      <c r="NGN61" s="140"/>
      <c r="NGO61" s="140"/>
      <c r="NGP61" s="140"/>
      <c r="NGQ61" s="140"/>
      <c r="NGR61" s="140"/>
      <c r="NGS61" s="140"/>
      <c r="NGT61" s="140"/>
      <c r="NGU61" s="140"/>
      <c r="NGV61" s="140"/>
      <c r="NGW61" s="140"/>
      <c r="NGX61" s="140"/>
      <c r="NGY61" s="140"/>
      <c r="NGZ61" s="140"/>
      <c r="NHA61" s="140"/>
      <c r="NHB61" s="140"/>
      <c r="NHC61" s="140"/>
      <c r="NHD61" s="140"/>
      <c r="NHE61" s="140"/>
      <c r="NHF61" s="140"/>
      <c r="NHG61" s="140"/>
      <c r="NHH61" s="140"/>
      <c r="NHI61" s="82"/>
      <c r="NHJ61" s="140"/>
      <c r="NHK61" s="140"/>
      <c r="NHL61" s="140"/>
      <c r="NHM61" s="140"/>
      <c r="NHN61" s="140"/>
      <c r="NHO61" s="140"/>
      <c r="NHP61" s="140"/>
      <c r="NHQ61" s="140"/>
      <c r="NHR61" s="140"/>
      <c r="NHS61" s="140"/>
      <c r="NHT61" s="140"/>
      <c r="NHU61" s="140"/>
      <c r="NHV61" s="140"/>
      <c r="NHW61" s="140"/>
      <c r="NHX61" s="140"/>
      <c r="NHY61" s="140"/>
      <c r="NHZ61" s="140"/>
      <c r="NIA61" s="140"/>
      <c r="NIB61" s="140"/>
      <c r="NIC61" s="140"/>
      <c r="NID61" s="140"/>
      <c r="NIE61" s="82"/>
      <c r="NIF61" s="140"/>
      <c r="NIG61" s="140"/>
      <c r="NIH61" s="140"/>
      <c r="NII61" s="140"/>
      <c r="NIJ61" s="140"/>
      <c r="NIK61" s="140"/>
      <c r="NIL61" s="140"/>
      <c r="NIM61" s="140"/>
      <c r="NIN61" s="140"/>
      <c r="NIO61" s="140"/>
      <c r="NIP61" s="140"/>
      <c r="NIQ61" s="140"/>
      <c r="NIR61" s="140"/>
      <c r="NIS61" s="140"/>
      <c r="NIT61" s="140"/>
      <c r="NIU61" s="140"/>
      <c r="NIV61" s="140"/>
      <c r="NIW61" s="140"/>
      <c r="NIX61" s="140"/>
      <c r="NIY61" s="140"/>
      <c r="NIZ61" s="140"/>
      <c r="NJA61" s="82"/>
      <c r="NJB61" s="140"/>
      <c r="NJC61" s="140"/>
      <c r="NJD61" s="140"/>
      <c r="NJE61" s="140"/>
      <c r="NJF61" s="140"/>
      <c r="NJG61" s="140"/>
      <c r="NJH61" s="140"/>
      <c r="NJI61" s="140"/>
      <c r="NJJ61" s="140"/>
      <c r="NJK61" s="140"/>
      <c r="NJL61" s="140"/>
      <c r="NJM61" s="140"/>
      <c r="NJN61" s="140"/>
      <c r="NJO61" s="140"/>
      <c r="NJP61" s="140"/>
      <c r="NJQ61" s="140"/>
      <c r="NJR61" s="140"/>
      <c r="NJS61" s="140"/>
      <c r="NJT61" s="140"/>
      <c r="NJU61" s="140"/>
      <c r="NJV61" s="140"/>
      <c r="NJW61" s="82"/>
      <c r="NJX61" s="140"/>
      <c r="NJY61" s="140"/>
      <c r="NJZ61" s="140"/>
      <c r="NKA61" s="140"/>
      <c r="NKB61" s="140"/>
      <c r="NKC61" s="140"/>
      <c r="NKD61" s="140"/>
      <c r="NKE61" s="140"/>
      <c r="NKF61" s="140"/>
      <c r="NKG61" s="140"/>
      <c r="NKH61" s="140"/>
      <c r="NKI61" s="140"/>
      <c r="NKJ61" s="140"/>
      <c r="NKK61" s="140"/>
      <c r="NKL61" s="140"/>
      <c r="NKM61" s="140"/>
      <c r="NKN61" s="140"/>
      <c r="NKO61" s="140"/>
      <c r="NKP61" s="140"/>
      <c r="NKQ61" s="140"/>
      <c r="NKR61" s="140"/>
      <c r="NKS61" s="82"/>
      <c r="NKT61" s="140"/>
      <c r="NKU61" s="140"/>
      <c r="NKV61" s="140"/>
      <c r="NKW61" s="140"/>
      <c r="NKX61" s="140"/>
      <c r="NKY61" s="140"/>
      <c r="NKZ61" s="140"/>
      <c r="NLA61" s="140"/>
      <c r="NLB61" s="140"/>
      <c r="NLC61" s="140"/>
      <c r="NLD61" s="140"/>
      <c r="NLE61" s="140"/>
      <c r="NLF61" s="140"/>
      <c r="NLG61" s="140"/>
      <c r="NLH61" s="140"/>
      <c r="NLI61" s="140"/>
      <c r="NLJ61" s="140"/>
      <c r="NLK61" s="140"/>
      <c r="NLL61" s="140"/>
      <c r="NLM61" s="140"/>
      <c r="NLN61" s="140"/>
      <c r="NLO61" s="82"/>
      <c r="NLP61" s="140"/>
      <c r="NLQ61" s="140"/>
      <c r="NLR61" s="140"/>
      <c r="NLS61" s="140"/>
      <c r="NLT61" s="140"/>
      <c r="NLU61" s="140"/>
      <c r="NLV61" s="140"/>
      <c r="NLW61" s="140"/>
      <c r="NLX61" s="140"/>
      <c r="NLY61" s="140"/>
      <c r="NLZ61" s="140"/>
      <c r="NMA61" s="140"/>
      <c r="NMB61" s="140"/>
      <c r="NMC61" s="140"/>
      <c r="NMD61" s="140"/>
      <c r="NME61" s="140"/>
      <c r="NMF61" s="140"/>
      <c r="NMG61" s="140"/>
      <c r="NMH61" s="140"/>
      <c r="NMI61" s="140"/>
      <c r="NMJ61" s="140"/>
      <c r="NMK61" s="82"/>
      <c r="NML61" s="140"/>
      <c r="NMM61" s="140"/>
      <c r="NMN61" s="140"/>
      <c r="NMO61" s="140"/>
      <c r="NMP61" s="140"/>
      <c r="NMQ61" s="140"/>
      <c r="NMR61" s="140"/>
      <c r="NMS61" s="140"/>
      <c r="NMT61" s="140"/>
      <c r="NMU61" s="140"/>
      <c r="NMV61" s="140"/>
      <c r="NMW61" s="140"/>
      <c r="NMX61" s="140"/>
      <c r="NMY61" s="140"/>
      <c r="NMZ61" s="140"/>
      <c r="NNA61" s="140"/>
      <c r="NNB61" s="140"/>
      <c r="NNC61" s="140"/>
      <c r="NND61" s="140"/>
      <c r="NNE61" s="140"/>
      <c r="NNF61" s="140"/>
      <c r="NNG61" s="82"/>
      <c r="NNH61" s="140"/>
      <c r="NNI61" s="140"/>
      <c r="NNJ61" s="140"/>
      <c r="NNK61" s="140"/>
      <c r="NNL61" s="140"/>
      <c r="NNM61" s="140"/>
      <c r="NNN61" s="140"/>
      <c r="NNO61" s="140"/>
      <c r="NNP61" s="140"/>
      <c r="NNQ61" s="140"/>
      <c r="NNR61" s="140"/>
      <c r="NNS61" s="140"/>
      <c r="NNT61" s="140"/>
      <c r="NNU61" s="140"/>
      <c r="NNV61" s="140"/>
      <c r="NNW61" s="140"/>
      <c r="NNX61" s="140"/>
      <c r="NNY61" s="140"/>
      <c r="NNZ61" s="140"/>
      <c r="NOA61" s="140"/>
      <c r="NOB61" s="140"/>
      <c r="NOC61" s="82"/>
      <c r="NOD61" s="140"/>
      <c r="NOE61" s="140"/>
      <c r="NOF61" s="140"/>
      <c r="NOG61" s="140"/>
      <c r="NOH61" s="140"/>
      <c r="NOI61" s="140"/>
      <c r="NOJ61" s="140"/>
      <c r="NOK61" s="140"/>
      <c r="NOL61" s="140"/>
      <c r="NOM61" s="140"/>
      <c r="NON61" s="140"/>
      <c r="NOO61" s="140"/>
      <c r="NOP61" s="140"/>
      <c r="NOQ61" s="140"/>
      <c r="NOR61" s="140"/>
      <c r="NOS61" s="140"/>
      <c r="NOT61" s="140"/>
      <c r="NOU61" s="140"/>
      <c r="NOV61" s="140"/>
      <c r="NOW61" s="140"/>
      <c r="NOX61" s="140"/>
      <c r="NOY61" s="82"/>
      <c r="NOZ61" s="140"/>
      <c r="NPA61" s="140"/>
      <c r="NPB61" s="140"/>
      <c r="NPC61" s="140"/>
      <c r="NPD61" s="140"/>
      <c r="NPE61" s="140"/>
      <c r="NPF61" s="140"/>
      <c r="NPG61" s="140"/>
      <c r="NPH61" s="140"/>
      <c r="NPI61" s="140"/>
      <c r="NPJ61" s="140"/>
      <c r="NPK61" s="140"/>
      <c r="NPL61" s="140"/>
      <c r="NPM61" s="140"/>
      <c r="NPN61" s="140"/>
      <c r="NPO61" s="140"/>
      <c r="NPP61" s="140"/>
      <c r="NPQ61" s="140"/>
      <c r="NPR61" s="140"/>
      <c r="NPS61" s="140"/>
      <c r="NPT61" s="140"/>
      <c r="NPU61" s="82"/>
      <c r="NPV61" s="140"/>
      <c r="NPW61" s="140"/>
      <c r="NPX61" s="140"/>
      <c r="NPY61" s="140"/>
      <c r="NPZ61" s="140"/>
      <c r="NQA61" s="140"/>
      <c r="NQB61" s="140"/>
      <c r="NQC61" s="140"/>
      <c r="NQD61" s="140"/>
      <c r="NQE61" s="140"/>
      <c r="NQF61" s="140"/>
      <c r="NQG61" s="140"/>
      <c r="NQH61" s="140"/>
      <c r="NQI61" s="140"/>
      <c r="NQJ61" s="140"/>
      <c r="NQK61" s="140"/>
      <c r="NQL61" s="140"/>
      <c r="NQM61" s="140"/>
      <c r="NQN61" s="140"/>
      <c r="NQO61" s="140"/>
      <c r="NQP61" s="140"/>
      <c r="NQQ61" s="82"/>
      <c r="NQR61" s="140"/>
      <c r="NQS61" s="140"/>
      <c r="NQT61" s="140"/>
      <c r="NQU61" s="140"/>
      <c r="NQV61" s="140"/>
      <c r="NQW61" s="140"/>
      <c r="NQX61" s="140"/>
      <c r="NQY61" s="140"/>
      <c r="NQZ61" s="140"/>
      <c r="NRA61" s="140"/>
      <c r="NRB61" s="140"/>
      <c r="NRC61" s="140"/>
      <c r="NRD61" s="140"/>
      <c r="NRE61" s="140"/>
      <c r="NRF61" s="140"/>
      <c r="NRG61" s="140"/>
      <c r="NRH61" s="140"/>
      <c r="NRI61" s="140"/>
      <c r="NRJ61" s="140"/>
      <c r="NRK61" s="140"/>
      <c r="NRL61" s="140"/>
      <c r="NRM61" s="82"/>
      <c r="NRN61" s="140"/>
      <c r="NRO61" s="140"/>
      <c r="NRP61" s="140"/>
      <c r="NRQ61" s="140"/>
      <c r="NRR61" s="140"/>
      <c r="NRS61" s="140"/>
      <c r="NRT61" s="140"/>
      <c r="NRU61" s="140"/>
      <c r="NRV61" s="140"/>
      <c r="NRW61" s="140"/>
      <c r="NRX61" s="140"/>
      <c r="NRY61" s="140"/>
      <c r="NRZ61" s="140"/>
      <c r="NSA61" s="140"/>
      <c r="NSB61" s="140"/>
      <c r="NSC61" s="140"/>
      <c r="NSD61" s="140"/>
      <c r="NSE61" s="140"/>
      <c r="NSF61" s="140"/>
      <c r="NSG61" s="140"/>
      <c r="NSH61" s="140"/>
      <c r="NSI61" s="82"/>
      <c r="NSJ61" s="140"/>
      <c r="NSK61" s="140"/>
      <c r="NSL61" s="140"/>
      <c r="NSM61" s="140"/>
      <c r="NSN61" s="140"/>
      <c r="NSO61" s="140"/>
      <c r="NSP61" s="140"/>
      <c r="NSQ61" s="140"/>
      <c r="NSR61" s="140"/>
      <c r="NSS61" s="140"/>
      <c r="NST61" s="140"/>
      <c r="NSU61" s="140"/>
      <c r="NSV61" s="140"/>
      <c r="NSW61" s="140"/>
      <c r="NSX61" s="140"/>
      <c r="NSY61" s="140"/>
      <c r="NSZ61" s="140"/>
      <c r="NTA61" s="140"/>
      <c r="NTB61" s="140"/>
      <c r="NTC61" s="140"/>
      <c r="NTD61" s="140"/>
      <c r="NTE61" s="82"/>
      <c r="NTF61" s="140"/>
      <c r="NTG61" s="140"/>
      <c r="NTH61" s="140"/>
      <c r="NTI61" s="140"/>
      <c r="NTJ61" s="140"/>
      <c r="NTK61" s="140"/>
      <c r="NTL61" s="140"/>
      <c r="NTM61" s="140"/>
      <c r="NTN61" s="140"/>
      <c r="NTO61" s="140"/>
      <c r="NTP61" s="140"/>
      <c r="NTQ61" s="140"/>
      <c r="NTR61" s="140"/>
      <c r="NTS61" s="140"/>
      <c r="NTT61" s="140"/>
      <c r="NTU61" s="140"/>
      <c r="NTV61" s="140"/>
      <c r="NTW61" s="140"/>
      <c r="NTX61" s="140"/>
      <c r="NTY61" s="140"/>
      <c r="NTZ61" s="140"/>
      <c r="NUA61" s="82"/>
      <c r="NUB61" s="140"/>
      <c r="NUC61" s="140"/>
      <c r="NUD61" s="140"/>
      <c r="NUE61" s="140"/>
      <c r="NUF61" s="140"/>
      <c r="NUG61" s="140"/>
      <c r="NUH61" s="140"/>
      <c r="NUI61" s="140"/>
      <c r="NUJ61" s="140"/>
      <c r="NUK61" s="140"/>
      <c r="NUL61" s="140"/>
      <c r="NUM61" s="140"/>
      <c r="NUN61" s="140"/>
      <c r="NUO61" s="140"/>
      <c r="NUP61" s="140"/>
      <c r="NUQ61" s="140"/>
      <c r="NUR61" s="140"/>
      <c r="NUS61" s="140"/>
      <c r="NUT61" s="140"/>
      <c r="NUU61" s="140"/>
      <c r="NUV61" s="140"/>
      <c r="NUW61" s="82"/>
      <c r="NUX61" s="140"/>
      <c r="NUY61" s="140"/>
      <c r="NUZ61" s="140"/>
      <c r="NVA61" s="140"/>
      <c r="NVB61" s="140"/>
      <c r="NVC61" s="140"/>
      <c r="NVD61" s="140"/>
      <c r="NVE61" s="140"/>
      <c r="NVF61" s="140"/>
      <c r="NVG61" s="140"/>
      <c r="NVH61" s="140"/>
      <c r="NVI61" s="140"/>
      <c r="NVJ61" s="140"/>
      <c r="NVK61" s="140"/>
      <c r="NVL61" s="140"/>
      <c r="NVM61" s="140"/>
      <c r="NVN61" s="140"/>
      <c r="NVO61" s="140"/>
      <c r="NVP61" s="140"/>
      <c r="NVQ61" s="140"/>
      <c r="NVR61" s="140"/>
      <c r="NVS61" s="82"/>
      <c r="NVT61" s="140"/>
      <c r="NVU61" s="140"/>
      <c r="NVV61" s="140"/>
      <c r="NVW61" s="140"/>
      <c r="NVX61" s="140"/>
      <c r="NVY61" s="140"/>
      <c r="NVZ61" s="140"/>
      <c r="NWA61" s="140"/>
      <c r="NWB61" s="140"/>
      <c r="NWC61" s="140"/>
      <c r="NWD61" s="140"/>
      <c r="NWE61" s="140"/>
      <c r="NWF61" s="140"/>
      <c r="NWG61" s="140"/>
      <c r="NWH61" s="140"/>
      <c r="NWI61" s="140"/>
      <c r="NWJ61" s="140"/>
      <c r="NWK61" s="140"/>
      <c r="NWL61" s="140"/>
      <c r="NWM61" s="140"/>
      <c r="NWN61" s="140"/>
      <c r="NWO61" s="82"/>
      <c r="NWP61" s="140"/>
      <c r="NWQ61" s="140"/>
      <c r="NWR61" s="140"/>
      <c r="NWS61" s="140"/>
      <c r="NWT61" s="140"/>
      <c r="NWU61" s="140"/>
      <c r="NWV61" s="140"/>
      <c r="NWW61" s="140"/>
      <c r="NWX61" s="140"/>
      <c r="NWY61" s="140"/>
      <c r="NWZ61" s="140"/>
      <c r="NXA61" s="140"/>
      <c r="NXB61" s="140"/>
      <c r="NXC61" s="140"/>
      <c r="NXD61" s="140"/>
      <c r="NXE61" s="140"/>
      <c r="NXF61" s="140"/>
      <c r="NXG61" s="140"/>
      <c r="NXH61" s="140"/>
      <c r="NXI61" s="140"/>
      <c r="NXJ61" s="140"/>
      <c r="NXK61" s="82"/>
      <c r="NXL61" s="140"/>
      <c r="NXM61" s="140"/>
      <c r="NXN61" s="140"/>
      <c r="NXO61" s="140"/>
      <c r="NXP61" s="140"/>
      <c r="NXQ61" s="140"/>
      <c r="NXR61" s="140"/>
      <c r="NXS61" s="140"/>
      <c r="NXT61" s="140"/>
      <c r="NXU61" s="140"/>
      <c r="NXV61" s="140"/>
      <c r="NXW61" s="140"/>
      <c r="NXX61" s="140"/>
      <c r="NXY61" s="140"/>
      <c r="NXZ61" s="140"/>
      <c r="NYA61" s="140"/>
      <c r="NYB61" s="140"/>
      <c r="NYC61" s="140"/>
      <c r="NYD61" s="140"/>
      <c r="NYE61" s="140"/>
      <c r="NYF61" s="140"/>
      <c r="NYG61" s="82"/>
      <c r="NYH61" s="140"/>
      <c r="NYI61" s="140"/>
      <c r="NYJ61" s="140"/>
      <c r="NYK61" s="140"/>
      <c r="NYL61" s="140"/>
      <c r="NYM61" s="140"/>
      <c r="NYN61" s="140"/>
      <c r="NYO61" s="140"/>
      <c r="NYP61" s="140"/>
      <c r="NYQ61" s="140"/>
      <c r="NYR61" s="140"/>
      <c r="NYS61" s="140"/>
      <c r="NYT61" s="140"/>
      <c r="NYU61" s="140"/>
      <c r="NYV61" s="140"/>
      <c r="NYW61" s="140"/>
      <c r="NYX61" s="140"/>
      <c r="NYY61" s="140"/>
      <c r="NYZ61" s="140"/>
      <c r="NZA61" s="140"/>
      <c r="NZB61" s="140"/>
      <c r="NZC61" s="82"/>
      <c r="NZD61" s="140"/>
      <c r="NZE61" s="140"/>
      <c r="NZF61" s="140"/>
      <c r="NZG61" s="140"/>
      <c r="NZH61" s="140"/>
      <c r="NZI61" s="140"/>
      <c r="NZJ61" s="140"/>
      <c r="NZK61" s="140"/>
      <c r="NZL61" s="140"/>
      <c r="NZM61" s="140"/>
      <c r="NZN61" s="140"/>
      <c r="NZO61" s="140"/>
      <c r="NZP61" s="140"/>
      <c r="NZQ61" s="140"/>
      <c r="NZR61" s="140"/>
      <c r="NZS61" s="140"/>
      <c r="NZT61" s="140"/>
      <c r="NZU61" s="140"/>
      <c r="NZV61" s="140"/>
      <c r="NZW61" s="140"/>
      <c r="NZX61" s="140"/>
      <c r="NZY61" s="82"/>
      <c r="NZZ61" s="140"/>
      <c r="OAA61" s="140"/>
      <c r="OAB61" s="140"/>
      <c r="OAC61" s="140"/>
      <c r="OAD61" s="140"/>
      <c r="OAE61" s="140"/>
      <c r="OAF61" s="140"/>
      <c r="OAG61" s="140"/>
      <c r="OAH61" s="140"/>
      <c r="OAI61" s="140"/>
      <c r="OAJ61" s="140"/>
      <c r="OAK61" s="140"/>
      <c r="OAL61" s="140"/>
      <c r="OAM61" s="140"/>
      <c r="OAN61" s="140"/>
      <c r="OAO61" s="140"/>
      <c r="OAP61" s="140"/>
      <c r="OAQ61" s="140"/>
      <c r="OAR61" s="140"/>
      <c r="OAS61" s="140"/>
      <c r="OAT61" s="140"/>
      <c r="OAU61" s="82"/>
      <c r="OAV61" s="140"/>
      <c r="OAW61" s="140"/>
      <c r="OAX61" s="140"/>
      <c r="OAY61" s="140"/>
      <c r="OAZ61" s="140"/>
      <c r="OBA61" s="140"/>
      <c r="OBB61" s="140"/>
      <c r="OBC61" s="140"/>
      <c r="OBD61" s="140"/>
      <c r="OBE61" s="140"/>
      <c r="OBF61" s="140"/>
      <c r="OBG61" s="140"/>
      <c r="OBH61" s="140"/>
      <c r="OBI61" s="140"/>
      <c r="OBJ61" s="140"/>
      <c r="OBK61" s="140"/>
      <c r="OBL61" s="140"/>
      <c r="OBM61" s="140"/>
      <c r="OBN61" s="140"/>
      <c r="OBO61" s="140"/>
      <c r="OBP61" s="140"/>
      <c r="OBQ61" s="82"/>
      <c r="OBR61" s="140"/>
      <c r="OBS61" s="140"/>
      <c r="OBT61" s="140"/>
      <c r="OBU61" s="140"/>
      <c r="OBV61" s="140"/>
      <c r="OBW61" s="140"/>
      <c r="OBX61" s="140"/>
      <c r="OBY61" s="140"/>
      <c r="OBZ61" s="140"/>
      <c r="OCA61" s="140"/>
      <c r="OCB61" s="140"/>
      <c r="OCC61" s="140"/>
      <c r="OCD61" s="140"/>
      <c r="OCE61" s="140"/>
      <c r="OCF61" s="140"/>
      <c r="OCG61" s="140"/>
      <c r="OCH61" s="140"/>
      <c r="OCI61" s="140"/>
      <c r="OCJ61" s="140"/>
      <c r="OCK61" s="140"/>
      <c r="OCL61" s="140"/>
      <c r="OCM61" s="82"/>
      <c r="OCN61" s="140"/>
      <c r="OCO61" s="140"/>
      <c r="OCP61" s="140"/>
      <c r="OCQ61" s="140"/>
      <c r="OCR61" s="140"/>
      <c r="OCS61" s="140"/>
      <c r="OCT61" s="140"/>
      <c r="OCU61" s="140"/>
      <c r="OCV61" s="140"/>
      <c r="OCW61" s="140"/>
      <c r="OCX61" s="140"/>
      <c r="OCY61" s="140"/>
      <c r="OCZ61" s="140"/>
      <c r="ODA61" s="140"/>
      <c r="ODB61" s="140"/>
      <c r="ODC61" s="140"/>
      <c r="ODD61" s="140"/>
      <c r="ODE61" s="140"/>
      <c r="ODF61" s="140"/>
      <c r="ODG61" s="140"/>
      <c r="ODH61" s="140"/>
      <c r="ODI61" s="82"/>
      <c r="ODJ61" s="140"/>
      <c r="ODK61" s="140"/>
      <c r="ODL61" s="140"/>
      <c r="ODM61" s="140"/>
      <c r="ODN61" s="140"/>
      <c r="ODO61" s="140"/>
      <c r="ODP61" s="140"/>
      <c r="ODQ61" s="140"/>
      <c r="ODR61" s="140"/>
      <c r="ODS61" s="140"/>
      <c r="ODT61" s="140"/>
      <c r="ODU61" s="140"/>
      <c r="ODV61" s="140"/>
      <c r="ODW61" s="140"/>
      <c r="ODX61" s="140"/>
      <c r="ODY61" s="140"/>
      <c r="ODZ61" s="140"/>
      <c r="OEA61" s="140"/>
      <c r="OEB61" s="140"/>
      <c r="OEC61" s="140"/>
      <c r="OED61" s="140"/>
      <c r="OEE61" s="82"/>
      <c r="OEF61" s="140"/>
      <c r="OEG61" s="140"/>
      <c r="OEH61" s="140"/>
      <c r="OEI61" s="140"/>
      <c r="OEJ61" s="140"/>
      <c r="OEK61" s="140"/>
      <c r="OEL61" s="140"/>
      <c r="OEM61" s="140"/>
      <c r="OEN61" s="140"/>
      <c r="OEO61" s="140"/>
      <c r="OEP61" s="140"/>
      <c r="OEQ61" s="140"/>
      <c r="OER61" s="140"/>
      <c r="OES61" s="140"/>
      <c r="OET61" s="140"/>
      <c r="OEU61" s="140"/>
      <c r="OEV61" s="140"/>
      <c r="OEW61" s="140"/>
      <c r="OEX61" s="140"/>
      <c r="OEY61" s="140"/>
      <c r="OEZ61" s="140"/>
      <c r="OFA61" s="82"/>
      <c r="OFB61" s="140"/>
      <c r="OFC61" s="140"/>
      <c r="OFD61" s="140"/>
      <c r="OFE61" s="140"/>
      <c r="OFF61" s="140"/>
      <c r="OFG61" s="140"/>
      <c r="OFH61" s="140"/>
      <c r="OFI61" s="140"/>
      <c r="OFJ61" s="140"/>
      <c r="OFK61" s="140"/>
      <c r="OFL61" s="140"/>
      <c r="OFM61" s="140"/>
      <c r="OFN61" s="140"/>
      <c r="OFO61" s="140"/>
      <c r="OFP61" s="140"/>
      <c r="OFQ61" s="140"/>
      <c r="OFR61" s="140"/>
      <c r="OFS61" s="140"/>
      <c r="OFT61" s="140"/>
      <c r="OFU61" s="140"/>
      <c r="OFV61" s="140"/>
      <c r="OFW61" s="82"/>
      <c r="OFX61" s="140"/>
      <c r="OFY61" s="140"/>
      <c r="OFZ61" s="140"/>
      <c r="OGA61" s="140"/>
      <c r="OGB61" s="140"/>
      <c r="OGC61" s="140"/>
      <c r="OGD61" s="140"/>
      <c r="OGE61" s="140"/>
      <c r="OGF61" s="140"/>
      <c r="OGG61" s="140"/>
      <c r="OGH61" s="140"/>
      <c r="OGI61" s="140"/>
      <c r="OGJ61" s="140"/>
      <c r="OGK61" s="140"/>
      <c r="OGL61" s="140"/>
      <c r="OGM61" s="140"/>
      <c r="OGN61" s="140"/>
      <c r="OGO61" s="140"/>
      <c r="OGP61" s="140"/>
      <c r="OGQ61" s="140"/>
      <c r="OGR61" s="140"/>
      <c r="OGS61" s="82"/>
      <c r="OGT61" s="140"/>
      <c r="OGU61" s="140"/>
      <c r="OGV61" s="140"/>
      <c r="OGW61" s="140"/>
      <c r="OGX61" s="140"/>
      <c r="OGY61" s="140"/>
      <c r="OGZ61" s="140"/>
      <c r="OHA61" s="140"/>
      <c r="OHB61" s="140"/>
      <c r="OHC61" s="140"/>
      <c r="OHD61" s="140"/>
      <c r="OHE61" s="140"/>
      <c r="OHF61" s="140"/>
      <c r="OHG61" s="140"/>
      <c r="OHH61" s="140"/>
      <c r="OHI61" s="140"/>
      <c r="OHJ61" s="140"/>
      <c r="OHK61" s="140"/>
      <c r="OHL61" s="140"/>
      <c r="OHM61" s="140"/>
      <c r="OHN61" s="140"/>
      <c r="OHO61" s="82"/>
      <c r="OHP61" s="140"/>
      <c r="OHQ61" s="140"/>
      <c r="OHR61" s="140"/>
      <c r="OHS61" s="140"/>
      <c r="OHT61" s="140"/>
      <c r="OHU61" s="140"/>
      <c r="OHV61" s="140"/>
      <c r="OHW61" s="140"/>
      <c r="OHX61" s="140"/>
      <c r="OHY61" s="140"/>
      <c r="OHZ61" s="140"/>
      <c r="OIA61" s="140"/>
      <c r="OIB61" s="140"/>
      <c r="OIC61" s="140"/>
      <c r="OID61" s="140"/>
      <c r="OIE61" s="140"/>
      <c r="OIF61" s="140"/>
      <c r="OIG61" s="140"/>
      <c r="OIH61" s="140"/>
      <c r="OII61" s="140"/>
      <c r="OIJ61" s="140"/>
      <c r="OIK61" s="82"/>
      <c r="OIL61" s="140"/>
      <c r="OIM61" s="140"/>
      <c r="OIN61" s="140"/>
      <c r="OIO61" s="140"/>
      <c r="OIP61" s="140"/>
      <c r="OIQ61" s="140"/>
      <c r="OIR61" s="140"/>
      <c r="OIS61" s="140"/>
      <c r="OIT61" s="140"/>
      <c r="OIU61" s="140"/>
      <c r="OIV61" s="140"/>
      <c r="OIW61" s="140"/>
      <c r="OIX61" s="140"/>
      <c r="OIY61" s="140"/>
      <c r="OIZ61" s="140"/>
      <c r="OJA61" s="140"/>
      <c r="OJB61" s="140"/>
      <c r="OJC61" s="140"/>
      <c r="OJD61" s="140"/>
      <c r="OJE61" s="140"/>
      <c r="OJF61" s="140"/>
      <c r="OJG61" s="82"/>
      <c r="OJH61" s="140"/>
      <c r="OJI61" s="140"/>
      <c r="OJJ61" s="140"/>
      <c r="OJK61" s="140"/>
      <c r="OJL61" s="140"/>
      <c r="OJM61" s="140"/>
      <c r="OJN61" s="140"/>
      <c r="OJO61" s="140"/>
      <c r="OJP61" s="140"/>
      <c r="OJQ61" s="140"/>
      <c r="OJR61" s="140"/>
      <c r="OJS61" s="140"/>
      <c r="OJT61" s="140"/>
      <c r="OJU61" s="140"/>
      <c r="OJV61" s="140"/>
      <c r="OJW61" s="140"/>
      <c r="OJX61" s="140"/>
      <c r="OJY61" s="140"/>
      <c r="OJZ61" s="140"/>
      <c r="OKA61" s="140"/>
      <c r="OKB61" s="140"/>
      <c r="OKC61" s="82"/>
      <c r="OKD61" s="140"/>
      <c r="OKE61" s="140"/>
      <c r="OKF61" s="140"/>
      <c r="OKG61" s="140"/>
      <c r="OKH61" s="140"/>
      <c r="OKI61" s="140"/>
      <c r="OKJ61" s="140"/>
      <c r="OKK61" s="140"/>
      <c r="OKL61" s="140"/>
      <c r="OKM61" s="140"/>
      <c r="OKN61" s="140"/>
      <c r="OKO61" s="140"/>
      <c r="OKP61" s="140"/>
      <c r="OKQ61" s="140"/>
      <c r="OKR61" s="140"/>
      <c r="OKS61" s="140"/>
      <c r="OKT61" s="140"/>
      <c r="OKU61" s="140"/>
      <c r="OKV61" s="140"/>
      <c r="OKW61" s="140"/>
      <c r="OKX61" s="140"/>
      <c r="OKY61" s="82"/>
      <c r="OKZ61" s="140"/>
      <c r="OLA61" s="140"/>
      <c r="OLB61" s="140"/>
      <c r="OLC61" s="140"/>
      <c r="OLD61" s="140"/>
      <c r="OLE61" s="140"/>
      <c r="OLF61" s="140"/>
      <c r="OLG61" s="140"/>
      <c r="OLH61" s="140"/>
      <c r="OLI61" s="140"/>
      <c r="OLJ61" s="140"/>
      <c r="OLK61" s="140"/>
      <c r="OLL61" s="140"/>
      <c r="OLM61" s="140"/>
      <c r="OLN61" s="140"/>
      <c r="OLO61" s="140"/>
      <c r="OLP61" s="140"/>
      <c r="OLQ61" s="140"/>
      <c r="OLR61" s="140"/>
      <c r="OLS61" s="140"/>
      <c r="OLT61" s="140"/>
      <c r="OLU61" s="82"/>
      <c r="OLV61" s="140"/>
      <c r="OLW61" s="140"/>
      <c r="OLX61" s="140"/>
      <c r="OLY61" s="140"/>
      <c r="OLZ61" s="140"/>
      <c r="OMA61" s="140"/>
      <c r="OMB61" s="140"/>
      <c r="OMC61" s="140"/>
      <c r="OMD61" s="140"/>
      <c r="OME61" s="140"/>
      <c r="OMF61" s="140"/>
      <c r="OMG61" s="140"/>
      <c r="OMH61" s="140"/>
      <c r="OMI61" s="140"/>
      <c r="OMJ61" s="140"/>
      <c r="OMK61" s="140"/>
      <c r="OML61" s="140"/>
      <c r="OMM61" s="140"/>
      <c r="OMN61" s="140"/>
      <c r="OMO61" s="140"/>
      <c r="OMP61" s="140"/>
      <c r="OMQ61" s="82"/>
      <c r="OMR61" s="140"/>
      <c r="OMS61" s="140"/>
      <c r="OMT61" s="140"/>
      <c r="OMU61" s="140"/>
      <c r="OMV61" s="140"/>
      <c r="OMW61" s="140"/>
      <c r="OMX61" s="140"/>
      <c r="OMY61" s="140"/>
      <c r="OMZ61" s="140"/>
      <c r="ONA61" s="140"/>
      <c r="ONB61" s="140"/>
      <c r="ONC61" s="140"/>
      <c r="OND61" s="140"/>
      <c r="ONE61" s="140"/>
      <c r="ONF61" s="140"/>
      <c r="ONG61" s="140"/>
      <c r="ONH61" s="140"/>
      <c r="ONI61" s="140"/>
      <c r="ONJ61" s="140"/>
      <c r="ONK61" s="140"/>
      <c r="ONL61" s="140"/>
      <c r="ONM61" s="82"/>
      <c r="ONN61" s="140"/>
      <c r="ONO61" s="140"/>
      <c r="ONP61" s="140"/>
      <c r="ONQ61" s="140"/>
      <c r="ONR61" s="140"/>
      <c r="ONS61" s="140"/>
      <c r="ONT61" s="140"/>
      <c r="ONU61" s="140"/>
      <c r="ONV61" s="140"/>
      <c r="ONW61" s="140"/>
      <c r="ONX61" s="140"/>
      <c r="ONY61" s="140"/>
      <c r="ONZ61" s="140"/>
      <c r="OOA61" s="140"/>
      <c r="OOB61" s="140"/>
      <c r="OOC61" s="140"/>
      <c r="OOD61" s="140"/>
      <c r="OOE61" s="140"/>
      <c r="OOF61" s="140"/>
      <c r="OOG61" s="140"/>
      <c r="OOH61" s="140"/>
      <c r="OOI61" s="82"/>
      <c r="OOJ61" s="140"/>
      <c r="OOK61" s="140"/>
      <c r="OOL61" s="140"/>
      <c r="OOM61" s="140"/>
      <c r="OON61" s="140"/>
      <c r="OOO61" s="140"/>
      <c r="OOP61" s="140"/>
      <c r="OOQ61" s="140"/>
      <c r="OOR61" s="140"/>
      <c r="OOS61" s="140"/>
      <c r="OOT61" s="140"/>
      <c r="OOU61" s="140"/>
      <c r="OOV61" s="140"/>
      <c r="OOW61" s="140"/>
      <c r="OOX61" s="140"/>
      <c r="OOY61" s="140"/>
      <c r="OOZ61" s="140"/>
      <c r="OPA61" s="140"/>
      <c r="OPB61" s="140"/>
      <c r="OPC61" s="140"/>
      <c r="OPD61" s="140"/>
      <c r="OPE61" s="82"/>
      <c r="OPF61" s="140"/>
      <c r="OPG61" s="140"/>
      <c r="OPH61" s="140"/>
      <c r="OPI61" s="140"/>
      <c r="OPJ61" s="140"/>
      <c r="OPK61" s="140"/>
      <c r="OPL61" s="140"/>
      <c r="OPM61" s="140"/>
      <c r="OPN61" s="140"/>
      <c r="OPO61" s="140"/>
      <c r="OPP61" s="140"/>
      <c r="OPQ61" s="140"/>
      <c r="OPR61" s="140"/>
      <c r="OPS61" s="140"/>
      <c r="OPT61" s="140"/>
      <c r="OPU61" s="140"/>
      <c r="OPV61" s="140"/>
      <c r="OPW61" s="140"/>
      <c r="OPX61" s="140"/>
      <c r="OPY61" s="140"/>
      <c r="OPZ61" s="140"/>
      <c r="OQA61" s="82"/>
      <c r="OQB61" s="140"/>
      <c r="OQC61" s="140"/>
      <c r="OQD61" s="140"/>
      <c r="OQE61" s="140"/>
      <c r="OQF61" s="140"/>
      <c r="OQG61" s="140"/>
      <c r="OQH61" s="140"/>
      <c r="OQI61" s="140"/>
      <c r="OQJ61" s="140"/>
      <c r="OQK61" s="140"/>
      <c r="OQL61" s="140"/>
      <c r="OQM61" s="140"/>
      <c r="OQN61" s="140"/>
      <c r="OQO61" s="140"/>
      <c r="OQP61" s="140"/>
      <c r="OQQ61" s="140"/>
      <c r="OQR61" s="140"/>
      <c r="OQS61" s="140"/>
      <c r="OQT61" s="140"/>
      <c r="OQU61" s="140"/>
      <c r="OQV61" s="140"/>
      <c r="OQW61" s="82"/>
      <c r="OQX61" s="140"/>
      <c r="OQY61" s="140"/>
      <c r="OQZ61" s="140"/>
      <c r="ORA61" s="140"/>
      <c r="ORB61" s="140"/>
      <c r="ORC61" s="140"/>
      <c r="ORD61" s="140"/>
      <c r="ORE61" s="140"/>
      <c r="ORF61" s="140"/>
      <c r="ORG61" s="140"/>
      <c r="ORH61" s="140"/>
      <c r="ORI61" s="140"/>
      <c r="ORJ61" s="140"/>
      <c r="ORK61" s="140"/>
      <c r="ORL61" s="140"/>
      <c r="ORM61" s="140"/>
      <c r="ORN61" s="140"/>
      <c r="ORO61" s="140"/>
      <c r="ORP61" s="140"/>
      <c r="ORQ61" s="140"/>
      <c r="ORR61" s="140"/>
      <c r="ORS61" s="82"/>
      <c r="ORT61" s="140"/>
      <c r="ORU61" s="140"/>
      <c r="ORV61" s="140"/>
      <c r="ORW61" s="140"/>
      <c r="ORX61" s="140"/>
      <c r="ORY61" s="140"/>
      <c r="ORZ61" s="140"/>
      <c r="OSA61" s="140"/>
      <c r="OSB61" s="140"/>
      <c r="OSC61" s="140"/>
      <c r="OSD61" s="140"/>
      <c r="OSE61" s="140"/>
      <c r="OSF61" s="140"/>
      <c r="OSG61" s="140"/>
      <c r="OSH61" s="140"/>
      <c r="OSI61" s="140"/>
      <c r="OSJ61" s="140"/>
      <c r="OSK61" s="140"/>
      <c r="OSL61" s="140"/>
      <c r="OSM61" s="140"/>
      <c r="OSN61" s="140"/>
      <c r="OSO61" s="82"/>
      <c r="OSP61" s="140"/>
      <c r="OSQ61" s="140"/>
      <c r="OSR61" s="140"/>
      <c r="OSS61" s="140"/>
      <c r="OST61" s="140"/>
      <c r="OSU61" s="140"/>
      <c r="OSV61" s="140"/>
      <c r="OSW61" s="140"/>
      <c r="OSX61" s="140"/>
      <c r="OSY61" s="140"/>
      <c r="OSZ61" s="140"/>
      <c r="OTA61" s="140"/>
      <c r="OTB61" s="140"/>
      <c r="OTC61" s="140"/>
      <c r="OTD61" s="140"/>
      <c r="OTE61" s="140"/>
      <c r="OTF61" s="140"/>
      <c r="OTG61" s="140"/>
      <c r="OTH61" s="140"/>
      <c r="OTI61" s="140"/>
      <c r="OTJ61" s="140"/>
      <c r="OTK61" s="82"/>
      <c r="OTL61" s="140"/>
      <c r="OTM61" s="140"/>
      <c r="OTN61" s="140"/>
      <c r="OTO61" s="140"/>
      <c r="OTP61" s="140"/>
      <c r="OTQ61" s="140"/>
      <c r="OTR61" s="140"/>
      <c r="OTS61" s="140"/>
      <c r="OTT61" s="140"/>
      <c r="OTU61" s="140"/>
      <c r="OTV61" s="140"/>
      <c r="OTW61" s="140"/>
      <c r="OTX61" s="140"/>
      <c r="OTY61" s="140"/>
      <c r="OTZ61" s="140"/>
      <c r="OUA61" s="140"/>
      <c r="OUB61" s="140"/>
      <c r="OUC61" s="140"/>
      <c r="OUD61" s="140"/>
      <c r="OUE61" s="140"/>
      <c r="OUF61" s="140"/>
      <c r="OUG61" s="82"/>
      <c r="OUH61" s="140"/>
      <c r="OUI61" s="140"/>
      <c r="OUJ61" s="140"/>
      <c r="OUK61" s="140"/>
      <c r="OUL61" s="140"/>
      <c r="OUM61" s="140"/>
      <c r="OUN61" s="140"/>
      <c r="OUO61" s="140"/>
      <c r="OUP61" s="140"/>
      <c r="OUQ61" s="140"/>
      <c r="OUR61" s="140"/>
      <c r="OUS61" s="140"/>
      <c r="OUT61" s="140"/>
      <c r="OUU61" s="140"/>
      <c r="OUV61" s="140"/>
      <c r="OUW61" s="140"/>
      <c r="OUX61" s="140"/>
      <c r="OUY61" s="140"/>
      <c r="OUZ61" s="140"/>
      <c r="OVA61" s="140"/>
      <c r="OVB61" s="140"/>
      <c r="OVC61" s="82"/>
      <c r="OVD61" s="140"/>
      <c r="OVE61" s="140"/>
      <c r="OVF61" s="140"/>
      <c r="OVG61" s="140"/>
      <c r="OVH61" s="140"/>
      <c r="OVI61" s="140"/>
      <c r="OVJ61" s="140"/>
      <c r="OVK61" s="140"/>
      <c r="OVL61" s="140"/>
      <c r="OVM61" s="140"/>
      <c r="OVN61" s="140"/>
      <c r="OVO61" s="140"/>
      <c r="OVP61" s="140"/>
      <c r="OVQ61" s="140"/>
      <c r="OVR61" s="140"/>
      <c r="OVS61" s="140"/>
      <c r="OVT61" s="140"/>
      <c r="OVU61" s="140"/>
      <c r="OVV61" s="140"/>
      <c r="OVW61" s="140"/>
      <c r="OVX61" s="140"/>
      <c r="OVY61" s="82"/>
      <c r="OVZ61" s="140"/>
      <c r="OWA61" s="140"/>
      <c r="OWB61" s="140"/>
      <c r="OWC61" s="140"/>
      <c r="OWD61" s="140"/>
      <c r="OWE61" s="140"/>
      <c r="OWF61" s="140"/>
      <c r="OWG61" s="140"/>
      <c r="OWH61" s="140"/>
      <c r="OWI61" s="140"/>
      <c r="OWJ61" s="140"/>
      <c r="OWK61" s="140"/>
      <c r="OWL61" s="140"/>
      <c r="OWM61" s="140"/>
      <c r="OWN61" s="140"/>
      <c r="OWO61" s="140"/>
      <c r="OWP61" s="140"/>
      <c r="OWQ61" s="140"/>
      <c r="OWR61" s="140"/>
      <c r="OWS61" s="140"/>
      <c r="OWT61" s="140"/>
      <c r="OWU61" s="82"/>
      <c r="OWV61" s="140"/>
      <c r="OWW61" s="140"/>
      <c r="OWX61" s="140"/>
      <c r="OWY61" s="140"/>
      <c r="OWZ61" s="140"/>
      <c r="OXA61" s="140"/>
      <c r="OXB61" s="140"/>
      <c r="OXC61" s="140"/>
      <c r="OXD61" s="140"/>
      <c r="OXE61" s="140"/>
      <c r="OXF61" s="140"/>
      <c r="OXG61" s="140"/>
      <c r="OXH61" s="140"/>
      <c r="OXI61" s="140"/>
      <c r="OXJ61" s="140"/>
      <c r="OXK61" s="140"/>
      <c r="OXL61" s="140"/>
      <c r="OXM61" s="140"/>
      <c r="OXN61" s="140"/>
      <c r="OXO61" s="140"/>
      <c r="OXP61" s="140"/>
      <c r="OXQ61" s="82"/>
      <c r="OXR61" s="140"/>
      <c r="OXS61" s="140"/>
      <c r="OXT61" s="140"/>
      <c r="OXU61" s="140"/>
      <c r="OXV61" s="140"/>
      <c r="OXW61" s="140"/>
      <c r="OXX61" s="140"/>
      <c r="OXY61" s="140"/>
      <c r="OXZ61" s="140"/>
      <c r="OYA61" s="140"/>
      <c r="OYB61" s="140"/>
      <c r="OYC61" s="140"/>
      <c r="OYD61" s="140"/>
      <c r="OYE61" s="140"/>
      <c r="OYF61" s="140"/>
      <c r="OYG61" s="140"/>
      <c r="OYH61" s="140"/>
      <c r="OYI61" s="140"/>
      <c r="OYJ61" s="140"/>
      <c r="OYK61" s="140"/>
      <c r="OYL61" s="140"/>
      <c r="OYM61" s="82"/>
      <c r="OYN61" s="140"/>
      <c r="OYO61" s="140"/>
      <c r="OYP61" s="140"/>
      <c r="OYQ61" s="140"/>
      <c r="OYR61" s="140"/>
      <c r="OYS61" s="140"/>
      <c r="OYT61" s="140"/>
      <c r="OYU61" s="140"/>
      <c r="OYV61" s="140"/>
      <c r="OYW61" s="140"/>
      <c r="OYX61" s="140"/>
      <c r="OYY61" s="140"/>
      <c r="OYZ61" s="140"/>
      <c r="OZA61" s="140"/>
      <c r="OZB61" s="140"/>
      <c r="OZC61" s="140"/>
      <c r="OZD61" s="140"/>
      <c r="OZE61" s="140"/>
      <c r="OZF61" s="140"/>
      <c r="OZG61" s="140"/>
      <c r="OZH61" s="140"/>
      <c r="OZI61" s="82"/>
      <c r="OZJ61" s="140"/>
      <c r="OZK61" s="140"/>
      <c r="OZL61" s="140"/>
      <c r="OZM61" s="140"/>
      <c r="OZN61" s="140"/>
      <c r="OZO61" s="140"/>
      <c r="OZP61" s="140"/>
      <c r="OZQ61" s="140"/>
      <c r="OZR61" s="140"/>
      <c r="OZS61" s="140"/>
      <c r="OZT61" s="140"/>
      <c r="OZU61" s="140"/>
      <c r="OZV61" s="140"/>
      <c r="OZW61" s="140"/>
      <c r="OZX61" s="140"/>
      <c r="OZY61" s="140"/>
      <c r="OZZ61" s="140"/>
      <c r="PAA61" s="140"/>
      <c r="PAB61" s="140"/>
      <c r="PAC61" s="140"/>
      <c r="PAD61" s="140"/>
      <c r="PAE61" s="82"/>
      <c r="PAF61" s="140"/>
      <c r="PAG61" s="140"/>
      <c r="PAH61" s="140"/>
      <c r="PAI61" s="140"/>
      <c r="PAJ61" s="140"/>
      <c r="PAK61" s="140"/>
      <c r="PAL61" s="140"/>
      <c r="PAM61" s="140"/>
      <c r="PAN61" s="140"/>
      <c r="PAO61" s="140"/>
      <c r="PAP61" s="140"/>
      <c r="PAQ61" s="140"/>
      <c r="PAR61" s="140"/>
      <c r="PAS61" s="140"/>
      <c r="PAT61" s="140"/>
      <c r="PAU61" s="140"/>
      <c r="PAV61" s="140"/>
      <c r="PAW61" s="140"/>
      <c r="PAX61" s="140"/>
      <c r="PAY61" s="140"/>
      <c r="PAZ61" s="140"/>
      <c r="PBA61" s="82"/>
      <c r="PBB61" s="140"/>
      <c r="PBC61" s="140"/>
      <c r="PBD61" s="140"/>
      <c r="PBE61" s="140"/>
      <c r="PBF61" s="140"/>
      <c r="PBG61" s="140"/>
      <c r="PBH61" s="140"/>
      <c r="PBI61" s="140"/>
      <c r="PBJ61" s="140"/>
      <c r="PBK61" s="140"/>
      <c r="PBL61" s="140"/>
      <c r="PBM61" s="140"/>
      <c r="PBN61" s="140"/>
      <c r="PBO61" s="140"/>
      <c r="PBP61" s="140"/>
      <c r="PBQ61" s="140"/>
      <c r="PBR61" s="140"/>
      <c r="PBS61" s="140"/>
      <c r="PBT61" s="140"/>
      <c r="PBU61" s="140"/>
      <c r="PBV61" s="140"/>
      <c r="PBW61" s="82"/>
      <c r="PBX61" s="140"/>
      <c r="PBY61" s="140"/>
      <c r="PBZ61" s="140"/>
      <c r="PCA61" s="140"/>
      <c r="PCB61" s="140"/>
      <c r="PCC61" s="140"/>
      <c r="PCD61" s="140"/>
      <c r="PCE61" s="140"/>
      <c r="PCF61" s="140"/>
      <c r="PCG61" s="140"/>
      <c r="PCH61" s="140"/>
      <c r="PCI61" s="140"/>
      <c r="PCJ61" s="140"/>
      <c r="PCK61" s="140"/>
      <c r="PCL61" s="140"/>
      <c r="PCM61" s="140"/>
      <c r="PCN61" s="140"/>
      <c r="PCO61" s="140"/>
      <c r="PCP61" s="140"/>
      <c r="PCQ61" s="140"/>
      <c r="PCR61" s="140"/>
      <c r="PCS61" s="82"/>
      <c r="PCT61" s="140"/>
      <c r="PCU61" s="140"/>
      <c r="PCV61" s="140"/>
      <c r="PCW61" s="140"/>
      <c r="PCX61" s="140"/>
      <c r="PCY61" s="140"/>
      <c r="PCZ61" s="140"/>
      <c r="PDA61" s="140"/>
      <c r="PDB61" s="140"/>
      <c r="PDC61" s="140"/>
      <c r="PDD61" s="140"/>
      <c r="PDE61" s="140"/>
      <c r="PDF61" s="140"/>
      <c r="PDG61" s="140"/>
      <c r="PDH61" s="140"/>
      <c r="PDI61" s="140"/>
      <c r="PDJ61" s="140"/>
      <c r="PDK61" s="140"/>
      <c r="PDL61" s="140"/>
      <c r="PDM61" s="140"/>
      <c r="PDN61" s="140"/>
      <c r="PDO61" s="82"/>
      <c r="PDP61" s="140"/>
      <c r="PDQ61" s="140"/>
      <c r="PDR61" s="140"/>
      <c r="PDS61" s="140"/>
      <c r="PDT61" s="140"/>
      <c r="PDU61" s="140"/>
      <c r="PDV61" s="140"/>
      <c r="PDW61" s="140"/>
      <c r="PDX61" s="140"/>
      <c r="PDY61" s="140"/>
      <c r="PDZ61" s="140"/>
      <c r="PEA61" s="140"/>
      <c r="PEB61" s="140"/>
      <c r="PEC61" s="140"/>
      <c r="PED61" s="140"/>
      <c r="PEE61" s="140"/>
      <c r="PEF61" s="140"/>
      <c r="PEG61" s="140"/>
      <c r="PEH61" s="140"/>
      <c r="PEI61" s="140"/>
      <c r="PEJ61" s="140"/>
      <c r="PEK61" s="82"/>
      <c r="PEL61" s="140"/>
      <c r="PEM61" s="140"/>
      <c r="PEN61" s="140"/>
      <c r="PEO61" s="140"/>
      <c r="PEP61" s="140"/>
      <c r="PEQ61" s="140"/>
      <c r="PER61" s="140"/>
      <c r="PES61" s="140"/>
      <c r="PET61" s="140"/>
      <c r="PEU61" s="140"/>
      <c r="PEV61" s="140"/>
      <c r="PEW61" s="140"/>
      <c r="PEX61" s="140"/>
      <c r="PEY61" s="140"/>
      <c r="PEZ61" s="140"/>
      <c r="PFA61" s="140"/>
      <c r="PFB61" s="140"/>
      <c r="PFC61" s="140"/>
      <c r="PFD61" s="140"/>
      <c r="PFE61" s="140"/>
      <c r="PFF61" s="140"/>
      <c r="PFG61" s="82"/>
      <c r="PFH61" s="140"/>
      <c r="PFI61" s="140"/>
      <c r="PFJ61" s="140"/>
      <c r="PFK61" s="140"/>
      <c r="PFL61" s="140"/>
      <c r="PFM61" s="140"/>
      <c r="PFN61" s="140"/>
      <c r="PFO61" s="140"/>
      <c r="PFP61" s="140"/>
      <c r="PFQ61" s="140"/>
      <c r="PFR61" s="140"/>
      <c r="PFS61" s="140"/>
      <c r="PFT61" s="140"/>
      <c r="PFU61" s="140"/>
      <c r="PFV61" s="140"/>
      <c r="PFW61" s="140"/>
      <c r="PFX61" s="140"/>
      <c r="PFY61" s="140"/>
      <c r="PFZ61" s="140"/>
      <c r="PGA61" s="140"/>
      <c r="PGB61" s="140"/>
      <c r="PGC61" s="82"/>
      <c r="PGD61" s="140"/>
      <c r="PGE61" s="140"/>
      <c r="PGF61" s="140"/>
      <c r="PGG61" s="140"/>
      <c r="PGH61" s="140"/>
      <c r="PGI61" s="140"/>
      <c r="PGJ61" s="140"/>
      <c r="PGK61" s="140"/>
      <c r="PGL61" s="140"/>
      <c r="PGM61" s="140"/>
      <c r="PGN61" s="140"/>
      <c r="PGO61" s="140"/>
      <c r="PGP61" s="140"/>
      <c r="PGQ61" s="140"/>
      <c r="PGR61" s="140"/>
      <c r="PGS61" s="140"/>
      <c r="PGT61" s="140"/>
      <c r="PGU61" s="140"/>
      <c r="PGV61" s="140"/>
      <c r="PGW61" s="140"/>
      <c r="PGX61" s="140"/>
      <c r="PGY61" s="82"/>
      <c r="PGZ61" s="140"/>
      <c r="PHA61" s="140"/>
      <c r="PHB61" s="140"/>
      <c r="PHC61" s="140"/>
      <c r="PHD61" s="140"/>
      <c r="PHE61" s="140"/>
      <c r="PHF61" s="140"/>
      <c r="PHG61" s="140"/>
      <c r="PHH61" s="140"/>
      <c r="PHI61" s="140"/>
      <c r="PHJ61" s="140"/>
      <c r="PHK61" s="140"/>
      <c r="PHL61" s="140"/>
      <c r="PHM61" s="140"/>
      <c r="PHN61" s="140"/>
      <c r="PHO61" s="140"/>
      <c r="PHP61" s="140"/>
      <c r="PHQ61" s="140"/>
      <c r="PHR61" s="140"/>
      <c r="PHS61" s="140"/>
      <c r="PHT61" s="140"/>
      <c r="PHU61" s="82"/>
      <c r="PHV61" s="140"/>
      <c r="PHW61" s="140"/>
      <c r="PHX61" s="140"/>
      <c r="PHY61" s="140"/>
      <c r="PHZ61" s="140"/>
      <c r="PIA61" s="140"/>
      <c r="PIB61" s="140"/>
      <c r="PIC61" s="140"/>
      <c r="PID61" s="140"/>
      <c r="PIE61" s="140"/>
      <c r="PIF61" s="140"/>
      <c r="PIG61" s="140"/>
      <c r="PIH61" s="140"/>
      <c r="PII61" s="140"/>
      <c r="PIJ61" s="140"/>
      <c r="PIK61" s="140"/>
      <c r="PIL61" s="140"/>
      <c r="PIM61" s="140"/>
      <c r="PIN61" s="140"/>
      <c r="PIO61" s="140"/>
      <c r="PIP61" s="140"/>
      <c r="PIQ61" s="82"/>
      <c r="PIR61" s="140"/>
      <c r="PIS61" s="140"/>
      <c r="PIT61" s="140"/>
      <c r="PIU61" s="140"/>
      <c r="PIV61" s="140"/>
      <c r="PIW61" s="140"/>
      <c r="PIX61" s="140"/>
      <c r="PIY61" s="140"/>
      <c r="PIZ61" s="140"/>
      <c r="PJA61" s="140"/>
      <c r="PJB61" s="140"/>
      <c r="PJC61" s="140"/>
      <c r="PJD61" s="140"/>
      <c r="PJE61" s="140"/>
      <c r="PJF61" s="140"/>
      <c r="PJG61" s="140"/>
      <c r="PJH61" s="140"/>
      <c r="PJI61" s="140"/>
      <c r="PJJ61" s="140"/>
      <c r="PJK61" s="140"/>
      <c r="PJL61" s="140"/>
      <c r="PJM61" s="82"/>
      <c r="PJN61" s="140"/>
      <c r="PJO61" s="140"/>
      <c r="PJP61" s="140"/>
      <c r="PJQ61" s="140"/>
      <c r="PJR61" s="140"/>
      <c r="PJS61" s="140"/>
      <c r="PJT61" s="140"/>
      <c r="PJU61" s="140"/>
      <c r="PJV61" s="140"/>
      <c r="PJW61" s="140"/>
      <c r="PJX61" s="140"/>
      <c r="PJY61" s="140"/>
      <c r="PJZ61" s="140"/>
      <c r="PKA61" s="140"/>
      <c r="PKB61" s="140"/>
      <c r="PKC61" s="140"/>
      <c r="PKD61" s="140"/>
      <c r="PKE61" s="140"/>
      <c r="PKF61" s="140"/>
      <c r="PKG61" s="140"/>
      <c r="PKH61" s="140"/>
      <c r="PKI61" s="82"/>
      <c r="PKJ61" s="140"/>
      <c r="PKK61" s="140"/>
      <c r="PKL61" s="140"/>
      <c r="PKM61" s="140"/>
      <c r="PKN61" s="140"/>
      <c r="PKO61" s="140"/>
      <c r="PKP61" s="140"/>
      <c r="PKQ61" s="140"/>
      <c r="PKR61" s="140"/>
      <c r="PKS61" s="140"/>
      <c r="PKT61" s="140"/>
      <c r="PKU61" s="140"/>
      <c r="PKV61" s="140"/>
      <c r="PKW61" s="140"/>
      <c r="PKX61" s="140"/>
      <c r="PKY61" s="140"/>
      <c r="PKZ61" s="140"/>
      <c r="PLA61" s="140"/>
      <c r="PLB61" s="140"/>
      <c r="PLC61" s="140"/>
      <c r="PLD61" s="140"/>
      <c r="PLE61" s="82"/>
      <c r="PLF61" s="140"/>
      <c r="PLG61" s="140"/>
      <c r="PLH61" s="140"/>
      <c r="PLI61" s="140"/>
      <c r="PLJ61" s="140"/>
      <c r="PLK61" s="140"/>
      <c r="PLL61" s="140"/>
      <c r="PLM61" s="140"/>
      <c r="PLN61" s="140"/>
      <c r="PLO61" s="140"/>
      <c r="PLP61" s="140"/>
      <c r="PLQ61" s="140"/>
      <c r="PLR61" s="140"/>
      <c r="PLS61" s="140"/>
      <c r="PLT61" s="140"/>
      <c r="PLU61" s="140"/>
      <c r="PLV61" s="140"/>
      <c r="PLW61" s="140"/>
      <c r="PLX61" s="140"/>
      <c r="PLY61" s="140"/>
      <c r="PLZ61" s="140"/>
      <c r="PMA61" s="82"/>
      <c r="PMB61" s="140"/>
      <c r="PMC61" s="140"/>
      <c r="PMD61" s="140"/>
      <c r="PME61" s="140"/>
      <c r="PMF61" s="140"/>
      <c r="PMG61" s="140"/>
      <c r="PMH61" s="140"/>
      <c r="PMI61" s="140"/>
      <c r="PMJ61" s="140"/>
      <c r="PMK61" s="140"/>
      <c r="PML61" s="140"/>
      <c r="PMM61" s="140"/>
      <c r="PMN61" s="140"/>
      <c r="PMO61" s="140"/>
      <c r="PMP61" s="140"/>
      <c r="PMQ61" s="140"/>
      <c r="PMR61" s="140"/>
      <c r="PMS61" s="140"/>
      <c r="PMT61" s="140"/>
      <c r="PMU61" s="140"/>
      <c r="PMV61" s="140"/>
      <c r="PMW61" s="82"/>
      <c r="PMX61" s="140"/>
      <c r="PMY61" s="140"/>
      <c r="PMZ61" s="140"/>
      <c r="PNA61" s="140"/>
      <c r="PNB61" s="140"/>
      <c r="PNC61" s="140"/>
      <c r="PND61" s="140"/>
      <c r="PNE61" s="140"/>
      <c r="PNF61" s="140"/>
      <c r="PNG61" s="140"/>
      <c r="PNH61" s="140"/>
      <c r="PNI61" s="140"/>
      <c r="PNJ61" s="140"/>
      <c r="PNK61" s="140"/>
      <c r="PNL61" s="140"/>
      <c r="PNM61" s="140"/>
      <c r="PNN61" s="140"/>
      <c r="PNO61" s="140"/>
      <c r="PNP61" s="140"/>
      <c r="PNQ61" s="140"/>
      <c r="PNR61" s="140"/>
      <c r="PNS61" s="82"/>
      <c r="PNT61" s="140"/>
      <c r="PNU61" s="140"/>
      <c r="PNV61" s="140"/>
      <c r="PNW61" s="140"/>
      <c r="PNX61" s="140"/>
      <c r="PNY61" s="140"/>
      <c r="PNZ61" s="140"/>
      <c r="POA61" s="140"/>
      <c r="POB61" s="140"/>
      <c r="POC61" s="140"/>
      <c r="POD61" s="140"/>
      <c r="POE61" s="140"/>
      <c r="POF61" s="140"/>
      <c r="POG61" s="140"/>
      <c r="POH61" s="140"/>
      <c r="POI61" s="140"/>
      <c r="POJ61" s="140"/>
      <c r="POK61" s="140"/>
      <c r="POL61" s="140"/>
      <c r="POM61" s="140"/>
      <c r="PON61" s="140"/>
      <c r="POO61" s="82"/>
      <c r="POP61" s="140"/>
      <c r="POQ61" s="140"/>
      <c r="POR61" s="140"/>
      <c r="POS61" s="140"/>
      <c r="POT61" s="140"/>
      <c r="POU61" s="140"/>
      <c r="POV61" s="140"/>
      <c r="POW61" s="140"/>
      <c r="POX61" s="140"/>
      <c r="POY61" s="140"/>
      <c r="POZ61" s="140"/>
      <c r="PPA61" s="140"/>
      <c r="PPB61" s="140"/>
      <c r="PPC61" s="140"/>
      <c r="PPD61" s="140"/>
      <c r="PPE61" s="140"/>
      <c r="PPF61" s="140"/>
      <c r="PPG61" s="140"/>
      <c r="PPH61" s="140"/>
      <c r="PPI61" s="140"/>
      <c r="PPJ61" s="140"/>
      <c r="PPK61" s="82"/>
      <c r="PPL61" s="140"/>
      <c r="PPM61" s="140"/>
      <c r="PPN61" s="140"/>
      <c r="PPO61" s="140"/>
      <c r="PPP61" s="140"/>
      <c r="PPQ61" s="140"/>
      <c r="PPR61" s="140"/>
      <c r="PPS61" s="140"/>
      <c r="PPT61" s="140"/>
      <c r="PPU61" s="140"/>
      <c r="PPV61" s="140"/>
      <c r="PPW61" s="140"/>
      <c r="PPX61" s="140"/>
      <c r="PPY61" s="140"/>
      <c r="PPZ61" s="140"/>
      <c r="PQA61" s="140"/>
      <c r="PQB61" s="140"/>
      <c r="PQC61" s="140"/>
      <c r="PQD61" s="140"/>
      <c r="PQE61" s="140"/>
      <c r="PQF61" s="140"/>
      <c r="PQG61" s="82"/>
      <c r="PQH61" s="140"/>
      <c r="PQI61" s="140"/>
      <c r="PQJ61" s="140"/>
      <c r="PQK61" s="140"/>
      <c r="PQL61" s="140"/>
      <c r="PQM61" s="140"/>
      <c r="PQN61" s="140"/>
      <c r="PQO61" s="140"/>
      <c r="PQP61" s="140"/>
      <c r="PQQ61" s="140"/>
      <c r="PQR61" s="140"/>
      <c r="PQS61" s="140"/>
      <c r="PQT61" s="140"/>
      <c r="PQU61" s="140"/>
      <c r="PQV61" s="140"/>
      <c r="PQW61" s="140"/>
      <c r="PQX61" s="140"/>
      <c r="PQY61" s="140"/>
      <c r="PQZ61" s="140"/>
      <c r="PRA61" s="140"/>
      <c r="PRB61" s="140"/>
      <c r="PRC61" s="82"/>
      <c r="PRD61" s="140"/>
      <c r="PRE61" s="140"/>
      <c r="PRF61" s="140"/>
      <c r="PRG61" s="140"/>
      <c r="PRH61" s="140"/>
      <c r="PRI61" s="140"/>
      <c r="PRJ61" s="140"/>
      <c r="PRK61" s="140"/>
      <c r="PRL61" s="140"/>
      <c r="PRM61" s="140"/>
      <c r="PRN61" s="140"/>
      <c r="PRO61" s="140"/>
      <c r="PRP61" s="140"/>
      <c r="PRQ61" s="140"/>
      <c r="PRR61" s="140"/>
      <c r="PRS61" s="140"/>
      <c r="PRT61" s="140"/>
      <c r="PRU61" s="140"/>
      <c r="PRV61" s="140"/>
      <c r="PRW61" s="140"/>
      <c r="PRX61" s="140"/>
      <c r="PRY61" s="82"/>
      <c r="PRZ61" s="140"/>
      <c r="PSA61" s="140"/>
      <c r="PSB61" s="140"/>
      <c r="PSC61" s="140"/>
      <c r="PSD61" s="140"/>
      <c r="PSE61" s="140"/>
      <c r="PSF61" s="140"/>
      <c r="PSG61" s="140"/>
      <c r="PSH61" s="140"/>
      <c r="PSI61" s="140"/>
      <c r="PSJ61" s="140"/>
      <c r="PSK61" s="140"/>
      <c r="PSL61" s="140"/>
      <c r="PSM61" s="140"/>
      <c r="PSN61" s="140"/>
      <c r="PSO61" s="140"/>
      <c r="PSP61" s="140"/>
      <c r="PSQ61" s="140"/>
      <c r="PSR61" s="140"/>
      <c r="PSS61" s="140"/>
      <c r="PST61" s="140"/>
      <c r="PSU61" s="82"/>
      <c r="PSV61" s="140"/>
      <c r="PSW61" s="140"/>
      <c r="PSX61" s="140"/>
      <c r="PSY61" s="140"/>
      <c r="PSZ61" s="140"/>
      <c r="PTA61" s="140"/>
      <c r="PTB61" s="140"/>
      <c r="PTC61" s="140"/>
      <c r="PTD61" s="140"/>
      <c r="PTE61" s="140"/>
      <c r="PTF61" s="140"/>
      <c r="PTG61" s="140"/>
      <c r="PTH61" s="140"/>
      <c r="PTI61" s="140"/>
      <c r="PTJ61" s="140"/>
      <c r="PTK61" s="140"/>
      <c r="PTL61" s="140"/>
      <c r="PTM61" s="140"/>
      <c r="PTN61" s="140"/>
      <c r="PTO61" s="140"/>
      <c r="PTP61" s="140"/>
      <c r="PTQ61" s="82"/>
      <c r="PTR61" s="140"/>
      <c r="PTS61" s="140"/>
      <c r="PTT61" s="140"/>
      <c r="PTU61" s="140"/>
      <c r="PTV61" s="140"/>
      <c r="PTW61" s="140"/>
      <c r="PTX61" s="140"/>
      <c r="PTY61" s="140"/>
      <c r="PTZ61" s="140"/>
      <c r="PUA61" s="140"/>
      <c r="PUB61" s="140"/>
      <c r="PUC61" s="140"/>
      <c r="PUD61" s="140"/>
      <c r="PUE61" s="140"/>
      <c r="PUF61" s="140"/>
      <c r="PUG61" s="140"/>
      <c r="PUH61" s="140"/>
      <c r="PUI61" s="140"/>
      <c r="PUJ61" s="140"/>
      <c r="PUK61" s="140"/>
      <c r="PUL61" s="140"/>
      <c r="PUM61" s="82"/>
      <c r="PUN61" s="140"/>
      <c r="PUO61" s="140"/>
      <c r="PUP61" s="140"/>
      <c r="PUQ61" s="140"/>
      <c r="PUR61" s="140"/>
      <c r="PUS61" s="140"/>
      <c r="PUT61" s="140"/>
      <c r="PUU61" s="140"/>
      <c r="PUV61" s="140"/>
      <c r="PUW61" s="140"/>
      <c r="PUX61" s="140"/>
      <c r="PUY61" s="140"/>
      <c r="PUZ61" s="140"/>
      <c r="PVA61" s="140"/>
      <c r="PVB61" s="140"/>
      <c r="PVC61" s="140"/>
      <c r="PVD61" s="140"/>
      <c r="PVE61" s="140"/>
      <c r="PVF61" s="140"/>
      <c r="PVG61" s="140"/>
      <c r="PVH61" s="140"/>
      <c r="PVI61" s="82"/>
      <c r="PVJ61" s="140"/>
      <c r="PVK61" s="140"/>
      <c r="PVL61" s="140"/>
      <c r="PVM61" s="140"/>
      <c r="PVN61" s="140"/>
      <c r="PVO61" s="140"/>
      <c r="PVP61" s="140"/>
      <c r="PVQ61" s="140"/>
      <c r="PVR61" s="140"/>
      <c r="PVS61" s="140"/>
      <c r="PVT61" s="140"/>
      <c r="PVU61" s="140"/>
      <c r="PVV61" s="140"/>
      <c r="PVW61" s="140"/>
      <c r="PVX61" s="140"/>
      <c r="PVY61" s="140"/>
      <c r="PVZ61" s="140"/>
      <c r="PWA61" s="140"/>
      <c r="PWB61" s="140"/>
      <c r="PWC61" s="140"/>
      <c r="PWD61" s="140"/>
      <c r="PWE61" s="82"/>
      <c r="PWF61" s="140"/>
      <c r="PWG61" s="140"/>
      <c r="PWH61" s="140"/>
      <c r="PWI61" s="140"/>
      <c r="PWJ61" s="140"/>
      <c r="PWK61" s="140"/>
      <c r="PWL61" s="140"/>
      <c r="PWM61" s="140"/>
      <c r="PWN61" s="140"/>
      <c r="PWO61" s="140"/>
      <c r="PWP61" s="140"/>
      <c r="PWQ61" s="140"/>
      <c r="PWR61" s="140"/>
      <c r="PWS61" s="140"/>
      <c r="PWT61" s="140"/>
      <c r="PWU61" s="140"/>
      <c r="PWV61" s="140"/>
      <c r="PWW61" s="140"/>
      <c r="PWX61" s="140"/>
      <c r="PWY61" s="140"/>
      <c r="PWZ61" s="140"/>
      <c r="PXA61" s="82"/>
      <c r="PXB61" s="140"/>
      <c r="PXC61" s="140"/>
      <c r="PXD61" s="140"/>
      <c r="PXE61" s="140"/>
      <c r="PXF61" s="140"/>
      <c r="PXG61" s="140"/>
      <c r="PXH61" s="140"/>
      <c r="PXI61" s="140"/>
      <c r="PXJ61" s="140"/>
      <c r="PXK61" s="140"/>
      <c r="PXL61" s="140"/>
      <c r="PXM61" s="140"/>
      <c r="PXN61" s="140"/>
      <c r="PXO61" s="140"/>
      <c r="PXP61" s="140"/>
      <c r="PXQ61" s="140"/>
      <c r="PXR61" s="140"/>
      <c r="PXS61" s="140"/>
      <c r="PXT61" s="140"/>
      <c r="PXU61" s="140"/>
      <c r="PXV61" s="140"/>
      <c r="PXW61" s="82"/>
      <c r="PXX61" s="140"/>
      <c r="PXY61" s="140"/>
      <c r="PXZ61" s="140"/>
      <c r="PYA61" s="140"/>
      <c r="PYB61" s="140"/>
      <c r="PYC61" s="140"/>
      <c r="PYD61" s="140"/>
      <c r="PYE61" s="140"/>
      <c r="PYF61" s="140"/>
      <c r="PYG61" s="140"/>
      <c r="PYH61" s="140"/>
      <c r="PYI61" s="140"/>
      <c r="PYJ61" s="140"/>
      <c r="PYK61" s="140"/>
      <c r="PYL61" s="140"/>
      <c r="PYM61" s="140"/>
      <c r="PYN61" s="140"/>
      <c r="PYO61" s="140"/>
      <c r="PYP61" s="140"/>
      <c r="PYQ61" s="140"/>
      <c r="PYR61" s="140"/>
      <c r="PYS61" s="82"/>
      <c r="PYT61" s="140"/>
      <c r="PYU61" s="140"/>
      <c r="PYV61" s="140"/>
      <c r="PYW61" s="140"/>
      <c r="PYX61" s="140"/>
      <c r="PYY61" s="140"/>
      <c r="PYZ61" s="140"/>
      <c r="PZA61" s="140"/>
      <c r="PZB61" s="140"/>
      <c r="PZC61" s="140"/>
      <c r="PZD61" s="140"/>
      <c r="PZE61" s="140"/>
      <c r="PZF61" s="140"/>
      <c r="PZG61" s="140"/>
      <c r="PZH61" s="140"/>
      <c r="PZI61" s="140"/>
      <c r="PZJ61" s="140"/>
      <c r="PZK61" s="140"/>
      <c r="PZL61" s="140"/>
      <c r="PZM61" s="140"/>
      <c r="PZN61" s="140"/>
      <c r="PZO61" s="82"/>
      <c r="PZP61" s="140"/>
      <c r="PZQ61" s="140"/>
      <c r="PZR61" s="140"/>
      <c r="PZS61" s="140"/>
      <c r="PZT61" s="140"/>
      <c r="PZU61" s="140"/>
      <c r="PZV61" s="140"/>
      <c r="PZW61" s="140"/>
      <c r="PZX61" s="140"/>
      <c r="PZY61" s="140"/>
      <c r="PZZ61" s="140"/>
      <c r="QAA61" s="140"/>
      <c r="QAB61" s="140"/>
      <c r="QAC61" s="140"/>
      <c r="QAD61" s="140"/>
      <c r="QAE61" s="140"/>
      <c r="QAF61" s="140"/>
      <c r="QAG61" s="140"/>
      <c r="QAH61" s="140"/>
      <c r="QAI61" s="140"/>
      <c r="QAJ61" s="140"/>
      <c r="QAK61" s="82"/>
      <c r="QAL61" s="140"/>
      <c r="QAM61" s="140"/>
      <c r="QAN61" s="140"/>
      <c r="QAO61" s="140"/>
      <c r="QAP61" s="140"/>
      <c r="QAQ61" s="140"/>
      <c r="QAR61" s="140"/>
      <c r="QAS61" s="140"/>
      <c r="QAT61" s="140"/>
      <c r="QAU61" s="140"/>
      <c r="QAV61" s="140"/>
      <c r="QAW61" s="140"/>
      <c r="QAX61" s="140"/>
      <c r="QAY61" s="140"/>
      <c r="QAZ61" s="140"/>
      <c r="QBA61" s="140"/>
      <c r="QBB61" s="140"/>
      <c r="QBC61" s="140"/>
      <c r="QBD61" s="140"/>
      <c r="QBE61" s="140"/>
      <c r="QBF61" s="140"/>
      <c r="QBG61" s="82"/>
      <c r="QBH61" s="140"/>
      <c r="QBI61" s="140"/>
      <c r="QBJ61" s="140"/>
      <c r="QBK61" s="140"/>
      <c r="QBL61" s="140"/>
      <c r="QBM61" s="140"/>
      <c r="QBN61" s="140"/>
      <c r="QBO61" s="140"/>
      <c r="QBP61" s="140"/>
      <c r="QBQ61" s="140"/>
      <c r="QBR61" s="140"/>
      <c r="QBS61" s="140"/>
      <c r="QBT61" s="140"/>
      <c r="QBU61" s="140"/>
      <c r="QBV61" s="140"/>
      <c r="QBW61" s="140"/>
      <c r="QBX61" s="140"/>
      <c r="QBY61" s="140"/>
      <c r="QBZ61" s="140"/>
      <c r="QCA61" s="140"/>
      <c r="QCB61" s="140"/>
      <c r="QCC61" s="82"/>
      <c r="QCD61" s="140"/>
      <c r="QCE61" s="140"/>
      <c r="QCF61" s="140"/>
      <c r="QCG61" s="140"/>
      <c r="QCH61" s="140"/>
      <c r="QCI61" s="140"/>
      <c r="QCJ61" s="140"/>
      <c r="QCK61" s="140"/>
      <c r="QCL61" s="140"/>
      <c r="QCM61" s="140"/>
      <c r="QCN61" s="140"/>
      <c r="QCO61" s="140"/>
      <c r="QCP61" s="140"/>
      <c r="QCQ61" s="140"/>
      <c r="QCR61" s="140"/>
      <c r="QCS61" s="140"/>
      <c r="QCT61" s="140"/>
      <c r="QCU61" s="140"/>
      <c r="QCV61" s="140"/>
      <c r="QCW61" s="140"/>
      <c r="QCX61" s="140"/>
      <c r="QCY61" s="82"/>
      <c r="QCZ61" s="140"/>
      <c r="QDA61" s="140"/>
      <c r="QDB61" s="140"/>
      <c r="QDC61" s="140"/>
      <c r="QDD61" s="140"/>
      <c r="QDE61" s="140"/>
      <c r="QDF61" s="140"/>
      <c r="QDG61" s="140"/>
      <c r="QDH61" s="140"/>
      <c r="QDI61" s="140"/>
      <c r="QDJ61" s="140"/>
      <c r="QDK61" s="140"/>
      <c r="QDL61" s="140"/>
      <c r="QDM61" s="140"/>
      <c r="QDN61" s="140"/>
      <c r="QDO61" s="140"/>
      <c r="QDP61" s="140"/>
      <c r="QDQ61" s="140"/>
      <c r="QDR61" s="140"/>
      <c r="QDS61" s="140"/>
      <c r="QDT61" s="140"/>
      <c r="QDU61" s="82"/>
      <c r="QDV61" s="140"/>
      <c r="QDW61" s="140"/>
      <c r="QDX61" s="140"/>
      <c r="QDY61" s="140"/>
      <c r="QDZ61" s="140"/>
      <c r="QEA61" s="140"/>
      <c r="QEB61" s="140"/>
      <c r="QEC61" s="140"/>
      <c r="QED61" s="140"/>
      <c r="QEE61" s="140"/>
      <c r="QEF61" s="140"/>
      <c r="QEG61" s="140"/>
      <c r="QEH61" s="140"/>
      <c r="QEI61" s="140"/>
      <c r="QEJ61" s="140"/>
      <c r="QEK61" s="140"/>
      <c r="QEL61" s="140"/>
      <c r="QEM61" s="140"/>
      <c r="QEN61" s="140"/>
      <c r="QEO61" s="140"/>
      <c r="QEP61" s="140"/>
      <c r="QEQ61" s="82"/>
      <c r="QER61" s="140"/>
      <c r="QES61" s="140"/>
      <c r="QET61" s="140"/>
      <c r="QEU61" s="140"/>
      <c r="QEV61" s="140"/>
      <c r="QEW61" s="140"/>
      <c r="QEX61" s="140"/>
      <c r="QEY61" s="140"/>
      <c r="QEZ61" s="140"/>
      <c r="QFA61" s="140"/>
      <c r="QFB61" s="140"/>
      <c r="QFC61" s="140"/>
      <c r="QFD61" s="140"/>
      <c r="QFE61" s="140"/>
      <c r="QFF61" s="140"/>
      <c r="QFG61" s="140"/>
      <c r="QFH61" s="140"/>
      <c r="QFI61" s="140"/>
      <c r="QFJ61" s="140"/>
      <c r="QFK61" s="140"/>
      <c r="QFL61" s="140"/>
      <c r="QFM61" s="82"/>
      <c r="QFN61" s="140"/>
      <c r="QFO61" s="140"/>
      <c r="QFP61" s="140"/>
      <c r="QFQ61" s="140"/>
      <c r="QFR61" s="140"/>
      <c r="QFS61" s="140"/>
      <c r="QFT61" s="140"/>
      <c r="QFU61" s="140"/>
      <c r="QFV61" s="140"/>
      <c r="QFW61" s="140"/>
      <c r="QFX61" s="140"/>
      <c r="QFY61" s="140"/>
      <c r="QFZ61" s="140"/>
      <c r="QGA61" s="140"/>
      <c r="QGB61" s="140"/>
      <c r="QGC61" s="140"/>
      <c r="QGD61" s="140"/>
      <c r="QGE61" s="140"/>
      <c r="QGF61" s="140"/>
      <c r="QGG61" s="140"/>
      <c r="QGH61" s="140"/>
      <c r="QGI61" s="82"/>
      <c r="QGJ61" s="140"/>
      <c r="QGK61" s="140"/>
      <c r="QGL61" s="140"/>
      <c r="QGM61" s="140"/>
      <c r="QGN61" s="140"/>
      <c r="QGO61" s="140"/>
      <c r="QGP61" s="140"/>
      <c r="QGQ61" s="140"/>
      <c r="QGR61" s="140"/>
      <c r="QGS61" s="140"/>
      <c r="QGT61" s="140"/>
      <c r="QGU61" s="140"/>
      <c r="QGV61" s="140"/>
      <c r="QGW61" s="140"/>
      <c r="QGX61" s="140"/>
      <c r="QGY61" s="140"/>
      <c r="QGZ61" s="140"/>
      <c r="QHA61" s="140"/>
      <c r="QHB61" s="140"/>
      <c r="QHC61" s="140"/>
      <c r="QHD61" s="140"/>
      <c r="QHE61" s="82"/>
      <c r="QHF61" s="140"/>
      <c r="QHG61" s="140"/>
      <c r="QHH61" s="140"/>
      <c r="QHI61" s="140"/>
      <c r="QHJ61" s="140"/>
      <c r="QHK61" s="140"/>
      <c r="QHL61" s="140"/>
      <c r="QHM61" s="140"/>
      <c r="QHN61" s="140"/>
      <c r="QHO61" s="140"/>
      <c r="QHP61" s="140"/>
      <c r="QHQ61" s="140"/>
      <c r="QHR61" s="140"/>
      <c r="QHS61" s="140"/>
      <c r="QHT61" s="140"/>
      <c r="QHU61" s="140"/>
      <c r="QHV61" s="140"/>
      <c r="QHW61" s="140"/>
      <c r="QHX61" s="140"/>
      <c r="QHY61" s="140"/>
      <c r="QHZ61" s="140"/>
      <c r="QIA61" s="82"/>
      <c r="QIB61" s="140"/>
      <c r="QIC61" s="140"/>
      <c r="QID61" s="140"/>
      <c r="QIE61" s="140"/>
      <c r="QIF61" s="140"/>
      <c r="QIG61" s="140"/>
      <c r="QIH61" s="140"/>
      <c r="QII61" s="140"/>
      <c r="QIJ61" s="140"/>
      <c r="QIK61" s="140"/>
      <c r="QIL61" s="140"/>
      <c r="QIM61" s="140"/>
      <c r="QIN61" s="140"/>
      <c r="QIO61" s="140"/>
      <c r="QIP61" s="140"/>
      <c r="QIQ61" s="140"/>
      <c r="QIR61" s="140"/>
      <c r="QIS61" s="140"/>
      <c r="QIT61" s="140"/>
      <c r="QIU61" s="140"/>
      <c r="QIV61" s="140"/>
      <c r="QIW61" s="82"/>
      <c r="QIX61" s="140"/>
      <c r="QIY61" s="140"/>
      <c r="QIZ61" s="140"/>
      <c r="QJA61" s="140"/>
      <c r="QJB61" s="140"/>
      <c r="QJC61" s="140"/>
      <c r="QJD61" s="140"/>
      <c r="QJE61" s="140"/>
      <c r="QJF61" s="140"/>
      <c r="QJG61" s="140"/>
      <c r="QJH61" s="140"/>
      <c r="QJI61" s="140"/>
      <c r="QJJ61" s="140"/>
      <c r="QJK61" s="140"/>
      <c r="QJL61" s="140"/>
      <c r="QJM61" s="140"/>
      <c r="QJN61" s="140"/>
      <c r="QJO61" s="140"/>
      <c r="QJP61" s="140"/>
      <c r="QJQ61" s="140"/>
      <c r="QJR61" s="140"/>
      <c r="QJS61" s="82"/>
      <c r="QJT61" s="140"/>
      <c r="QJU61" s="140"/>
      <c r="QJV61" s="140"/>
      <c r="QJW61" s="140"/>
      <c r="QJX61" s="140"/>
      <c r="QJY61" s="140"/>
      <c r="QJZ61" s="140"/>
      <c r="QKA61" s="140"/>
      <c r="QKB61" s="140"/>
      <c r="QKC61" s="140"/>
      <c r="QKD61" s="140"/>
      <c r="QKE61" s="140"/>
      <c r="QKF61" s="140"/>
      <c r="QKG61" s="140"/>
      <c r="QKH61" s="140"/>
      <c r="QKI61" s="140"/>
      <c r="QKJ61" s="140"/>
      <c r="QKK61" s="140"/>
      <c r="QKL61" s="140"/>
      <c r="QKM61" s="140"/>
      <c r="QKN61" s="140"/>
      <c r="QKO61" s="82"/>
      <c r="QKP61" s="140"/>
      <c r="QKQ61" s="140"/>
      <c r="QKR61" s="140"/>
      <c r="QKS61" s="140"/>
      <c r="QKT61" s="140"/>
      <c r="QKU61" s="140"/>
      <c r="QKV61" s="140"/>
      <c r="QKW61" s="140"/>
      <c r="QKX61" s="140"/>
      <c r="QKY61" s="140"/>
      <c r="QKZ61" s="140"/>
      <c r="QLA61" s="140"/>
      <c r="QLB61" s="140"/>
      <c r="QLC61" s="140"/>
      <c r="QLD61" s="140"/>
      <c r="QLE61" s="140"/>
      <c r="QLF61" s="140"/>
      <c r="QLG61" s="140"/>
      <c r="QLH61" s="140"/>
      <c r="QLI61" s="140"/>
      <c r="QLJ61" s="140"/>
      <c r="QLK61" s="82"/>
      <c r="QLL61" s="140"/>
      <c r="QLM61" s="140"/>
      <c r="QLN61" s="140"/>
      <c r="QLO61" s="140"/>
      <c r="QLP61" s="140"/>
      <c r="QLQ61" s="140"/>
      <c r="QLR61" s="140"/>
      <c r="QLS61" s="140"/>
      <c r="QLT61" s="140"/>
      <c r="QLU61" s="140"/>
      <c r="QLV61" s="140"/>
      <c r="QLW61" s="140"/>
      <c r="QLX61" s="140"/>
      <c r="QLY61" s="140"/>
      <c r="QLZ61" s="140"/>
      <c r="QMA61" s="140"/>
      <c r="QMB61" s="140"/>
      <c r="QMC61" s="140"/>
      <c r="QMD61" s="140"/>
      <c r="QME61" s="140"/>
      <c r="QMF61" s="140"/>
      <c r="QMG61" s="82"/>
      <c r="QMH61" s="140"/>
      <c r="QMI61" s="140"/>
      <c r="QMJ61" s="140"/>
      <c r="QMK61" s="140"/>
      <c r="QML61" s="140"/>
      <c r="QMM61" s="140"/>
      <c r="QMN61" s="140"/>
      <c r="QMO61" s="140"/>
      <c r="QMP61" s="140"/>
      <c r="QMQ61" s="140"/>
      <c r="QMR61" s="140"/>
      <c r="QMS61" s="140"/>
      <c r="QMT61" s="140"/>
      <c r="QMU61" s="140"/>
      <c r="QMV61" s="140"/>
      <c r="QMW61" s="140"/>
      <c r="QMX61" s="140"/>
      <c r="QMY61" s="140"/>
      <c r="QMZ61" s="140"/>
      <c r="QNA61" s="140"/>
      <c r="QNB61" s="140"/>
      <c r="QNC61" s="82"/>
      <c r="QND61" s="140"/>
      <c r="QNE61" s="140"/>
      <c r="QNF61" s="140"/>
      <c r="QNG61" s="140"/>
      <c r="QNH61" s="140"/>
      <c r="QNI61" s="140"/>
      <c r="QNJ61" s="140"/>
      <c r="QNK61" s="140"/>
      <c r="QNL61" s="140"/>
      <c r="QNM61" s="140"/>
      <c r="QNN61" s="140"/>
      <c r="QNO61" s="140"/>
      <c r="QNP61" s="140"/>
      <c r="QNQ61" s="140"/>
      <c r="QNR61" s="140"/>
      <c r="QNS61" s="140"/>
      <c r="QNT61" s="140"/>
      <c r="QNU61" s="140"/>
      <c r="QNV61" s="140"/>
      <c r="QNW61" s="140"/>
      <c r="QNX61" s="140"/>
      <c r="QNY61" s="82"/>
      <c r="QNZ61" s="140"/>
      <c r="QOA61" s="140"/>
      <c r="QOB61" s="140"/>
      <c r="QOC61" s="140"/>
      <c r="QOD61" s="140"/>
      <c r="QOE61" s="140"/>
      <c r="QOF61" s="140"/>
      <c r="QOG61" s="140"/>
      <c r="QOH61" s="140"/>
      <c r="QOI61" s="140"/>
      <c r="QOJ61" s="140"/>
      <c r="QOK61" s="140"/>
      <c r="QOL61" s="140"/>
      <c r="QOM61" s="140"/>
      <c r="QON61" s="140"/>
      <c r="QOO61" s="140"/>
      <c r="QOP61" s="140"/>
      <c r="QOQ61" s="140"/>
      <c r="QOR61" s="140"/>
      <c r="QOS61" s="140"/>
      <c r="QOT61" s="140"/>
      <c r="QOU61" s="82"/>
      <c r="QOV61" s="140"/>
      <c r="QOW61" s="140"/>
      <c r="QOX61" s="140"/>
      <c r="QOY61" s="140"/>
      <c r="QOZ61" s="140"/>
      <c r="QPA61" s="140"/>
      <c r="QPB61" s="140"/>
      <c r="QPC61" s="140"/>
      <c r="QPD61" s="140"/>
      <c r="QPE61" s="140"/>
      <c r="QPF61" s="140"/>
      <c r="QPG61" s="140"/>
      <c r="QPH61" s="140"/>
      <c r="QPI61" s="140"/>
      <c r="QPJ61" s="140"/>
      <c r="QPK61" s="140"/>
      <c r="QPL61" s="140"/>
      <c r="QPM61" s="140"/>
      <c r="QPN61" s="140"/>
      <c r="QPO61" s="140"/>
      <c r="QPP61" s="140"/>
      <c r="QPQ61" s="82"/>
      <c r="QPR61" s="140"/>
      <c r="QPS61" s="140"/>
      <c r="QPT61" s="140"/>
      <c r="QPU61" s="140"/>
      <c r="QPV61" s="140"/>
      <c r="QPW61" s="140"/>
      <c r="QPX61" s="140"/>
      <c r="QPY61" s="140"/>
      <c r="QPZ61" s="140"/>
      <c r="QQA61" s="140"/>
      <c r="QQB61" s="140"/>
      <c r="QQC61" s="140"/>
      <c r="QQD61" s="140"/>
      <c r="QQE61" s="140"/>
      <c r="QQF61" s="140"/>
      <c r="QQG61" s="140"/>
      <c r="QQH61" s="140"/>
      <c r="QQI61" s="140"/>
      <c r="QQJ61" s="140"/>
      <c r="QQK61" s="140"/>
      <c r="QQL61" s="140"/>
      <c r="QQM61" s="82"/>
      <c r="QQN61" s="140"/>
      <c r="QQO61" s="140"/>
      <c r="QQP61" s="140"/>
      <c r="QQQ61" s="140"/>
      <c r="QQR61" s="140"/>
      <c r="QQS61" s="140"/>
      <c r="QQT61" s="140"/>
      <c r="QQU61" s="140"/>
      <c r="QQV61" s="140"/>
      <c r="QQW61" s="140"/>
      <c r="QQX61" s="140"/>
      <c r="QQY61" s="140"/>
      <c r="QQZ61" s="140"/>
      <c r="QRA61" s="140"/>
      <c r="QRB61" s="140"/>
      <c r="QRC61" s="140"/>
      <c r="QRD61" s="140"/>
      <c r="QRE61" s="140"/>
      <c r="QRF61" s="140"/>
      <c r="QRG61" s="140"/>
      <c r="QRH61" s="140"/>
      <c r="QRI61" s="82"/>
      <c r="QRJ61" s="140"/>
      <c r="QRK61" s="140"/>
      <c r="QRL61" s="140"/>
      <c r="QRM61" s="140"/>
      <c r="QRN61" s="140"/>
      <c r="QRO61" s="140"/>
      <c r="QRP61" s="140"/>
      <c r="QRQ61" s="140"/>
      <c r="QRR61" s="140"/>
      <c r="QRS61" s="140"/>
      <c r="QRT61" s="140"/>
      <c r="QRU61" s="140"/>
      <c r="QRV61" s="140"/>
      <c r="QRW61" s="140"/>
      <c r="QRX61" s="140"/>
      <c r="QRY61" s="140"/>
      <c r="QRZ61" s="140"/>
      <c r="QSA61" s="140"/>
      <c r="QSB61" s="140"/>
      <c r="QSC61" s="140"/>
      <c r="QSD61" s="140"/>
      <c r="QSE61" s="82"/>
      <c r="QSF61" s="140"/>
      <c r="QSG61" s="140"/>
      <c r="QSH61" s="140"/>
      <c r="QSI61" s="140"/>
      <c r="QSJ61" s="140"/>
      <c r="QSK61" s="140"/>
      <c r="QSL61" s="140"/>
      <c r="QSM61" s="140"/>
      <c r="QSN61" s="140"/>
      <c r="QSO61" s="140"/>
      <c r="QSP61" s="140"/>
      <c r="QSQ61" s="140"/>
      <c r="QSR61" s="140"/>
      <c r="QSS61" s="140"/>
      <c r="QST61" s="140"/>
      <c r="QSU61" s="140"/>
      <c r="QSV61" s="140"/>
      <c r="QSW61" s="140"/>
      <c r="QSX61" s="140"/>
      <c r="QSY61" s="140"/>
      <c r="QSZ61" s="140"/>
      <c r="QTA61" s="82"/>
      <c r="QTB61" s="140"/>
      <c r="QTC61" s="140"/>
      <c r="QTD61" s="140"/>
      <c r="QTE61" s="140"/>
      <c r="QTF61" s="140"/>
      <c r="QTG61" s="140"/>
      <c r="QTH61" s="140"/>
      <c r="QTI61" s="140"/>
      <c r="QTJ61" s="140"/>
      <c r="QTK61" s="140"/>
      <c r="QTL61" s="140"/>
      <c r="QTM61" s="140"/>
      <c r="QTN61" s="140"/>
      <c r="QTO61" s="140"/>
      <c r="QTP61" s="140"/>
      <c r="QTQ61" s="140"/>
      <c r="QTR61" s="140"/>
      <c r="QTS61" s="140"/>
      <c r="QTT61" s="140"/>
      <c r="QTU61" s="140"/>
      <c r="QTV61" s="140"/>
      <c r="QTW61" s="82"/>
      <c r="QTX61" s="140"/>
      <c r="QTY61" s="140"/>
      <c r="QTZ61" s="140"/>
      <c r="QUA61" s="140"/>
      <c r="QUB61" s="140"/>
      <c r="QUC61" s="140"/>
      <c r="QUD61" s="140"/>
      <c r="QUE61" s="140"/>
      <c r="QUF61" s="140"/>
      <c r="QUG61" s="140"/>
      <c r="QUH61" s="140"/>
      <c r="QUI61" s="140"/>
      <c r="QUJ61" s="140"/>
      <c r="QUK61" s="140"/>
      <c r="QUL61" s="140"/>
      <c r="QUM61" s="140"/>
      <c r="QUN61" s="140"/>
      <c r="QUO61" s="140"/>
      <c r="QUP61" s="140"/>
      <c r="QUQ61" s="140"/>
      <c r="QUR61" s="140"/>
      <c r="QUS61" s="82"/>
      <c r="QUT61" s="140"/>
      <c r="QUU61" s="140"/>
      <c r="QUV61" s="140"/>
      <c r="QUW61" s="140"/>
      <c r="QUX61" s="140"/>
      <c r="QUY61" s="140"/>
      <c r="QUZ61" s="140"/>
      <c r="QVA61" s="140"/>
      <c r="QVB61" s="140"/>
      <c r="QVC61" s="140"/>
      <c r="QVD61" s="140"/>
      <c r="QVE61" s="140"/>
      <c r="QVF61" s="140"/>
      <c r="QVG61" s="140"/>
      <c r="QVH61" s="140"/>
      <c r="QVI61" s="140"/>
      <c r="QVJ61" s="140"/>
      <c r="QVK61" s="140"/>
      <c r="QVL61" s="140"/>
      <c r="QVM61" s="140"/>
      <c r="QVN61" s="140"/>
      <c r="QVO61" s="82"/>
      <c r="QVP61" s="140"/>
      <c r="QVQ61" s="140"/>
      <c r="QVR61" s="140"/>
      <c r="QVS61" s="140"/>
      <c r="QVT61" s="140"/>
      <c r="QVU61" s="140"/>
      <c r="QVV61" s="140"/>
      <c r="QVW61" s="140"/>
      <c r="QVX61" s="140"/>
      <c r="QVY61" s="140"/>
      <c r="QVZ61" s="140"/>
      <c r="QWA61" s="140"/>
      <c r="QWB61" s="140"/>
      <c r="QWC61" s="140"/>
      <c r="QWD61" s="140"/>
      <c r="QWE61" s="140"/>
      <c r="QWF61" s="140"/>
      <c r="QWG61" s="140"/>
      <c r="QWH61" s="140"/>
      <c r="QWI61" s="140"/>
      <c r="QWJ61" s="140"/>
      <c r="QWK61" s="82"/>
      <c r="QWL61" s="140"/>
      <c r="QWM61" s="140"/>
      <c r="QWN61" s="140"/>
      <c r="QWO61" s="140"/>
      <c r="QWP61" s="140"/>
      <c r="QWQ61" s="140"/>
      <c r="QWR61" s="140"/>
      <c r="QWS61" s="140"/>
      <c r="QWT61" s="140"/>
      <c r="QWU61" s="140"/>
      <c r="QWV61" s="140"/>
      <c r="QWW61" s="140"/>
      <c r="QWX61" s="140"/>
      <c r="QWY61" s="140"/>
      <c r="QWZ61" s="140"/>
      <c r="QXA61" s="140"/>
      <c r="QXB61" s="140"/>
      <c r="QXC61" s="140"/>
      <c r="QXD61" s="140"/>
      <c r="QXE61" s="140"/>
      <c r="QXF61" s="140"/>
      <c r="QXG61" s="82"/>
      <c r="QXH61" s="140"/>
      <c r="QXI61" s="140"/>
      <c r="QXJ61" s="140"/>
      <c r="QXK61" s="140"/>
      <c r="QXL61" s="140"/>
      <c r="QXM61" s="140"/>
      <c r="QXN61" s="140"/>
      <c r="QXO61" s="140"/>
      <c r="QXP61" s="140"/>
      <c r="QXQ61" s="140"/>
      <c r="QXR61" s="140"/>
      <c r="QXS61" s="140"/>
      <c r="QXT61" s="140"/>
      <c r="QXU61" s="140"/>
      <c r="QXV61" s="140"/>
      <c r="QXW61" s="140"/>
      <c r="QXX61" s="140"/>
      <c r="QXY61" s="140"/>
      <c r="QXZ61" s="140"/>
      <c r="QYA61" s="140"/>
      <c r="QYB61" s="140"/>
      <c r="QYC61" s="82"/>
      <c r="QYD61" s="140"/>
      <c r="QYE61" s="140"/>
      <c r="QYF61" s="140"/>
      <c r="QYG61" s="140"/>
      <c r="QYH61" s="140"/>
      <c r="QYI61" s="140"/>
      <c r="QYJ61" s="140"/>
      <c r="QYK61" s="140"/>
      <c r="QYL61" s="140"/>
      <c r="QYM61" s="140"/>
      <c r="QYN61" s="140"/>
      <c r="QYO61" s="140"/>
      <c r="QYP61" s="140"/>
      <c r="QYQ61" s="140"/>
      <c r="QYR61" s="140"/>
      <c r="QYS61" s="140"/>
      <c r="QYT61" s="140"/>
      <c r="QYU61" s="140"/>
      <c r="QYV61" s="140"/>
      <c r="QYW61" s="140"/>
      <c r="QYX61" s="140"/>
      <c r="QYY61" s="82"/>
      <c r="QYZ61" s="140"/>
      <c r="QZA61" s="140"/>
      <c r="QZB61" s="140"/>
      <c r="QZC61" s="140"/>
      <c r="QZD61" s="140"/>
      <c r="QZE61" s="140"/>
      <c r="QZF61" s="140"/>
      <c r="QZG61" s="140"/>
      <c r="QZH61" s="140"/>
      <c r="QZI61" s="140"/>
      <c r="QZJ61" s="140"/>
      <c r="QZK61" s="140"/>
      <c r="QZL61" s="140"/>
      <c r="QZM61" s="140"/>
      <c r="QZN61" s="140"/>
      <c r="QZO61" s="140"/>
      <c r="QZP61" s="140"/>
      <c r="QZQ61" s="140"/>
      <c r="QZR61" s="140"/>
      <c r="QZS61" s="140"/>
      <c r="QZT61" s="140"/>
      <c r="QZU61" s="82"/>
      <c r="QZV61" s="140"/>
      <c r="QZW61" s="140"/>
      <c r="QZX61" s="140"/>
      <c r="QZY61" s="140"/>
      <c r="QZZ61" s="140"/>
      <c r="RAA61" s="140"/>
      <c r="RAB61" s="140"/>
      <c r="RAC61" s="140"/>
      <c r="RAD61" s="140"/>
      <c r="RAE61" s="140"/>
      <c r="RAF61" s="140"/>
      <c r="RAG61" s="140"/>
      <c r="RAH61" s="140"/>
      <c r="RAI61" s="140"/>
      <c r="RAJ61" s="140"/>
      <c r="RAK61" s="140"/>
      <c r="RAL61" s="140"/>
      <c r="RAM61" s="140"/>
      <c r="RAN61" s="140"/>
      <c r="RAO61" s="140"/>
      <c r="RAP61" s="140"/>
      <c r="RAQ61" s="82"/>
      <c r="RAR61" s="140"/>
      <c r="RAS61" s="140"/>
      <c r="RAT61" s="140"/>
      <c r="RAU61" s="140"/>
      <c r="RAV61" s="140"/>
      <c r="RAW61" s="140"/>
      <c r="RAX61" s="140"/>
      <c r="RAY61" s="140"/>
      <c r="RAZ61" s="140"/>
      <c r="RBA61" s="140"/>
      <c r="RBB61" s="140"/>
      <c r="RBC61" s="140"/>
      <c r="RBD61" s="140"/>
      <c r="RBE61" s="140"/>
      <c r="RBF61" s="140"/>
      <c r="RBG61" s="140"/>
      <c r="RBH61" s="140"/>
      <c r="RBI61" s="140"/>
      <c r="RBJ61" s="140"/>
      <c r="RBK61" s="140"/>
      <c r="RBL61" s="140"/>
      <c r="RBM61" s="82"/>
      <c r="RBN61" s="140"/>
      <c r="RBO61" s="140"/>
      <c r="RBP61" s="140"/>
      <c r="RBQ61" s="140"/>
      <c r="RBR61" s="140"/>
      <c r="RBS61" s="140"/>
      <c r="RBT61" s="140"/>
      <c r="RBU61" s="140"/>
      <c r="RBV61" s="140"/>
      <c r="RBW61" s="140"/>
      <c r="RBX61" s="140"/>
      <c r="RBY61" s="140"/>
      <c r="RBZ61" s="140"/>
      <c r="RCA61" s="140"/>
      <c r="RCB61" s="140"/>
      <c r="RCC61" s="140"/>
      <c r="RCD61" s="140"/>
      <c r="RCE61" s="140"/>
      <c r="RCF61" s="140"/>
      <c r="RCG61" s="140"/>
      <c r="RCH61" s="140"/>
      <c r="RCI61" s="82"/>
      <c r="RCJ61" s="140"/>
      <c r="RCK61" s="140"/>
      <c r="RCL61" s="140"/>
      <c r="RCM61" s="140"/>
      <c r="RCN61" s="140"/>
      <c r="RCO61" s="140"/>
      <c r="RCP61" s="140"/>
      <c r="RCQ61" s="140"/>
      <c r="RCR61" s="140"/>
      <c r="RCS61" s="140"/>
      <c r="RCT61" s="140"/>
      <c r="RCU61" s="140"/>
      <c r="RCV61" s="140"/>
      <c r="RCW61" s="140"/>
      <c r="RCX61" s="140"/>
      <c r="RCY61" s="140"/>
      <c r="RCZ61" s="140"/>
      <c r="RDA61" s="140"/>
      <c r="RDB61" s="140"/>
      <c r="RDC61" s="140"/>
      <c r="RDD61" s="140"/>
      <c r="RDE61" s="82"/>
      <c r="RDF61" s="140"/>
      <c r="RDG61" s="140"/>
      <c r="RDH61" s="140"/>
      <c r="RDI61" s="140"/>
      <c r="RDJ61" s="140"/>
      <c r="RDK61" s="140"/>
      <c r="RDL61" s="140"/>
      <c r="RDM61" s="140"/>
      <c r="RDN61" s="140"/>
      <c r="RDO61" s="140"/>
      <c r="RDP61" s="140"/>
      <c r="RDQ61" s="140"/>
      <c r="RDR61" s="140"/>
      <c r="RDS61" s="140"/>
      <c r="RDT61" s="140"/>
      <c r="RDU61" s="140"/>
      <c r="RDV61" s="140"/>
      <c r="RDW61" s="140"/>
      <c r="RDX61" s="140"/>
      <c r="RDY61" s="140"/>
      <c r="RDZ61" s="140"/>
      <c r="REA61" s="82"/>
      <c r="REB61" s="140"/>
      <c r="REC61" s="140"/>
      <c r="RED61" s="140"/>
      <c r="REE61" s="140"/>
      <c r="REF61" s="140"/>
      <c r="REG61" s="140"/>
      <c r="REH61" s="140"/>
      <c r="REI61" s="140"/>
      <c r="REJ61" s="140"/>
      <c r="REK61" s="140"/>
      <c r="REL61" s="140"/>
      <c r="REM61" s="140"/>
      <c r="REN61" s="140"/>
      <c r="REO61" s="140"/>
      <c r="REP61" s="140"/>
      <c r="REQ61" s="140"/>
      <c r="RER61" s="140"/>
      <c r="RES61" s="140"/>
      <c r="RET61" s="140"/>
      <c r="REU61" s="140"/>
      <c r="REV61" s="140"/>
      <c r="REW61" s="82"/>
      <c r="REX61" s="140"/>
      <c r="REY61" s="140"/>
      <c r="REZ61" s="140"/>
      <c r="RFA61" s="140"/>
      <c r="RFB61" s="140"/>
      <c r="RFC61" s="140"/>
      <c r="RFD61" s="140"/>
      <c r="RFE61" s="140"/>
      <c r="RFF61" s="140"/>
      <c r="RFG61" s="140"/>
      <c r="RFH61" s="140"/>
      <c r="RFI61" s="140"/>
      <c r="RFJ61" s="140"/>
      <c r="RFK61" s="140"/>
      <c r="RFL61" s="140"/>
      <c r="RFM61" s="140"/>
      <c r="RFN61" s="140"/>
      <c r="RFO61" s="140"/>
      <c r="RFP61" s="140"/>
      <c r="RFQ61" s="140"/>
      <c r="RFR61" s="140"/>
      <c r="RFS61" s="82"/>
      <c r="RFT61" s="140"/>
      <c r="RFU61" s="140"/>
      <c r="RFV61" s="140"/>
      <c r="RFW61" s="140"/>
      <c r="RFX61" s="140"/>
      <c r="RFY61" s="140"/>
      <c r="RFZ61" s="140"/>
      <c r="RGA61" s="140"/>
      <c r="RGB61" s="140"/>
      <c r="RGC61" s="140"/>
      <c r="RGD61" s="140"/>
      <c r="RGE61" s="140"/>
      <c r="RGF61" s="140"/>
      <c r="RGG61" s="140"/>
      <c r="RGH61" s="140"/>
      <c r="RGI61" s="140"/>
      <c r="RGJ61" s="140"/>
      <c r="RGK61" s="140"/>
      <c r="RGL61" s="140"/>
      <c r="RGM61" s="140"/>
      <c r="RGN61" s="140"/>
      <c r="RGO61" s="82"/>
      <c r="RGP61" s="140"/>
      <c r="RGQ61" s="140"/>
      <c r="RGR61" s="140"/>
      <c r="RGS61" s="140"/>
      <c r="RGT61" s="140"/>
      <c r="RGU61" s="140"/>
      <c r="RGV61" s="140"/>
      <c r="RGW61" s="140"/>
      <c r="RGX61" s="140"/>
      <c r="RGY61" s="140"/>
      <c r="RGZ61" s="140"/>
      <c r="RHA61" s="140"/>
      <c r="RHB61" s="140"/>
      <c r="RHC61" s="140"/>
      <c r="RHD61" s="140"/>
      <c r="RHE61" s="140"/>
      <c r="RHF61" s="140"/>
      <c r="RHG61" s="140"/>
      <c r="RHH61" s="140"/>
      <c r="RHI61" s="140"/>
      <c r="RHJ61" s="140"/>
      <c r="RHK61" s="82"/>
      <c r="RHL61" s="140"/>
      <c r="RHM61" s="140"/>
      <c r="RHN61" s="140"/>
      <c r="RHO61" s="140"/>
      <c r="RHP61" s="140"/>
      <c r="RHQ61" s="140"/>
      <c r="RHR61" s="140"/>
      <c r="RHS61" s="140"/>
      <c r="RHT61" s="140"/>
      <c r="RHU61" s="140"/>
      <c r="RHV61" s="140"/>
      <c r="RHW61" s="140"/>
      <c r="RHX61" s="140"/>
      <c r="RHY61" s="140"/>
      <c r="RHZ61" s="140"/>
      <c r="RIA61" s="140"/>
      <c r="RIB61" s="140"/>
      <c r="RIC61" s="140"/>
      <c r="RID61" s="140"/>
      <c r="RIE61" s="140"/>
      <c r="RIF61" s="140"/>
      <c r="RIG61" s="82"/>
      <c r="RIH61" s="140"/>
      <c r="RII61" s="140"/>
      <c r="RIJ61" s="140"/>
      <c r="RIK61" s="140"/>
      <c r="RIL61" s="140"/>
      <c r="RIM61" s="140"/>
      <c r="RIN61" s="140"/>
      <c r="RIO61" s="140"/>
      <c r="RIP61" s="140"/>
      <c r="RIQ61" s="140"/>
      <c r="RIR61" s="140"/>
      <c r="RIS61" s="140"/>
      <c r="RIT61" s="140"/>
      <c r="RIU61" s="140"/>
      <c r="RIV61" s="140"/>
      <c r="RIW61" s="140"/>
      <c r="RIX61" s="140"/>
      <c r="RIY61" s="140"/>
      <c r="RIZ61" s="140"/>
      <c r="RJA61" s="140"/>
      <c r="RJB61" s="140"/>
      <c r="RJC61" s="82"/>
      <c r="RJD61" s="140"/>
      <c r="RJE61" s="140"/>
      <c r="RJF61" s="140"/>
      <c r="RJG61" s="140"/>
      <c r="RJH61" s="140"/>
      <c r="RJI61" s="140"/>
      <c r="RJJ61" s="140"/>
      <c r="RJK61" s="140"/>
      <c r="RJL61" s="140"/>
      <c r="RJM61" s="140"/>
      <c r="RJN61" s="140"/>
      <c r="RJO61" s="140"/>
      <c r="RJP61" s="140"/>
      <c r="RJQ61" s="140"/>
      <c r="RJR61" s="140"/>
      <c r="RJS61" s="140"/>
      <c r="RJT61" s="140"/>
      <c r="RJU61" s="140"/>
      <c r="RJV61" s="140"/>
      <c r="RJW61" s="140"/>
      <c r="RJX61" s="140"/>
      <c r="RJY61" s="82"/>
      <c r="RJZ61" s="140"/>
      <c r="RKA61" s="140"/>
      <c r="RKB61" s="140"/>
      <c r="RKC61" s="140"/>
      <c r="RKD61" s="140"/>
      <c r="RKE61" s="140"/>
      <c r="RKF61" s="140"/>
      <c r="RKG61" s="140"/>
      <c r="RKH61" s="140"/>
      <c r="RKI61" s="140"/>
      <c r="RKJ61" s="140"/>
      <c r="RKK61" s="140"/>
      <c r="RKL61" s="140"/>
      <c r="RKM61" s="140"/>
      <c r="RKN61" s="140"/>
      <c r="RKO61" s="140"/>
      <c r="RKP61" s="140"/>
      <c r="RKQ61" s="140"/>
      <c r="RKR61" s="140"/>
      <c r="RKS61" s="140"/>
      <c r="RKT61" s="140"/>
      <c r="RKU61" s="82"/>
      <c r="RKV61" s="140"/>
      <c r="RKW61" s="140"/>
      <c r="RKX61" s="140"/>
      <c r="RKY61" s="140"/>
      <c r="RKZ61" s="140"/>
      <c r="RLA61" s="140"/>
      <c r="RLB61" s="140"/>
      <c r="RLC61" s="140"/>
      <c r="RLD61" s="140"/>
      <c r="RLE61" s="140"/>
      <c r="RLF61" s="140"/>
      <c r="RLG61" s="140"/>
      <c r="RLH61" s="140"/>
      <c r="RLI61" s="140"/>
      <c r="RLJ61" s="140"/>
      <c r="RLK61" s="140"/>
      <c r="RLL61" s="140"/>
      <c r="RLM61" s="140"/>
      <c r="RLN61" s="140"/>
      <c r="RLO61" s="140"/>
      <c r="RLP61" s="140"/>
      <c r="RLQ61" s="82"/>
      <c r="RLR61" s="140"/>
      <c r="RLS61" s="140"/>
      <c r="RLT61" s="140"/>
      <c r="RLU61" s="140"/>
      <c r="RLV61" s="140"/>
      <c r="RLW61" s="140"/>
      <c r="RLX61" s="140"/>
      <c r="RLY61" s="140"/>
      <c r="RLZ61" s="140"/>
      <c r="RMA61" s="140"/>
      <c r="RMB61" s="140"/>
      <c r="RMC61" s="140"/>
      <c r="RMD61" s="140"/>
      <c r="RME61" s="140"/>
      <c r="RMF61" s="140"/>
      <c r="RMG61" s="140"/>
      <c r="RMH61" s="140"/>
      <c r="RMI61" s="140"/>
      <c r="RMJ61" s="140"/>
      <c r="RMK61" s="140"/>
      <c r="RML61" s="140"/>
      <c r="RMM61" s="82"/>
      <c r="RMN61" s="140"/>
      <c r="RMO61" s="140"/>
      <c r="RMP61" s="140"/>
      <c r="RMQ61" s="140"/>
      <c r="RMR61" s="140"/>
      <c r="RMS61" s="140"/>
      <c r="RMT61" s="140"/>
      <c r="RMU61" s="140"/>
      <c r="RMV61" s="140"/>
      <c r="RMW61" s="140"/>
      <c r="RMX61" s="140"/>
      <c r="RMY61" s="140"/>
      <c r="RMZ61" s="140"/>
      <c r="RNA61" s="140"/>
      <c r="RNB61" s="140"/>
      <c r="RNC61" s="140"/>
      <c r="RND61" s="140"/>
      <c r="RNE61" s="140"/>
      <c r="RNF61" s="140"/>
      <c r="RNG61" s="140"/>
      <c r="RNH61" s="140"/>
      <c r="RNI61" s="82"/>
      <c r="RNJ61" s="140"/>
      <c r="RNK61" s="140"/>
      <c r="RNL61" s="140"/>
      <c r="RNM61" s="140"/>
      <c r="RNN61" s="140"/>
      <c r="RNO61" s="140"/>
      <c r="RNP61" s="140"/>
      <c r="RNQ61" s="140"/>
      <c r="RNR61" s="140"/>
      <c r="RNS61" s="140"/>
      <c r="RNT61" s="140"/>
      <c r="RNU61" s="140"/>
      <c r="RNV61" s="140"/>
      <c r="RNW61" s="140"/>
      <c r="RNX61" s="140"/>
      <c r="RNY61" s="140"/>
      <c r="RNZ61" s="140"/>
      <c r="ROA61" s="140"/>
      <c r="ROB61" s="140"/>
      <c r="ROC61" s="140"/>
      <c r="ROD61" s="140"/>
      <c r="ROE61" s="82"/>
      <c r="ROF61" s="140"/>
      <c r="ROG61" s="140"/>
      <c r="ROH61" s="140"/>
      <c r="ROI61" s="140"/>
      <c r="ROJ61" s="140"/>
      <c r="ROK61" s="140"/>
      <c r="ROL61" s="140"/>
      <c r="ROM61" s="140"/>
      <c r="RON61" s="140"/>
      <c r="ROO61" s="140"/>
      <c r="ROP61" s="140"/>
      <c r="ROQ61" s="140"/>
      <c r="ROR61" s="140"/>
      <c r="ROS61" s="140"/>
      <c r="ROT61" s="140"/>
      <c r="ROU61" s="140"/>
      <c r="ROV61" s="140"/>
      <c r="ROW61" s="140"/>
      <c r="ROX61" s="140"/>
      <c r="ROY61" s="140"/>
      <c r="ROZ61" s="140"/>
      <c r="RPA61" s="82"/>
      <c r="RPB61" s="140"/>
      <c r="RPC61" s="140"/>
      <c r="RPD61" s="140"/>
      <c r="RPE61" s="140"/>
      <c r="RPF61" s="140"/>
      <c r="RPG61" s="140"/>
      <c r="RPH61" s="140"/>
      <c r="RPI61" s="140"/>
      <c r="RPJ61" s="140"/>
      <c r="RPK61" s="140"/>
      <c r="RPL61" s="140"/>
      <c r="RPM61" s="140"/>
      <c r="RPN61" s="140"/>
      <c r="RPO61" s="140"/>
      <c r="RPP61" s="140"/>
      <c r="RPQ61" s="140"/>
      <c r="RPR61" s="140"/>
      <c r="RPS61" s="140"/>
      <c r="RPT61" s="140"/>
      <c r="RPU61" s="140"/>
      <c r="RPV61" s="140"/>
      <c r="RPW61" s="82"/>
      <c r="RPX61" s="140"/>
      <c r="RPY61" s="140"/>
      <c r="RPZ61" s="140"/>
      <c r="RQA61" s="140"/>
      <c r="RQB61" s="140"/>
      <c r="RQC61" s="140"/>
      <c r="RQD61" s="140"/>
      <c r="RQE61" s="140"/>
      <c r="RQF61" s="140"/>
      <c r="RQG61" s="140"/>
      <c r="RQH61" s="140"/>
      <c r="RQI61" s="140"/>
      <c r="RQJ61" s="140"/>
      <c r="RQK61" s="140"/>
      <c r="RQL61" s="140"/>
      <c r="RQM61" s="140"/>
      <c r="RQN61" s="140"/>
      <c r="RQO61" s="140"/>
      <c r="RQP61" s="140"/>
      <c r="RQQ61" s="140"/>
      <c r="RQR61" s="140"/>
      <c r="RQS61" s="82"/>
      <c r="RQT61" s="140"/>
      <c r="RQU61" s="140"/>
      <c r="RQV61" s="140"/>
      <c r="RQW61" s="140"/>
      <c r="RQX61" s="140"/>
      <c r="RQY61" s="140"/>
      <c r="RQZ61" s="140"/>
      <c r="RRA61" s="140"/>
      <c r="RRB61" s="140"/>
      <c r="RRC61" s="140"/>
      <c r="RRD61" s="140"/>
      <c r="RRE61" s="140"/>
      <c r="RRF61" s="140"/>
      <c r="RRG61" s="140"/>
      <c r="RRH61" s="140"/>
      <c r="RRI61" s="140"/>
      <c r="RRJ61" s="140"/>
      <c r="RRK61" s="140"/>
      <c r="RRL61" s="140"/>
      <c r="RRM61" s="140"/>
      <c r="RRN61" s="140"/>
      <c r="RRO61" s="82"/>
      <c r="RRP61" s="140"/>
      <c r="RRQ61" s="140"/>
      <c r="RRR61" s="140"/>
      <c r="RRS61" s="140"/>
      <c r="RRT61" s="140"/>
      <c r="RRU61" s="140"/>
      <c r="RRV61" s="140"/>
      <c r="RRW61" s="140"/>
      <c r="RRX61" s="140"/>
      <c r="RRY61" s="140"/>
      <c r="RRZ61" s="140"/>
      <c r="RSA61" s="140"/>
      <c r="RSB61" s="140"/>
      <c r="RSC61" s="140"/>
      <c r="RSD61" s="140"/>
      <c r="RSE61" s="140"/>
      <c r="RSF61" s="140"/>
      <c r="RSG61" s="140"/>
      <c r="RSH61" s="140"/>
      <c r="RSI61" s="140"/>
      <c r="RSJ61" s="140"/>
      <c r="RSK61" s="82"/>
      <c r="RSL61" s="140"/>
      <c r="RSM61" s="140"/>
      <c r="RSN61" s="140"/>
      <c r="RSO61" s="140"/>
      <c r="RSP61" s="140"/>
      <c r="RSQ61" s="140"/>
      <c r="RSR61" s="140"/>
      <c r="RSS61" s="140"/>
      <c r="RST61" s="140"/>
      <c r="RSU61" s="140"/>
      <c r="RSV61" s="140"/>
      <c r="RSW61" s="140"/>
      <c r="RSX61" s="140"/>
      <c r="RSY61" s="140"/>
      <c r="RSZ61" s="140"/>
      <c r="RTA61" s="140"/>
      <c r="RTB61" s="140"/>
      <c r="RTC61" s="140"/>
      <c r="RTD61" s="140"/>
      <c r="RTE61" s="140"/>
      <c r="RTF61" s="140"/>
      <c r="RTG61" s="82"/>
      <c r="RTH61" s="140"/>
      <c r="RTI61" s="140"/>
      <c r="RTJ61" s="140"/>
      <c r="RTK61" s="140"/>
      <c r="RTL61" s="140"/>
      <c r="RTM61" s="140"/>
      <c r="RTN61" s="140"/>
      <c r="RTO61" s="140"/>
      <c r="RTP61" s="140"/>
      <c r="RTQ61" s="140"/>
      <c r="RTR61" s="140"/>
      <c r="RTS61" s="140"/>
      <c r="RTT61" s="140"/>
      <c r="RTU61" s="140"/>
      <c r="RTV61" s="140"/>
      <c r="RTW61" s="140"/>
      <c r="RTX61" s="140"/>
      <c r="RTY61" s="140"/>
      <c r="RTZ61" s="140"/>
      <c r="RUA61" s="140"/>
      <c r="RUB61" s="140"/>
      <c r="RUC61" s="82"/>
      <c r="RUD61" s="140"/>
      <c r="RUE61" s="140"/>
      <c r="RUF61" s="140"/>
      <c r="RUG61" s="140"/>
      <c r="RUH61" s="140"/>
      <c r="RUI61" s="140"/>
      <c r="RUJ61" s="140"/>
      <c r="RUK61" s="140"/>
      <c r="RUL61" s="140"/>
      <c r="RUM61" s="140"/>
      <c r="RUN61" s="140"/>
      <c r="RUO61" s="140"/>
      <c r="RUP61" s="140"/>
      <c r="RUQ61" s="140"/>
      <c r="RUR61" s="140"/>
      <c r="RUS61" s="140"/>
      <c r="RUT61" s="140"/>
      <c r="RUU61" s="140"/>
      <c r="RUV61" s="140"/>
      <c r="RUW61" s="140"/>
      <c r="RUX61" s="140"/>
      <c r="RUY61" s="82"/>
      <c r="RUZ61" s="140"/>
      <c r="RVA61" s="140"/>
      <c r="RVB61" s="140"/>
      <c r="RVC61" s="140"/>
      <c r="RVD61" s="140"/>
      <c r="RVE61" s="140"/>
      <c r="RVF61" s="140"/>
      <c r="RVG61" s="140"/>
      <c r="RVH61" s="140"/>
      <c r="RVI61" s="140"/>
      <c r="RVJ61" s="140"/>
      <c r="RVK61" s="140"/>
      <c r="RVL61" s="140"/>
      <c r="RVM61" s="140"/>
      <c r="RVN61" s="140"/>
      <c r="RVO61" s="140"/>
      <c r="RVP61" s="140"/>
      <c r="RVQ61" s="140"/>
      <c r="RVR61" s="140"/>
      <c r="RVS61" s="140"/>
      <c r="RVT61" s="140"/>
      <c r="RVU61" s="82"/>
      <c r="RVV61" s="140"/>
      <c r="RVW61" s="140"/>
      <c r="RVX61" s="140"/>
      <c r="RVY61" s="140"/>
      <c r="RVZ61" s="140"/>
      <c r="RWA61" s="140"/>
      <c r="RWB61" s="140"/>
      <c r="RWC61" s="140"/>
      <c r="RWD61" s="140"/>
      <c r="RWE61" s="140"/>
      <c r="RWF61" s="140"/>
      <c r="RWG61" s="140"/>
      <c r="RWH61" s="140"/>
      <c r="RWI61" s="140"/>
      <c r="RWJ61" s="140"/>
      <c r="RWK61" s="140"/>
      <c r="RWL61" s="140"/>
      <c r="RWM61" s="140"/>
      <c r="RWN61" s="140"/>
      <c r="RWO61" s="140"/>
      <c r="RWP61" s="140"/>
      <c r="RWQ61" s="82"/>
      <c r="RWR61" s="140"/>
      <c r="RWS61" s="140"/>
      <c r="RWT61" s="140"/>
      <c r="RWU61" s="140"/>
      <c r="RWV61" s="140"/>
      <c r="RWW61" s="140"/>
      <c r="RWX61" s="140"/>
      <c r="RWY61" s="140"/>
      <c r="RWZ61" s="140"/>
      <c r="RXA61" s="140"/>
      <c r="RXB61" s="140"/>
      <c r="RXC61" s="140"/>
      <c r="RXD61" s="140"/>
      <c r="RXE61" s="140"/>
      <c r="RXF61" s="140"/>
      <c r="RXG61" s="140"/>
      <c r="RXH61" s="140"/>
      <c r="RXI61" s="140"/>
      <c r="RXJ61" s="140"/>
      <c r="RXK61" s="140"/>
      <c r="RXL61" s="140"/>
      <c r="RXM61" s="82"/>
      <c r="RXN61" s="140"/>
      <c r="RXO61" s="140"/>
      <c r="RXP61" s="140"/>
      <c r="RXQ61" s="140"/>
      <c r="RXR61" s="140"/>
      <c r="RXS61" s="140"/>
      <c r="RXT61" s="140"/>
      <c r="RXU61" s="140"/>
      <c r="RXV61" s="140"/>
      <c r="RXW61" s="140"/>
      <c r="RXX61" s="140"/>
      <c r="RXY61" s="140"/>
      <c r="RXZ61" s="140"/>
      <c r="RYA61" s="140"/>
      <c r="RYB61" s="140"/>
      <c r="RYC61" s="140"/>
      <c r="RYD61" s="140"/>
      <c r="RYE61" s="140"/>
      <c r="RYF61" s="140"/>
      <c r="RYG61" s="140"/>
      <c r="RYH61" s="140"/>
      <c r="RYI61" s="82"/>
      <c r="RYJ61" s="140"/>
      <c r="RYK61" s="140"/>
      <c r="RYL61" s="140"/>
      <c r="RYM61" s="140"/>
      <c r="RYN61" s="140"/>
      <c r="RYO61" s="140"/>
      <c r="RYP61" s="140"/>
      <c r="RYQ61" s="140"/>
      <c r="RYR61" s="140"/>
      <c r="RYS61" s="140"/>
      <c r="RYT61" s="140"/>
      <c r="RYU61" s="140"/>
      <c r="RYV61" s="140"/>
      <c r="RYW61" s="140"/>
      <c r="RYX61" s="140"/>
      <c r="RYY61" s="140"/>
      <c r="RYZ61" s="140"/>
      <c r="RZA61" s="140"/>
      <c r="RZB61" s="140"/>
      <c r="RZC61" s="140"/>
      <c r="RZD61" s="140"/>
      <c r="RZE61" s="82"/>
      <c r="RZF61" s="140"/>
      <c r="RZG61" s="140"/>
      <c r="RZH61" s="140"/>
      <c r="RZI61" s="140"/>
      <c r="RZJ61" s="140"/>
      <c r="RZK61" s="140"/>
      <c r="RZL61" s="140"/>
      <c r="RZM61" s="140"/>
      <c r="RZN61" s="140"/>
      <c r="RZO61" s="140"/>
      <c r="RZP61" s="140"/>
      <c r="RZQ61" s="140"/>
      <c r="RZR61" s="140"/>
      <c r="RZS61" s="140"/>
      <c r="RZT61" s="140"/>
      <c r="RZU61" s="140"/>
      <c r="RZV61" s="140"/>
      <c r="RZW61" s="140"/>
      <c r="RZX61" s="140"/>
      <c r="RZY61" s="140"/>
      <c r="RZZ61" s="140"/>
      <c r="SAA61" s="82"/>
      <c r="SAB61" s="140"/>
      <c r="SAC61" s="140"/>
      <c r="SAD61" s="140"/>
      <c r="SAE61" s="140"/>
      <c r="SAF61" s="140"/>
      <c r="SAG61" s="140"/>
      <c r="SAH61" s="140"/>
      <c r="SAI61" s="140"/>
      <c r="SAJ61" s="140"/>
      <c r="SAK61" s="140"/>
      <c r="SAL61" s="140"/>
      <c r="SAM61" s="140"/>
      <c r="SAN61" s="140"/>
      <c r="SAO61" s="140"/>
      <c r="SAP61" s="140"/>
      <c r="SAQ61" s="140"/>
      <c r="SAR61" s="140"/>
      <c r="SAS61" s="140"/>
      <c r="SAT61" s="140"/>
      <c r="SAU61" s="140"/>
      <c r="SAV61" s="140"/>
      <c r="SAW61" s="82"/>
      <c r="SAX61" s="140"/>
      <c r="SAY61" s="140"/>
      <c r="SAZ61" s="140"/>
      <c r="SBA61" s="140"/>
      <c r="SBB61" s="140"/>
      <c r="SBC61" s="140"/>
      <c r="SBD61" s="140"/>
      <c r="SBE61" s="140"/>
      <c r="SBF61" s="140"/>
      <c r="SBG61" s="140"/>
      <c r="SBH61" s="140"/>
      <c r="SBI61" s="140"/>
      <c r="SBJ61" s="140"/>
      <c r="SBK61" s="140"/>
      <c r="SBL61" s="140"/>
      <c r="SBM61" s="140"/>
      <c r="SBN61" s="140"/>
      <c r="SBO61" s="140"/>
      <c r="SBP61" s="140"/>
      <c r="SBQ61" s="140"/>
      <c r="SBR61" s="140"/>
      <c r="SBS61" s="82"/>
      <c r="SBT61" s="140"/>
      <c r="SBU61" s="140"/>
      <c r="SBV61" s="140"/>
      <c r="SBW61" s="140"/>
      <c r="SBX61" s="140"/>
      <c r="SBY61" s="140"/>
      <c r="SBZ61" s="140"/>
      <c r="SCA61" s="140"/>
      <c r="SCB61" s="140"/>
      <c r="SCC61" s="140"/>
      <c r="SCD61" s="140"/>
      <c r="SCE61" s="140"/>
      <c r="SCF61" s="140"/>
      <c r="SCG61" s="140"/>
      <c r="SCH61" s="140"/>
      <c r="SCI61" s="140"/>
      <c r="SCJ61" s="140"/>
      <c r="SCK61" s="140"/>
      <c r="SCL61" s="140"/>
      <c r="SCM61" s="140"/>
      <c r="SCN61" s="140"/>
      <c r="SCO61" s="82"/>
      <c r="SCP61" s="140"/>
      <c r="SCQ61" s="140"/>
      <c r="SCR61" s="140"/>
      <c r="SCS61" s="140"/>
      <c r="SCT61" s="140"/>
      <c r="SCU61" s="140"/>
      <c r="SCV61" s="140"/>
      <c r="SCW61" s="140"/>
      <c r="SCX61" s="140"/>
      <c r="SCY61" s="140"/>
      <c r="SCZ61" s="140"/>
      <c r="SDA61" s="140"/>
      <c r="SDB61" s="140"/>
      <c r="SDC61" s="140"/>
      <c r="SDD61" s="140"/>
      <c r="SDE61" s="140"/>
      <c r="SDF61" s="140"/>
      <c r="SDG61" s="140"/>
      <c r="SDH61" s="140"/>
      <c r="SDI61" s="140"/>
      <c r="SDJ61" s="140"/>
      <c r="SDK61" s="82"/>
      <c r="SDL61" s="140"/>
      <c r="SDM61" s="140"/>
      <c r="SDN61" s="140"/>
      <c r="SDO61" s="140"/>
      <c r="SDP61" s="140"/>
      <c r="SDQ61" s="140"/>
      <c r="SDR61" s="140"/>
      <c r="SDS61" s="140"/>
      <c r="SDT61" s="140"/>
      <c r="SDU61" s="140"/>
      <c r="SDV61" s="140"/>
      <c r="SDW61" s="140"/>
      <c r="SDX61" s="140"/>
      <c r="SDY61" s="140"/>
      <c r="SDZ61" s="140"/>
      <c r="SEA61" s="140"/>
      <c r="SEB61" s="140"/>
      <c r="SEC61" s="140"/>
      <c r="SED61" s="140"/>
      <c r="SEE61" s="140"/>
      <c r="SEF61" s="140"/>
      <c r="SEG61" s="82"/>
      <c r="SEH61" s="140"/>
      <c r="SEI61" s="140"/>
      <c r="SEJ61" s="140"/>
      <c r="SEK61" s="140"/>
      <c r="SEL61" s="140"/>
      <c r="SEM61" s="140"/>
      <c r="SEN61" s="140"/>
      <c r="SEO61" s="140"/>
      <c r="SEP61" s="140"/>
      <c r="SEQ61" s="140"/>
      <c r="SER61" s="140"/>
      <c r="SES61" s="140"/>
      <c r="SET61" s="140"/>
      <c r="SEU61" s="140"/>
      <c r="SEV61" s="140"/>
      <c r="SEW61" s="140"/>
      <c r="SEX61" s="140"/>
      <c r="SEY61" s="140"/>
      <c r="SEZ61" s="140"/>
      <c r="SFA61" s="140"/>
      <c r="SFB61" s="140"/>
      <c r="SFC61" s="82"/>
      <c r="SFD61" s="140"/>
      <c r="SFE61" s="140"/>
      <c r="SFF61" s="140"/>
      <c r="SFG61" s="140"/>
      <c r="SFH61" s="140"/>
      <c r="SFI61" s="140"/>
      <c r="SFJ61" s="140"/>
      <c r="SFK61" s="140"/>
      <c r="SFL61" s="140"/>
      <c r="SFM61" s="140"/>
      <c r="SFN61" s="140"/>
      <c r="SFO61" s="140"/>
      <c r="SFP61" s="140"/>
      <c r="SFQ61" s="140"/>
      <c r="SFR61" s="140"/>
      <c r="SFS61" s="140"/>
      <c r="SFT61" s="140"/>
      <c r="SFU61" s="140"/>
      <c r="SFV61" s="140"/>
      <c r="SFW61" s="140"/>
      <c r="SFX61" s="140"/>
      <c r="SFY61" s="82"/>
      <c r="SFZ61" s="140"/>
      <c r="SGA61" s="140"/>
      <c r="SGB61" s="140"/>
      <c r="SGC61" s="140"/>
      <c r="SGD61" s="140"/>
      <c r="SGE61" s="140"/>
      <c r="SGF61" s="140"/>
      <c r="SGG61" s="140"/>
      <c r="SGH61" s="140"/>
      <c r="SGI61" s="140"/>
      <c r="SGJ61" s="140"/>
      <c r="SGK61" s="140"/>
      <c r="SGL61" s="140"/>
      <c r="SGM61" s="140"/>
      <c r="SGN61" s="140"/>
      <c r="SGO61" s="140"/>
      <c r="SGP61" s="140"/>
      <c r="SGQ61" s="140"/>
      <c r="SGR61" s="140"/>
      <c r="SGS61" s="140"/>
      <c r="SGT61" s="140"/>
      <c r="SGU61" s="82"/>
      <c r="SGV61" s="140"/>
      <c r="SGW61" s="140"/>
      <c r="SGX61" s="140"/>
      <c r="SGY61" s="140"/>
      <c r="SGZ61" s="140"/>
      <c r="SHA61" s="140"/>
      <c r="SHB61" s="140"/>
      <c r="SHC61" s="140"/>
      <c r="SHD61" s="140"/>
      <c r="SHE61" s="140"/>
      <c r="SHF61" s="140"/>
      <c r="SHG61" s="140"/>
      <c r="SHH61" s="140"/>
      <c r="SHI61" s="140"/>
      <c r="SHJ61" s="140"/>
      <c r="SHK61" s="140"/>
      <c r="SHL61" s="140"/>
      <c r="SHM61" s="140"/>
      <c r="SHN61" s="140"/>
      <c r="SHO61" s="140"/>
      <c r="SHP61" s="140"/>
      <c r="SHQ61" s="82"/>
      <c r="SHR61" s="140"/>
      <c r="SHS61" s="140"/>
      <c r="SHT61" s="140"/>
      <c r="SHU61" s="140"/>
      <c r="SHV61" s="140"/>
      <c r="SHW61" s="140"/>
      <c r="SHX61" s="140"/>
      <c r="SHY61" s="140"/>
      <c r="SHZ61" s="140"/>
      <c r="SIA61" s="140"/>
      <c r="SIB61" s="140"/>
      <c r="SIC61" s="140"/>
      <c r="SID61" s="140"/>
      <c r="SIE61" s="140"/>
      <c r="SIF61" s="140"/>
      <c r="SIG61" s="140"/>
      <c r="SIH61" s="140"/>
      <c r="SII61" s="140"/>
      <c r="SIJ61" s="140"/>
      <c r="SIK61" s="140"/>
      <c r="SIL61" s="140"/>
      <c r="SIM61" s="82"/>
      <c r="SIN61" s="140"/>
      <c r="SIO61" s="140"/>
      <c r="SIP61" s="140"/>
      <c r="SIQ61" s="140"/>
      <c r="SIR61" s="140"/>
      <c r="SIS61" s="140"/>
      <c r="SIT61" s="140"/>
      <c r="SIU61" s="140"/>
      <c r="SIV61" s="140"/>
      <c r="SIW61" s="140"/>
      <c r="SIX61" s="140"/>
      <c r="SIY61" s="140"/>
      <c r="SIZ61" s="140"/>
      <c r="SJA61" s="140"/>
      <c r="SJB61" s="140"/>
      <c r="SJC61" s="140"/>
      <c r="SJD61" s="140"/>
      <c r="SJE61" s="140"/>
      <c r="SJF61" s="140"/>
      <c r="SJG61" s="140"/>
      <c r="SJH61" s="140"/>
      <c r="SJI61" s="82"/>
      <c r="SJJ61" s="140"/>
      <c r="SJK61" s="140"/>
      <c r="SJL61" s="140"/>
      <c r="SJM61" s="140"/>
      <c r="SJN61" s="140"/>
      <c r="SJO61" s="140"/>
      <c r="SJP61" s="140"/>
      <c r="SJQ61" s="140"/>
      <c r="SJR61" s="140"/>
      <c r="SJS61" s="140"/>
      <c r="SJT61" s="140"/>
      <c r="SJU61" s="140"/>
      <c r="SJV61" s="140"/>
      <c r="SJW61" s="140"/>
      <c r="SJX61" s="140"/>
      <c r="SJY61" s="140"/>
      <c r="SJZ61" s="140"/>
      <c r="SKA61" s="140"/>
      <c r="SKB61" s="140"/>
      <c r="SKC61" s="140"/>
      <c r="SKD61" s="140"/>
      <c r="SKE61" s="82"/>
      <c r="SKF61" s="140"/>
      <c r="SKG61" s="140"/>
      <c r="SKH61" s="140"/>
      <c r="SKI61" s="140"/>
      <c r="SKJ61" s="140"/>
      <c r="SKK61" s="140"/>
      <c r="SKL61" s="140"/>
      <c r="SKM61" s="140"/>
      <c r="SKN61" s="140"/>
      <c r="SKO61" s="140"/>
      <c r="SKP61" s="140"/>
      <c r="SKQ61" s="140"/>
      <c r="SKR61" s="140"/>
      <c r="SKS61" s="140"/>
      <c r="SKT61" s="140"/>
      <c r="SKU61" s="140"/>
      <c r="SKV61" s="140"/>
      <c r="SKW61" s="140"/>
      <c r="SKX61" s="140"/>
      <c r="SKY61" s="140"/>
      <c r="SKZ61" s="140"/>
      <c r="SLA61" s="82"/>
      <c r="SLB61" s="140"/>
      <c r="SLC61" s="140"/>
      <c r="SLD61" s="140"/>
      <c r="SLE61" s="140"/>
      <c r="SLF61" s="140"/>
      <c r="SLG61" s="140"/>
      <c r="SLH61" s="140"/>
      <c r="SLI61" s="140"/>
      <c r="SLJ61" s="140"/>
      <c r="SLK61" s="140"/>
      <c r="SLL61" s="140"/>
      <c r="SLM61" s="140"/>
      <c r="SLN61" s="140"/>
      <c r="SLO61" s="140"/>
      <c r="SLP61" s="140"/>
      <c r="SLQ61" s="140"/>
      <c r="SLR61" s="140"/>
      <c r="SLS61" s="140"/>
      <c r="SLT61" s="140"/>
      <c r="SLU61" s="140"/>
      <c r="SLV61" s="140"/>
      <c r="SLW61" s="82"/>
      <c r="SLX61" s="140"/>
      <c r="SLY61" s="140"/>
      <c r="SLZ61" s="140"/>
      <c r="SMA61" s="140"/>
      <c r="SMB61" s="140"/>
      <c r="SMC61" s="140"/>
      <c r="SMD61" s="140"/>
      <c r="SME61" s="140"/>
      <c r="SMF61" s="140"/>
      <c r="SMG61" s="140"/>
      <c r="SMH61" s="140"/>
      <c r="SMI61" s="140"/>
      <c r="SMJ61" s="140"/>
      <c r="SMK61" s="140"/>
      <c r="SML61" s="140"/>
      <c r="SMM61" s="140"/>
      <c r="SMN61" s="140"/>
      <c r="SMO61" s="140"/>
      <c r="SMP61" s="140"/>
      <c r="SMQ61" s="140"/>
      <c r="SMR61" s="140"/>
      <c r="SMS61" s="82"/>
      <c r="SMT61" s="140"/>
      <c r="SMU61" s="140"/>
      <c r="SMV61" s="140"/>
      <c r="SMW61" s="140"/>
      <c r="SMX61" s="140"/>
      <c r="SMY61" s="140"/>
      <c r="SMZ61" s="140"/>
      <c r="SNA61" s="140"/>
      <c r="SNB61" s="140"/>
      <c r="SNC61" s="140"/>
      <c r="SND61" s="140"/>
      <c r="SNE61" s="140"/>
      <c r="SNF61" s="140"/>
      <c r="SNG61" s="140"/>
      <c r="SNH61" s="140"/>
      <c r="SNI61" s="140"/>
      <c r="SNJ61" s="140"/>
      <c r="SNK61" s="140"/>
      <c r="SNL61" s="140"/>
      <c r="SNM61" s="140"/>
      <c r="SNN61" s="140"/>
      <c r="SNO61" s="82"/>
      <c r="SNP61" s="140"/>
      <c r="SNQ61" s="140"/>
      <c r="SNR61" s="140"/>
      <c r="SNS61" s="140"/>
      <c r="SNT61" s="140"/>
      <c r="SNU61" s="140"/>
      <c r="SNV61" s="140"/>
      <c r="SNW61" s="140"/>
      <c r="SNX61" s="140"/>
      <c r="SNY61" s="140"/>
      <c r="SNZ61" s="140"/>
      <c r="SOA61" s="140"/>
      <c r="SOB61" s="140"/>
      <c r="SOC61" s="140"/>
      <c r="SOD61" s="140"/>
      <c r="SOE61" s="140"/>
      <c r="SOF61" s="140"/>
      <c r="SOG61" s="140"/>
      <c r="SOH61" s="140"/>
      <c r="SOI61" s="140"/>
      <c r="SOJ61" s="140"/>
      <c r="SOK61" s="82"/>
      <c r="SOL61" s="140"/>
      <c r="SOM61" s="140"/>
      <c r="SON61" s="140"/>
      <c r="SOO61" s="140"/>
      <c r="SOP61" s="140"/>
      <c r="SOQ61" s="140"/>
      <c r="SOR61" s="140"/>
      <c r="SOS61" s="140"/>
      <c r="SOT61" s="140"/>
      <c r="SOU61" s="140"/>
      <c r="SOV61" s="140"/>
      <c r="SOW61" s="140"/>
      <c r="SOX61" s="140"/>
      <c r="SOY61" s="140"/>
      <c r="SOZ61" s="140"/>
      <c r="SPA61" s="140"/>
      <c r="SPB61" s="140"/>
      <c r="SPC61" s="140"/>
      <c r="SPD61" s="140"/>
      <c r="SPE61" s="140"/>
      <c r="SPF61" s="140"/>
      <c r="SPG61" s="82"/>
      <c r="SPH61" s="140"/>
      <c r="SPI61" s="140"/>
      <c r="SPJ61" s="140"/>
      <c r="SPK61" s="140"/>
      <c r="SPL61" s="140"/>
      <c r="SPM61" s="140"/>
      <c r="SPN61" s="140"/>
      <c r="SPO61" s="140"/>
      <c r="SPP61" s="140"/>
      <c r="SPQ61" s="140"/>
      <c r="SPR61" s="140"/>
      <c r="SPS61" s="140"/>
      <c r="SPT61" s="140"/>
      <c r="SPU61" s="140"/>
      <c r="SPV61" s="140"/>
      <c r="SPW61" s="140"/>
      <c r="SPX61" s="140"/>
      <c r="SPY61" s="140"/>
      <c r="SPZ61" s="140"/>
      <c r="SQA61" s="140"/>
      <c r="SQB61" s="140"/>
      <c r="SQC61" s="82"/>
      <c r="SQD61" s="140"/>
      <c r="SQE61" s="140"/>
      <c r="SQF61" s="140"/>
      <c r="SQG61" s="140"/>
      <c r="SQH61" s="140"/>
      <c r="SQI61" s="140"/>
      <c r="SQJ61" s="140"/>
      <c r="SQK61" s="140"/>
      <c r="SQL61" s="140"/>
      <c r="SQM61" s="140"/>
      <c r="SQN61" s="140"/>
      <c r="SQO61" s="140"/>
      <c r="SQP61" s="140"/>
      <c r="SQQ61" s="140"/>
      <c r="SQR61" s="140"/>
      <c r="SQS61" s="140"/>
      <c r="SQT61" s="140"/>
      <c r="SQU61" s="140"/>
      <c r="SQV61" s="140"/>
      <c r="SQW61" s="140"/>
      <c r="SQX61" s="140"/>
      <c r="SQY61" s="82"/>
      <c r="SQZ61" s="140"/>
      <c r="SRA61" s="140"/>
      <c r="SRB61" s="140"/>
      <c r="SRC61" s="140"/>
      <c r="SRD61" s="140"/>
      <c r="SRE61" s="140"/>
      <c r="SRF61" s="140"/>
      <c r="SRG61" s="140"/>
      <c r="SRH61" s="140"/>
      <c r="SRI61" s="140"/>
      <c r="SRJ61" s="140"/>
      <c r="SRK61" s="140"/>
      <c r="SRL61" s="140"/>
      <c r="SRM61" s="140"/>
      <c r="SRN61" s="140"/>
      <c r="SRO61" s="140"/>
      <c r="SRP61" s="140"/>
      <c r="SRQ61" s="140"/>
      <c r="SRR61" s="140"/>
      <c r="SRS61" s="140"/>
      <c r="SRT61" s="140"/>
      <c r="SRU61" s="82"/>
      <c r="SRV61" s="140"/>
      <c r="SRW61" s="140"/>
      <c r="SRX61" s="140"/>
      <c r="SRY61" s="140"/>
      <c r="SRZ61" s="140"/>
      <c r="SSA61" s="140"/>
      <c r="SSB61" s="140"/>
      <c r="SSC61" s="140"/>
      <c r="SSD61" s="140"/>
      <c r="SSE61" s="140"/>
      <c r="SSF61" s="140"/>
      <c r="SSG61" s="140"/>
      <c r="SSH61" s="140"/>
      <c r="SSI61" s="140"/>
      <c r="SSJ61" s="140"/>
      <c r="SSK61" s="140"/>
      <c r="SSL61" s="140"/>
      <c r="SSM61" s="140"/>
      <c r="SSN61" s="140"/>
      <c r="SSO61" s="140"/>
      <c r="SSP61" s="140"/>
      <c r="SSQ61" s="82"/>
      <c r="SSR61" s="140"/>
      <c r="SSS61" s="140"/>
      <c r="SST61" s="140"/>
      <c r="SSU61" s="140"/>
      <c r="SSV61" s="140"/>
      <c r="SSW61" s="140"/>
      <c r="SSX61" s="140"/>
      <c r="SSY61" s="140"/>
      <c r="SSZ61" s="140"/>
      <c r="STA61" s="140"/>
      <c r="STB61" s="140"/>
      <c r="STC61" s="140"/>
      <c r="STD61" s="140"/>
      <c r="STE61" s="140"/>
      <c r="STF61" s="140"/>
      <c r="STG61" s="140"/>
      <c r="STH61" s="140"/>
      <c r="STI61" s="140"/>
      <c r="STJ61" s="140"/>
      <c r="STK61" s="140"/>
      <c r="STL61" s="140"/>
      <c r="STM61" s="82"/>
      <c r="STN61" s="140"/>
      <c r="STO61" s="140"/>
      <c r="STP61" s="140"/>
      <c r="STQ61" s="140"/>
      <c r="STR61" s="140"/>
      <c r="STS61" s="140"/>
      <c r="STT61" s="140"/>
      <c r="STU61" s="140"/>
      <c r="STV61" s="140"/>
      <c r="STW61" s="140"/>
      <c r="STX61" s="140"/>
      <c r="STY61" s="140"/>
      <c r="STZ61" s="140"/>
      <c r="SUA61" s="140"/>
      <c r="SUB61" s="140"/>
      <c r="SUC61" s="140"/>
      <c r="SUD61" s="140"/>
      <c r="SUE61" s="140"/>
      <c r="SUF61" s="140"/>
      <c r="SUG61" s="140"/>
      <c r="SUH61" s="140"/>
      <c r="SUI61" s="82"/>
      <c r="SUJ61" s="140"/>
      <c r="SUK61" s="140"/>
      <c r="SUL61" s="140"/>
      <c r="SUM61" s="140"/>
      <c r="SUN61" s="140"/>
      <c r="SUO61" s="140"/>
      <c r="SUP61" s="140"/>
      <c r="SUQ61" s="140"/>
      <c r="SUR61" s="140"/>
      <c r="SUS61" s="140"/>
      <c r="SUT61" s="140"/>
      <c r="SUU61" s="140"/>
      <c r="SUV61" s="140"/>
      <c r="SUW61" s="140"/>
      <c r="SUX61" s="140"/>
      <c r="SUY61" s="140"/>
      <c r="SUZ61" s="140"/>
      <c r="SVA61" s="140"/>
      <c r="SVB61" s="140"/>
      <c r="SVC61" s="140"/>
      <c r="SVD61" s="140"/>
      <c r="SVE61" s="82"/>
      <c r="SVF61" s="140"/>
      <c r="SVG61" s="140"/>
      <c r="SVH61" s="140"/>
      <c r="SVI61" s="140"/>
      <c r="SVJ61" s="140"/>
      <c r="SVK61" s="140"/>
      <c r="SVL61" s="140"/>
      <c r="SVM61" s="140"/>
      <c r="SVN61" s="140"/>
      <c r="SVO61" s="140"/>
      <c r="SVP61" s="140"/>
      <c r="SVQ61" s="140"/>
      <c r="SVR61" s="140"/>
      <c r="SVS61" s="140"/>
      <c r="SVT61" s="140"/>
      <c r="SVU61" s="140"/>
      <c r="SVV61" s="140"/>
      <c r="SVW61" s="140"/>
      <c r="SVX61" s="140"/>
      <c r="SVY61" s="140"/>
      <c r="SVZ61" s="140"/>
      <c r="SWA61" s="82"/>
      <c r="SWB61" s="140"/>
      <c r="SWC61" s="140"/>
      <c r="SWD61" s="140"/>
      <c r="SWE61" s="140"/>
      <c r="SWF61" s="140"/>
      <c r="SWG61" s="140"/>
      <c r="SWH61" s="140"/>
      <c r="SWI61" s="140"/>
      <c r="SWJ61" s="140"/>
      <c r="SWK61" s="140"/>
      <c r="SWL61" s="140"/>
      <c r="SWM61" s="140"/>
      <c r="SWN61" s="140"/>
      <c r="SWO61" s="140"/>
      <c r="SWP61" s="140"/>
      <c r="SWQ61" s="140"/>
      <c r="SWR61" s="140"/>
      <c r="SWS61" s="140"/>
      <c r="SWT61" s="140"/>
      <c r="SWU61" s="140"/>
      <c r="SWV61" s="140"/>
      <c r="SWW61" s="82"/>
      <c r="SWX61" s="140"/>
      <c r="SWY61" s="140"/>
      <c r="SWZ61" s="140"/>
      <c r="SXA61" s="140"/>
      <c r="SXB61" s="140"/>
      <c r="SXC61" s="140"/>
      <c r="SXD61" s="140"/>
      <c r="SXE61" s="140"/>
      <c r="SXF61" s="140"/>
      <c r="SXG61" s="140"/>
      <c r="SXH61" s="140"/>
      <c r="SXI61" s="140"/>
      <c r="SXJ61" s="140"/>
      <c r="SXK61" s="140"/>
      <c r="SXL61" s="140"/>
      <c r="SXM61" s="140"/>
      <c r="SXN61" s="140"/>
      <c r="SXO61" s="140"/>
      <c r="SXP61" s="140"/>
      <c r="SXQ61" s="140"/>
      <c r="SXR61" s="140"/>
      <c r="SXS61" s="82"/>
      <c r="SXT61" s="140"/>
      <c r="SXU61" s="140"/>
      <c r="SXV61" s="140"/>
      <c r="SXW61" s="140"/>
      <c r="SXX61" s="140"/>
      <c r="SXY61" s="140"/>
      <c r="SXZ61" s="140"/>
      <c r="SYA61" s="140"/>
      <c r="SYB61" s="140"/>
      <c r="SYC61" s="140"/>
      <c r="SYD61" s="140"/>
      <c r="SYE61" s="140"/>
      <c r="SYF61" s="140"/>
      <c r="SYG61" s="140"/>
      <c r="SYH61" s="140"/>
      <c r="SYI61" s="140"/>
      <c r="SYJ61" s="140"/>
      <c r="SYK61" s="140"/>
      <c r="SYL61" s="140"/>
      <c r="SYM61" s="140"/>
      <c r="SYN61" s="140"/>
      <c r="SYO61" s="82"/>
      <c r="SYP61" s="140"/>
      <c r="SYQ61" s="140"/>
      <c r="SYR61" s="140"/>
      <c r="SYS61" s="140"/>
      <c r="SYT61" s="140"/>
      <c r="SYU61" s="140"/>
      <c r="SYV61" s="140"/>
      <c r="SYW61" s="140"/>
      <c r="SYX61" s="140"/>
      <c r="SYY61" s="140"/>
      <c r="SYZ61" s="140"/>
      <c r="SZA61" s="140"/>
      <c r="SZB61" s="140"/>
      <c r="SZC61" s="140"/>
      <c r="SZD61" s="140"/>
      <c r="SZE61" s="140"/>
      <c r="SZF61" s="140"/>
      <c r="SZG61" s="140"/>
      <c r="SZH61" s="140"/>
      <c r="SZI61" s="140"/>
      <c r="SZJ61" s="140"/>
      <c r="SZK61" s="82"/>
      <c r="SZL61" s="140"/>
      <c r="SZM61" s="140"/>
      <c r="SZN61" s="140"/>
      <c r="SZO61" s="140"/>
      <c r="SZP61" s="140"/>
      <c r="SZQ61" s="140"/>
      <c r="SZR61" s="140"/>
      <c r="SZS61" s="140"/>
      <c r="SZT61" s="140"/>
      <c r="SZU61" s="140"/>
      <c r="SZV61" s="140"/>
      <c r="SZW61" s="140"/>
      <c r="SZX61" s="140"/>
      <c r="SZY61" s="140"/>
      <c r="SZZ61" s="140"/>
      <c r="TAA61" s="140"/>
      <c r="TAB61" s="140"/>
      <c r="TAC61" s="140"/>
      <c r="TAD61" s="140"/>
      <c r="TAE61" s="140"/>
      <c r="TAF61" s="140"/>
      <c r="TAG61" s="82"/>
      <c r="TAH61" s="140"/>
      <c r="TAI61" s="140"/>
      <c r="TAJ61" s="140"/>
      <c r="TAK61" s="140"/>
      <c r="TAL61" s="140"/>
      <c r="TAM61" s="140"/>
      <c r="TAN61" s="140"/>
      <c r="TAO61" s="140"/>
      <c r="TAP61" s="140"/>
      <c r="TAQ61" s="140"/>
      <c r="TAR61" s="140"/>
      <c r="TAS61" s="140"/>
      <c r="TAT61" s="140"/>
      <c r="TAU61" s="140"/>
      <c r="TAV61" s="140"/>
      <c r="TAW61" s="140"/>
      <c r="TAX61" s="140"/>
      <c r="TAY61" s="140"/>
      <c r="TAZ61" s="140"/>
      <c r="TBA61" s="140"/>
      <c r="TBB61" s="140"/>
      <c r="TBC61" s="82"/>
      <c r="TBD61" s="140"/>
      <c r="TBE61" s="140"/>
      <c r="TBF61" s="140"/>
      <c r="TBG61" s="140"/>
      <c r="TBH61" s="140"/>
      <c r="TBI61" s="140"/>
      <c r="TBJ61" s="140"/>
      <c r="TBK61" s="140"/>
      <c r="TBL61" s="140"/>
      <c r="TBM61" s="140"/>
      <c r="TBN61" s="140"/>
      <c r="TBO61" s="140"/>
      <c r="TBP61" s="140"/>
      <c r="TBQ61" s="140"/>
      <c r="TBR61" s="140"/>
      <c r="TBS61" s="140"/>
      <c r="TBT61" s="140"/>
      <c r="TBU61" s="140"/>
      <c r="TBV61" s="140"/>
      <c r="TBW61" s="140"/>
      <c r="TBX61" s="140"/>
      <c r="TBY61" s="82"/>
      <c r="TBZ61" s="140"/>
      <c r="TCA61" s="140"/>
      <c r="TCB61" s="140"/>
      <c r="TCC61" s="140"/>
      <c r="TCD61" s="140"/>
      <c r="TCE61" s="140"/>
      <c r="TCF61" s="140"/>
      <c r="TCG61" s="140"/>
      <c r="TCH61" s="140"/>
      <c r="TCI61" s="140"/>
      <c r="TCJ61" s="140"/>
      <c r="TCK61" s="140"/>
      <c r="TCL61" s="140"/>
      <c r="TCM61" s="140"/>
      <c r="TCN61" s="140"/>
      <c r="TCO61" s="140"/>
      <c r="TCP61" s="140"/>
      <c r="TCQ61" s="140"/>
      <c r="TCR61" s="140"/>
      <c r="TCS61" s="140"/>
      <c r="TCT61" s="140"/>
      <c r="TCU61" s="82"/>
      <c r="TCV61" s="140"/>
      <c r="TCW61" s="140"/>
      <c r="TCX61" s="140"/>
      <c r="TCY61" s="140"/>
      <c r="TCZ61" s="140"/>
      <c r="TDA61" s="140"/>
      <c r="TDB61" s="140"/>
      <c r="TDC61" s="140"/>
      <c r="TDD61" s="140"/>
      <c r="TDE61" s="140"/>
      <c r="TDF61" s="140"/>
      <c r="TDG61" s="140"/>
      <c r="TDH61" s="140"/>
      <c r="TDI61" s="140"/>
      <c r="TDJ61" s="140"/>
      <c r="TDK61" s="140"/>
      <c r="TDL61" s="140"/>
      <c r="TDM61" s="140"/>
      <c r="TDN61" s="140"/>
      <c r="TDO61" s="140"/>
      <c r="TDP61" s="140"/>
      <c r="TDQ61" s="82"/>
      <c r="TDR61" s="140"/>
      <c r="TDS61" s="140"/>
      <c r="TDT61" s="140"/>
      <c r="TDU61" s="140"/>
      <c r="TDV61" s="140"/>
      <c r="TDW61" s="140"/>
      <c r="TDX61" s="140"/>
      <c r="TDY61" s="140"/>
      <c r="TDZ61" s="140"/>
      <c r="TEA61" s="140"/>
      <c r="TEB61" s="140"/>
      <c r="TEC61" s="140"/>
      <c r="TED61" s="140"/>
      <c r="TEE61" s="140"/>
      <c r="TEF61" s="140"/>
      <c r="TEG61" s="140"/>
      <c r="TEH61" s="140"/>
      <c r="TEI61" s="140"/>
      <c r="TEJ61" s="140"/>
      <c r="TEK61" s="140"/>
      <c r="TEL61" s="140"/>
      <c r="TEM61" s="82"/>
      <c r="TEN61" s="140"/>
      <c r="TEO61" s="140"/>
      <c r="TEP61" s="140"/>
      <c r="TEQ61" s="140"/>
      <c r="TER61" s="140"/>
      <c r="TES61" s="140"/>
      <c r="TET61" s="140"/>
      <c r="TEU61" s="140"/>
      <c r="TEV61" s="140"/>
      <c r="TEW61" s="140"/>
      <c r="TEX61" s="140"/>
      <c r="TEY61" s="140"/>
      <c r="TEZ61" s="140"/>
      <c r="TFA61" s="140"/>
      <c r="TFB61" s="140"/>
      <c r="TFC61" s="140"/>
      <c r="TFD61" s="140"/>
      <c r="TFE61" s="140"/>
      <c r="TFF61" s="140"/>
      <c r="TFG61" s="140"/>
      <c r="TFH61" s="140"/>
      <c r="TFI61" s="82"/>
      <c r="TFJ61" s="140"/>
      <c r="TFK61" s="140"/>
      <c r="TFL61" s="140"/>
      <c r="TFM61" s="140"/>
      <c r="TFN61" s="140"/>
      <c r="TFO61" s="140"/>
      <c r="TFP61" s="140"/>
      <c r="TFQ61" s="140"/>
      <c r="TFR61" s="140"/>
      <c r="TFS61" s="140"/>
      <c r="TFT61" s="140"/>
      <c r="TFU61" s="140"/>
      <c r="TFV61" s="140"/>
      <c r="TFW61" s="140"/>
      <c r="TFX61" s="140"/>
      <c r="TFY61" s="140"/>
      <c r="TFZ61" s="140"/>
      <c r="TGA61" s="140"/>
      <c r="TGB61" s="140"/>
      <c r="TGC61" s="140"/>
      <c r="TGD61" s="140"/>
      <c r="TGE61" s="82"/>
      <c r="TGF61" s="140"/>
      <c r="TGG61" s="140"/>
      <c r="TGH61" s="140"/>
      <c r="TGI61" s="140"/>
      <c r="TGJ61" s="140"/>
      <c r="TGK61" s="140"/>
      <c r="TGL61" s="140"/>
      <c r="TGM61" s="140"/>
      <c r="TGN61" s="140"/>
      <c r="TGO61" s="140"/>
      <c r="TGP61" s="140"/>
      <c r="TGQ61" s="140"/>
      <c r="TGR61" s="140"/>
      <c r="TGS61" s="140"/>
      <c r="TGT61" s="140"/>
      <c r="TGU61" s="140"/>
      <c r="TGV61" s="140"/>
      <c r="TGW61" s="140"/>
      <c r="TGX61" s="140"/>
      <c r="TGY61" s="140"/>
      <c r="TGZ61" s="140"/>
      <c r="THA61" s="82"/>
      <c r="THB61" s="140"/>
      <c r="THC61" s="140"/>
      <c r="THD61" s="140"/>
      <c r="THE61" s="140"/>
      <c r="THF61" s="140"/>
      <c r="THG61" s="140"/>
      <c r="THH61" s="140"/>
      <c r="THI61" s="140"/>
      <c r="THJ61" s="140"/>
      <c r="THK61" s="140"/>
      <c r="THL61" s="140"/>
      <c r="THM61" s="140"/>
      <c r="THN61" s="140"/>
      <c r="THO61" s="140"/>
      <c r="THP61" s="140"/>
      <c r="THQ61" s="140"/>
      <c r="THR61" s="140"/>
      <c r="THS61" s="140"/>
      <c r="THT61" s="140"/>
      <c r="THU61" s="140"/>
      <c r="THV61" s="140"/>
      <c r="THW61" s="82"/>
      <c r="THX61" s="140"/>
      <c r="THY61" s="140"/>
      <c r="THZ61" s="140"/>
      <c r="TIA61" s="140"/>
      <c r="TIB61" s="140"/>
      <c r="TIC61" s="140"/>
      <c r="TID61" s="140"/>
      <c r="TIE61" s="140"/>
      <c r="TIF61" s="140"/>
      <c r="TIG61" s="140"/>
      <c r="TIH61" s="140"/>
      <c r="TII61" s="140"/>
      <c r="TIJ61" s="140"/>
      <c r="TIK61" s="140"/>
      <c r="TIL61" s="140"/>
      <c r="TIM61" s="140"/>
      <c r="TIN61" s="140"/>
      <c r="TIO61" s="140"/>
      <c r="TIP61" s="140"/>
      <c r="TIQ61" s="140"/>
      <c r="TIR61" s="140"/>
      <c r="TIS61" s="82"/>
      <c r="TIT61" s="140"/>
      <c r="TIU61" s="140"/>
      <c r="TIV61" s="140"/>
      <c r="TIW61" s="140"/>
      <c r="TIX61" s="140"/>
      <c r="TIY61" s="140"/>
      <c r="TIZ61" s="140"/>
      <c r="TJA61" s="140"/>
      <c r="TJB61" s="140"/>
      <c r="TJC61" s="140"/>
      <c r="TJD61" s="140"/>
      <c r="TJE61" s="140"/>
      <c r="TJF61" s="140"/>
      <c r="TJG61" s="140"/>
      <c r="TJH61" s="140"/>
      <c r="TJI61" s="140"/>
      <c r="TJJ61" s="140"/>
      <c r="TJK61" s="140"/>
      <c r="TJL61" s="140"/>
      <c r="TJM61" s="140"/>
      <c r="TJN61" s="140"/>
      <c r="TJO61" s="82"/>
      <c r="TJP61" s="140"/>
      <c r="TJQ61" s="140"/>
      <c r="TJR61" s="140"/>
      <c r="TJS61" s="140"/>
      <c r="TJT61" s="140"/>
      <c r="TJU61" s="140"/>
      <c r="TJV61" s="140"/>
      <c r="TJW61" s="140"/>
      <c r="TJX61" s="140"/>
      <c r="TJY61" s="140"/>
      <c r="TJZ61" s="140"/>
      <c r="TKA61" s="140"/>
      <c r="TKB61" s="140"/>
      <c r="TKC61" s="140"/>
      <c r="TKD61" s="140"/>
      <c r="TKE61" s="140"/>
      <c r="TKF61" s="140"/>
      <c r="TKG61" s="140"/>
      <c r="TKH61" s="140"/>
      <c r="TKI61" s="140"/>
      <c r="TKJ61" s="140"/>
      <c r="TKK61" s="82"/>
      <c r="TKL61" s="140"/>
      <c r="TKM61" s="140"/>
      <c r="TKN61" s="140"/>
      <c r="TKO61" s="140"/>
      <c r="TKP61" s="140"/>
      <c r="TKQ61" s="140"/>
      <c r="TKR61" s="140"/>
      <c r="TKS61" s="140"/>
      <c r="TKT61" s="140"/>
      <c r="TKU61" s="140"/>
      <c r="TKV61" s="140"/>
      <c r="TKW61" s="140"/>
      <c r="TKX61" s="140"/>
      <c r="TKY61" s="140"/>
      <c r="TKZ61" s="140"/>
      <c r="TLA61" s="140"/>
      <c r="TLB61" s="140"/>
      <c r="TLC61" s="140"/>
      <c r="TLD61" s="140"/>
      <c r="TLE61" s="140"/>
      <c r="TLF61" s="140"/>
      <c r="TLG61" s="82"/>
      <c r="TLH61" s="140"/>
      <c r="TLI61" s="140"/>
      <c r="TLJ61" s="140"/>
      <c r="TLK61" s="140"/>
      <c r="TLL61" s="140"/>
      <c r="TLM61" s="140"/>
      <c r="TLN61" s="140"/>
      <c r="TLO61" s="140"/>
      <c r="TLP61" s="140"/>
      <c r="TLQ61" s="140"/>
      <c r="TLR61" s="140"/>
      <c r="TLS61" s="140"/>
      <c r="TLT61" s="140"/>
      <c r="TLU61" s="140"/>
      <c r="TLV61" s="140"/>
      <c r="TLW61" s="140"/>
      <c r="TLX61" s="140"/>
      <c r="TLY61" s="140"/>
      <c r="TLZ61" s="140"/>
      <c r="TMA61" s="140"/>
      <c r="TMB61" s="140"/>
      <c r="TMC61" s="82"/>
      <c r="TMD61" s="140"/>
      <c r="TME61" s="140"/>
      <c r="TMF61" s="140"/>
      <c r="TMG61" s="140"/>
      <c r="TMH61" s="140"/>
      <c r="TMI61" s="140"/>
      <c r="TMJ61" s="140"/>
      <c r="TMK61" s="140"/>
      <c r="TML61" s="140"/>
      <c r="TMM61" s="140"/>
      <c r="TMN61" s="140"/>
      <c r="TMO61" s="140"/>
      <c r="TMP61" s="140"/>
      <c r="TMQ61" s="140"/>
      <c r="TMR61" s="140"/>
      <c r="TMS61" s="140"/>
      <c r="TMT61" s="140"/>
      <c r="TMU61" s="140"/>
      <c r="TMV61" s="140"/>
      <c r="TMW61" s="140"/>
      <c r="TMX61" s="140"/>
      <c r="TMY61" s="82"/>
      <c r="TMZ61" s="140"/>
      <c r="TNA61" s="140"/>
      <c r="TNB61" s="140"/>
      <c r="TNC61" s="140"/>
      <c r="TND61" s="140"/>
      <c r="TNE61" s="140"/>
      <c r="TNF61" s="140"/>
      <c r="TNG61" s="140"/>
      <c r="TNH61" s="140"/>
      <c r="TNI61" s="140"/>
      <c r="TNJ61" s="140"/>
      <c r="TNK61" s="140"/>
      <c r="TNL61" s="140"/>
      <c r="TNM61" s="140"/>
      <c r="TNN61" s="140"/>
      <c r="TNO61" s="140"/>
      <c r="TNP61" s="140"/>
      <c r="TNQ61" s="140"/>
      <c r="TNR61" s="140"/>
      <c r="TNS61" s="140"/>
      <c r="TNT61" s="140"/>
      <c r="TNU61" s="82"/>
      <c r="TNV61" s="140"/>
      <c r="TNW61" s="140"/>
      <c r="TNX61" s="140"/>
      <c r="TNY61" s="140"/>
      <c r="TNZ61" s="140"/>
      <c r="TOA61" s="140"/>
      <c r="TOB61" s="140"/>
      <c r="TOC61" s="140"/>
      <c r="TOD61" s="140"/>
      <c r="TOE61" s="140"/>
      <c r="TOF61" s="140"/>
      <c r="TOG61" s="140"/>
      <c r="TOH61" s="140"/>
      <c r="TOI61" s="140"/>
      <c r="TOJ61" s="140"/>
      <c r="TOK61" s="140"/>
      <c r="TOL61" s="140"/>
      <c r="TOM61" s="140"/>
      <c r="TON61" s="140"/>
      <c r="TOO61" s="140"/>
      <c r="TOP61" s="140"/>
      <c r="TOQ61" s="82"/>
      <c r="TOR61" s="140"/>
      <c r="TOS61" s="140"/>
      <c r="TOT61" s="140"/>
      <c r="TOU61" s="140"/>
      <c r="TOV61" s="140"/>
      <c r="TOW61" s="140"/>
      <c r="TOX61" s="140"/>
      <c r="TOY61" s="140"/>
      <c r="TOZ61" s="140"/>
      <c r="TPA61" s="140"/>
      <c r="TPB61" s="140"/>
      <c r="TPC61" s="140"/>
      <c r="TPD61" s="140"/>
      <c r="TPE61" s="140"/>
      <c r="TPF61" s="140"/>
      <c r="TPG61" s="140"/>
      <c r="TPH61" s="140"/>
      <c r="TPI61" s="140"/>
      <c r="TPJ61" s="140"/>
      <c r="TPK61" s="140"/>
      <c r="TPL61" s="140"/>
      <c r="TPM61" s="82"/>
      <c r="TPN61" s="140"/>
      <c r="TPO61" s="140"/>
      <c r="TPP61" s="140"/>
      <c r="TPQ61" s="140"/>
      <c r="TPR61" s="140"/>
      <c r="TPS61" s="140"/>
      <c r="TPT61" s="140"/>
      <c r="TPU61" s="140"/>
      <c r="TPV61" s="140"/>
      <c r="TPW61" s="140"/>
      <c r="TPX61" s="140"/>
      <c r="TPY61" s="140"/>
      <c r="TPZ61" s="140"/>
      <c r="TQA61" s="140"/>
      <c r="TQB61" s="140"/>
      <c r="TQC61" s="140"/>
      <c r="TQD61" s="140"/>
      <c r="TQE61" s="140"/>
      <c r="TQF61" s="140"/>
      <c r="TQG61" s="140"/>
      <c r="TQH61" s="140"/>
      <c r="TQI61" s="82"/>
      <c r="TQJ61" s="140"/>
      <c r="TQK61" s="140"/>
      <c r="TQL61" s="140"/>
      <c r="TQM61" s="140"/>
      <c r="TQN61" s="140"/>
      <c r="TQO61" s="140"/>
      <c r="TQP61" s="140"/>
      <c r="TQQ61" s="140"/>
      <c r="TQR61" s="140"/>
      <c r="TQS61" s="140"/>
      <c r="TQT61" s="140"/>
      <c r="TQU61" s="140"/>
      <c r="TQV61" s="140"/>
      <c r="TQW61" s="140"/>
      <c r="TQX61" s="140"/>
      <c r="TQY61" s="140"/>
      <c r="TQZ61" s="140"/>
      <c r="TRA61" s="140"/>
      <c r="TRB61" s="140"/>
      <c r="TRC61" s="140"/>
      <c r="TRD61" s="140"/>
      <c r="TRE61" s="82"/>
      <c r="TRF61" s="140"/>
      <c r="TRG61" s="140"/>
      <c r="TRH61" s="140"/>
      <c r="TRI61" s="140"/>
      <c r="TRJ61" s="140"/>
      <c r="TRK61" s="140"/>
      <c r="TRL61" s="140"/>
      <c r="TRM61" s="140"/>
      <c r="TRN61" s="140"/>
      <c r="TRO61" s="140"/>
      <c r="TRP61" s="140"/>
      <c r="TRQ61" s="140"/>
      <c r="TRR61" s="140"/>
      <c r="TRS61" s="140"/>
      <c r="TRT61" s="140"/>
      <c r="TRU61" s="140"/>
      <c r="TRV61" s="140"/>
      <c r="TRW61" s="140"/>
      <c r="TRX61" s="140"/>
      <c r="TRY61" s="140"/>
      <c r="TRZ61" s="140"/>
      <c r="TSA61" s="82"/>
      <c r="TSB61" s="140"/>
      <c r="TSC61" s="140"/>
      <c r="TSD61" s="140"/>
      <c r="TSE61" s="140"/>
      <c r="TSF61" s="140"/>
      <c r="TSG61" s="140"/>
      <c r="TSH61" s="140"/>
      <c r="TSI61" s="140"/>
      <c r="TSJ61" s="140"/>
      <c r="TSK61" s="140"/>
      <c r="TSL61" s="140"/>
      <c r="TSM61" s="140"/>
      <c r="TSN61" s="140"/>
      <c r="TSO61" s="140"/>
      <c r="TSP61" s="140"/>
      <c r="TSQ61" s="140"/>
      <c r="TSR61" s="140"/>
      <c r="TSS61" s="140"/>
      <c r="TST61" s="140"/>
      <c r="TSU61" s="140"/>
      <c r="TSV61" s="140"/>
      <c r="TSW61" s="82"/>
      <c r="TSX61" s="140"/>
      <c r="TSY61" s="140"/>
      <c r="TSZ61" s="140"/>
      <c r="TTA61" s="140"/>
      <c r="TTB61" s="140"/>
      <c r="TTC61" s="140"/>
      <c r="TTD61" s="140"/>
      <c r="TTE61" s="140"/>
      <c r="TTF61" s="140"/>
      <c r="TTG61" s="140"/>
      <c r="TTH61" s="140"/>
      <c r="TTI61" s="140"/>
      <c r="TTJ61" s="140"/>
      <c r="TTK61" s="140"/>
      <c r="TTL61" s="140"/>
      <c r="TTM61" s="140"/>
      <c r="TTN61" s="140"/>
      <c r="TTO61" s="140"/>
      <c r="TTP61" s="140"/>
      <c r="TTQ61" s="140"/>
      <c r="TTR61" s="140"/>
      <c r="TTS61" s="82"/>
      <c r="TTT61" s="140"/>
      <c r="TTU61" s="140"/>
      <c r="TTV61" s="140"/>
      <c r="TTW61" s="140"/>
      <c r="TTX61" s="140"/>
      <c r="TTY61" s="140"/>
      <c r="TTZ61" s="140"/>
      <c r="TUA61" s="140"/>
      <c r="TUB61" s="140"/>
      <c r="TUC61" s="140"/>
      <c r="TUD61" s="140"/>
      <c r="TUE61" s="140"/>
      <c r="TUF61" s="140"/>
      <c r="TUG61" s="140"/>
      <c r="TUH61" s="140"/>
      <c r="TUI61" s="140"/>
      <c r="TUJ61" s="140"/>
      <c r="TUK61" s="140"/>
      <c r="TUL61" s="140"/>
      <c r="TUM61" s="140"/>
      <c r="TUN61" s="140"/>
      <c r="TUO61" s="82"/>
      <c r="TUP61" s="140"/>
      <c r="TUQ61" s="140"/>
      <c r="TUR61" s="140"/>
      <c r="TUS61" s="140"/>
      <c r="TUT61" s="140"/>
      <c r="TUU61" s="140"/>
      <c r="TUV61" s="140"/>
      <c r="TUW61" s="140"/>
      <c r="TUX61" s="140"/>
      <c r="TUY61" s="140"/>
      <c r="TUZ61" s="140"/>
      <c r="TVA61" s="140"/>
      <c r="TVB61" s="140"/>
      <c r="TVC61" s="140"/>
      <c r="TVD61" s="140"/>
      <c r="TVE61" s="140"/>
      <c r="TVF61" s="140"/>
      <c r="TVG61" s="140"/>
      <c r="TVH61" s="140"/>
      <c r="TVI61" s="140"/>
      <c r="TVJ61" s="140"/>
      <c r="TVK61" s="82"/>
      <c r="TVL61" s="140"/>
      <c r="TVM61" s="140"/>
      <c r="TVN61" s="140"/>
      <c r="TVO61" s="140"/>
      <c r="TVP61" s="140"/>
      <c r="TVQ61" s="140"/>
      <c r="TVR61" s="140"/>
      <c r="TVS61" s="140"/>
      <c r="TVT61" s="140"/>
      <c r="TVU61" s="140"/>
      <c r="TVV61" s="140"/>
      <c r="TVW61" s="140"/>
      <c r="TVX61" s="140"/>
      <c r="TVY61" s="140"/>
      <c r="TVZ61" s="140"/>
      <c r="TWA61" s="140"/>
      <c r="TWB61" s="140"/>
      <c r="TWC61" s="140"/>
      <c r="TWD61" s="140"/>
      <c r="TWE61" s="140"/>
      <c r="TWF61" s="140"/>
      <c r="TWG61" s="82"/>
      <c r="TWH61" s="140"/>
      <c r="TWI61" s="140"/>
      <c r="TWJ61" s="140"/>
      <c r="TWK61" s="140"/>
      <c r="TWL61" s="140"/>
      <c r="TWM61" s="140"/>
      <c r="TWN61" s="140"/>
      <c r="TWO61" s="140"/>
      <c r="TWP61" s="140"/>
      <c r="TWQ61" s="140"/>
      <c r="TWR61" s="140"/>
      <c r="TWS61" s="140"/>
      <c r="TWT61" s="140"/>
      <c r="TWU61" s="140"/>
      <c r="TWV61" s="140"/>
      <c r="TWW61" s="140"/>
      <c r="TWX61" s="140"/>
      <c r="TWY61" s="140"/>
      <c r="TWZ61" s="140"/>
      <c r="TXA61" s="140"/>
      <c r="TXB61" s="140"/>
      <c r="TXC61" s="82"/>
      <c r="TXD61" s="140"/>
      <c r="TXE61" s="140"/>
      <c r="TXF61" s="140"/>
      <c r="TXG61" s="140"/>
      <c r="TXH61" s="140"/>
      <c r="TXI61" s="140"/>
      <c r="TXJ61" s="140"/>
      <c r="TXK61" s="140"/>
      <c r="TXL61" s="140"/>
      <c r="TXM61" s="140"/>
      <c r="TXN61" s="140"/>
      <c r="TXO61" s="140"/>
      <c r="TXP61" s="140"/>
      <c r="TXQ61" s="140"/>
      <c r="TXR61" s="140"/>
      <c r="TXS61" s="140"/>
      <c r="TXT61" s="140"/>
      <c r="TXU61" s="140"/>
      <c r="TXV61" s="140"/>
      <c r="TXW61" s="140"/>
      <c r="TXX61" s="140"/>
      <c r="TXY61" s="82"/>
      <c r="TXZ61" s="140"/>
      <c r="TYA61" s="140"/>
      <c r="TYB61" s="140"/>
      <c r="TYC61" s="140"/>
      <c r="TYD61" s="140"/>
      <c r="TYE61" s="140"/>
      <c r="TYF61" s="140"/>
      <c r="TYG61" s="140"/>
      <c r="TYH61" s="140"/>
      <c r="TYI61" s="140"/>
      <c r="TYJ61" s="140"/>
      <c r="TYK61" s="140"/>
      <c r="TYL61" s="140"/>
      <c r="TYM61" s="140"/>
      <c r="TYN61" s="140"/>
      <c r="TYO61" s="140"/>
      <c r="TYP61" s="140"/>
      <c r="TYQ61" s="140"/>
      <c r="TYR61" s="140"/>
      <c r="TYS61" s="140"/>
      <c r="TYT61" s="140"/>
      <c r="TYU61" s="82"/>
      <c r="TYV61" s="140"/>
      <c r="TYW61" s="140"/>
      <c r="TYX61" s="140"/>
      <c r="TYY61" s="140"/>
      <c r="TYZ61" s="140"/>
      <c r="TZA61" s="140"/>
      <c r="TZB61" s="140"/>
      <c r="TZC61" s="140"/>
      <c r="TZD61" s="140"/>
      <c r="TZE61" s="140"/>
      <c r="TZF61" s="140"/>
      <c r="TZG61" s="140"/>
      <c r="TZH61" s="140"/>
      <c r="TZI61" s="140"/>
      <c r="TZJ61" s="140"/>
      <c r="TZK61" s="140"/>
      <c r="TZL61" s="140"/>
      <c r="TZM61" s="140"/>
      <c r="TZN61" s="140"/>
      <c r="TZO61" s="140"/>
      <c r="TZP61" s="140"/>
      <c r="TZQ61" s="82"/>
      <c r="TZR61" s="140"/>
      <c r="TZS61" s="140"/>
      <c r="TZT61" s="140"/>
      <c r="TZU61" s="140"/>
      <c r="TZV61" s="140"/>
      <c r="TZW61" s="140"/>
      <c r="TZX61" s="140"/>
      <c r="TZY61" s="140"/>
      <c r="TZZ61" s="140"/>
      <c r="UAA61" s="140"/>
      <c r="UAB61" s="140"/>
      <c r="UAC61" s="140"/>
      <c r="UAD61" s="140"/>
      <c r="UAE61" s="140"/>
      <c r="UAF61" s="140"/>
      <c r="UAG61" s="140"/>
      <c r="UAH61" s="140"/>
      <c r="UAI61" s="140"/>
      <c r="UAJ61" s="140"/>
      <c r="UAK61" s="140"/>
      <c r="UAL61" s="140"/>
      <c r="UAM61" s="82"/>
      <c r="UAN61" s="140"/>
      <c r="UAO61" s="140"/>
      <c r="UAP61" s="140"/>
      <c r="UAQ61" s="140"/>
      <c r="UAR61" s="140"/>
      <c r="UAS61" s="140"/>
      <c r="UAT61" s="140"/>
      <c r="UAU61" s="140"/>
      <c r="UAV61" s="140"/>
      <c r="UAW61" s="140"/>
      <c r="UAX61" s="140"/>
      <c r="UAY61" s="140"/>
      <c r="UAZ61" s="140"/>
      <c r="UBA61" s="140"/>
      <c r="UBB61" s="140"/>
      <c r="UBC61" s="140"/>
      <c r="UBD61" s="140"/>
      <c r="UBE61" s="140"/>
      <c r="UBF61" s="140"/>
      <c r="UBG61" s="140"/>
      <c r="UBH61" s="140"/>
      <c r="UBI61" s="82"/>
      <c r="UBJ61" s="140"/>
      <c r="UBK61" s="140"/>
      <c r="UBL61" s="140"/>
      <c r="UBM61" s="140"/>
      <c r="UBN61" s="140"/>
      <c r="UBO61" s="140"/>
      <c r="UBP61" s="140"/>
      <c r="UBQ61" s="140"/>
      <c r="UBR61" s="140"/>
      <c r="UBS61" s="140"/>
      <c r="UBT61" s="140"/>
      <c r="UBU61" s="140"/>
      <c r="UBV61" s="140"/>
      <c r="UBW61" s="140"/>
      <c r="UBX61" s="140"/>
      <c r="UBY61" s="140"/>
      <c r="UBZ61" s="140"/>
      <c r="UCA61" s="140"/>
      <c r="UCB61" s="140"/>
      <c r="UCC61" s="140"/>
      <c r="UCD61" s="140"/>
      <c r="UCE61" s="82"/>
      <c r="UCF61" s="140"/>
      <c r="UCG61" s="140"/>
      <c r="UCH61" s="140"/>
      <c r="UCI61" s="140"/>
      <c r="UCJ61" s="140"/>
      <c r="UCK61" s="140"/>
      <c r="UCL61" s="140"/>
      <c r="UCM61" s="140"/>
      <c r="UCN61" s="140"/>
      <c r="UCO61" s="140"/>
      <c r="UCP61" s="140"/>
      <c r="UCQ61" s="140"/>
      <c r="UCR61" s="140"/>
      <c r="UCS61" s="140"/>
      <c r="UCT61" s="140"/>
      <c r="UCU61" s="140"/>
      <c r="UCV61" s="140"/>
      <c r="UCW61" s="140"/>
      <c r="UCX61" s="140"/>
      <c r="UCY61" s="140"/>
      <c r="UCZ61" s="140"/>
      <c r="UDA61" s="82"/>
      <c r="UDB61" s="140"/>
      <c r="UDC61" s="140"/>
      <c r="UDD61" s="140"/>
      <c r="UDE61" s="140"/>
      <c r="UDF61" s="140"/>
      <c r="UDG61" s="140"/>
      <c r="UDH61" s="140"/>
      <c r="UDI61" s="140"/>
      <c r="UDJ61" s="140"/>
      <c r="UDK61" s="140"/>
      <c r="UDL61" s="140"/>
      <c r="UDM61" s="140"/>
      <c r="UDN61" s="140"/>
      <c r="UDO61" s="140"/>
      <c r="UDP61" s="140"/>
      <c r="UDQ61" s="140"/>
      <c r="UDR61" s="140"/>
      <c r="UDS61" s="140"/>
      <c r="UDT61" s="140"/>
      <c r="UDU61" s="140"/>
      <c r="UDV61" s="140"/>
      <c r="UDW61" s="82"/>
      <c r="UDX61" s="140"/>
      <c r="UDY61" s="140"/>
      <c r="UDZ61" s="140"/>
      <c r="UEA61" s="140"/>
      <c r="UEB61" s="140"/>
      <c r="UEC61" s="140"/>
      <c r="UED61" s="140"/>
      <c r="UEE61" s="140"/>
      <c r="UEF61" s="140"/>
      <c r="UEG61" s="140"/>
      <c r="UEH61" s="140"/>
      <c r="UEI61" s="140"/>
      <c r="UEJ61" s="140"/>
      <c r="UEK61" s="140"/>
      <c r="UEL61" s="140"/>
      <c r="UEM61" s="140"/>
      <c r="UEN61" s="140"/>
      <c r="UEO61" s="140"/>
      <c r="UEP61" s="140"/>
      <c r="UEQ61" s="140"/>
      <c r="UER61" s="140"/>
      <c r="UES61" s="82"/>
      <c r="UET61" s="140"/>
      <c r="UEU61" s="140"/>
      <c r="UEV61" s="140"/>
      <c r="UEW61" s="140"/>
      <c r="UEX61" s="140"/>
      <c r="UEY61" s="140"/>
      <c r="UEZ61" s="140"/>
      <c r="UFA61" s="140"/>
      <c r="UFB61" s="140"/>
      <c r="UFC61" s="140"/>
      <c r="UFD61" s="140"/>
      <c r="UFE61" s="140"/>
      <c r="UFF61" s="140"/>
      <c r="UFG61" s="140"/>
      <c r="UFH61" s="140"/>
      <c r="UFI61" s="140"/>
      <c r="UFJ61" s="140"/>
      <c r="UFK61" s="140"/>
      <c r="UFL61" s="140"/>
      <c r="UFM61" s="140"/>
      <c r="UFN61" s="140"/>
      <c r="UFO61" s="82"/>
      <c r="UFP61" s="140"/>
      <c r="UFQ61" s="140"/>
      <c r="UFR61" s="140"/>
      <c r="UFS61" s="140"/>
      <c r="UFT61" s="140"/>
      <c r="UFU61" s="140"/>
      <c r="UFV61" s="140"/>
      <c r="UFW61" s="140"/>
      <c r="UFX61" s="140"/>
      <c r="UFY61" s="140"/>
      <c r="UFZ61" s="140"/>
      <c r="UGA61" s="140"/>
      <c r="UGB61" s="140"/>
      <c r="UGC61" s="140"/>
      <c r="UGD61" s="140"/>
      <c r="UGE61" s="140"/>
      <c r="UGF61" s="140"/>
      <c r="UGG61" s="140"/>
      <c r="UGH61" s="140"/>
      <c r="UGI61" s="140"/>
      <c r="UGJ61" s="140"/>
      <c r="UGK61" s="82"/>
      <c r="UGL61" s="140"/>
      <c r="UGM61" s="140"/>
      <c r="UGN61" s="140"/>
      <c r="UGO61" s="140"/>
      <c r="UGP61" s="140"/>
      <c r="UGQ61" s="140"/>
      <c r="UGR61" s="140"/>
      <c r="UGS61" s="140"/>
      <c r="UGT61" s="140"/>
      <c r="UGU61" s="140"/>
      <c r="UGV61" s="140"/>
      <c r="UGW61" s="140"/>
      <c r="UGX61" s="140"/>
      <c r="UGY61" s="140"/>
      <c r="UGZ61" s="140"/>
      <c r="UHA61" s="140"/>
      <c r="UHB61" s="140"/>
      <c r="UHC61" s="140"/>
      <c r="UHD61" s="140"/>
      <c r="UHE61" s="140"/>
      <c r="UHF61" s="140"/>
      <c r="UHG61" s="82"/>
      <c r="UHH61" s="140"/>
      <c r="UHI61" s="140"/>
      <c r="UHJ61" s="140"/>
      <c r="UHK61" s="140"/>
      <c r="UHL61" s="140"/>
      <c r="UHM61" s="140"/>
      <c r="UHN61" s="140"/>
      <c r="UHO61" s="140"/>
      <c r="UHP61" s="140"/>
      <c r="UHQ61" s="140"/>
      <c r="UHR61" s="140"/>
      <c r="UHS61" s="140"/>
      <c r="UHT61" s="140"/>
      <c r="UHU61" s="140"/>
      <c r="UHV61" s="140"/>
      <c r="UHW61" s="140"/>
      <c r="UHX61" s="140"/>
      <c r="UHY61" s="140"/>
      <c r="UHZ61" s="140"/>
      <c r="UIA61" s="140"/>
      <c r="UIB61" s="140"/>
      <c r="UIC61" s="82"/>
      <c r="UID61" s="140"/>
      <c r="UIE61" s="140"/>
      <c r="UIF61" s="140"/>
      <c r="UIG61" s="140"/>
      <c r="UIH61" s="140"/>
      <c r="UII61" s="140"/>
      <c r="UIJ61" s="140"/>
      <c r="UIK61" s="140"/>
      <c r="UIL61" s="140"/>
      <c r="UIM61" s="140"/>
      <c r="UIN61" s="140"/>
      <c r="UIO61" s="140"/>
      <c r="UIP61" s="140"/>
      <c r="UIQ61" s="140"/>
      <c r="UIR61" s="140"/>
      <c r="UIS61" s="140"/>
      <c r="UIT61" s="140"/>
      <c r="UIU61" s="140"/>
      <c r="UIV61" s="140"/>
      <c r="UIW61" s="140"/>
      <c r="UIX61" s="140"/>
      <c r="UIY61" s="82"/>
      <c r="UIZ61" s="140"/>
      <c r="UJA61" s="140"/>
      <c r="UJB61" s="140"/>
      <c r="UJC61" s="140"/>
      <c r="UJD61" s="140"/>
      <c r="UJE61" s="140"/>
      <c r="UJF61" s="140"/>
      <c r="UJG61" s="140"/>
      <c r="UJH61" s="140"/>
      <c r="UJI61" s="140"/>
      <c r="UJJ61" s="140"/>
      <c r="UJK61" s="140"/>
      <c r="UJL61" s="140"/>
      <c r="UJM61" s="140"/>
      <c r="UJN61" s="140"/>
      <c r="UJO61" s="140"/>
      <c r="UJP61" s="140"/>
      <c r="UJQ61" s="140"/>
      <c r="UJR61" s="140"/>
      <c r="UJS61" s="140"/>
      <c r="UJT61" s="140"/>
      <c r="UJU61" s="82"/>
      <c r="UJV61" s="140"/>
      <c r="UJW61" s="140"/>
      <c r="UJX61" s="140"/>
      <c r="UJY61" s="140"/>
      <c r="UJZ61" s="140"/>
      <c r="UKA61" s="140"/>
      <c r="UKB61" s="140"/>
      <c r="UKC61" s="140"/>
      <c r="UKD61" s="140"/>
      <c r="UKE61" s="140"/>
      <c r="UKF61" s="140"/>
      <c r="UKG61" s="140"/>
      <c r="UKH61" s="140"/>
      <c r="UKI61" s="140"/>
      <c r="UKJ61" s="140"/>
      <c r="UKK61" s="140"/>
      <c r="UKL61" s="140"/>
      <c r="UKM61" s="140"/>
      <c r="UKN61" s="140"/>
      <c r="UKO61" s="140"/>
      <c r="UKP61" s="140"/>
      <c r="UKQ61" s="82"/>
      <c r="UKR61" s="140"/>
      <c r="UKS61" s="140"/>
      <c r="UKT61" s="140"/>
      <c r="UKU61" s="140"/>
      <c r="UKV61" s="140"/>
      <c r="UKW61" s="140"/>
      <c r="UKX61" s="140"/>
      <c r="UKY61" s="140"/>
      <c r="UKZ61" s="140"/>
      <c r="ULA61" s="140"/>
      <c r="ULB61" s="140"/>
      <c r="ULC61" s="140"/>
      <c r="ULD61" s="140"/>
      <c r="ULE61" s="140"/>
      <c r="ULF61" s="140"/>
      <c r="ULG61" s="140"/>
      <c r="ULH61" s="140"/>
      <c r="ULI61" s="140"/>
      <c r="ULJ61" s="140"/>
      <c r="ULK61" s="140"/>
      <c r="ULL61" s="140"/>
      <c r="ULM61" s="82"/>
      <c r="ULN61" s="140"/>
      <c r="ULO61" s="140"/>
      <c r="ULP61" s="140"/>
      <c r="ULQ61" s="140"/>
      <c r="ULR61" s="140"/>
      <c r="ULS61" s="140"/>
      <c r="ULT61" s="140"/>
      <c r="ULU61" s="140"/>
      <c r="ULV61" s="140"/>
      <c r="ULW61" s="140"/>
      <c r="ULX61" s="140"/>
      <c r="ULY61" s="140"/>
      <c r="ULZ61" s="140"/>
      <c r="UMA61" s="140"/>
      <c r="UMB61" s="140"/>
      <c r="UMC61" s="140"/>
      <c r="UMD61" s="140"/>
      <c r="UME61" s="140"/>
      <c r="UMF61" s="140"/>
      <c r="UMG61" s="140"/>
      <c r="UMH61" s="140"/>
      <c r="UMI61" s="82"/>
      <c r="UMJ61" s="140"/>
      <c r="UMK61" s="140"/>
      <c r="UML61" s="140"/>
      <c r="UMM61" s="140"/>
      <c r="UMN61" s="140"/>
      <c r="UMO61" s="140"/>
      <c r="UMP61" s="140"/>
      <c r="UMQ61" s="140"/>
      <c r="UMR61" s="140"/>
      <c r="UMS61" s="140"/>
      <c r="UMT61" s="140"/>
      <c r="UMU61" s="140"/>
      <c r="UMV61" s="140"/>
      <c r="UMW61" s="140"/>
      <c r="UMX61" s="140"/>
      <c r="UMY61" s="140"/>
      <c r="UMZ61" s="140"/>
      <c r="UNA61" s="140"/>
      <c r="UNB61" s="140"/>
      <c r="UNC61" s="140"/>
      <c r="UND61" s="140"/>
      <c r="UNE61" s="82"/>
      <c r="UNF61" s="140"/>
      <c r="UNG61" s="140"/>
      <c r="UNH61" s="140"/>
      <c r="UNI61" s="140"/>
      <c r="UNJ61" s="140"/>
      <c r="UNK61" s="140"/>
      <c r="UNL61" s="140"/>
      <c r="UNM61" s="140"/>
      <c r="UNN61" s="140"/>
      <c r="UNO61" s="140"/>
      <c r="UNP61" s="140"/>
      <c r="UNQ61" s="140"/>
      <c r="UNR61" s="140"/>
      <c r="UNS61" s="140"/>
      <c r="UNT61" s="140"/>
      <c r="UNU61" s="140"/>
      <c r="UNV61" s="140"/>
      <c r="UNW61" s="140"/>
      <c r="UNX61" s="140"/>
      <c r="UNY61" s="140"/>
      <c r="UNZ61" s="140"/>
      <c r="UOA61" s="82"/>
      <c r="UOB61" s="140"/>
      <c r="UOC61" s="140"/>
      <c r="UOD61" s="140"/>
      <c r="UOE61" s="140"/>
      <c r="UOF61" s="140"/>
      <c r="UOG61" s="140"/>
      <c r="UOH61" s="140"/>
      <c r="UOI61" s="140"/>
      <c r="UOJ61" s="140"/>
      <c r="UOK61" s="140"/>
      <c r="UOL61" s="140"/>
      <c r="UOM61" s="140"/>
      <c r="UON61" s="140"/>
      <c r="UOO61" s="140"/>
      <c r="UOP61" s="140"/>
      <c r="UOQ61" s="140"/>
      <c r="UOR61" s="140"/>
      <c r="UOS61" s="140"/>
      <c r="UOT61" s="140"/>
      <c r="UOU61" s="140"/>
      <c r="UOV61" s="140"/>
      <c r="UOW61" s="82"/>
      <c r="UOX61" s="140"/>
      <c r="UOY61" s="140"/>
      <c r="UOZ61" s="140"/>
      <c r="UPA61" s="140"/>
      <c r="UPB61" s="140"/>
      <c r="UPC61" s="140"/>
      <c r="UPD61" s="140"/>
      <c r="UPE61" s="140"/>
      <c r="UPF61" s="140"/>
      <c r="UPG61" s="140"/>
      <c r="UPH61" s="140"/>
      <c r="UPI61" s="140"/>
      <c r="UPJ61" s="140"/>
      <c r="UPK61" s="140"/>
      <c r="UPL61" s="140"/>
      <c r="UPM61" s="140"/>
      <c r="UPN61" s="140"/>
      <c r="UPO61" s="140"/>
      <c r="UPP61" s="140"/>
      <c r="UPQ61" s="140"/>
      <c r="UPR61" s="140"/>
      <c r="UPS61" s="82"/>
      <c r="UPT61" s="140"/>
      <c r="UPU61" s="140"/>
      <c r="UPV61" s="140"/>
      <c r="UPW61" s="140"/>
      <c r="UPX61" s="140"/>
      <c r="UPY61" s="140"/>
      <c r="UPZ61" s="140"/>
      <c r="UQA61" s="140"/>
      <c r="UQB61" s="140"/>
      <c r="UQC61" s="140"/>
      <c r="UQD61" s="140"/>
      <c r="UQE61" s="140"/>
      <c r="UQF61" s="140"/>
      <c r="UQG61" s="140"/>
      <c r="UQH61" s="140"/>
      <c r="UQI61" s="140"/>
      <c r="UQJ61" s="140"/>
      <c r="UQK61" s="140"/>
      <c r="UQL61" s="140"/>
      <c r="UQM61" s="140"/>
      <c r="UQN61" s="140"/>
      <c r="UQO61" s="82"/>
      <c r="UQP61" s="140"/>
      <c r="UQQ61" s="140"/>
      <c r="UQR61" s="140"/>
      <c r="UQS61" s="140"/>
      <c r="UQT61" s="140"/>
      <c r="UQU61" s="140"/>
      <c r="UQV61" s="140"/>
      <c r="UQW61" s="140"/>
      <c r="UQX61" s="140"/>
      <c r="UQY61" s="140"/>
      <c r="UQZ61" s="140"/>
      <c r="URA61" s="140"/>
      <c r="URB61" s="140"/>
      <c r="URC61" s="140"/>
      <c r="URD61" s="140"/>
      <c r="URE61" s="140"/>
      <c r="URF61" s="140"/>
      <c r="URG61" s="140"/>
      <c r="URH61" s="140"/>
      <c r="URI61" s="140"/>
      <c r="URJ61" s="140"/>
      <c r="URK61" s="82"/>
      <c r="URL61" s="140"/>
      <c r="URM61" s="140"/>
      <c r="URN61" s="140"/>
      <c r="URO61" s="140"/>
      <c r="URP61" s="140"/>
      <c r="URQ61" s="140"/>
      <c r="URR61" s="140"/>
      <c r="URS61" s="140"/>
      <c r="URT61" s="140"/>
      <c r="URU61" s="140"/>
      <c r="URV61" s="140"/>
      <c r="URW61" s="140"/>
      <c r="URX61" s="140"/>
      <c r="URY61" s="140"/>
      <c r="URZ61" s="140"/>
      <c r="USA61" s="140"/>
      <c r="USB61" s="140"/>
      <c r="USC61" s="140"/>
      <c r="USD61" s="140"/>
      <c r="USE61" s="140"/>
      <c r="USF61" s="140"/>
      <c r="USG61" s="82"/>
      <c r="USH61" s="140"/>
      <c r="USI61" s="140"/>
      <c r="USJ61" s="140"/>
      <c r="USK61" s="140"/>
      <c r="USL61" s="140"/>
      <c r="USM61" s="140"/>
      <c r="USN61" s="140"/>
      <c r="USO61" s="140"/>
      <c r="USP61" s="140"/>
      <c r="USQ61" s="140"/>
      <c r="USR61" s="140"/>
      <c r="USS61" s="140"/>
      <c r="UST61" s="140"/>
      <c r="USU61" s="140"/>
      <c r="USV61" s="140"/>
      <c r="USW61" s="140"/>
      <c r="USX61" s="140"/>
      <c r="USY61" s="140"/>
      <c r="USZ61" s="140"/>
      <c r="UTA61" s="140"/>
      <c r="UTB61" s="140"/>
      <c r="UTC61" s="82"/>
      <c r="UTD61" s="140"/>
      <c r="UTE61" s="140"/>
      <c r="UTF61" s="140"/>
      <c r="UTG61" s="140"/>
      <c r="UTH61" s="140"/>
      <c r="UTI61" s="140"/>
      <c r="UTJ61" s="140"/>
      <c r="UTK61" s="140"/>
      <c r="UTL61" s="140"/>
      <c r="UTM61" s="140"/>
      <c r="UTN61" s="140"/>
      <c r="UTO61" s="140"/>
      <c r="UTP61" s="140"/>
      <c r="UTQ61" s="140"/>
      <c r="UTR61" s="140"/>
      <c r="UTS61" s="140"/>
      <c r="UTT61" s="140"/>
      <c r="UTU61" s="140"/>
      <c r="UTV61" s="140"/>
      <c r="UTW61" s="140"/>
      <c r="UTX61" s="140"/>
      <c r="UTY61" s="82"/>
      <c r="UTZ61" s="140"/>
      <c r="UUA61" s="140"/>
      <c r="UUB61" s="140"/>
      <c r="UUC61" s="140"/>
      <c r="UUD61" s="140"/>
      <c r="UUE61" s="140"/>
      <c r="UUF61" s="140"/>
      <c r="UUG61" s="140"/>
      <c r="UUH61" s="140"/>
      <c r="UUI61" s="140"/>
      <c r="UUJ61" s="140"/>
      <c r="UUK61" s="140"/>
      <c r="UUL61" s="140"/>
      <c r="UUM61" s="140"/>
      <c r="UUN61" s="140"/>
      <c r="UUO61" s="140"/>
      <c r="UUP61" s="140"/>
      <c r="UUQ61" s="140"/>
      <c r="UUR61" s="140"/>
      <c r="UUS61" s="140"/>
      <c r="UUT61" s="140"/>
      <c r="UUU61" s="82"/>
      <c r="UUV61" s="140"/>
      <c r="UUW61" s="140"/>
      <c r="UUX61" s="140"/>
      <c r="UUY61" s="140"/>
      <c r="UUZ61" s="140"/>
      <c r="UVA61" s="140"/>
      <c r="UVB61" s="140"/>
      <c r="UVC61" s="140"/>
      <c r="UVD61" s="140"/>
      <c r="UVE61" s="140"/>
      <c r="UVF61" s="140"/>
      <c r="UVG61" s="140"/>
      <c r="UVH61" s="140"/>
      <c r="UVI61" s="140"/>
      <c r="UVJ61" s="140"/>
      <c r="UVK61" s="140"/>
      <c r="UVL61" s="140"/>
      <c r="UVM61" s="140"/>
      <c r="UVN61" s="140"/>
      <c r="UVO61" s="140"/>
      <c r="UVP61" s="140"/>
      <c r="UVQ61" s="82"/>
      <c r="UVR61" s="140"/>
      <c r="UVS61" s="140"/>
      <c r="UVT61" s="140"/>
      <c r="UVU61" s="140"/>
      <c r="UVV61" s="140"/>
      <c r="UVW61" s="140"/>
      <c r="UVX61" s="140"/>
      <c r="UVY61" s="140"/>
      <c r="UVZ61" s="140"/>
      <c r="UWA61" s="140"/>
      <c r="UWB61" s="140"/>
      <c r="UWC61" s="140"/>
      <c r="UWD61" s="140"/>
      <c r="UWE61" s="140"/>
      <c r="UWF61" s="140"/>
      <c r="UWG61" s="140"/>
      <c r="UWH61" s="140"/>
      <c r="UWI61" s="140"/>
      <c r="UWJ61" s="140"/>
      <c r="UWK61" s="140"/>
      <c r="UWL61" s="140"/>
      <c r="UWM61" s="82"/>
      <c r="UWN61" s="140"/>
      <c r="UWO61" s="140"/>
      <c r="UWP61" s="140"/>
      <c r="UWQ61" s="140"/>
      <c r="UWR61" s="140"/>
      <c r="UWS61" s="140"/>
      <c r="UWT61" s="140"/>
      <c r="UWU61" s="140"/>
      <c r="UWV61" s="140"/>
      <c r="UWW61" s="140"/>
      <c r="UWX61" s="140"/>
      <c r="UWY61" s="140"/>
      <c r="UWZ61" s="140"/>
      <c r="UXA61" s="140"/>
      <c r="UXB61" s="140"/>
      <c r="UXC61" s="140"/>
      <c r="UXD61" s="140"/>
      <c r="UXE61" s="140"/>
      <c r="UXF61" s="140"/>
      <c r="UXG61" s="140"/>
      <c r="UXH61" s="140"/>
      <c r="UXI61" s="82"/>
      <c r="UXJ61" s="140"/>
      <c r="UXK61" s="140"/>
      <c r="UXL61" s="140"/>
      <c r="UXM61" s="140"/>
      <c r="UXN61" s="140"/>
      <c r="UXO61" s="140"/>
      <c r="UXP61" s="140"/>
      <c r="UXQ61" s="140"/>
      <c r="UXR61" s="140"/>
      <c r="UXS61" s="140"/>
      <c r="UXT61" s="140"/>
      <c r="UXU61" s="140"/>
      <c r="UXV61" s="140"/>
      <c r="UXW61" s="140"/>
      <c r="UXX61" s="140"/>
      <c r="UXY61" s="140"/>
      <c r="UXZ61" s="140"/>
      <c r="UYA61" s="140"/>
      <c r="UYB61" s="140"/>
      <c r="UYC61" s="140"/>
      <c r="UYD61" s="140"/>
      <c r="UYE61" s="82"/>
      <c r="UYF61" s="140"/>
      <c r="UYG61" s="140"/>
      <c r="UYH61" s="140"/>
      <c r="UYI61" s="140"/>
      <c r="UYJ61" s="140"/>
      <c r="UYK61" s="140"/>
      <c r="UYL61" s="140"/>
      <c r="UYM61" s="140"/>
      <c r="UYN61" s="140"/>
      <c r="UYO61" s="140"/>
      <c r="UYP61" s="140"/>
      <c r="UYQ61" s="140"/>
      <c r="UYR61" s="140"/>
      <c r="UYS61" s="140"/>
      <c r="UYT61" s="140"/>
      <c r="UYU61" s="140"/>
      <c r="UYV61" s="140"/>
      <c r="UYW61" s="140"/>
      <c r="UYX61" s="140"/>
      <c r="UYY61" s="140"/>
      <c r="UYZ61" s="140"/>
      <c r="UZA61" s="82"/>
      <c r="UZB61" s="140"/>
      <c r="UZC61" s="140"/>
      <c r="UZD61" s="140"/>
      <c r="UZE61" s="140"/>
      <c r="UZF61" s="140"/>
      <c r="UZG61" s="140"/>
      <c r="UZH61" s="140"/>
      <c r="UZI61" s="140"/>
      <c r="UZJ61" s="140"/>
      <c r="UZK61" s="140"/>
      <c r="UZL61" s="140"/>
      <c r="UZM61" s="140"/>
      <c r="UZN61" s="140"/>
      <c r="UZO61" s="140"/>
      <c r="UZP61" s="140"/>
      <c r="UZQ61" s="140"/>
      <c r="UZR61" s="140"/>
      <c r="UZS61" s="140"/>
      <c r="UZT61" s="140"/>
      <c r="UZU61" s="140"/>
      <c r="UZV61" s="140"/>
      <c r="UZW61" s="82"/>
      <c r="UZX61" s="140"/>
      <c r="UZY61" s="140"/>
      <c r="UZZ61" s="140"/>
      <c r="VAA61" s="140"/>
      <c r="VAB61" s="140"/>
      <c r="VAC61" s="140"/>
      <c r="VAD61" s="140"/>
      <c r="VAE61" s="140"/>
      <c r="VAF61" s="140"/>
      <c r="VAG61" s="140"/>
      <c r="VAH61" s="140"/>
      <c r="VAI61" s="140"/>
      <c r="VAJ61" s="140"/>
      <c r="VAK61" s="140"/>
      <c r="VAL61" s="140"/>
      <c r="VAM61" s="140"/>
      <c r="VAN61" s="140"/>
      <c r="VAO61" s="140"/>
      <c r="VAP61" s="140"/>
      <c r="VAQ61" s="140"/>
      <c r="VAR61" s="140"/>
      <c r="VAS61" s="82"/>
      <c r="VAT61" s="140"/>
      <c r="VAU61" s="140"/>
      <c r="VAV61" s="140"/>
      <c r="VAW61" s="140"/>
      <c r="VAX61" s="140"/>
      <c r="VAY61" s="140"/>
      <c r="VAZ61" s="140"/>
      <c r="VBA61" s="140"/>
      <c r="VBB61" s="140"/>
      <c r="VBC61" s="140"/>
      <c r="VBD61" s="140"/>
      <c r="VBE61" s="140"/>
      <c r="VBF61" s="140"/>
      <c r="VBG61" s="140"/>
      <c r="VBH61" s="140"/>
      <c r="VBI61" s="140"/>
      <c r="VBJ61" s="140"/>
      <c r="VBK61" s="140"/>
      <c r="VBL61" s="140"/>
      <c r="VBM61" s="140"/>
      <c r="VBN61" s="140"/>
      <c r="VBO61" s="82"/>
      <c r="VBP61" s="140"/>
      <c r="VBQ61" s="140"/>
      <c r="VBR61" s="140"/>
      <c r="VBS61" s="140"/>
      <c r="VBT61" s="140"/>
      <c r="VBU61" s="140"/>
      <c r="VBV61" s="140"/>
      <c r="VBW61" s="140"/>
      <c r="VBX61" s="140"/>
      <c r="VBY61" s="140"/>
      <c r="VBZ61" s="140"/>
      <c r="VCA61" s="140"/>
      <c r="VCB61" s="140"/>
      <c r="VCC61" s="140"/>
      <c r="VCD61" s="140"/>
      <c r="VCE61" s="140"/>
      <c r="VCF61" s="140"/>
      <c r="VCG61" s="140"/>
      <c r="VCH61" s="140"/>
      <c r="VCI61" s="140"/>
      <c r="VCJ61" s="140"/>
      <c r="VCK61" s="82"/>
      <c r="VCL61" s="140"/>
      <c r="VCM61" s="140"/>
      <c r="VCN61" s="140"/>
      <c r="VCO61" s="140"/>
      <c r="VCP61" s="140"/>
      <c r="VCQ61" s="140"/>
      <c r="VCR61" s="140"/>
      <c r="VCS61" s="140"/>
      <c r="VCT61" s="140"/>
      <c r="VCU61" s="140"/>
      <c r="VCV61" s="140"/>
      <c r="VCW61" s="140"/>
      <c r="VCX61" s="140"/>
      <c r="VCY61" s="140"/>
      <c r="VCZ61" s="140"/>
      <c r="VDA61" s="140"/>
      <c r="VDB61" s="140"/>
      <c r="VDC61" s="140"/>
      <c r="VDD61" s="140"/>
      <c r="VDE61" s="140"/>
      <c r="VDF61" s="140"/>
      <c r="VDG61" s="82"/>
      <c r="VDH61" s="140"/>
      <c r="VDI61" s="140"/>
      <c r="VDJ61" s="140"/>
      <c r="VDK61" s="140"/>
      <c r="VDL61" s="140"/>
      <c r="VDM61" s="140"/>
      <c r="VDN61" s="140"/>
      <c r="VDO61" s="140"/>
      <c r="VDP61" s="140"/>
      <c r="VDQ61" s="140"/>
      <c r="VDR61" s="140"/>
      <c r="VDS61" s="140"/>
      <c r="VDT61" s="140"/>
      <c r="VDU61" s="140"/>
      <c r="VDV61" s="140"/>
      <c r="VDW61" s="140"/>
      <c r="VDX61" s="140"/>
      <c r="VDY61" s="140"/>
      <c r="VDZ61" s="140"/>
      <c r="VEA61" s="140"/>
      <c r="VEB61" s="140"/>
      <c r="VEC61" s="82"/>
      <c r="VED61" s="140"/>
      <c r="VEE61" s="140"/>
      <c r="VEF61" s="140"/>
      <c r="VEG61" s="140"/>
      <c r="VEH61" s="140"/>
      <c r="VEI61" s="140"/>
      <c r="VEJ61" s="140"/>
      <c r="VEK61" s="140"/>
      <c r="VEL61" s="140"/>
      <c r="VEM61" s="140"/>
      <c r="VEN61" s="140"/>
      <c r="VEO61" s="140"/>
      <c r="VEP61" s="140"/>
      <c r="VEQ61" s="140"/>
      <c r="VER61" s="140"/>
      <c r="VES61" s="140"/>
      <c r="VET61" s="140"/>
      <c r="VEU61" s="140"/>
      <c r="VEV61" s="140"/>
      <c r="VEW61" s="140"/>
      <c r="VEX61" s="140"/>
      <c r="VEY61" s="82"/>
      <c r="VEZ61" s="140"/>
      <c r="VFA61" s="140"/>
      <c r="VFB61" s="140"/>
      <c r="VFC61" s="140"/>
      <c r="VFD61" s="140"/>
      <c r="VFE61" s="140"/>
      <c r="VFF61" s="140"/>
      <c r="VFG61" s="140"/>
      <c r="VFH61" s="140"/>
      <c r="VFI61" s="140"/>
      <c r="VFJ61" s="140"/>
      <c r="VFK61" s="140"/>
      <c r="VFL61" s="140"/>
      <c r="VFM61" s="140"/>
      <c r="VFN61" s="140"/>
      <c r="VFO61" s="140"/>
      <c r="VFP61" s="140"/>
      <c r="VFQ61" s="140"/>
      <c r="VFR61" s="140"/>
      <c r="VFS61" s="140"/>
      <c r="VFT61" s="140"/>
      <c r="VFU61" s="82"/>
      <c r="VFV61" s="140"/>
      <c r="VFW61" s="140"/>
      <c r="VFX61" s="140"/>
      <c r="VFY61" s="140"/>
      <c r="VFZ61" s="140"/>
      <c r="VGA61" s="140"/>
      <c r="VGB61" s="140"/>
      <c r="VGC61" s="140"/>
      <c r="VGD61" s="140"/>
      <c r="VGE61" s="140"/>
      <c r="VGF61" s="140"/>
      <c r="VGG61" s="140"/>
      <c r="VGH61" s="140"/>
      <c r="VGI61" s="140"/>
      <c r="VGJ61" s="140"/>
      <c r="VGK61" s="140"/>
      <c r="VGL61" s="140"/>
      <c r="VGM61" s="140"/>
      <c r="VGN61" s="140"/>
      <c r="VGO61" s="140"/>
      <c r="VGP61" s="140"/>
      <c r="VGQ61" s="82"/>
      <c r="VGR61" s="140"/>
      <c r="VGS61" s="140"/>
      <c r="VGT61" s="140"/>
      <c r="VGU61" s="140"/>
      <c r="VGV61" s="140"/>
      <c r="VGW61" s="140"/>
      <c r="VGX61" s="140"/>
      <c r="VGY61" s="140"/>
      <c r="VGZ61" s="140"/>
      <c r="VHA61" s="140"/>
      <c r="VHB61" s="140"/>
      <c r="VHC61" s="140"/>
      <c r="VHD61" s="140"/>
      <c r="VHE61" s="140"/>
      <c r="VHF61" s="140"/>
      <c r="VHG61" s="140"/>
      <c r="VHH61" s="140"/>
      <c r="VHI61" s="140"/>
      <c r="VHJ61" s="140"/>
      <c r="VHK61" s="140"/>
      <c r="VHL61" s="140"/>
      <c r="VHM61" s="82"/>
      <c r="VHN61" s="140"/>
      <c r="VHO61" s="140"/>
      <c r="VHP61" s="140"/>
      <c r="VHQ61" s="140"/>
      <c r="VHR61" s="140"/>
      <c r="VHS61" s="140"/>
      <c r="VHT61" s="140"/>
      <c r="VHU61" s="140"/>
      <c r="VHV61" s="140"/>
      <c r="VHW61" s="140"/>
      <c r="VHX61" s="140"/>
      <c r="VHY61" s="140"/>
      <c r="VHZ61" s="140"/>
      <c r="VIA61" s="140"/>
      <c r="VIB61" s="140"/>
      <c r="VIC61" s="140"/>
      <c r="VID61" s="140"/>
      <c r="VIE61" s="140"/>
      <c r="VIF61" s="140"/>
      <c r="VIG61" s="140"/>
      <c r="VIH61" s="140"/>
      <c r="VII61" s="82"/>
      <c r="VIJ61" s="140"/>
      <c r="VIK61" s="140"/>
      <c r="VIL61" s="140"/>
      <c r="VIM61" s="140"/>
      <c r="VIN61" s="140"/>
      <c r="VIO61" s="140"/>
      <c r="VIP61" s="140"/>
      <c r="VIQ61" s="140"/>
      <c r="VIR61" s="140"/>
      <c r="VIS61" s="140"/>
      <c r="VIT61" s="140"/>
      <c r="VIU61" s="140"/>
      <c r="VIV61" s="140"/>
      <c r="VIW61" s="140"/>
      <c r="VIX61" s="140"/>
      <c r="VIY61" s="140"/>
      <c r="VIZ61" s="140"/>
      <c r="VJA61" s="140"/>
      <c r="VJB61" s="140"/>
      <c r="VJC61" s="140"/>
      <c r="VJD61" s="140"/>
      <c r="VJE61" s="82"/>
      <c r="VJF61" s="140"/>
      <c r="VJG61" s="140"/>
      <c r="VJH61" s="140"/>
      <c r="VJI61" s="140"/>
      <c r="VJJ61" s="140"/>
      <c r="VJK61" s="140"/>
      <c r="VJL61" s="140"/>
      <c r="VJM61" s="140"/>
      <c r="VJN61" s="140"/>
      <c r="VJO61" s="140"/>
      <c r="VJP61" s="140"/>
      <c r="VJQ61" s="140"/>
      <c r="VJR61" s="140"/>
      <c r="VJS61" s="140"/>
      <c r="VJT61" s="140"/>
      <c r="VJU61" s="140"/>
      <c r="VJV61" s="140"/>
      <c r="VJW61" s="140"/>
      <c r="VJX61" s="140"/>
      <c r="VJY61" s="140"/>
      <c r="VJZ61" s="140"/>
      <c r="VKA61" s="82"/>
      <c r="VKB61" s="140"/>
      <c r="VKC61" s="140"/>
      <c r="VKD61" s="140"/>
      <c r="VKE61" s="140"/>
      <c r="VKF61" s="140"/>
      <c r="VKG61" s="140"/>
      <c r="VKH61" s="140"/>
      <c r="VKI61" s="140"/>
      <c r="VKJ61" s="140"/>
      <c r="VKK61" s="140"/>
      <c r="VKL61" s="140"/>
      <c r="VKM61" s="140"/>
      <c r="VKN61" s="140"/>
      <c r="VKO61" s="140"/>
      <c r="VKP61" s="140"/>
      <c r="VKQ61" s="140"/>
      <c r="VKR61" s="140"/>
      <c r="VKS61" s="140"/>
      <c r="VKT61" s="140"/>
      <c r="VKU61" s="140"/>
      <c r="VKV61" s="140"/>
      <c r="VKW61" s="82"/>
      <c r="VKX61" s="140"/>
      <c r="VKY61" s="140"/>
      <c r="VKZ61" s="140"/>
      <c r="VLA61" s="140"/>
      <c r="VLB61" s="140"/>
      <c r="VLC61" s="140"/>
      <c r="VLD61" s="140"/>
      <c r="VLE61" s="140"/>
      <c r="VLF61" s="140"/>
      <c r="VLG61" s="140"/>
      <c r="VLH61" s="140"/>
      <c r="VLI61" s="140"/>
      <c r="VLJ61" s="140"/>
      <c r="VLK61" s="140"/>
      <c r="VLL61" s="140"/>
      <c r="VLM61" s="140"/>
      <c r="VLN61" s="140"/>
      <c r="VLO61" s="140"/>
      <c r="VLP61" s="140"/>
      <c r="VLQ61" s="140"/>
      <c r="VLR61" s="140"/>
      <c r="VLS61" s="82"/>
      <c r="VLT61" s="140"/>
      <c r="VLU61" s="140"/>
      <c r="VLV61" s="140"/>
      <c r="VLW61" s="140"/>
      <c r="VLX61" s="140"/>
      <c r="VLY61" s="140"/>
      <c r="VLZ61" s="140"/>
      <c r="VMA61" s="140"/>
      <c r="VMB61" s="140"/>
      <c r="VMC61" s="140"/>
      <c r="VMD61" s="140"/>
      <c r="VME61" s="140"/>
      <c r="VMF61" s="140"/>
      <c r="VMG61" s="140"/>
      <c r="VMH61" s="140"/>
      <c r="VMI61" s="140"/>
      <c r="VMJ61" s="140"/>
      <c r="VMK61" s="140"/>
      <c r="VML61" s="140"/>
      <c r="VMM61" s="140"/>
      <c r="VMN61" s="140"/>
      <c r="VMO61" s="82"/>
      <c r="VMP61" s="140"/>
      <c r="VMQ61" s="140"/>
      <c r="VMR61" s="140"/>
      <c r="VMS61" s="140"/>
      <c r="VMT61" s="140"/>
      <c r="VMU61" s="140"/>
      <c r="VMV61" s="140"/>
      <c r="VMW61" s="140"/>
      <c r="VMX61" s="140"/>
      <c r="VMY61" s="140"/>
      <c r="VMZ61" s="140"/>
      <c r="VNA61" s="140"/>
      <c r="VNB61" s="140"/>
      <c r="VNC61" s="140"/>
      <c r="VND61" s="140"/>
      <c r="VNE61" s="140"/>
      <c r="VNF61" s="140"/>
      <c r="VNG61" s="140"/>
      <c r="VNH61" s="140"/>
      <c r="VNI61" s="140"/>
      <c r="VNJ61" s="140"/>
      <c r="VNK61" s="82"/>
      <c r="VNL61" s="140"/>
      <c r="VNM61" s="140"/>
      <c r="VNN61" s="140"/>
      <c r="VNO61" s="140"/>
      <c r="VNP61" s="140"/>
      <c r="VNQ61" s="140"/>
      <c r="VNR61" s="140"/>
      <c r="VNS61" s="140"/>
      <c r="VNT61" s="140"/>
      <c r="VNU61" s="140"/>
      <c r="VNV61" s="140"/>
      <c r="VNW61" s="140"/>
      <c r="VNX61" s="140"/>
      <c r="VNY61" s="140"/>
      <c r="VNZ61" s="140"/>
      <c r="VOA61" s="140"/>
      <c r="VOB61" s="140"/>
      <c r="VOC61" s="140"/>
      <c r="VOD61" s="140"/>
      <c r="VOE61" s="140"/>
      <c r="VOF61" s="140"/>
      <c r="VOG61" s="82"/>
      <c r="VOH61" s="140"/>
      <c r="VOI61" s="140"/>
      <c r="VOJ61" s="140"/>
      <c r="VOK61" s="140"/>
      <c r="VOL61" s="140"/>
      <c r="VOM61" s="140"/>
      <c r="VON61" s="140"/>
      <c r="VOO61" s="140"/>
      <c r="VOP61" s="140"/>
      <c r="VOQ61" s="140"/>
      <c r="VOR61" s="140"/>
      <c r="VOS61" s="140"/>
      <c r="VOT61" s="140"/>
      <c r="VOU61" s="140"/>
      <c r="VOV61" s="140"/>
      <c r="VOW61" s="140"/>
      <c r="VOX61" s="140"/>
      <c r="VOY61" s="140"/>
      <c r="VOZ61" s="140"/>
      <c r="VPA61" s="140"/>
      <c r="VPB61" s="140"/>
      <c r="VPC61" s="82"/>
      <c r="VPD61" s="140"/>
      <c r="VPE61" s="140"/>
      <c r="VPF61" s="140"/>
      <c r="VPG61" s="140"/>
      <c r="VPH61" s="140"/>
      <c r="VPI61" s="140"/>
      <c r="VPJ61" s="140"/>
      <c r="VPK61" s="140"/>
      <c r="VPL61" s="140"/>
      <c r="VPM61" s="140"/>
      <c r="VPN61" s="140"/>
      <c r="VPO61" s="140"/>
      <c r="VPP61" s="140"/>
      <c r="VPQ61" s="140"/>
      <c r="VPR61" s="140"/>
      <c r="VPS61" s="140"/>
      <c r="VPT61" s="140"/>
      <c r="VPU61" s="140"/>
      <c r="VPV61" s="140"/>
      <c r="VPW61" s="140"/>
      <c r="VPX61" s="140"/>
      <c r="VPY61" s="82"/>
      <c r="VPZ61" s="140"/>
      <c r="VQA61" s="140"/>
      <c r="VQB61" s="140"/>
      <c r="VQC61" s="140"/>
      <c r="VQD61" s="140"/>
      <c r="VQE61" s="140"/>
      <c r="VQF61" s="140"/>
      <c r="VQG61" s="140"/>
      <c r="VQH61" s="140"/>
      <c r="VQI61" s="140"/>
      <c r="VQJ61" s="140"/>
      <c r="VQK61" s="140"/>
      <c r="VQL61" s="140"/>
      <c r="VQM61" s="140"/>
      <c r="VQN61" s="140"/>
      <c r="VQO61" s="140"/>
      <c r="VQP61" s="140"/>
      <c r="VQQ61" s="140"/>
      <c r="VQR61" s="140"/>
      <c r="VQS61" s="140"/>
      <c r="VQT61" s="140"/>
      <c r="VQU61" s="82"/>
      <c r="VQV61" s="140"/>
      <c r="VQW61" s="140"/>
      <c r="VQX61" s="140"/>
      <c r="VQY61" s="140"/>
      <c r="VQZ61" s="140"/>
      <c r="VRA61" s="140"/>
      <c r="VRB61" s="140"/>
      <c r="VRC61" s="140"/>
      <c r="VRD61" s="140"/>
      <c r="VRE61" s="140"/>
      <c r="VRF61" s="140"/>
      <c r="VRG61" s="140"/>
      <c r="VRH61" s="140"/>
      <c r="VRI61" s="140"/>
      <c r="VRJ61" s="140"/>
      <c r="VRK61" s="140"/>
      <c r="VRL61" s="140"/>
      <c r="VRM61" s="140"/>
      <c r="VRN61" s="140"/>
      <c r="VRO61" s="140"/>
      <c r="VRP61" s="140"/>
      <c r="VRQ61" s="82"/>
      <c r="VRR61" s="140"/>
      <c r="VRS61" s="140"/>
      <c r="VRT61" s="140"/>
      <c r="VRU61" s="140"/>
      <c r="VRV61" s="140"/>
      <c r="VRW61" s="140"/>
      <c r="VRX61" s="140"/>
      <c r="VRY61" s="140"/>
      <c r="VRZ61" s="140"/>
      <c r="VSA61" s="140"/>
      <c r="VSB61" s="140"/>
      <c r="VSC61" s="140"/>
      <c r="VSD61" s="140"/>
      <c r="VSE61" s="140"/>
      <c r="VSF61" s="140"/>
      <c r="VSG61" s="140"/>
      <c r="VSH61" s="140"/>
      <c r="VSI61" s="140"/>
      <c r="VSJ61" s="140"/>
      <c r="VSK61" s="140"/>
      <c r="VSL61" s="140"/>
      <c r="VSM61" s="82"/>
      <c r="VSN61" s="140"/>
      <c r="VSO61" s="140"/>
      <c r="VSP61" s="140"/>
      <c r="VSQ61" s="140"/>
      <c r="VSR61" s="140"/>
      <c r="VSS61" s="140"/>
      <c r="VST61" s="140"/>
      <c r="VSU61" s="140"/>
      <c r="VSV61" s="140"/>
      <c r="VSW61" s="140"/>
      <c r="VSX61" s="140"/>
      <c r="VSY61" s="140"/>
      <c r="VSZ61" s="140"/>
      <c r="VTA61" s="140"/>
      <c r="VTB61" s="140"/>
      <c r="VTC61" s="140"/>
      <c r="VTD61" s="140"/>
      <c r="VTE61" s="140"/>
      <c r="VTF61" s="140"/>
      <c r="VTG61" s="140"/>
      <c r="VTH61" s="140"/>
      <c r="VTI61" s="82"/>
      <c r="VTJ61" s="140"/>
      <c r="VTK61" s="140"/>
      <c r="VTL61" s="140"/>
      <c r="VTM61" s="140"/>
      <c r="VTN61" s="140"/>
      <c r="VTO61" s="140"/>
      <c r="VTP61" s="140"/>
      <c r="VTQ61" s="140"/>
      <c r="VTR61" s="140"/>
      <c r="VTS61" s="140"/>
      <c r="VTT61" s="140"/>
      <c r="VTU61" s="140"/>
      <c r="VTV61" s="140"/>
      <c r="VTW61" s="140"/>
      <c r="VTX61" s="140"/>
      <c r="VTY61" s="140"/>
      <c r="VTZ61" s="140"/>
      <c r="VUA61" s="140"/>
      <c r="VUB61" s="140"/>
      <c r="VUC61" s="140"/>
      <c r="VUD61" s="140"/>
      <c r="VUE61" s="82"/>
      <c r="VUF61" s="140"/>
      <c r="VUG61" s="140"/>
      <c r="VUH61" s="140"/>
      <c r="VUI61" s="140"/>
      <c r="VUJ61" s="140"/>
      <c r="VUK61" s="140"/>
      <c r="VUL61" s="140"/>
      <c r="VUM61" s="140"/>
      <c r="VUN61" s="140"/>
      <c r="VUO61" s="140"/>
      <c r="VUP61" s="140"/>
      <c r="VUQ61" s="140"/>
      <c r="VUR61" s="140"/>
      <c r="VUS61" s="140"/>
      <c r="VUT61" s="140"/>
      <c r="VUU61" s="140"/>
      <c r="VUV61" s="140"/>
      <c r="VUW61" s="140"/>
      <c r="VUX61" s="140"/>
      <c r="VUY61" s="140"/>
      <c r="VUZ61" s="140"/>
      <c r="VVA61" s="82"/>
      <c r="VVB61" s="140"/>
      <c r="VVC61" s="140"/>
      <c r="VVD61" s="140"/>
      <c r="VVE61" s="140"/>
      <c r="VVF61" s="140"/>
      <c r="VVG61" s="140"/>
      <c r="VVH61" s="140"/>
      <c r="VVI61" s="140"/>
      <c r="VVJ61" s="140"/>
      <c r="VVK61" s="140"/>
      <c r="VVL61" s="140"/>
      <c r="VVM61" s="140"/>
      <c r="VVN61" s="140"/>
      <c r="VVO61" s="140"/>
      <c r="VVP61" s="140"/>
      <c r="VVQ61" s="140"/>
      <c r="VVR61" s="140"/>
      <c r="VVS61" s="140"/>
      <c r="VVT61" s="140"/>
      <c r="VVU61" s="140"/>
      <c r="VVV61" s="140"/>
      <c r="VVW61" s="82"/>
      <c r="VVX61" s="140"/>
      <c r="VVY61" s="140"/>
      <c r="VVZ61" s="140"/>
      <c r="VWA61" s="140"/>
      <c r="VWB61" s="140"/>
      <c r="VWC61" s="140"/>
      <c r="VWD61" s="140"/>
      <c r="VWE61" s="140"/>
      <c r="VWF61" s="140"/>
      <c r="VWG61" s="140"/>
      <c r="VWH61" s="140"/>
      <c r="VWI61" s="140"/>
      <c r="VWJ61" s="140"/>
      <c r="VWK61" s="140"/>
      <c r="VWL61" s="140"/>
      <c r="VWM61" s="140"/>
      <c r="VWN61" s="140"/>
      <c r="VWO61" s="140"/>
      <c r="VWP61" s="140"/>
      <c r="VWQ61" s="140"/>
      <c r="VWR61" s="140"/>
      <c r="VWS61" s="82"/>
      <c r="VWT61" s="140"/>
      <c r="VWU61" s="140"/>
      <c r="VWV61" s="140"/>
      <c r="VWW61" s="140"/>
      <c r="VWX61" s="140"/>
      <c r="VWY61" s="140"/>
      <c r="VWZ61" s="140"/>
      <c r="VXA61" s="140"/>
      <c r="VXB61" s="140"/>
      <c r="VXC61" s="140"/>
      <c r="VXD61" s="140"/>
      <c r="VXE61" s="140"/>
      <c r="VXF61" s="140"/>
      <c r="VXG61" s="140"/>
      <c r="VXH61" s="140"/>
      <c r="VXI61" s="140"/>
      <c r="VXJ61" s="140"/>
      <c r="VXK61" s="140"/>
      <c r="VXL61" s="140"/>
      <c r="VXM61" s="140"/>
      <c r="VXN61" s="140"/>
      <c r="VXO61" s="82"/>
      <c r="VXP61" s="140"/>
      <c r="VXQ61" s="140"/>
      <c r="VXR61" s="140"/>
      <c r="VXS61" s="140"/>
      <c r="VXT61" s="140"/>
      <c r="VXU61" s="140"/>
      <c r="VXV61" s="140"/>
      <c r="VXW61" s="140"/>
      <c r="VXX61" s="140"/>
      <c r="VXY61" s="140"/>
      <c r="VXZ61" s="140"/>
      <c r="VYA61" s="140"/>
      <c r="VYB61" s="140"/>
      <c r="VYC61" s="140"/>
      <c r="VYD61" s="140"/>
      <c r="VYE61" s="140"/>
      <c r="VYF61" s="140"/>
      <c r="VYG61" s="140"/>
      <c r="VYH61" s="140"/>
      <c r="VYI61" s="140"/>
      <c r="VYJ61" s="140"/>
      <c r="VYK61" s="82"/>
      <c r="VYL61" s="140"/>
      <c r="VYM61" s="140"/>
      <c r="VYN61" s="140"/>
      <c r="VYO61" s="140"/>
      <c r="VYP61" s="140"/>
      <c r="VYQ61" s="140"/>
      <c r="VYR61" s="140"/>
      <c r="VYS61" s="140"/>
      <c r="VYT61" s="140"/>
      <c r="VYU61" s="140"/>
      <c r="VYV61" s="140"/>
      <c r="VYW61" s="140"/>
      <c r="VYX61" s="140"/>
      <c r="VYY61" s="140"/>
      <c r="VYZ61" s="140"/>
      <c r="VZA61" s="140"/>
      <c r="VZB61" s="140"/>
      <c r="VZC61" s="140"/>
      <c r="VZD61" s="140"/>
      <c r="VZE61" s="140"/>
      <c r="VZF61" s="140"/>
      <c r="VZG61" s="82"/>
      <c r="VZH61" s="140"/>
      <c r="VZI61" s="140"/>
      <c r="VZJ61" s="140"/>
      <c r="VZK61" s="140"/>
      <c r="VZL61" s="140"/>
      <c r="VZM61" s="140"/>
      <c r="VZN61" s="140"/>
      <c r="VZO61" s="140"/>
      <c r="VZP61" s="140"/>
      <c r="VZQ61" s="140"/>
      <c r="VZR61" s="140"/>
      <c r="VZS61" s="140"/>
      <c r="VZT61" s="140"/>
      <c r="VZU61" s="140"/>
      <c r="VZV61" s="140"/>
      <c r="VZW61" s="140"/>
      <c r="VZX61" s="140"/>
      <c r="VZY61" s="140"/>
      <c r="VZZ61" s="140"/>
      <c r="WAA61" s="140"/>
      <c r="WAB61" s="140"/>
      <c r="WAC61" s="82"/>
      <c r="WAD61" s="140"/>
      <c r="WAE61" s="140"/>
      <c r="WAF61" s="140"/>
      <c r="WAG61" s="140"/>
      <c r="WAH61" s="140"/>
      <c r="WAI61" s="140"/>
      <c r="WAJ61" s="140"/>
      <c r="WAK61" s="140"/>
      <c r="WAL61" s="140"/>
      <c r="WAM61" s="140"/>
      <c r="WAN61" s="140"/>
      <c r="WAO61" s="140"/>
      <c r="WAP61" s="140"/>
      <c r="WAQ61" s="140"/>
      <c r="WAR61" s="140"/>
      <c r="WAS61" s="140"/>
      <c r="WAT61" s="140"/>
      <c r="WAU61" s="140"/>
      <c r="WAV61" s="140"/>
      <c r="WAW61" s="140"/>
      <c r="WAX61" s="140"/>
      <c r="WAY61" s="82"/>
      <c r="WAZ61" s="140"/>
      <c r="WBA61" s="140"/>
      <c r="WBB61" s="140"/>
      <c r="WBC61" s="140"/>
      <c r="WBD61" s="140"/>
      <c r="WBE61" s="140"/>
      <c r="WBF61" s="140"/>
      <c r="WBG61" s="140"/>
      <c r="WBH61" s="140"/>
      <c r="WBI61" s="140"/>
      <c r="WBJ61" s="140"/>
      <c r="WBK61" s="140"/>
      <c r="WBL61" s="140"/>
      <c r="WBM61" s="140"/>
      <c r="WBN61" s="140"/>
      <c r="WBO61" s="140"/>
      <c r="WBP61" s="140"/>
      <c r="WBQ61" s="140"/>
      <c r="WBR61" s="140"/>
      <c r="WBS61" s="140"/>
      <c r="WBT61" s="140"/>
      <c r="WBU61" s="82"/>
      <c r="WBV61" s="140"/>
      <c r="WBW61" s="140"/>
      <c r="WBX61" s="140"/>
      <c r="WBY61" s="140"/>
      <c r="WBZ61" s="140"/>
      <c r="WCA61" s="140"/>
      <c r="WCB61" s="140"/>
      <c r="WCC61" s="140"/>
      <c r="WCD61" s="140"/>
      <c r="WCE61" s="140"/>
      <c r="WCF61" s="140"/>
      <c r="WCG61" s="140"/>
      <c r="WCH61" s="140"/>
      <c r="WCI61" s="140"/>
      <c r="WCJ61" s="140"/>
      <c r="WCK61" s="140"/>
      <c r="WCL61" s="140"/>
      <c r="WCM61" s="140"/>
      <c r="WCN61" s="140"/>
      <c r="WCO61" s="140"/>
      <c r="WCP61" s="140"/>
      <c r="WCQ61" s="82"/>
      <c r="WCR61" s="140"/>
      <c r="WCS61" s="140"/>
      <c r="WCT61" s="140"/>
      <c r="WCU61" s="140"/>
      <c r="WCV61" s="140"/>
      <c r="WCW61" s="140"/>
      <c r="WCX61" s="140"/>
      <c r="WCY61" s="140"/>
      <c r="WCZ61" s="140"/>
      <c r="WDA61" s="140"/>
      <c r="WDB61" s="140"/>
      <c r="WDC61" s="140"/>
      <c r="WDD61" s="140"/>
      <c r="WDE61" s="140"/>
      <c r="WDF61" s="140"/>
      <c r="WDG61" s="140"/>
      <c r="WDH61" s="140"/>
      <c r="WDI61" s="140"/>
      <c r="WDJ61" s="140"/>
      <c r="WDK61" s="140"/>
      <c r="WDL61" s="140"/>
      <c r="WDM61" s="82"/>
      <c r="WDN61" s="140"/>
      <c r="WDO61" s="140"/>
      <c r="WDP61" s="140"/>
      <c r="WDQ61" s="140"/>
      <c r="WDR61" s="140"/>
      <c r="WDS61" s="140"/>
      <c r="WDT61" s="140"/>
      <c r="WDU61" s="140"/>
      <c r="WDV61" s="140"/>
      <c r="WDW61" s="140"/>
      <c r="WDX61" s="140"/>
      <c r="WDY61" s="140"/>
      <c r="WDZ61" s="140"/>
      <c r="WEA61" s="140"/>
      <c r="WEB61" s="140"/>
      <c r="WEC61" s="140"/>
      <c r="WED61" s="140"/>
      <c r="WEE61" s="140"/>
      <c r="WEF61" s="140"/>
      <c r="WEG61" s="140"/>
      <c r="WEH61" s="140"/>
      <c r="WEI61" s="82"/>
      <c r="WEJ61" s="140"/>
      <c r="WEK61" s="140"/>
      <c r="WEL61" s="140"/>
      <c r="WEM61" s="140"/>
      <c r="WEN61" s="140"/>
      <c r="WEO61" s="140"/>
      <c r="WEP61" s="140"/>
      <c r="WEQ61" s="140"/>
      <c r="WER61" s="140"/>
      <c r="WES61" s="140"/>
      <c r="WET61" s="140"/>
      <c r="WEU61" s="140"/>
      <c r="WEV61" s="140"/>
      <c r="WEW61" s="140"/>
      <c r="WEX61" s="140"/>
      <c r="WEY61" s="140"/>
      <c r="WEZ61" s="140"/>
      <c r="WFA61" s="140"/>
      <c r="WFB61" s="140"/>
      <c r="WFC61" s="140"/>
      <c r="WFD61" s="140"/>
      <c r="WFE61" s="82"/>
      <c r="WFF61" s="140"/>
      <c r="WFG61" s="140"/>
      <c r="WFH61" s="140"/>
      <c r="WFI61" s="140"/>
      <c r="WFJ61" s="140"/>
      <c r="WFK61" s="140"/>
      <c r="WFL61" s="140"/>
      <c r="WFM61" s="140"/>
      <c r="WFN61" s="140"/>
      <c r="WFO61" s="140"/>
      <c r="WFP61" s="140"/>
      <c r="WFQ61" s="140"/>
      <c r="WFR61" s="140"/>
      <c r="WFS61" s="140"/>
      <c r="WFT61" s="140"/>
      <c r="WFU61" s="140"/>
      <c r="WFV61" s="140"/>
      <c r="WFW61" s="140"/>
      <c r="WFX61" s="140"/>
      <c r="WFY61" s="140"/>
      <c r="WFZ61" s="140"/>
      <c r="WGA61" s="82"/>
      <c r="WGB61" s="140"/>
      <c r="WGC61" s="140"/>
      <c r="WGD61" s="140"/>
      <c r="WGE61" s="140"/>
      <c r="WGF61" s="140"/>
      <c r="WGG61" s="140"/>
      <c r="WGH61" s="140"/>
      <c r="WGI61" s="140"/>
      <c r="WGJ61" s="140"/>
      <c r="WGK61" s="140"/>
      <c r="WGL61" s="140"/>
      <c r="WGM61" s="140"/>
      <c r="WGN61" s="140"/>
      <c r="WGO61" s="140"/>
      <c r="WGP61" s="140"/>
      <c r="WGQ61" s="140"/>
      <c r="WGR61" s="140"/>
      <c r="WGS61" s="140"/>
      <c r="WGT61" s="140"/>
      <c r="WGU61" s="140"/>
      <c r="WGV61" s="140"/>
      <c r="WGW61" s="82"/>
      <c r="WGX61" s="140"/>
      <c r="WGY61" s="140"/>
      <c r="WGZ61" s="140"/>
      <c r="WHA61" s="140"/>
      <c r="WHB61" s="140"/>
      <c r="WHC61" s="140"/>
      <c r="WHD61" s="140"/>
      <c r="WHE61" s="140"/>
      <c r="WHF61" s="140"/>
      <c r="WHG61" s="140"/>
      <c r="WHH61" s="140"/>
      <c r="WHI61" s="140"/>
      <c r="WHJ61" s="140"/>
      <c r="WHK61" s="140"/>
      <c r="WHL61" s="140"/>
      <c r="WHM61" s="140"/>
      <c r="WHN61" s="140"/>
      <c r="WHO61" s="140"/>
      <c r="WHP61" s="140"/>
      <c r="WHQ61" s="140"/>
      <c r="WHR61" s="140"/>
      <c r="WHS61" s="82"/>
      <c r="WHT61" s="140"/>
      <c r="WHU61" s="140"/>
      <c r="WHV61" s="140"/>
      <c r="WHW61" s="140"/>
      <c r="WHX61" s="140"/>
      <c r="WHY61" s="140"/>
      <c r="WHZ61" s="140"/>
      <c r="WIA61" s="140"/>
      <c r="WIB61" s="140"/>
      <c r="WIC61" s="140"/>
      <c r="WID61" s="140"/>
      <c r="WIE61" s="140"/>
      <c r="WIF61" s="140"/>
      <c r="WIG61" s="140"/>
      <c r="WIH61" s="140"/>
      <c r="WII61" s="140"/>
      <c r="WIJ61" s="140"/>
      <c r="WIK61" s="140"/>
      <c r="WIL61" s="140"/>
      <c r="WIM61" s="140"/>
      <c r="WIN61" s="140"/>
      <c r="WIO61" s="82"/>
      <c r="WIP61" s="140"/>
      <c r="WIQ61" s="140"/>
      <c r="WIR61" s="140"/>
      <c r="WIS61" s="140"/>
      <c r="WIT61" s="140"/>
      <c r="WIU61" s="140"/>
      <c r="WIV61" s="140"/>
      <c r="WIW61" s="140"/>
      <c r="WIX61" s="140"/>
      <c r="WIY61" s="140"/>
      <c r="WIZ61" s="140"/>
      <c r="WJA61" s="140"/>
      <c r="WJB61" s="140"/>
      <c r="WJC61" s="140"/>
      <c r="WJD61" s="140"/>
      <c r="WJE61" s="140"/>
      <c r="WJF61" s="140"/>
      <c r="WJG61" s="140"/>
      <c r="WJH61" s="140"/>
      <c r="WJI61" s="140"/>
      <c r="WJJ61" s="140"/>
      <c r="WJK61" s="82"/>
      <c r="WJL61" s="140"/>
      <c r="WJM61" s="140"/>
      <c r="WJN61" s="140"/>
      <c r="WJO61" s="140"/>
      <c r="WJP61" s="140"/>
      <c r="WJQ61" s="140"/>
      <c r="WJR61" s="140"/>
      <c r="WJS61" s="140"/>
      <c r="WJT61" s="140"/>
      <c r="WJU61" s="140"/>
      <c r="WJV61" s="140"/>
      <c r="WJW61" s="140"/>
      <c r="WJX61" s="140"/>
      <c r="WJY61" s="140"/>
      <c r="WJZ61" s="140"/>
      <c r="WKA61" s="140"/>
      <c r="WKB61" s="140"/>
      <c r="WKC61" s="140"/>
      <c r="WKD61" s="140"/>
      <c r="WKE61" s="140"/>
      <c r="WKF61" s="140"/>
      <c r="WKG61" s="82"/>
      <c r="WKH61" s="140"/>
      <c r="WKI61" s="140"/>
      <c r="WKJ61" s="140"/>
      <c r="WKK61" s="140"/>
      <c r="WKL61" s="140"/>
      <c r="WKM61" s="140"/>
      <c r="WKN61" s="140"/>
      <c r="WKO61" s="140"/>
      <c r="WKP61" s="140"/>
      <c r="WKQ61" s="140"/>
      <c r="WKR61" s="140"/>
      <c r="WKS61" s="140"/>
      <c r="WKT61" s="140"/>
      <c r="WKU61" s="140"/>
      <c r="WKV61" s="140"/>
      <c r="WKW61" s="140"/>
      <c r="WKX61" s="140"/>
      <c r="WKY61" s="140"/>
      <c r="WKZ61" s="140"/>
      <c r="WLA61" s="140"/>
      <c r="WLB61" s="140"/>
      <c r="WLC61" s="82"/>
      <c r="WLD61" s="140"/>
      <c r="WLE61" s="140"/>
      <c r="WLF61" s="140"/>
      <c r="WLG61" s="140"/>
      <c r="WLH61" s="140"/>
      <c r="WLI61" s="140"/>
      <c r="WLJ61" s="140"/>
      <c r="WLK61" s="140"/>
      <c r="WLL61" s="140"/>
      <c r="WLM61" s="140"/>
      <c r="WLN61" s="140"/>
      <c r="WLO61" s="140"/>
      <c r="WLP61" s="140"/>
      <c r="WLQ61" s="140"/>
      <c r="WLR61" s="140"/>
      <c r="WLS61" s="140"/>
      <c r="WLT61" s="140"/>
      <c r="WLU61" s="140"/>
      <c r="WLV61" s="140"/>
      <c r="WLW61" s="140"/>
      <c r="WLX61" s="140"/>
      <c r="WLY61" s="82"/>
      <c r="WLZ61" s="140"/>
      <c r="WMA61" s="140"/>
      <c r="WMB61" s="140"/>
      <c r="WMC61" s="140"/>
      <c r="WMD61" s="140"/>
      <c r="WME61" s="140"/>
      <c r="WMF61" s="140"/>
      <c r="WMG61" s="140"/>
      <c r="WMH61" s="140"/>
      <c r="WMI61" s="140"/>
      <c r="WMJ61" s="140"/>
      <c r="WMK61" s="140"/>
      <c r="WML61" s="140"/>
      <c r="WMM61" s="140"/>
      <c r="WMN61" s="140"/>
      <c r="WMO61" s="140"/>
      <c r="WMP61" s="140"/>
      <c r="WMQ61" s="140"/>
      <c r="WMR61" s="140"/>
      <c r="WMS61" s="140"/>
      <c r="WMT61" s="140"/>
      <c r="WMU61" s="82"/>
      <c r="WMV61" s="140"/>
      <c r="WMW61" s="140"/>
      <c r="WMX61" s="140"/>
      <c r="WMY61" s="140"/>
      <c r="WMZ61" s="140"/>
      <c r="WNA61" s="140"/>
      <c r="WNB61" s="140"/>
      <c r="WNC61" s="140"/>
      <c r="WND61" s="140"/>
      <c r="WNE61" s="140"/>
      <c r="WNF61" s="140"/>
      <c r="WNG61" s="140"/>
      <c r="WNH61" s="140"/>
      <c r="WNI61" s="140"/>
      <c r="WNJ61" s="140"/>
      <c r="WNK61" s="140"/>
      <c r="WNL61" s="140"/>
      <c r="WNM61" s="140"/>
      <c r="WNN61" s="140"/>
      <c r="WNO61" s="140"/>
      <c r="WNP61" s="140"/>
      <c r="WNQ61" s="82"/>
      <c r="WNR61" s="140"/>
      <c r="WNS61" s="140"/>
      <c r="WNT61" s="140"/>
      <c r="WNU61" s="140"/>
      <c r="WNV61" s="140"/>
      <c r="WNW61" s="140"/>
      <c r="WNX61" s="140"/>
      <c r="WNY61" s="140"/>
      <c r="WNZ61" s="140"/>
      <c r="WOA61" s="140"/>
      <c r="WOB61" s="140"/>
      <c r="WOC61" s="140"/>
      <c r="WOD61" s="140"/>
      <c r="WOE61" s="140"/>
      <c r="WOF61" s="140"/>
      <c r="WOG61" s="140"/>
      <c r="WOH61" s="140"/>
      <c r="WOI61" s="140"/>
      <c r="WOJ61" s="140"/>
      <c r="WOK61" s="140"/>
      <c r="WOL61" s="140"/>
      <c r="WOM61" s="82"/>
      <c r="WON61" s="140"/>
      <c r="WOO61" s="140"/>
      <c r="WOP61" s="140"/>
      <c r="WOQ61" s="140"/>
      <c r="WOR61" s="140"/>
      <c r="WOS61" s="140"/>
      <c r="WOT61" s="140"/>
      <c r="WOU61" s="140"/>
      <c r="WOV61" s="140"/>
      <c r="WOW61" s="140"/>
      <c r="WOX61" s="140"/>
      <c r="WOY61" s="140"/>
      <c r="WOZ61" s="140"/>
      <c r="WPA61" s="140"/>
      <c r="WPB61" s="140"/>
      <c r="WPC61" s="140"/>
      <c r="WPD61" s="140"/>
      <c r="WPE61" s="140"/>
      <c r="WPF61" s="140"/>
      <c r="WPG61" s="140"/>
      <c r="WPH61" s="140"/>
      <c r="WPI61" s="82"/>
      <c r="WPJ61" s="140"/>
      <c r="WPK61" s="140"/>
      <c r="WPL61" s="140"/>
      <c r="WPM61" s="140"/>
      <c r="WPN61" s="140"/>
      <c r="WPO61" s="140"/>
      <c r="WPP61" s="140"/>
      <c r="WPQ61" s="140"/>
      <c r="WPR61" s="140"/>
      <c r="WPS61" s="140"/>
      <c r="WPT61" s="140"/>
      <c r="WPU61" s="140"/>
      <c r="WPV61" s="140"/>
      <c r="WPW61" s="140"/>
      <c r="WPX61" s="140"/>
      <c r="WPY61" s="140"/>
      <c r="WPZ61" s="140"/>
      <c r="WQA61" s="140"/>
      <c r="WQB61" s="140"/>
      <c r="WQC61" s="140"/>
      <c r="WQD61" s="140"/>
      <c r="WQE61" s="82"/>
      <c r="WQF61" s="140"/>
      <c r="WQG61" s="140"/>
      <c r="WQH61" s="140"/>
      <c r="WQI61" s="140"/>
      <c r="WQJ61" s="140"/>
      <c r="WQK61" s="140"/>
      <c r="WQL61" s="140"/>
      <c r="WQM61" s="140"/>
      <c r="WQN61" s="140"/>
      <c r="WQO61" s="140"/>
      <c r="WQP61" s="140"/>
      <c r="WQQ61" s="140"/>
      <c r="WQR61" s="140"/>
      <c r="WQS61" s="140"/>
      <c r="WQT61" s="140"/>
      <c r="WQU61" s="140"/>
      <c r="WQV61" s="140"/>
      <c r="WQW61" s="140"/>
      <c r="WQX61" s="140"/>
      <c r="WQY61" s="140"/>
      <c r="WQZ61" s="140"/>
      <c r="WRA61" s="82"/>
      <c r="WRB61" s="140"/>
      <c r="WRC61" s="140"/>
      <c r="WRD61" s="140"/>
      <c r="WRE61" s="140"/>
      <c r="WRF61" s="140"/>
      <c r="WRG61" s="140"/>
      <c r="WRH61" s="140"/>
      <c r="WRI61" s="140"/>
      <c r="WRJ61" s="140"/>
      <c r="WRK61" s="140"/>
      <c r="WRL61" s="140"/>
      <c r="WRM61" s="140"/>
      <c r="WRN61" s="140"/>
      <c r="WRO61" s="140"/>
      <c r="WRP61" s="140"/>
      <c r="WRQ61" s="140"/>
      <c r="WRR61" s="140"/>
      <c r="WRS61" s="140"/>
      <c r="WRT61" s="140"/>
      <c r="WRU61" s="140"/>
      <c r="WRV61" s="140"/>
      <c r="WRW61" s="82"/>
      <c r="WRX61" s="140"/>
      <c r="WRY61" s="140"/>
      <c r="WRZ61" s="140"/>
      <c r="WSA61" s="140"/>
      <c r="WSB61" s="140"/>
      <c r="WSC61" s="140"/>
      <c r="WSD61" s="140"/>
      <c r="WSE61" s="140"/>
      <c r="WSF61" s="140"/>
      <c r="WSG61" s="140"/>
      <c r="WSH61" s="140"/>
      <c r="WSI61" s="140"/>
      <c r="WSJ61" s="140"/>
      <c r="WSK61" s="140"/>
      <c r="WSL61" s="140"/>
      <c r="WSM61" s="140"/>
      <c r="WSN61" s="140"/>
      <c r="WSO61" s="140"/>
      <c r="WSP61" s="140"/>
      <c r="WSQ61" s="140"/>
      <c r="WSR61" s="140"/>
      <c r="WSS61" s="82"/>
      <c r="WST61" s="140"/>
      <c r="WSU61" s="140"/>
      <c r="WSV61" s="140"/>
      <c r="WSW61" s="140"/>
      <c r="WSX61" s="140"/>
      <c r="WSY61" s="140"/>
      <c r="WSZ61" s="140"/>
      <c r="WTA61" s="140"/>
      <c r="WTB61" s="140"/>
      <c r="WTC61" s="140"/>
      <c r="WTD61" s="140"/>
      <c r="WTE61" s="140"/>
      <c r="WTF61" s="140"/>
      <c r="WTG61" s="140"/>
      <c r="WTH61" s="140"/>
      <c r="WTI61" s="140"/>
      <c r="WTJ61" s="140"/>
      <c r="WTK61" s="140"/>
      <c r="WTL61" s="140"/>
      <c r="WTM61" s="140"/>
      <c r="WTN61" s="140"/>
      <c r="WTO61" s="82"/>
      <c r="WTP61" s="140"/>
      <c r="WTQ61" s="140"/>
      <c r="WTR61" s="140"/>
      <c r="WTS61" s="140"/>
      <c r="WTT61" s="140"/>
      <c r="WTU61" s="140"/>
      <c r="WTV61" s="140"/>
      <c r="WTW61" s="140"/>
      <c r="WTX61" s="140"/>
      <c r="WTY61" s="140"/>
      <c r="WTZ61" s="140"/>
      <c r="WUA61" s="140"/>
      <c r="WUB61" s="140"/>
      <c r="WUC61" s="140"/>
      <c r="WUD61" s="140"/>
      <c r="WUE61" s="140"/>
      <c r="WUF61" s="140"/>
      <c r="WUG61" s="140"/>
      <c r="WUH61" s="140"/>
      <c r="WUI61" s="140"/>
      <c r="WUJ61" s="140"/>
      <c r="WUK61" s="82"/>
      <c r="WUL61" s="140"/>
      <c r="WUM61" s="140"/>
      <c r="WUN61" s="140"/>
      <c r="WUO61" s="140"/>
      <c r="WUP61" s="140"/>
      <c r="WUQ61" s="140"/>
      <c r="WUR61" s="140"/>
      <c r="WUS61" s="140"/>
      <c r="WUT61" s="140"/>
      <c r="WUU61" s="140"/>
      <c r="WUV61" s="140"/>
      <c r="WUW61" s="140"/>
      <c r="WUX61" s="140"/>
      <c r="WUY61" s="140"/>
      <c r="WUZ61" s="140"/>
      <c r="WVA61" s="140"/>
      <c r="WVB61" s="140"/>
      <c r="WVC61" s="140"/>
      <c r="WVD61" s="140"/>
      <c r="WVE61" s="140"/>
      <c r="WVF61" s="140"/>
      <c r="WVG61" s="82"/>
      <c r="WVH61" s="140"/>
      <c r="WVI61" s="140"/>
      <c r="WVJ61" s="140"/>
      <c r="WVK61" s="140"/>
      <c r="WVL61" s="140"/>
      <c r="WVM61" s="140"/>
      <c r="WVN61" s="140"/>
      <c r="WVO61" s="140"/>
      <c r="WVP61" s="140"/>
      <c r="WVQ61" s="140"/>
      <c r="WVR61" s="140"/>
      <c r="WVS61" s="140"/>
      <c r="WVT61" s="140"/>
      <c r="WVU61" s="140"/>
      <c r="WVV61" s="140"/>
      <c r="WVW61" s="140"/>
      <c r="WVX61" s="140"/>
      <c r="WVY61" s="140"/>
      <c r="WVZ61" s="140"/>
      <c r="WWA61" s="140"/>
      <c r="WWB61" s="140"/>
      <c r="WWC61" s="82"/>
      <c r="WWD61" s="140"/>
      <c r="WWE61" s="140"/>
      <c r="WWF61" s="140"/>
      <c r="WWG61" s="140"/>
      <c r="WWH61" s="140"/>
      <c r="WWI61" s="140"/>
      <c r="WWJ61" s="140"/>
      <c r="WWK61" s="140"/>
      <c r="WWL61" s="140"/>
      <c r="WWM61" s="140"/>
      <c r="WWN61" s="140"/>
      <c r="WWO61" s="140"/>
      <c r="WWP61" s="140"/>
      <c r="WWQ61" s="140"/>
      <c r="WWR61" s="140"/>
      <c r="WWS61" s="140"/>
      <c r="WWT61" s="140"/>
      <c r="WWU61" s="140"/>
      <c r="WWV61" s="140"/>
      <c r="WWW61" s="140"/>
      <c r="WWX61" s="140"/>
      <c r="WWY61" s="82"/>
      <c r="WWZ61" s="140"/>
      <c r="WXA61" s="140"/>
      <c r="WXB61" s="140"/>
      <c r="WXC61" s="140"/>
      <c r="WXD61" s="140"/>
      <c r="WXE61" s="140"/>
      <c r="WXF61" s="140"/>
      <c r="WXG61" s="140"/>
      <c r="WXH61" s="140"/>
      <c r="WXI61" s="140"/>
      <c r="WXJ61" s="140"/>
      <c r="WXK61" s="140"/>
      <c r="WXL61" s="140"/>
      <c r="WXM61" s="140"/>
      <c r="WXN61" s="140"/>
      <c r="WXO61" s="140"/>
      <c r="WXP61" s="140"/>
      <c r="WXQ61" s="140"/>
      <c r="WXR61" s="140"/>
      <c r="WXS61" s="140"/>
      <c r="WXT61" s="140"/>
      <c r="WXU61" s="82"/>
      <c r="WXV61" s="140"/>
      <c r="WXW61" s="140"/>
      <c r="WXX61" s="140"/>
      <c r="WXY61" s="140"/>
      <c r="WXZ61" s="140"/>
      <c r="WYA61" s="140"/>
      <c r="WYB61" s="140"/>
      <c r="WYC61" s="140"/>
      <c r="WYD61" s="140"/>
      <c r="WYE61" s="140"/>
      <c r="WYF61" s="140"/>
      <c r="WYG61" s="140"/>
      <c r="WYH61" s="140"/>
      <c r="WYI61" s="140"/>
      <c r="WYJ61" s="140"/>
      <c r="WYK61" s="140"/>
      <c r="WYL61" s="140"/>
      <c r="WYM61" s="140"/>
      <c r="WYN61" s="140"/>
      <c r="WYO61" s="140"/>
      <c r="WYP61" s="140"/>
      <c r="WYQ61" s="82"/>
      <c r="WYR61" s="140"/>
      <c r="WYS61" s="140"/>
      <c r="WYT61" s="140"/>
      <c r="WYU61" s="140"/>
      <c r="WYV61" s="140"/>
      <c r="WYW61" s="140"/>
      <c r="WYX61" s="140"/>
      <c r="WYY61" s="140"/>
      <c r="WYZ61" s="140"/>
      <c r="WZA61" s="140"/>
      <c r="WZB61" s="140"/>
      <c r="WZC61" s="140"/>
      <c r="WZD61" s="140"/>
      <c r="WZE61" s="140"/>
      <c r="WZF61" s="140"/>
      <c r="WZG61" s="140"/>
      <c r="WZH61" s="140"/>
      <c r="WZI61" s="140"/>
      <c r="WZJ61" s="140"/>
      <c r="WZK61" s="140"/>
      <c r="WZL61" s="140"/>
      <c r="WZM61" s="82"/>
      <c r="WZN61" s="140"/>
      <c r="WZO61" s="140"/>
      <c r="WZP61" s="140"/>
      <c r="WZQ61" s="140"/>
      <c r="WZR61" s="140"/>
      <c r="WZS61" s="140"/>
      <c r="WZT61" s="140"/>
      <c r="WZU61" s="140"/>
      <c r="WZV61" s="140"/>
      <c r="WZW61" s="140"/>
      <c r="WZX61" s="140"/>
      <c r="WZY61" s="140"/>
      <c r="WZZ61" s="140"/>
      <c r="XAA61" s="140"/>
      <c r="XAB61" s="140"/>
      <c r="XAC61" s="140"/>
      <c r="XAD61" s="140"/>
      <c r="XAE61" s="140"/>
      <c r="XAF61" s="140"/>
      <c r="XAG61" s="140"/>
      <c r="XAH61" s="140"/>
      <c r="XAI61" s="82"/>
      <c r="XAJ61" s="140"/>
      <c r="XAK61" s="140"/>
      <c r="XAL61" s="140"/>
      <c r="XAM61" s="140"/>
      <c r="XAN61" s="140"/>
      <c r="XAO61" s="140"/>
      <c r="XAP61" s="140"/>
      <c r="XAQ61" s="140"/>
      <c r="XAR61" s="140"/>
      <c r="XAS61" s="140"/>
      <c r="XAT61" s="140"/>
      <c r="XAU61" s="140"/>
      <c r="XAV61" s="140"/>
      <c r="XAW61" s="140"/>
      <c r="XAX61" s="140"/>
      <c r="XAY61" s="140"/>
      <c r="XAZ61" s="140"/>
      <c r="XBA61" s="140"/>
      <c r="XBB61" s="140"/>
      <c r="XBC61" s="140"/>
      <c r="XBD61" s="140"/>
      <c r="XBE61" s="82"/>
      <c r="XBF61" s="140"/>
      <c r="XBG61" s="140"/>
      <c r="XBH61" s="140"/>
      <c r="XBI61" s="140"/>
      <c r="XBJ61" s="140"/>
      <c r="XBK61" s="140"/>
      <c r="XBL61" s="140"/>
      <c r="XBM61" s="140"/>
      <c r="XBN61" s="140"/>
      <c r="XBO61" s="140"/>
      <c r="XBP61" s="140"/>
      <c r="XBQ61" s="140"/>
      <c r="XBR61" s="140"/>
      <c r="XBS61" s="140"/>
      <c r="XBT61" s="140"/>
      <c r="XBU61" s="140"/>
      <c r="XBV61" s="140"/>
      <c r="XBW61" s="140"/>
      <c r="XBX61" s="140"/>
      <c r="XBY61" s="140"/>
      <c r="XBZ61" s="140"/>
      <c r="XCA61" s="82"/>
      <c r="XCB61" s="140"/>
      <c r="XCC61" s="140"/>
      <c r="XCD61" s="140"/>
      <c r="XCE61" s="140"/>
      <c r="XCF61" s="140"/>
      <c r="XCG61" s="140"/>
      <c r="XCH61" s="140"/>
      <c r="XCI61" s="140"/>
      <c r="XCJ61" s="140"/>
      <c r="XCK61" s="140"/>
      <c r="XCL61" s="140"/>
      <c r="XCM61" s="140"/>
      <c r="XCN61" s="140"/>
      <c r="XCO61" s="140"/>
      <c r="XCP61" s="140"/>
      <c r="XCQ61" s="140"/>
      <c r="XCR61" s="140"/>
      <c r="XCS61" s="140"/>
      <c r="XCT61" s="140"/>
      <c r="XCU61" s="140"/>
      <c r="XCV61" s="140"/>
      <c r="XCW61" s="82"/>
      <c r="XCX61" s="140"/>
      <c r="XCY61" s="140"/>
      <c r="XCZ61" s="140"/>
      <c r="XDA61" s="140"/>
      <c r="XDB61" s="140"/>
      <c r="XDC61" s="140"/>
      <c r="XDD61" s="140"/>
      <c r="XDE61" s="140"/>
      <c r="XDF61" s="140"/>
      <c r="XDG61" s="140"/>
      <c r="XDH61" s="140"/>
      <c r="XDI61" s="140"/>
      <c r="XDJ61" s="140"/>
      <c r="XDK61" s="140"/>
      <c r="XDL61" s="140"/>
      <c r="XDM61" s="140"/>
      <c r="XDN61" s="140"/>
      <c r="XDO61" s="140"/>
      <c r="XDP61" s="140"/>
      <c r="XDQ61" s="140"/>
      <c r="XDR61" s="140"/>
      <c r="XDS61" s="82"/>
      <c r="XDT61" s="140"/>
      <c r="XDU61" s="140"/>
      <c r="XDV61" s="140"/>
      <c r="XDW61" s="140"/>
      <c r="XDX61" s="140"/>
      <c r="XDY61" s="140"/>
      <c r="XDZ61" s="140"/>
      <c r="XEA61" s="140"/>
      <c r="XEB61" s="140"/>
      <c r="XEC61" s="140"/>
      <c r="XED61" s="140"/>
      <c r="XEE61" s="140"/>
      <c r="XEF61" s="140"/>
      <c r="XEG61" s="140"/>
      <c r="XEH61" s="140"/>
      <c r="XEI61" s="140"/>
      <c r="XEJ61" s="140"/>
      <c r="XEK61" s="140"/>
      <c r="XEL61" s="140"/>
      <c r="XEM61" s="140"/>
      <c r="XEN61" s="140"/>
      <c r="XEO61" s="82"/>
      <c r="XEP61" s="82"/>
      <c r="XEQ61" s="82"/>
      <c r="XER61" s="82"/>
      <c r="XES61" s="82"/>
      <c r="XET61" s="82"/>
      <c r="XEU61" s="82"/>
      <c r="XEV61" s="82"/>
      <c r="XEW61" s="82"/>
      <c r="XEX61" s="82"/>
      <c r="XEY61" s="82"/>
      <c r="XEZ61" s="82"/>
      <c r="XFA61" s="82"/>
      <c r="XFB61" s="82"/>
      <c r="XFC61" s="82"/>
      <c r="XFD61" s="82"/>
    </row>
    <row r="62" spans="1:16384" ht="27.95" customHeight="1" x14ac:dyDescent="0.25">
      <c r="A62" s="82" t="s">
        <v>189</v>
      </c>
      <c r="B62" s="140"/>
      <c r="C62" s="140"/>
      <c r="D62" s="140"/>
      <c r="E62" s="140"/>
      <c r="F62" s="140"/>
      <c r="G62" s="140"/>
      <c r="H62" s="140"/>
      <c r="I62" s="140"/>
      <c r="J62" s="140"/>
      <c r="K62" s="140"/>
      <c r="L62" s="140"/>
      <c r="M62" s="140"/>
      <c r="N62" s="140"/>
      <c r="O62" s="140"/>
      <c r="P62" s="140"/>
      <c r="Q62" s="140"/>
      <c r="R62" s="140"/>
      <c r="S62" s="140"/>
      <c r="T62" s="140"/>
      <c r="U62" s="140"/>
      <c r="V62" s="140"/>
      <c r="W62" s="82"/>
      <c r="X62" s="140"/>
      <c r="Y62" s="140"/>
      <c r="Z62" s="140"/>
      <c r="AA62" s="140"/>
      <c r="AB62" s="140"/>
      <c r="AC62" s="140"/>
      <c r="AD62" s="140"/>
      <c r="AE62" s="140"/>
      <c r="AF62" s="140"/>
      <c r="AG62" s="140"/>
      <c r="AH62" s="140"/>
      <c r="AI62" s="140"/>
      <c r="AJ62" s="140"/>
      <c r="AK62" s="140"/>
      <c r="AL62" s="140"/>
      <c r="AM62" s="140"/>
      <c r="AN62" s="140"/>
      <c r="AO62" s="140"/>
      <c r="AP62" s="140"/>
      <c r="AQ62" s="140"/>
      <c r="AR62" s="140"/>
      <c r="AS62" s="82"/>
      <c r="AT62" s="140"/>
      <c r="AU62" s="140"/>
      <c r="AV62" s="140"/>
      <c r="AW62" s="140"/>
      <c r="AX62" s="140"/>
      <c r="AY62" s="140"/>
      <c r="AZ62" s="140"/>
      <c r="BA62" s="140"/>
      <c r="BB62" s="140"/>
      <c r="BC62" s="140"/>
      <c r="BD62" s="140"/>
      <c r="BE62" s="140"/>
      <c r="BF62" s="140"/>
      <c r="BG62" s="140"/>
      <c r="BH62" s="140"/>
      <c r="BI62" s="140"/>
      <c r="BJ62" s="140"/>
      <c r="BK62" s="140"/>
      <c r="BL62" s="140"/>
      <c r="BM62" s="140"/>
      <c r="BN62" s="140"/>
      <c r="BO62" s="82"/>
      <c r="BP62" s="140"/>
      <c r="BQ62" s="140"/>
      <c r="BR62" s="140"/>
      <c r="BS62" s="140"/>
      <c r="BT62" s="140"/>
      <c r="BU62" s="140"/>
      <c r="BV62" s="140"/>
      <c r="BW62" s="140"/>
      <c r="BX62" s="140"/>
      <c r="BY62" s="140"/>
      <c r="BZ62" s="140"/>
      <c r="CA62" s="140"/>
      <c r="CB62" s="140"/>
      <c r="CC62" s="140"/>
      <c r="CD62" s="140"/>
      <c r="CE62" s="140"/>
      <c r="CF62" s="140"/>
      <c r="CG62" s="140"/>
      <c r="CH62" s="140"/>
      <c r="CI62" s="140"/>
      <c r="CJ62" s="140"/>
      <c r="CK62" s="82"/>
      <c r="CL62" s="140"/>
      <c r="CM62" s="140"/>
      <c r="CN62" s="140"/>
      <c r="CO62" s="140"/>
      <c r="CP62" s="140"/>
      <c r="CQ62" s="140"/>
      <c r="CR62" s="140"/>
      <c r="CS62" s="140"/>
      <c r="CT62" s="140"/>
      <c r="CU62" s="140"/>
      <c r="CV62" s="140"/>
      <c r="CW62" s="140"/>
      <c r="CX62" s="140"/>
      <c r="CY62" s="140"/>
      <c r="CZ62" s="140"/>
      <c r="DA62" s="140"/>
      <c r="DB62" s="140"/>
      <c r="DC62" s="140"/>
      <c r="DD62" s="140"/>
      <c r="DE62" s="140"/>
      <c r="DF62" s="140"/>
      <c r="DG62" s="82"/>
      <c r="DH62" s="140"/>
      <c r="DI62" s="140"/>
      <c r="DJ62" s="140"/>
      <c r="DK62" s="140"/>
      <c r="DL62" s="140"/>
      <c r="DM62" s="140"/>
      <c r="DN62" s="140"/>
      <c r="DO62" s="140"/>
      <c r="DP62" s="140"/>
      <c r="DQ62" s="140"/>
      <c r="DR62" s="140"/>
      <c r="DS62" s="140"/>
      <c r="DT62" s="140"/>
      <c r="DU62" s="140"/>
      <c r="DV62" s="140"/>
      <c r="DW62" s="140"/>
      <c r="DX62" s="140"/>
      <c r="DY62" s="140"/>
      <c r="DZ62" s="140"/>
      <c r="EA62" s="140"/>
      <c r="EB62" s="140"/>
      <c r="EC62" s="82"/>
      <c r="ED62" s="140"/>
      <c r="EE62" s="140"/>
      <c r="EF62" s="140"/>
      <c r="EG62" s="140"/>
      <c r="EH62" s="140"/>
      <c r="EI62" s="140"/>
      <c r="EJ62" s="140"/>
      <c r="EK62" s="140"/>
      <c r="EL62" s="140"/>
      <c r="EM62" s="140"/>
      <c r="EN62" s="140"/>
      <c r="EO62" s="140"/>
      <c r="EP62" s="140"/>
      <c r="EQ62" s="140"/>
      <c r="ER62" s="140"/>
      <c r="ES62" s="140"/>
      <c r="ET62" s="140"/>
      <c r="EU62" s="140"/>
      <c r="EV62" s="140"/>
      <c r="EW62" s="140"/>
      <c r="EX62" s="140"/>
      <c r="EY62" s="82"/>
      <c r="EZ62" s="140"/>
      <c r="FA62" s="140"/>
      <c r="FB62" s="140"/>
      <c r="FC62" s="140"/>
      <c r="FD62" s="140"/>
      <c r="FE62" s="140"/>
      <c r="FF62" s="140"/>
      <c r="FG62" s="140"/>
      <c r="FH62" s="140"/>
      <c r="FI62" s="140"/>
      <c r="FJ62" s="140"/>
      <c r="FK62" s="140"/>
      <c r="FL62" s="140"/>
      <c r="FM62" s="140"/>
      <c r="FN62" s="140"/>
      <c r="FO62" s="140"/>
      <c r="FP62" s="140"/>
      <c r="FQ62" s="140"/>
      <c r="FR62" s="140"/>
      <c r="FS62" s="140"/>
      <c r="FT62" s="140"/>
      <c r="FU62" s="82"/>
      <c r="FV62" s="140"/>
      <c r="FW62" s="140"/>
      <c r="FX62" s="140"/>
      <c r="FY62" s="140"/>
      <c r="FZ62" s="140"/>
      <c r="GA62" s="140"/>
      <c r="GB62" s="140"/>
      <c r="GC62" s="140"/>
      <c r="GD62" s="140"/>
      <c r="GE62" s="140"/>
      <c r="GF62" s="140"/>
      <c r="GG62" s="140"/>
      <c r="GH62" s="140"/>
      <c r="GI62" s="140"/>
      <c r="GJ62" s="140"/>
      <c r="GK62" s="140"/>
      <c r="GL62" s="140"/>
      <c r="GM62" s="140"/>
      <c r="GN62" s="140"/>
      <c r="GO62" s="140"/>
      <c r="GP62" s="140"/>
      <c r="GQ62" s="82"/>
      <c r="GR62" s="140"/>
      <c r="GS62" s="140"/>
      <c r="GT62" s="140"/>
      <c r="GU62" s="140"/>
      <c r="GV62" s="140"/>
      <c r="GW62" s="140"/>
      <c r="GX62" s="140"/>
      <c r="GY62" s="140"/>
      <c r="GZ62" s="140"/>
      <c r="HA62" s="140"/>
      <c r="HB62" s="140"/>
      <c r="HC62" s="140"/>
      <c r="HD62" s="140"/>
      <c r="HE62" s="140"/>
      <c r="HF62" s="140"/>
      <c r="HG62" s="140"/>
      <c r="HH62" s="140"/>
      <c r="HI62" s="140"/>
      <c r="HJ62" s="140"/>
      <c r="HK62" s="140"/>
      <c r="HL62" s="140"/>
      <c r="HM62" s="82"/>
      <c r="HN62" s="140"/>
      <c r="HO62" s="140"/>
      <c r="HP62" s="140"/>
      <c r="HQ62" s="140"/>
      <c r="HR62" s="140"/>
      <c r="HS62" s="140"/>
      <c r="HT62" s="140"/>
      <c r="HU62" s="140"/>
      <c r="HV62" s="140"/>
      <c r="HW62" s="140"/>
      <c r="HX62" s="140"/>
      <c r="HY62" s="140"/>
      <c r="HZ62" s="140"/>
      <c r="IA62" s="140"/>
      <c r="IB62" s="140"/>
      <c r="IC62" s="140"/>
      <c r="ID62" s="140"/>
      <c r="IE62" s="140"/>
      <c r="IF62" s="140"/>
      <c r="IG62" s="140"/>
      <c r="IH62" s="140"/>
      <c r="II62" s="82"/>
      <c r="IJ62" s="140"/>
      <c r="IK62" s="140"/>
      <c r="IL62" s="140"/>
      <c r="IM62" s="140"/>
      <c r="IN62" s="140"/>
      <c r="IO62" s="140"/>
      <c r="IP62" s="140"/>
      <c r="IQ62" s="140"/>
      <c r="IR62" s="140"/>
      <c r="IS62" s="140"/>
      <c r="IT62" s="140"/>
      <c r="IU62" s="140"/>
      <c r="IV62" s="140"/>
      <c r="IW62" s="140"/>
      <c r="IX62" s="140"/>
      <c r="IY62" s="140"/>
      <c r="IZ62" s="140"/>
      <c r="JA62" s="140"/>
      <c r="JB62" s="140"/>
      <c r="JC62" s="140"/>
      <c r="JD62" s="140"/>
      <c r="JE62" s="82"/>
      <c r="JF62" s="140"/>
      <c r="JG62" s="140"/>
      <c r="JH62" s="140"/>
      <c r="JI62" s="140"/>
      <c r="JJ62" s="140"/>
      <c r="JK62" s="140"/>
      <c r="JL62" s="140"/>
      <c r="JM62" s="140"/>
      <c r="JN62" s="140"/>
      <c r="JO62" s="140"/>
      <c r="JP62" s="140"/>
      <c r="JQ62" s="140"/>
      <c r="JR62" s="140"/>
      <c r="JS62" s="140"/>
      <c r="JT62" s="140"/>
      <c r="JU62" s="140"/>
      <c r="JV62" s="140"/>
      <c r="JW62" s="140"/>
      <c r="JX62" s="140"/>
      <c r="JY62" s="140"/>
      <c r="JZ62" s="140"/>
      <c r="KA62" s="82"/>
      <c r="KB62" s="140"/>
      <c r="KC62" s="140"/>
      <c r="KD62" s="140"/>
      <c r="KE62" s="140"/>
      <c r="KF62" s="140"/>
      <c r="KG62" s="140"/>
      <c r="KH62" s="140"/>
      <c r="KI62" s="140"/>
      <c r="KJ62" s="140"/>
      <c r="KK62" s="140"/>
      <c r="KL62" s="140"/>
      <c r="KM62" s="140"/>
      <c r="KN62" s="140"/>
      <c r="KO62" s="140"/>
      <c r="KP62" s="140"/>
      <c r="KQ62" s="140"/>
      <c r="KR62" s="140"/>
      <c r="KS62" s="140"/>
      <c r="KT62" s="140"/>
      <c r="KU62" s="140"/>
      <c r="KV62" s="140"/>
      <c r="KW62" s="82"/>
      <c r="KX62" s="140"/>
      <c r="KY62" s="140"/>
      <c r="KZ62" s="140"/>
      <c r="LA62" s="140"/>
      <c r="LB62" s="140"/>
      <c r="LC62" s="140"/>
      <c r="LD62" s="140"/>
      <c r="LE62" s="140"/>
      <c r="LF62" s="140"/>
      <c r="LG62" s="140"/>
      <c r="LH62" s="140"/>
      <c r="LI62" s="140"/>
      <c r="LJ62" s="140"/>
      <c r="LK62" s="140"/>
      <c r="LL62" s="140"/>
      <c r="LM62" s="140"/>
      <c r="LN62" s="140"/>
      <c r="LO62" s="140"/>
      <c r="LP62" s="140"/>
      <c r="LQ62" s="140"/>
      <c r="LR62" s="140"/>
      <c r="LS62" s="82"/>
      <c r="LT62" s="140"/>
      <c r="LU62" s="140"/>
      <c r="LV62" s="140"/>
      <c r="LW62" s="140"/>
      <c r="LX62" s="140"/>
      <c r="LY62" s="140"/>
      <c r="LZ62" s="140"/>
      <c r="MA62" s="140"/>
      <c r="MB62" s="140"/>
      <c r="MC62" s="140"/>
      <c r="MD62" s="140"/>
      <c r="ME62" s="140"/>
      <c r="MF62" s="140"/>
      <c r="MG62" s="140"/>
      <c r="MH62" s="140"/>
      <c r="MI62" s="140"/>
      <c r="MJ62" s="140"/>
      <c r="MK62" s="140"/>
      <c r="ML62" s="140"/>
      <c r="MM62" s="140"/>
      <c r="MN62" s="140"/>
      <c r="MO62" s="82"/>
      <c r="MP62" s="140"/>
      <c r="MQ62" s="140"/>
      <c r="MR62" s="140"/>
      <c r="MS62" s="140"/>
      <c r="MT62" s="140"/>
      <c r="MU62" s="140"/>
      <c r="MV62" s="140"/>
      <c r="MW62" s="140"/>
      <c r="MX62" s="140"/>
      <c r="MY62" s="140"/>
      <c r="MZ62" s="140"/>
      <c r="NA62" s="140"/>
      <c r="NB62" s="140"/>
      <c r="NC62" s="140"/>
      <c r="ND62" s="140"/>
      <c r="NE62" s="140"/>
      <c r="NF62" s="140"/>
      <c r="NG62" s="140"/>
      <c r="NH62" s="140"/>
      <c r="NI62" s="140"/>
      <c r="NJ62" s="140"/>
      <c r="NK62" s="82"/>
      <c r="NL62" s="140"/>
      <c r="NM62" s="140"/>
      <c r="NN62" s="140"/>
      <c r="NO62" s="140"/>
      <c r="NP62" s="140"/>
      <c r="NQ62" s="140"/>
      <c r="NR62" s="140"/>
      <c r="NS62" s="140"/>
      <c r="NT62" s="140"/>
      <c r="NU62" s="140"/>
      <c r="NV62" s="140"/>
      <c r="NW62" s="140"/>
      <c r="NX62" s="140"/>
      <c r="NY62" s="140"/>
      <c r="NZ62" s="140"/>
      <c r="OA62" s="140"/>
      <c r="OB62" s="140"/>
      <c r="OC62" s="140"/>
      <c r="OD62" s="140"/>
      <c r="OE62" s="140"/>
      <c r="OF62" s="140"/>
      <c r="OG62" s="82"/>
      <c r="OH62" s="140"/>
      <c r="OI62" s="140"/>
      <c r="OJ62" s="140"/>
      <c r="OK62" s="140"/>
      <c r="OL62" s="140"/>
      <c r="OM62" s="140"/>
      <c r="ON62" s="140"/>
      <c r="OO62" s="140"/>
      <c r="OP62" s="140"/>
      <c r="OQ62" s="140"/>
      <c r="OR62" s="140"/>
      <c r="OS62" s="140"/>
      <c r="OT62" s="140"/>
      <c r="OU62" s="140"/>
      <c r="OV62" s="140"/>
      <c r="OW62" s="140"/>
      <c r="OX62" s="140"/>
      <c r="OY62" s="140"/>
      <c r="OZ62" s="140"/>
      <c r="PA62" s="140"/>
      <c r="PB62" s="140"/>
      <c r="PC62" s="82"/>
      <c r="PD62" s="140"/>
      <c r="PE62" s="140"/>
      <c r="PF62" s="140"/>
      <c r="PG62" s="140"/>
      <c r="PH62" s="140"/>
      <c r="PI62" s="140"/>
      <c r="PJ62" s="140"/>
      <c r="PK62" s="140"/>
      <c r="PL62" s="140"/>
      <c r="PM62" s="140"/>
      <c r="PN62" s="140"/>
      <c r="PO62" s="140"/>
      <c r="PP62" s="140"/>
      <c r="PQ62" s="140"/>
      <c r="PR62" s="140"/>
      <c r="PS62" s="140"/>
      <c r="PT62" s="140"/>
      <c r="PU62" s="140"/>
      <c r="PV62" s="140"/>
      <c r="PW62" s="140"/>
      <c r="PX62" s="140"/>
      <c r="PY62" s="82"/>
      <c r="PZ62" s="140"/>
      <c r="QA62" s="140"/>
      <c r="QB62" s="140"/>
      <c r="QC62" s="140"/>
      <c r="QD62" s="140"/>
      <c r="QE62" s="140"/>
      <c r="QF62" s="140"/>
      <c r="QG62" s="140"/>
      <c r="QH62" s="140"/>
      <c r="QI62" s="140"/>
      <c r="QJ62" s="140"/>
      <c r="QK62" s="140"/>
      <c r="QL62" s="140"/>
      <c r="QM62" s="140"/>
      <c r="QN62" s="140"/>
      <c r="QO62" s="140"/>
      <c r="QP62" s="140"/>
      <c r="QQ62" s="140"/>
      <c r="QR62" s="140"/>
      <c r="QS62" s="140"/>
      <c r="QT62" s="140"/>
      <c r="QU62" s="82"/>
      <c r="QV62" s="140"/>
      <c r="QW62" s="140"/>
      <c r="QX62" s="140"/>
      <c r="QY62" s="140"/>
      <c r="QZ62" s="140"/>
      <c r="RA62" s="140"/>
      <c r="RB62" s="140"/>
      <c r="RC62" s="140"/>
      <c r="RD62" s="140"/>
      <c r="RE62" s="140"/>
      <c r="RF62" s="140"/>
      <c r="RG62" s="140"/>
      <c r="RH62" s="140"/>
      <c r="RI62" s="140"/>
      <c r="RJ62" s="140"/>
      <c r="RK62" s="140"/>
      <c r="RL62" s="140"/>
      <c r="RM62" s="140"/>
      <c r="RN62" s="140"/>
      <c r="RO62" s="140"/>
      <c r="RP62" s="140"/>
      <c r="RQ62" s="82"/>
      <c r="RR62" s="140"/>
      <c r="RS62" s="140"/>
      <c r="RT62" s="140"/>
      <c r="RU62" s="140"/>
      <c r="RV62" s="140"/>
      <c r="RW62" s="140"/>
      <c r="RX62" s="140"/>
      <c r="RY62" s="140"/>
      <c r="RZ62" s="140"/>
      <c r="SA62" s="140"/>
      <c r="SB62" s="140"/>
      <c r="SC62" s="140"/>
      <c r="SD62" s="140"/>
      <c r="SE62" s="140"/>
      <c r="SF62" s="140"/>
      <c r="SG62" s="140"/>
      <c r="SH62" s="140"/>
      <c r="SI62" s="140"/>
      <c r="SJ62" s="140"/>
      <c r="SK62" s="140"/>
      <c r="SL62" s="140"/>
      <c r="SM62" s="82"/>
      <c r="SN62" s="140"/>
      <c r="SO62" s="140"/>
      <c r="SP62" s="140"/>
      <c r="SQ62" s="140"/>
      <c r="SR62" s="140"/>
      <c r="SS62" s="140"/>
      <c r="ST62" s="140"/>
      <c r="SU62" s="140"/>
      <c r="SV62" s="140"/>
      <c r="SW62" s="140"/>
      <c r="SX62" s="140"/>
      <c r="SY62" s="140"/>
      <c r="SZ62" s="140"/>
      <c r="TA62" s="140"/>
      <c r="TB62" s="140"/>
      <c r="TC62" s="140"/>
      <c r="TD62" s="140"/>
      <c r="TE62" s="140"/>
      <c r="TF62" s="140"/>
      <c r="TG62" s="140"/>
      <c r="TH62" s="140"/>
      <c r="TI62" s="82"/>
      <c r="TJ62" s="140"/>
      <c r="TK62" s="140"/>
      <c r="TL62" s="140"/>
      <c r="TM62" s="140"/>
      <c r="TN62" s="140"/>
      <c r="TO62" s="140"/>
      <c r="TP62" s="140"/>
      <c r="TQ62" s="140"/>
      <c r="TR62" s="140"/>
      <c r="TS62" s="140"/>
      <c r="TT62" s="140"/>
      <c r="TU62" s="140"/>
      <c r="TV62" s="140"/>
      <c r="TW62" s="140"/>
      <c r="TX62" s="140"/>
      <c r="TY62" s="140"/>
      <c r="TZ62" s="140"/>
      <c r="UA62" s="140"/>
      <c r="UB62" s="140"/>
      <c r="UC62" s="140"/>
      <c r="UD62" s="140"/>
      <c r="UE62" s="82"/>
      <c r="UF62" s="140"/>
      <c r="UG62" s="140"/>
      <c r="UH62" s="140"/>
      <c r="UI62" s="140"/>
      <c r="UJ62" s="140"/>
      <c r="UK62" s="140"/>
      <c r="UL62" s="140"/>
      <c r="UM62" s="140"/>
      <c r="UN62" s="140"/>
      <c r="UO62" s="140"/>
      <c r="UP62" s="140"/>
      <c r="UQ62" s="140"/>
      <c r="UR62" s="140"/>
      <c r="US62" s="140"/>
      <c r="UT62" s="140"/>
      <c r="UU62" s="140"/>
      <c r="UV62" s="140"/>
      <c r="UW62" s="140"/>
      <c r="UX62" s="140"/>
      <c r="UY62" s="140"/>
      <c r="UZ62" s="140"/>
      <c r="VA62" s="82"/>
      <c r="VB62" s="140"/>
      <c r="VC62" s="140"/>
      <c r="VD62" s="140"/>
      <c r="VE62" s="140"/>
      <c r="VF62" s="140"/>
      <c r="VG62" s="140"/>
      <c r="VH62" s="140"/>
      <c r="VI62" s="140"/>
      <c r="VJ62" s="140"/>
      <c r="VK62" s="140"/>
      <c r="VL62" s="140"/>
      <c r="VM62" s="140"/>
      <c r="VN62" s="140"/>
      <c r="VO62" s="140"/>
      <c r="VP62" s="140"/>
      <c r="VQ62" s="140"/>
      <c r="VR62" s="140"/>
      <c r="VS62" s="140"/>
      <c r="VT62" s="140"/>
      <c r="VU62" s="140"/>
      <c r="VV62" s="140"/>
      <c r="VW62" s="82"/>
      <c r="VX62" s="140"/>
      <c r="VY62" s="140"/>
      <c r="VZ62" s="140"/>
      <c r="WA62" s="140"/>
      <c r="WB62" s="140"/>
      <c r="WC62" s="140"/>
      <c r="WD62" s="140"/>
      <c r="WE62" s="140"/>
      <c r="WF62" s="140"/>
      <c r="WG62" s="140"/>
      <c r="WH62" s="140"/>
      <c r="WI62" s="140"/>
      <c r="WJ62" s="140"/>
      <c r="WK62" s="140"/>
      <c r="WL62" s="140"/>
      <c r="WM62" s="140"/>
      <c r="WN62" s="140"/>
      <c r="WO62" s="140"/>
      <c r="WP62" s="140"/>
      <c r="WQ62" s="140"/>
      <c r="WR62" s="140"/>
      <c r="WS62" s="82"/>
      <c r="WT62" s="140"/>
      <c r="WU62" s="140"/>
      <c r="WV62" s="140"/>
      <c r="WW62" s="140"/>
      <c r="WX62" s="140"/>
      <c r="WY62" s="140"/>
      <c r="WZ62" s="140"/>
      <c r="XA62" s="140"/>
      <c r="XB62" s="140"/>
      <c r="XC62" s="140"/>
      <c r="XD62" s="140"/>
      <c r="XE62" s="140"/>
      <c r="XF62" s="140"/>
      <c r="XG62" s="140"/>
      <c r="XH62" s="140"/>
      <c r="XI62" s="140"/>
      <c r="XJ62" s="140"/>
      <c r="XK62" s="140"/>
      <c r="XL62" s="140"/>
      <c r="XM62" s="140"/>
      <c r="XN62" s="140"/>
      <c r="XO62" s="82"/>
      <c r="XP62" s="140"/>
      <c r="XQ62" s="140"/>
      <c r="XR62" s="140"/>
      <c r="XS62" s="140"/>
      <c r="XT62" s="140"/>
      <c r="XU62" s="140"/>
      <c r="XV62" s="140"/>
      <c r="XW62" s="140"/>
      <c r="XX62" s="140"/>
      <c r="XY62" s="140"/>
      <c r="XZ62" s="140"/>
      <c r="YA62" s="140"/>
      <c r="YB62" s="140"/>
      <c r="YC62" s="140"/>
      <c r="YD62" s="140"/>
      <c r="YE62" s="140"/>
      <c r="YF62" s="140"/>
      <c r="YG62" s="140"/>
      <c r="YH62" s="140"/>
      <c r="YI62" s="140"/>
      <c r="YJ62" s="140"/>
      <c r="YK62" s="82"/>
      <c r="YL62" s="140"/>
      <c r="YM62" s="140"/>
      <c r="YN62" s="140"/>
      <c r="YO62" s="140"/>
      <c r="YP62" s="140"/>
      <c r="YQ62" s="140"/>
      <c r="YR62" s="140"/>
      <c r="YS62" s="140"/>
      <c r="YT62" s="140"/>
      <c r="YU62" s="140"/>
      <c r="YV62" s="140"/>
      <c r="YW62" s="140"/>
      <c r="YX62" s="140"/>
      <c r="YY62" s="140"/>
      <c r="YZ62" s="140"/>
      <c r="ZA62" s="140"/>
      <c r="ZB62" s="140"/>
      <c r="ZC62" s="140"/>
      <c r="ZD62" s="140"/>
      <c r="ZE62" s="140"/>
      <c r="ZF62" s="140"/>
      <c r="ZG62" s="82"/>
      <c r="ZH62" s="140"/>
      <c r="ZI62" s="140"/>
      <c r="ZJ62" s="140"/>
      <c r="ZK62" s="140"/>
      <c r="ZL62" s="140"/>
      <c r="ZM62" s="140"/>
      <c r="ZN62" s="140"/>
      <c r="ZO62" s="140"/>
      <c r="ZP62" s="140"/>
      <c r="ZQ62" s="140"/>
      <c r="ZR62" s="140"/>
      <c r="ZS62" s="140"/>
      <c r="ZT62" s="140"/>
      <c r="ZU62" s="140"/>
      <c r="ZV62" s="140"/>
      <c r="ZW62" s="140"/>
      <c r="ZX62" s="140"/>
      <c r="ZY62" s="140"/>
      <c r="ZZ62" s="140"/>
      <c r="AAA62" s="140"/>
      <c r="AAB62" s="140"/>
      <c r="AAC62" s="82"/>
      <c r="AAD62" s="140"/>
      <c r="AAE62" s="140"/>
      <c r="AAF62" s="140"/>
      <c r="AAG62" s="140"/>
      <c r="AAH62" s="140"/>
      <c r="AAI62" s="140"/>
      <c r="AAJ62" s="140"/>
      <c r="AAK62" s="140"/>
      <c r="AAL62" s="140"/>
      <c r="AAM62" s="140"/>
      <c r="AAN62" s="140"/>
      <c r="AAO62" s="140"/>
      <c r="AAP62" s="140"/>
      <c r="AAQ62" s="140"/>
      <c r="AAR62" s="140"/>
      <c r="AAS62" s="140"/>
      <c r="AAT62" s="140"/>
      <c r="AAU62" s="140"/>
      <c r="AAV62" s="140"/>
      <c r="AAW62" s="140"/>
      <c r="AAX62" s="140"/>
      <c r="AAY62" s="82"/>
      <c r="AAZ62" s="140"/>
      <c r="ABA62" s="140"/>
      <c r="ABB62" s="140"/>
      <c r="ABC62" s="140"/>
      <c r="ABD62" s="140"/>
      <c r="ABE62" s="140"/>
      <c r="ABF62" s="140"/>
      <c r="ABG62" s="140"/>
      <c r="ABH62" s="140"/>
      <c r="ABI62" s="140"/>
      <c r="ABJ62" s="140"/>
      <c r="ABK62" s="140"/>
      <c r="ABL62" s="140"/>
      <c r="ABM62" s="140"/>
      <c r="ABN62" s="140"/>
      <c r="ABO62" s="140"/>
      <c r="ABP62" s="140"/>
      <c r="ABQ62" s="140"/>
      <c r="ABR62" s="140"/>
      <c r="ABS62" s="140"/>
      <c r="ABT62" s="140"/>
      <c r="ABU62" s="82"/>
      <c r="ABV62" s="140"/>
      <c r="ABW62" s="140"/>
      <c r="ABX62" s="140"/>
      <c r="ABY62" s="140"/>
      <c r="ABZ62" s="140"/>
      <c r="ACA62" s="140"/>
      <c r="ACB62" s="140"/>
      <c r="ACC62" s="140"/>
      <c r="ACD62" s="140"/>
      <c r="ACE62" s="140"/>
      <c r="ACF62" s="140"/>
      <c r="ACG62" s="140"/>
      <c r="ACH62" s="140"/>
      <c r="ACI62" s="140"/>
      <c r="ACJ62" s="140"/>
      <c r="ACK62" s="140"/>
      <c r="ACL62" s="140"/>
      <c r="ACM62" s="140"/>
      <c r="ACN62" s="140"/>
      <c r="ACO62" s="140"/>
      <c r="ACP62" s="140"/>
      <c r="ACQ62" s="82"/>
      <c r="ACR62" s="140"/>
      <c r="ACS62" s="140"/>
      <c r="ACT62" s="140"/>
      <c r="ACU62" s="140"/>
      <c r="ACV62" s="140"/>
      <c r="ACW62" s="140"/>
      <c r="ACX62" s="140"/>
      <c r="ACY62" s="140"/>
      <c r="ACZ62" s="140"/>
      <c r="ADA62" s="140"/>
      <c r="ADB62" s="140"/>
      <c r="ADC62" s="140"/>
      <c r="ADD62" s="140"/>
      <c r="ADE62" s="140"/>
      <c r="ADF62" s="140"/>
      <c r="ADG62" s="140"/>
      <c r="ADH62" s="140"/>
      <c r="ADI62" s="140"/>
      <c r="ADJ62" s="140"/>
      <c r="ADK62" s="140"/>
      <c r="ADL62" s="140"/>
      <c r="ADM62" s="82"/>
      <c r="ADN62" s="140"/>
      <c r="ADO62" s="140"/>
      <c r="ADP62" s="140"/>
      <c r="ADQ62" s="140"/>
      <c r="ADR62" s="140"/>
      <c r="ADS62" s="140"/>
      <c r="ADT62" s="140"/>
      <c r="ADU62" s="140"/>
      <c r="ADV62" s="140"/>
      <c r="ADW62" s="140"/>
      <c r="ADX62" s="140"/>
      <c r="ADY62" s="140"/>
      <c r="ADZ62" s="140"/>
      <c r="AEA62" s="140"/>
      <c r="AEB62" s="140"/>
      <c r="AEC62" s="140"/>
      <c r="AED62" s="140"/>
      <c r="AEE62" s="140"/>
      <c r="AEF62" s="140"/>
      <c r="AEG62" s="140"/>
      <c r="AEH62" s="140"/>
      <c r="AEI62" s="82"/>
      <c r="AEJ62" s="140"/>
      <c r="AEK62" s="140"/>
      <c r="AEL62" s="140"/>
      <c r="AEM62" s="140"/>
      <c r="AEN62" s="140"/>
      <c r="AEO62" s="140"/>
      <c r="AEP62" s="140"/>
      <c r="AEQ62" s="140"/>
      <c r="AER62" s="140"/>
      <c r="AES62" s="140"/>
      <c r="AET62" s="140"/>
      <c r="AEU62" s="140"/>
      <c r="AEV62" s="140"/>
      <c r="AEW62" s="140"/>
      <c r="AEX62" s="140"/>
      <c r="AEY62" s="140"/>
      <c r="AEZ62" s="140"/>
      <c r="AFA62" s="140"/>
      <c r="AFB62" s="140"/>
      <c r="AFC62" s="140"/>
      <c r="AFD62" s="140"/>
      <c r="AFE62" s="82"/>
      <c r="AFF62" s="140"/>
      <c r="AFG62" s="140"/>
      <c r="AFH62" s="140"/>
      <c r="AFI62" s="140"/>
      <c r="AFJ62" s="140"/>
      <c r="AFK62" s="140"/>
      <c r="AFL62" s="140"/>
      <c r="AFM62" s="140"/>
      <c r="AFN62" s="140"/>
      <c r="AFO62" s="140"/>
      <c r="AFP62" s="140"/>
      <c r="AFQ62" s="140"/>
      <c r="AFR62" s="140"/>
      <c r="AFS62" s="140"/>
      <c r="AFT62" s="140"/>
      <c r="AFU62" s="140"/>
      <c r="AFV62" s="140"/>
      <c r="AFW62" s="140"/>
      <c r="AFX62" s="140"/>
      <c r="AFY62" s="140"/>
      <c r="AFZ62" s="140"/>
      <c r="AGA62" s="82"/>
      <c r="AGB62" s="140"/>
      <c r="AGC62" s="140"/>
      <c r="AGD62" s="140"/>
      <c r="AGE62" s="140"/>
      <c r="AGF62" s="140"/>
      <c r="AGG62" s="140"/>
      <c r="AGH62" s="140"/>
      <c r="AGI62" s="140"/>
      <c r="AGJ62" s="140"/>
      <c r="AGK62" s="140"/>
      <c r="AGL62" s="140"/>
      <c r="AGM62" s="140"/>
      <c r="AGN62" s="140"/>
      <c r="AGO62" s="140"/>
      <c r="AGP62" s="140"/>
      <c r="AGQ62" s="140"/>
      <c r="AGR62" s="140"/>
      <c r="AGS62" s="140"/>
      <c r="AGT62" s="140"/>
      <c r="AGU62" s="140"/>
      <c r="AGV62" s="140"/>
      <c r="AGW62" s="82"/>
      <c r="AGX62" s="140"/>
      <c r="AGY62" s="140"/>
      <c r="AGZ62" s="140"/>
      <c r="AHA62" s="140"/>
      <c r="AHB62" s="140"/>
      <c r="AHC62" s="140"/>
      <c r="AHD62" s="140"/>
      <c r="AHE62" s="140"/>
      <c r="AHF62" s="140"/>
      <c r="AHG62" s="140"/>
      <c r="AHH62" s="140"/>
      <c r="AHI62" s="140"/>
      <c r="AHJ62" s="140"/>
      <c r="AHK62" s="140"/>
      <c r="AHL62" s="140"/>
      <c r="AHM62" s="140"/>
      <c r="AHN62" s="140"/>
      <c r="AHO62" s="140"/>
      <c r="AHP62" s="140"/>
      <c r="AHQ62" s="140"/>
      <c r="AHR62" s="140"/>
      <c r="AHS62" s="82"/>
      <c r="AHT62" s="140"/>
      <c r="AHU62" s="140"/>
      <c r="AHV62" s="140"/>
      <c r="AHW62" s="140"/>
      <c r="AHX62" s="140"/>
      <c r="AHY62" s="140"/>
      <c r="AHZ62" s="140"/>
      <c r="AIA62" s="140"/>
      <c r="AIB62" s="140"/>
      <c r="AIC62" s="140"/>
      <c r="AID62" s="140"/>
      <c r="AIE62" s="140"/>
      <c r="AIF62" s="140"/>
      <c r="AIG62" s="140"/>
      <c r="AIH62" s="140"/>
      <c r="AII62" s="140"/>
      <c r="AIJ62" s="140"/>
      <c r="AIK62" s="140"/>
      <c r="AIL62" s="140"/>
      <c r="AIM62" s="140"/>
      <c r="AIN62" s="140"/>
      <c r="AIO62" s="82"/>
      <c r="AIP62" s="140"/>
      <c r="AIQ62" s="140"/>
      <c r="AIR62" s="140"/>
      <c r="AIS62" s="140"/>
      <c r="AIT62" s="140"/>
      <c r="AIU62" s="140"/>
      <c r="AIV62" s="140"/>
      <c r="AIW62" s="140"/>
      <c r="AIX62" s="140"/>
      <c r="AIY62" s="140"/>
      <c r="AIZ62" s="140"/>
      <c r="AJA62" s="140"/>
      <c r="AJB62" s="140"/>
      <c r="AJC62" s="140"/>
      <c r="AJD62" s="140"/>
      <c r="AJE62" s="140"/>
      <c r="AJF62" s="140"/>
      <c r="AJG62" s="140"/>
      <c r="AJH62" s="140"/>
      <c r="AJI62" s="140"/>
      <c r="AJJ62" s="140"/>
      <c r="AJK62" s="82"/>
      <c r="AJL62" s="140"/>
      <c r="AJM62" s="140"/>
      <c r="AJN62" s="140"/>
      <c r="AJO62" s="140"/>
      <c r="AJP62" s="140"/>
      <c r="AJQ62" s="140"/>
      <c r="AJR62" s="140"/>
      <c r="AJS62" s="140"/>
      <c r="AJT62" s="140"/>
      <c r="AJU62" s="140"/>
      <c r="AJV62" s="140"/>
      <c r="AJW62" s="140"/>
      <c r="AJX62" s="140"/>
      <c r="AJY62" s="140"/>
      <c r="AJZ62" s="140"/>
      <c r="AKA62" s="140"/>
      <c r="AKB62" s="140"/>
      <c r="AKC62" s="140"/>
      <c r="AKD62" s="140"/>
      <c r="AKE62" s="140"/>
      <c r="AKF62" s="140"/>
      <c r="AKG62" s="82"/>
      <c r="AKH62" s="140"/>
      <c r="AKI62" s="140"/>
      <c r="AKJ62" s="140"/>
      <c r="AKK62" s="140"/>
      <c r="AKL62" s="140"/>
      <c r="AKM62" s="140"/>
      <c r="AKN62" s="140"/>
      <c r="AKO62" s="140"/>
      <c r="AKP62" s="140"/>
      <c r="AKQ62" s="140"/>
      <c r="AKR62" s="140"/>
      <c r="AKS62" s="140"/>
      <c r="AKT62" s="140"/>
      <c r="AKU62" s="140"/>
      <c r="AKV62" s="140"/>
      <c r="AKW62" s="140"/>
      <c r="AKX62" s="140"/>
      <c r="AKY62" s="140"/>
      <c r="AKZ62" s="140"/>
      <c r="ALA62" s="140"/>
      <c r="ALB62" s="140"/>
      <c r="ALC62" s="82"/>
      <c r="ALD62" s="140"/>
      <c r="ALE62" s="140"/>
      <c r="ALF62" s="140"/>
      <c r="ALG62" s="140"/>
      <c r="ALH62" s="140"/>
      <c r="ALI62" s="140"/>
      <c r="ALJ62" s="140"/>
      <c r="ALK62" s="140"/>
      <c r="ALL62" s="140"/>
      <c r="ALM62" s="140"/>
      <c r="ALN62" s="140"/>
      <c r="ALO62" s="140"/>
      <c r="ALP62" s="140"/>
      <c r="ALQ62" s="140"/>
      <c r="ALR62" s="140"/>
      <c r="ALS62" s="140"/>
      <c r="ALT62" s="140"/>
      <c r="ALU62" s="140"/>
      <c r="ALV62" s="140"/>
      <c r="ALW62" s="140"/>
      <c r="ALX62" s="140"/>
      <c r="ALY62" s="82"/>
      <c r="ALZ62" s="140"/>
      <c r="AMA62" s="140"/>
      <c r="AMB62" s="140"/>
      <c r="AMC62" s="140"/>
      <c r="AMD62" s="140"/>
      <c r="AME62" s="140"/>
      <c r="AMF62" s="140"/>
      <c r="AMG62" s="140"/>
      <c r="AMH62" s="140"/>
      <c r="AMI62" s="140"/>
      <c r="AMJ62" s="140"/>
      <c r="AMK62" s="140"/>
      <c r="AML62" s="140"/>
      <c r="AMM62" s="140"/>
      <c r="AMN62" s="140"/>
      <c r="AMO62" s="140"/>
      <c r="AMP62" s="140"/>
      <c r="AMQ62" s="140"/>
      <c r="AMR62" s="140"/>
      <c r="AMS62" s="140"/>
      <c r="AMT62" s="140"/>
      <c r="AMU62" s="82"/>
      <c r="AMV62" s="140"/>
      <c r="AMW62" s="140"/>
      <c r="AMX62" s="140"/>
      <c r="AMY62" s="140"/>
      <c r="AMZ62" s="140"/>
      <c r="ANA62" s="140"/>
      <c r="ANB62" s="140"/>
      <c r="ANC62" s="140"/>
      <c r="AND62" s="140"/>
      <c r="ANE62" s="140"/>
      <c r="ANF62" s="140"/>
      <c r="ANG62" s="140"/>
      <c r="ANH62" s="140"/>
      <c r="ANI62" s="140"/>
      <c r="ANJ62" s="140"/>
      <c r="ANK62" s="140"/>
      <c r="ANL62" s="140"/>
      <c r="ANM62" s="140"/>
      <c r="ANN62" s="140"/>
      <c r="ANO62" s="140"/>
      <c r="ANP62" s="140"/>
      <c r="ANQ62" s="82"/>
      <c r="ANR62" s="140"/>
      <c r="ANS62" s="140"/>
      <c r="ANT62" s="140"/>
      <c r="ANU62" s="140"/>
      <c r="ANV62" s="140"/>
      <c r="ANW62" s="140"/>
      <c r="ANX62" s="140"/>
      <c r="ANY62" s="140"/>
      <c r="ANZ62" s="140"/>
      <c r="AOA62" s="140"/>
      <c r="AOB62" s="140"/>
      <c r="AOC62" s="140"/>
      <c r="AOD62" s="140"/>
      <c r="AOE62" s="140"/>
      <c r="AOF62" s="140"/>
      <c r="AOG62" s="140"/>
      <c r="AOH62" s="140"/>
      <c r="AOI62" s="140"/>
      <c r="AOJ62" s="140"/>
      <c r="AOK62" s="140"/>
      <c r="AOL62" s="140"/>
      <c r="AOM62" s="82"/>
      <c r="AON62" s="140"/>
      <c r="AOO62" s="140"/>
      <c r="AOP62" s="140"/>
      <c r="AOQ62" s="140"/>
      <c r="AOR62" s="140"/>
      <c r="AOS62" s="140"/>
      <c r="AOT62" s="140"/>
      <c r="AOU62" s="140"/>
      <c r="AOV62" s="140"/>
      <c r="AOW62" s="140"/>
      <c r="AOX62" s="140"/>
      <c r="AOY62" s="140"/>
      <c r="AOZ62" s="140"/>
      <c r="APA62" s="140"/>
      <c r="APB62" s="140"/>
      <c r="APC62" s="140"/>
      <c r="APD62" s="140"/>
      <c r="APE62" s="140"/>
      <c r="APF62" s="140"/>
      <c r="APG62" s="140"/>
      <c r="APH62" s="140"/>
      <c r="API62" s="82"/>
      <c r="APJ62" s="140"/>
      <c r="APK62" s="140"/>
      <c r="APL62" s="140"/>
      <c r="APM62" s="140"/>
      <c r="APN62" s="140"/>
      <c r="APO62" s="140"/>
      <c r="APP62" s="140"/>
      <c r="APQ62" s="140"/>
      <c r="APR62" s="140"/>
      <c r="APS62" s="140"/>
      <c r="APT62" s="140"/>
      <c r="APU62" s="140"/>
      <c r="APV62" s="140"/>
      <c r="APW62" s="140"/>
      <c r="APX62" s="140"/>
      <c r="APY62" s="140"/>
      <c r="APZ62" s="140"/>
      <c r="AQA62" s="140"/>
      <c r="AQB62" s="140"/>
      <c r="AQC62" s="140"/>
      <c r="AQD62" s="140"/>
      <c r="AQE62" s="82"/>
      <c r="AQF62" s="140"/>
      <c r="AQG62" s="140"/>
      <c r="AQH62" s="140"/>
      <c r="AQI62" s="140"/>
      <c r="AQJ62" s="140"/>
      <c r="AQK62" s="140"/>
      <c r="AQL62" s="140"/>
      <c r="AQM62" s="140"/>
      <c r="AQN62" s="140"/>
      <c r="AQO62" s="140"/>
      <c r="AQP62" s="140"/>
      <c r="AQQ62" s="140"/>
      <c r="AQR62" s="140"/>
      <c r="AQS62" s="140"/>
      <c r="AQT62" s="140"/>
      <c r="AQU62" s="140"/>
      <c r="AQV62" s="140"/>
      <c r="AQW62" s="140"/>
      <c r="AQX62" s="140"/>
      <c r="AQY62" s="140"/>
      <c r="AQZ62" s="140"/>
      <c r="ARA62" s="82"/>
      <c r="ARB62" s="140"/>
      <c r="ARC62" s="140"/>
      <c r="ARD62" s="140"/>
      <c r="ARE62" s="140"/>
      <c r="ARF62" s="140"/>
      <c r="ARG62" s="140"/>
      <c r="ARH62" s="140"/>
      <c r="ARI62" s="140"/>
      <c r="ARJ62" s="140"/>
      <c r="ARK62" s="140"/>
      <c r="ARL62" s="140"/>
      <c r="ARM62" s="140"/>
      <c r="ARN62" s="140"/>
      <c r="ARO62" s="140"/>
      <c r="ARP62" s="140"/>
      <c r="ARQ62" s="140"/>
      <c r="ARR62" s="140"/>
      <c r="ARS62" s="140"/>
      <c r="ART62" s="140"/>
      <c r="ARU62" s="140"/>
      <c r="ARV62" s="140"/>
      <c r="ARW62" s="82"/>
      <c r="ARX62" s="140"/>
      <c r="ARY62" s="140"/>
      <c r="ARZ62" s="140"/>
      <c r="ASA62" s="140"/>
      <c r="ASB62" s="140"/>
      <c r="ASC62" s="140"/>
      <c r="ASD62" s="140"/>
      <c r="ASE62" s="140"/>
      <c r="ASF62" s="140"/>
      <c r="ASG62" s="140"/>
      <c r="ASH62" s="140"/>
      <c r="ASI62" s="140"/>
      <c r="ASJ62" s="140"/>
      <c r="ASK62" s="140"/>
      <c r="ASL62" s="140"/>
      <c r="ASM62" s="140"/>
      <c r="ASN62" s="140"/>
      <c r="ASO62" s="140"/>
      <c r="ASP62" s="140"/>
      <c r="ASQ62" s="140"/>
      <c r="ASR62" s="140"/>
      <c r="ASS62" s="82"/>
      <c r="AST62" s="140"/>
      <c r="ASU62" s="140"/>
      <c r="ASV62" s="140"/>
      <c r="ASW62" s="140"/>
      <c r="ASX62" s="140"/>
      <c r="ASY62" s="140"/>
      <c r="ASZ62" s="140"/>
      <c r="ATA62" s="140"/>
      <c r="ATB62" s="140"/>
      <c r="ATC62" s="140"/>
      <c r="ATD62" s="140"/>
      <c r="ATE62" s="140"/>
      <c r="ATF62" s="140"/>
      <c r="ATG62" s="140"/>
      <c r="ATH62" s="140"/>
      <c r="ATI62" s="140"/>
      <c r="ATJ62" s="140"/>
      <c r="ATK62" s="140"/>
      <c r="ATL62" s="140"/>
      <c r="ATM62" s="140"/>
      <c r="ATN62" s="140"/>
      <c r="ATO62" s="82"/>
      <c r="ATP62" s="140"/>
      <c r="ATQ62" s="140"/>
      <c r="ATR62" s="140"/>
      <c r="ATS62" s="140"/>
      <c r="ATT62" s="140"/>
      <c r="ATU62" s="140"/>
      <c r="ATV62" s="140"/>
      <c r="ATW62" s="140"/>
      <c r="ATX62" s="140"/>
      <c r="ATY62" s="140"/>
      <c r="ATZ62" s="140"/>
      <c r="AUA62" s="140"/>
      <c r="AUB62" s="140"/>
      <c r="AUC62" s="140"/>
      <c r="AUD62" s="140"/>
      <c r="AUE62" s="140"/>
      <c r="AUF62" s="140"/>
      <c r="AUG62" s="140"/>
      <c r="AUH62" s="140"/>
      <c r="AUI62" s="140"/>
      <c r="AUJ62" s="140"/>
      <c r="AUK62" s="82"/>
      <c r="AUL62" s="140"/>
      <c r="AUM62" s="140"/>
      <c r="AUN62" s="140"/>
      <c r="AUO62" s="140"/>
      <c r="AUP62" s="140"/>
      <c r="AUQ62" s="140"/>
      <c r="AUR62" s="140"/>
      <c r="AUS62" s="140"/>
      <c r="AUT62" s="140"/>
      <c r="AUU62" s="140"/>
      <c r="AUV62" s="140"/>
      <c r="AUW62" s="140"/>
      <c r="AUX62" s="140"/>
      <c r="AUY62" s="140"/>
      <c r="AUZ62" s="140"/>
      <c r="AVA62" s="140"/>
      <c r="AVB62" s="140"/>
      <c r="AVC62" s="140"/>
      <c r="AVD62" s="140"/>
      <c r="AVE62" s="140"/>
      <c r="AVF62" s="140"/>
      <c r="AVG62" s="82"/>
      <c r="AVH62" s="140"/>
      <c r="AVI62" s="140"/>
      <c r="AVJ62" s="140"/>
      <c r="AVK62" s="140"/>
      <c r="AVL62" s="140"/>
      <c r="AVM62" s="140"/>
      <c r="AVN62" s="140"/>
      <c r="AVO62" s="140"/>
      <c r="AVP62" s="140"/>
      <c r="AVQ62" s="140"/>
      <c r="AVR62" s="140"/>
      <c r="AVS62" s="140"/>
      <c r="AVT62" s="140"/>
      <c r="AVU62" s="140"/>
      <c r="AVV62" s="140"/>
      <c r="AVW62" s="140"/>
      <c r="AVX62" s="140"/>
      <c r="AVY62" s="140"/>
      <c r="AVZ62" s="140"/>
      <c r="AWA62" s="140"/>
      <c r="AWB62" s="140"/>
      <c r="AWC62" s="82"/>
      <c r="AWD62" s="140"/>
      <c r="AWE62" s="140"/>
      <c r="AWF62" s="140"/>
      <c r="AWG62" s="140"/>
      <c r="AWH62" s="140"/>
      <c r="AWI62" s="140"/>
      <c r="AWJ62" s="140"/>
      <c r="AWK62" s="140"/>
      <c r="AWL62" s="140"/>
      <c r="AWM62" s="140"/>
      <c r="AWN62" s="140"/>
      <c r="AWO62" s="140"/>
      <c r="AWP62" s="140"/>
      <c r="AWQ62" s="140"/>
      <c r="AWR62" s="140"/>
      <c r="AWS62" s="140"/>
      <c r="AWT62" s="140"/>
      <c r="AWU62" s="140"/>
      <c r="AWV62" s="140"/>
      <c r="AWW62" s="140"/>
      <c r="AWX62" s="140"/>
      <c r="AWY62" s="82"/>
      <c r="AWZ62" s="140"/>
      <c r="AXA62" s="140"/>
      <c r="AXB62" s="140"/>
      <c r="AXC62" s="140"/>
      <c r="AXD62" s="140"/>
      <c r="AXE62" s="140"/>
      <c r="AXF62" s="140"/>
      <c r="AXG62" s="140"/>
      <c r="AXH62" s="140"/>
      <c r="AXI62" s="140"/>
      <c r="AXJ62" s="140"/>
      <c r="AXK62" s="140"/>
      <c r="AXL62" s="140"/>
      <c r="AXM62" s="140"/>
      <c r="AXN62" s="140"/>
      <c r="AXO62" s="140"/>
      <c r="AXP62" s="140"/>
      <c r="AXQ62" s="140"/>
      <c r="AXR62" s="140"/>
      <c r="AXS62" s="140"/>
      <c r="AXT62" s="140"/>
      <c r="AXU62" s="82"/>
      <c r="AXV62" s="140"/>
      <c r="AXW62" s="140"/>
      <c r="AXX62" s="140"/>
      <c r="AXY62" s="140"/>
      <c r="AXZ62" s="140"/>
      <c r="AYA62" s="140"/>
      <c r="AYB62" s="140"/>
      <c r="AYC62" s="140"/>
      <c r="AYD62" s="140"/>
      <c r="AYE62" s="140"/>
      <c r="AYF62" s="140"/>
      <c r="AYG62" s="140"/>
      <c r="AYH62" s="140"/>
      <c r="AYI62" s="140"/>
      <c r="AYJ62" s="140"/>
      <c r="AYK62" s="140"/>
      <c r="AYL62" s="140"/>
      <c r="AYM62" s="140"/>
      <c r="AYN62" s="140"/>
      <c r="AYO62" s="140"/>
      <c r="AYP62" s="140"/>
      <c r="AYQ62" s="82"/>
      <c r="AYR62" s="140"/>
      <c r="AYS62" s="140"/>
      <c r="AYT62" s="140"/>
      <c r="AYU62" s="140"/>
      <c r="AYV62" s="140"/>
      <c r="AYW62" s="140"/>
      <c r="AYX62" s="140"/>
      <c r="AYY62" s="140"/>
      <c r="AYZ62" s="140"/>
      <c r="AZA62" s="140"/>
      <c r="AZB62" s="140"/>
      <c r="AZC62" s="140"/>
      <c r="AZD62" s="140"/>
      <c r="AZE62" s="140"/>
      <c r="AZF62" s="140"/>
      <c r="AZG62" s="140"/>
      <c r="AZH62" s="140"/>
      <c r="AZI62" s="140"/>
      <c r="AZJ62" s="140"/>
      <c r="AZK62" s="140"/>
      <c r="AZL62" s="140"/>
      <c r="AZM62" s="82"/>
      <c r="AZN62" s="140"/>
      <c r="AZO62" s="140"/>
      <c r="AZP62" s="140"/>
      <c r="AZQ62" s="140"/>
      <c r="AZR62" s="140"/>
      <c r="AZS62" s="140"/>
      <c r="AZT62" s="140"/>
      <c r="AZU62" s="140"/>
      <c r="AZV62" s="140"/>
      <c r="AZW62" s="140"/>
      <c r="AZX62" s="140"/>
      <c r="AZY62" s="140"/>
      <c r="AZZ62" s="140"/>
      <c r="BAA62" s="140"/>
      <c r="BAB62" s="140"/>
      <c r="BAC62" s="140"/>
      <c r="BAD62" s="140"/>
      <c r="BAE62" s="140"/>
      <c r="BAF62" s="140"/>
      <c r="BAG62" s="140"/>
      <c r="BAH62" s="140"/>
      <c r="BAI62" s="82"/>
      <c r="BAJ62" s="140"/>
      <c r="BAK62" s="140"/>
      <c r="BAL62" s="140"/>
      <c r="BAM62" s="140"/>
      <c r="BAN62" s="140"/>
      <c r="BAO62" s="140"/>
      <c r="BAP62" s="140"/>
      <c r="BAQ62" s="140"/>
      <c r="BAR62" s="140"/>
      <c r="BAS62" s="140"/>
      <c r="BAT62" s="140"/>
      <c r="BAU62" s="140"/>
      <c r="BAV62" s="140"/>
      <c r="BAW62" s="140"/>
      <c r="BAX62" s="140"/>
      <c r="BAY62" s="140"/>
      <c r="BAZ62" s="140"/>
      <c r="BBA62" s="140"/>
      <c r="BBB62" s="140"/>
      <c r="BBC62" s="140"/>
      <c r="BBD62" s="140"/>
      <c r="BBE62" s="82"/>
      <c r="BBF62" s="140"/>
      <c r="BBG62" s="140"/>
      <c r="BBH62" s="140"/>
      <c r="BBI62" s="140"/>
      <c r="BBJ62" s="140"/>
      <c r="BBK62" s="140"/>
      <c r="BBL62" s="140"/>
      <c r="BBM62" s="140"/>
      <c r="BBN62" s="140"/>
      <c r="BBO62" s="140"/>
      <c r="BBP62" s="140"/>
      <c r="BBQ62" s="140"/>
      <c r="BBR62" s="140"/>
      <c r="BBS62" s="140"/>
      <c r="BBT62" s="140"/>
      <c r="BBU62" s="140"/>
      <c r="BBV62" s="140"/>
      <c r="BBW62" s="140"/>
      <c r="BBX62" s="140"/>
      <c r="BBY62" s="140"/>
      <c r="BBZ62" s="140"/>
      <c r="BCA62" s="82"/>
      <c r="BCB62" s="140"/>
      <c r="BCC62" s="140"/>
      <c r="BCD62" s="140"/>
      <c r="BCE62" s="140"/>
      <c r="BCF62" s="140"/>
      <c r="BCG62" s="140"/>
      <c r="BCH62" s="140"/>
      <c r="BCI62" s="140"/>
      <c r="BCJ62" s="140"/>
      <c r="BCK62" s="140"/>
      <c r="BCL62" s="140"/>
      <c r="BCM62" s="140"/>
      <c r="BCN62" s="140"/>
      <c r="BCO62" s="140"/>
      <c r="BCP62" s="140"/>
      <c r="BCQ62" s="140"/>
      <c r="BCR62" s="140"/>
      <c r="BCS62" s="140"/>
      <c r="BCT62" s="140"/>
      <c r="BCU62" s="140"/>
      <c r="BCV62" s="140"/>
      <c r="BCW62" s="82"/>
      <c r="BCX62" s="140"/>
      <c r="BCY62" s="140"/>
      <c r="BCZ62" s="140"/>
      <c r="BDA62" s="140"/>
      <c r="BDB62" s="140"/>
      <c r="BDC62" s="140"/>
      <c r="BDD62" s="140"/>
      <c r="BDE62" s="140"/>
      <c r="BDF62" s="140"/>
      <c r="BDG62" s="140"/>
      <c r="BDH62" s="140"/>
      <c r="BDI62" s="140"/>
      <c r="BDJ62" s="140"/>
      <c r="BDK62" s="140"/>
      <c r="BDL62" s="140"/>
      <c r="BDM62" s="140"/>
      <c r="BDN62" s="140"/>
      <c r="BDO62" s="140"/>
      <c r="BDP62" s="140"/>
      <c r="BDQ62" s="140"/>
      <c r="BDR62" s="140"/>
      <c r="BDS62" s="82"/>
      <c r="BDT62" s="140"/>
      <c r="BDU62" s="140"/>
      <c r="BDV62" s="140"/>
      <c r="BDW62" s="140"/>
      <c r="BDX62" s="140"/>
      <c r="BDY62" s="140"/>
      <c r="BDZ62" s="140"/>
      <c r="BEA62" s="140"/>
      <c r="BEB62" s="140"/>
      <c r="BEC62" s="140"/>
      <c r="BED62" s="140"/>
      <c r="BEE62" s="140"/>
      <c r="BEF62" s="140"/>
      <c r="BEG62" s="140"/>
      <c r="BEH62" s="140"/>
      <c r="BEI62" s="140"/>
      <c r="BEJ62" s="140"/>
      <c r="BEK62" s="140"/>
      <c r="BEL62" s="140"/>
      <c r="BEM62" s="140"/>
      <c r="BEN62" s="140"/>
      <c r="BEO62" s="82"/>
      <c r="BEP62" s="140"/>
      <c r="BEQ62" s="140"/>
      <c r="BER62" s="140"/>
      <c r="BES62" s="140"/>
      <c r="BET62" s="140"/>
      <c r="BEU62" s="140"/>
      <c r="BEV62" s="140"/>
      <c r="BEW62" s="140"/>
      <c r="BEX62" s="140"/>
      <c r="BEY62" s="140"/>
      <c r="BEZ62" s="140"/>
      <c r="BFA62" s="140"/>
      <c r="BFB62" s="140"/>
      <c r="BFC62" s="140"/>
      <c r="BFD62" s="140"/>
      <c r="BFE62" s="140"/>
      <c r="BFF62" s="140"/>
      <c r="BFG62" s="140"/>
      <c r="BFH62" s="140"/>
      <c r="BFI62" s="140"/>
      <c r="BFJ62" s="140"/>
      <c r="BFK62" s="82"/>
      <c r="BFL62" s="140"/>
      <c r="BFM62" s="140"/>
      <c r="BFN62" s="140"/>
      <c r="BFO62" s="140"/>
      <c r="BFP62" s="140"/>
      <c r="BFQ62" s="140"/>
      <c r="BFR62" s="140"/>
      <c r="BFS62" s="140"/>
      <c r="BFT62" s="140"/>
      <c r="BFU62" s="140"/>
      <c r="BFV62" s="140"/>
      <c r="BFW62" s="140"/>
      <c r="BFX62" s="140"/>
      <c r="BFY62" s="140"/>
      <c r="BFZ62" s="140"/>
      <c r="BGA62" s="140"/>
      <c r="BGB62" s="140"/>
      <c r="BGC62" s="140"/>
      <c r="BGD62" s="140"/>
      <c r="BGE62" s="140"/>
      <c r="BGF62" s="140"/>
      <c r="BGG62" s="82"/>
      <c r="BGH62" s="140"/>
      <c r="BGI62" s="140"/>
      <c r="BGJ62" s="140"/>
      <c r="BGK62" s="140"/>
      <c r="BGL62" s="140"/>
      <c r="BGM62" s="140"/>
      <c r="BGN62" s="140"/>
      <c r="BGO62" s="140"/>
      <c r="BGP62" s="140"/>
      <c r="BGQ62" s="140"/>
      <c r="BGR62" s="140"/>
      <c r="BGS62" s="140"/>
      <c r="BGT62" s="140"/>
      <c r="BGU62" s="140"/>
      <c r="BGV62" s="140"/>
      <c r="BGW62" s="140"/>
      <c r="BGX62" s="140"/>
      <c r="BGY62" s="140"/>
      <c r="BGZ62" s="140"/>
      <c r="BHA62" s="140"/>
      <c r="BHB62" s="140"/>
      <c r="BHC62" s="82"/>
      <c r="BHD62" s="140"/>
      <c r="BHE62" s="140"/>
      <c r="BHF62" s="140"/>
      <c r="BHG62" s="140"/>
      <c r="BHH62" s="140"/>
      <c r="BHI62" s="140"/>
      <c r="BHJ62" s="140"/>
      <c r="BHK62" s="140"/>
      <c r="BHL62" s="140"/>
      <c r="BHM62" s="140"/>
      <c r="BHN62" s="140"/>
      <c r="BHO62" s="140"/>
      <c r="BHP62" s="140"/>
      <c r="BHQ62" s="140"/>
      <c r="BHR62" s="140"/>
      <c r="BHS62" s="140"/>
      <c r="BHT62" s="140"/>
      <c r="BHU62" s="140"/>
      <c r="BHV62" s="140"/>
      <c r="BHW62" s="140"/>
      <c r="BHX62" s="140"/>
      <c r="BHY62" s="82"/>
      <c r="BHZ62" s="140"/>
      <c r="BIA62" s="140"/>
      <c r="BIB62" s="140"/>
      <c r="BIC62" s="140"/>
      <c r="BID62" s="140"/>
      <c r="BIE62" s="140"/>
      <c r="BIF62" s="140"/>
      <c r="BIG62" s="140"/>
      <c r="BIH62" s="140"/>
      <c r="BII62" s="140"/>
      <c r="BIJ62" s="140"/>
      <c r="BIK62" s="140"/>
      <c r="BIL62" s="140"/>
      <c r="BIM62" s="140"/>
      <c r="BIN62" s="140"/>
      <c r="BIO62" s="140"/>
      <c r="BIP62" s="140"/>
      <c r="BIQ62" s="140"/>
      <c r="BIR62" s="140"/>
      <c r="BIS62" s="140"/>
      <c r="BIT62" s="140"/>
      <c r="BIU62" s="82"/>
      <c r="BIV62" s="140"/>
      <c r="BIW62" s="140"/>
      <c r="BIX62" s="140"/>
      <c r="BIY62" s="140"/>
      <c r="BIZ62" s="140"/>
      <c r="BJA62" s="140"/>
      <c r="BJB62" s="140"/>
      <c r="BJC62" s="140"/>
      <c r="BJD62" s="140"/>
      <c r="BJE62" s="140"/>
      <c r="BJF62" s="140"/>
      <c r="BJG62" s="140"/>
      <c r="BJH62" s="140"/>
      <c r="BJI62" s="140"/>
      <c r="BJJ62" s="140"/>
      <c r="BJK62" s="140"/>
      <c r="BJL62" s="140"/>
      <c r="BJM62" s="140"/>
      <c r="BJN62" s="140"/>
      <c r="BJO62" s="140"/>
      <c r="BJP62" s="140"/>
      <c r="BJQ62" s="82"/>
      <c r="BJR62" s="140"/>
      <c r="BJS62" s="140"/>
      <c r="BJT62" s="140"/>
      <c r="BJU62" s="140"/>
      <c r="BJV62" s="140"/>
      <c r="BJW62" s="140"/>
      <c r="BJX62" s="140"/>
      <c r="BJY62" s="140"/>
      <c r="BJZ62" s="140"/>
      <c r="BKA62" s="140"/>
      <c r="BKB62" s="140"/>
      <c r="BKC62" s="140"/>
      <c r="BKD62" s="140"/>
      <c r="BKE62" s="140"/>
      <c r="BKF62" s="140"/>
      <c r="BKG62" s="140"/>
      <c r="BKH62" s="140"/>
      <c r="BKI62" s="140"/>
      <c r="BKJ62" s="140"/>
      <c r="BKK62" s="140"/>
      <c r="BKL62" s="140"/>
      <c r="BKM62" s="82"/>
      <c r="BKN62" s="140"/>
      <c r="BKO62" s="140"/>
      <c r="BKP62" s="140"/>
      <c r="BKQ62" s="140"/>
      <c r="BKR62" s="140"/>
      <c r="BKS62" s="140"/>
      <c r="BKT62" s="140"/>
      <c r="BKU62" s="140"/>
      <c r="BKV62" s="140"/>
      <c r="BKW62" s="140"/>
      <c r="BKX62" s="140"/>
      <c r="BKY62" s="140"/>
      <c r="BKZ62" s="140"/>
      <c r="BLA62" s="140"/>
      <c r="BLB62" s="140"/>
      <c r="BLC62" s="140"/>
      <c r="BLD62" s="140"/>
      <c r="BLE62" s="140"/>
      <c r="BLF62" s="140"/>
      <c r="BLG62" s="140"/>
      <c r="BLH62" s="140"/>
      <c r="BLI62" s="82"/>
      <c r="BLJ62" s="140"/>
      <c r="BLK62" s="140"/>
      <c r="BLL62" s="140"/>
      <c r="BLM62" s="140"/>
      <c r="BLN62" s="140"/>
      <c r="BLO62" s="140"/>
      <c r="BLP62" s="140"/>
      <c r="BLQ62" s="140"/>
      <c r="BLR62" s="140"/>
      <c r="BLS62" s="140"/>
      <c r="BLT62" s="140"/>
      <c r="BLU62" s="140"/>
      <c r="BLV62" s="140"/>
      <c r="BLW62" s="140"/>
      <c r="BLX62" s="140"/>
      <c r="BLY62" s="140"/>
      <c r="BLZ62" s="140"/>
      <c r="BMA62" s="140"/>
      <c r="BMB62" s="140"/>
      <c r="BMC62" s="140"/>
      <c r="BMD62" s="140"/>
      <c r="BME62" s="82"/>
      <c r="BMF62" s="140"/>
      <c r="BMG62" s="140"/>
      <c r="BMH62" s="140"/>
      <c r="BMI62" s="140"/>
      <c r="BMJ62" s="140"/>
      <c r="BMK62" s="140"/>
      <c r="BML62" s="140"/>
      <c r="BMM62" s="140"/>
      <c r="BMN62" s="140"/>
      <c r="BMO62" s="140"/>
      <c r="BMP62" s="140"/>
      <c r="BMQ62" s="140"/>
      <c r="BMR62" s="140"/>
      <c r="BMS62" s="140"/>
      <c r="BMT62" s="140"/>
      <c r="BMU62" s="140"/>
      <c r="BMV62" s="140"/>
      <c r="BMW62" s="140"/>
      <c r="BMX62" s="140"/>
      <c r="BMY62" s="140"/>
      <c r="BMZ62" s="140"/>
      <c r="BNA62" s="82"/>
      <c r="BNB62" s="140"/>
      <c r="BNC62" s="140"/>
      <c r="BND62" s="140"/>
      <c r="BNE62" s="140"/>
      <c r="BNF62" s="140"/>
      <c r="BNG62" s="140"/>
      <c r="BNH62" s="140"/>
      <c r="BNI62" s="140"/>
      <c r="BNJ62" s="140"/>
      <c r="BNK62" s="140"/>
      <c r="BNL62" s="140"/>
      <c r="BNM62" s="140"/>
      <c r="BNN62" s="140"/>
      <c r="BNO62" s="140"/>
      <c r="BNP62" s="140"/>
      <c r="BNQ62" s="140"/>
      <c r="BNR62" s="140"/>
      <c r="BNS62" s="140"/>
      <c r="BNT62" s="140"/>
      <c r="BNU62" s="140"/>
      <c r="BNV62" s="140"/>
      <c r="BNW62" s="82"/>
      <c r="BNX62" s="140"/>
      <c r="BNY62" s="140"/>
      <c r="BNZ62" s="140"/>
      <c r="BOA62" s="140"/>
      <c r="BOB62" s="140"/>
      <c r="BOC62" s="140"/>
      <c r="BOD62" s="140"/>
      <c r="BOE62" s="140"/>
      <c r="BOF62" s="140"/>
      <c r="BOG62" s="140"/>
      <c r="BOH62" s="140"/>
      <c r="BOI62" s="140"/>
      <c r="BOJ62" s="140"/>
      <c r="BOK62" s="140"/>
      <c r="BOL62" s="140"/>
      <c r="BOM62" s="140"/>
      <c r="BON62" s="140"/>
      <c r="BOO62" s="140"/>
      <c r="BOP62" s="140"/>
      <c r="BOQ62" s="140"/>
      <c r="BOR62" s="140"/>
      <c r="BOS62" s="82"/>
      <c r="BOT62" s="140"/>
      <c r="BOU62" s="140"/>
      <c r="BOV62" s="140"/>
      <c r="BOW62" s="140"/>
      <c r="BOX62" s="140"/>
      <c r="BOY62" s="140"/>
      <c r="BOZ62" s="140"/>
      <c r="BPA62" s="140"/>
      <c r="BPB62" s="140"/>
      <c r="BPC62" s="140"/>
      <c r="BPD62" s="140"/>
      <c r="BPE62" s="140"/>
      <c r="BPF62" s="140"/>
      <c r="BPG62" s="140"/>
      <c r="BPH62" s="140"/>
      <c r="BPI62" s="140"/>
      <c r="BPJ62" s="140"/>
      <c r="BPK62" s="140"/>
      <c r="BPL62" s="140"/>
      <c r="BPM62" s="140"/>
      <c r="BPN62" s="140"/>
      <c r="BPO62" s="82"/>
      <c r="BPP62" s="140"/>
      <c r="BPQ62" s="140"/>
      <c r="BPR62" s="140"/>
      <c r="BPS62" s="140"/>
      <c r="BPT62" s="140"/>
      <c r="BPU62" s="140"/>
      <c r="BPV62" s="140"/>
      <c r="BPW62" s="140"/>
      <c r="BPX62" s="140"/>
      <c r="BPY62" s="140"/>
      <c r="BPZ62" s="140"/>
      <c r="BQA62" s="140"/>
      <c r="BQB62" s="140"/>
      <c r="BQC62" s="140"/>
      <c r="BQD62" s="140"/>
      <c r="BQE62" s="140"/>
      <c r="BQF62" s="140"/>
      <c r="BQG62" s="140"/>
      <c r="BQH62" s="140"/>
      <c r="BQI62" s="140"/>
      <c r="BQJ62" s="140"/>
      <c r="BQK62" s="82"/>
      <c r="BQL62" s="140"/>
      <c r="BQM62" s="140"/>
      <c r="BQN62" s="140"/>
      <c r="BQO62" s="140"/>
      <c r="BQP62" s="140"/>
      <c r="BQQ62" s="140"/>
      <c r="BQR62" s="140"/>
      <c r="BQS62" s="140"/>
      <c r="BQT62" s="140"/>
      <c r="BQU62" s="140"/>
      <c r="BQV62" s="140"/>
      <c r="BQW62" s="140"/>
      <c r="BQX62" s="140"/>
      <c r="BQY62" s="140"/>
      <c r="BQZ62" s="140"/>
      <c r="BRA62" s="140"/>
      <c r="BRB62" s="140"/>
      <c r="BRC62" s="140"/>
      <c r="BRD62" s="140"/>
      <c r="BRE62" s="140"/>
      <c r="BRF62" s="140"/>
      <c r="BRG62" s="82"/>
      <c r="BRH62" s="140"/>
      <c r="BRI62" s="140"/>
      <c r="BRJ62" s="140"/>
      <c r="BRK62" s="140"/>
      <c r="BRL62" s="140"/>
      <c r="BRM62" s="140"/>
      <c r="BRN62" s="140"/>
      <c r="BRO62" s="140"/>
      <c r="BRP62" s="140"/>
      <c r="BRQ62" s="140"/>
      <c r="BRR62" s="140"/>
      <c r="BRS62" s="140"/>
      <c r="BRT62" s="140"/>
      <c r="BRU62" s="140"/>
      <c r="BRV62" s="140"/>
      <c r="BRW62" s="140"/>
      <c r="BRX62" s="140"/>
      <c r="BRY62" s="140"/>
      <c r="BRZ62" s="140"/>
      <c r="BSA62" s="140"/>
      <c r="BSB62" s="140"/>
      <c r="BSC62" s="82"/>
      <c r="BSD62" s="140"/>
      <c r="BSE62" s="140"/>
      <c r="BSF62" s="140"/>
      <c r="BSG62" s="140"/>
      <c r="BSH62" s="140"/>
      <c r="BSI62" s="140"/>
      <c r="BSJ62" s="140"/>
      <c r="BSK62" s="140"/>
      <c r="BSL62" s="140"/>
      <c r="BSM62" s="140"/>
      <c r="BSN62" s="140"/>
      <c r="BSO62" s="140"/>
      <c r="BSP62" s="140"/>
      <c r="BSQ62" s="140"/>
      <c r="BSR62" s="140"/>
      <c r="BSS62" s="140"/>
      <c r="BST62" s="140"/>
      <c r="BSU62" s="140"/>
      <c r="BSV62" s="140"/>
      <c r="BSW62" s="140"/>
      <c r="BSX62" s="140"/>
      <c r="BSY62" s="82"/>
      <c r="BSZ62" s="140"/>
      <c r="BTA62" s="140"/>
      <c r="BTB62" s="140"/>
      <c r="BTC62" s="140"/>
      <c r="BTD62" s="140"/>
      <c r="BTE62" s="140"/>
      <c r="BTF62" s="140"/>
      <c r="BTG62" s="140"/>
      <c r="BTH62" s="140"/>
      <c r="BTI62" s="140"/>
      <c r="BTJ62" s="140"/>
      <c r="BTK62" s="140"/>
      <c r="BTL62" s="140"/>
      <c r="BTM62" s="140"/>
      <c r="BTN62" s="140"/>
      <c r="BTO62" s="140"/>
      <c r="BTP62" s="140"/>
      <c r="BTQ62" s="140"/>
      <c r="BTR62" s="140"/>
      <c r="BTS62" s="140"/>
      <c r="BTT62" s="140"/>
      <c r="BTU62" s="82"/>
      <c r="BTV62" s="140"/>
      <c r="BTW62" s="140"/>
      <c r="BTX62" s="140"/>
      <c r="BTY62" s="140"/>
      <c r="BTZ62" s="140"/>
      <c r="BUA62" s="140"/>
      <c r="BUB62" s="140"/>
      <c r="BUC62" s="140"/>
      <c r="BUD62" s="140"/>
      <c r="BUE62" s="140"/>
      <c r="BUF62" s="140"/>
      <c r="BUG62" s="140"/>
      <c r="BUH62" s="140"/>
      <c r="BUI62" s="140"/>
      <c r="BUJ62" s="140"/>
      <c r="BUK62" s="140"/>
      <c r="BUL62" s="140"/>
      <c r="BUM62" s="140"/>
      <c r="BUN62" s="140"/>
      <c r="BUO62" s="140"/>
      <c r="BUP62" s="140"/>
      <c r="BUQ62" s="82"/>
      <c r="BUR62" s="140"/>
      <c r="BUS62" s="140"/>
      <c r="BUT62" s="140"/>
      <c r="BUU62" s="140"/>
      <c r="BUV62" s="140"/>
      <c r="BUW62" s="140"/>
      <c r="BUX62" s="140"/>
      <c r="BUY62" s="140"/>
      <c r="BUZ62" s="140"/>
      <c r="BVA62" s="140"/>
      <c r="BVB62" s="140"/>
      <c r="BVC62" s="140"/>
      <c r="BVD62" s="140"/>
      <c r="BVE62" s="140"/>
      <c r="BVF62" s="140"/>
      <c r="BVG62" s="140"/>
      <c r="BVH62" s="140"/>
      <c r="BVI62" s="140"/>
      <c r="BVJ62" s="140"/>
      <c r="BVK62" s="140"/>
      <c r="BVL62" s="140"/>
      <c r="BVM62" s="82"/>
      <c r="BVN62" s="140"/>
      <c r="BVO62" s="140"/>
      <c r="BVP62" s="140"/>
      <c r="BVQ62" s="140"/>
      <c r="BVR62" s="140"/>
      <c r="BVS62" s="140"/>
      <c r="BVT62" s="140"/>
      <c r="BVU62" s="140"/>
      <c r="BVV62" s="140"/>
      <c r="BVW62" s="140"/>
      <c r="BVX62" s="140"/>
      <c r="BVY62" s="140"/>
      <c r="BVZ62" s="140"/>
      <c r="BWA62" s="140"/>
      <c r="BWB62" s="140"/>
      <c r="BWC62" s="140"/>
      <c r="BWD62" s="140"/>
      <c r="BWE62" s="140"/>
      <c r="BWF62" s="140"/>
      <c r="BWG62" s="140"/>
      <c r="BWH62" s="140"/>
      <c r="BWI62" s="82"/>
      <c r="BWJ62" s="140"/>
      <c r="BWK62" s="140"/>
      <c r="BWL62" s="140"/>
      <c r="BWM62" s="140"/>
      <c r="BWN62" s="140"/>
      <c r="BWO62" s="140"/>
      <c r="BWP62" s="140"/>
      <c r="BWQ62" s="140"/>
      <c r="BWR62" s="140"/>
      <c r="BWS62" s="140"/>
      <c r="BWT62" s="140"/>
      <c r="BWU62" s="140"/>
      <c r="BWV62" s="140"/>
      <c r="BWW62" s="140"/>
      <c r="BWX62" s="140"/>
      <c r="BWY62" s="140"/>
      <c r="BWZ62" s="140"/>
      <c r="BXA62" s="140"/>
      <c r="BXB62" s="140"/>
      <c r="BXC62" s="140"/>
      <c r="BXD62" s="140"/>
      <c r="BXE62" s="82"/>
      <c r="BXF62" s="140"/>
      <c r="BXG62" s="140"/>
      <c r="BXH62" s="140"/>
      <c r="BXI62" s="140"/>
      <c r="BXJ62" s="140"/>
      <c r="BXK62" s="140"/>
      <c r="BXL62" s="140"/>
      <c r="BXM62" s="140"/>
      <c r="BXN62" s="140"/>
      <c r="BXO62" s="140"/>
      <c r="BXP62" s="140"/>
      <c r="BXQ62" s="140"/>
      <c r="BXR62" s="140"/>
      <c r="BXS62" s="140"/>
      <c r="BXT62" s="140"/>
      <c r="BXU62" s="140"/>
      <c r="BXV62" s="140"/>
      <c r="BXW62" s="140"/>
      <c r="BXX62" s="140"/>
      <c r="BXY62" s="140"/>
      <c r="BXZ62" s="140"/>
      <c r="BYA62" s="82"/>
      <c r="BYB62" s="140"/>
      <c r="BYC62" s="140"/>
      <c r="BYD62" s="140"/>
      <c r="BYE62" s="140"/>
      <c r="BYF62" s="140"/>
      <c r="BYG62" s="140"/>
      <c r="BYH62" s="140"/>
      <c r="BYI62" s="140"/>
      <c r="BYJ62" s="140"/>
      <c r="BYK62" s="140"/>
      <c r="BYL62" s="140"/>
      <c r="BYM62" s="140"/>
      <c r="BYN62" s="140"/>
      <c r="BYO62" s="140"/>
      <c r="BYP62" s="140"/>
      <c r="BYQ62" s="140"/>
      <c r="BYR62" s="140"/>
      <c r="BYS62" s="140"/>
      <c r="BYT62" s="140"/>
      <c r="BYU62" s="140"/>
      <c r="BYV62" s="140"/>
      <c r="BYW62" s="82"/>
      <c r="BYX62" s="140"/>
      <c r="BYY62" s="140"/>
      <c r="BYZ62" s="140"/>
      <c r="BZA62" s="140"/>
      <c r="BZB62" s="140"/>
      <c r="BZC62" s="140"/>
      <c r="BZD62" s="140"/>
      <c r="BZE62" s="140"/>
      <c r="BZF62" s="140"/>
      <c r="BZG62" s="140"/>
      <c r="BZH62" s="140"/>
      <c r="BZI62" s="140"/>
      <c r="BZJ62" s="140"/>
      <c r="BZK62" s="140"/>
      <c r="BZL62" s="140"/>
      <c r="BZM62" s="140"/>
      <c r="BZN62" s="140"/>
      <c r="BZO62" s="140"/>
      <c r="BZP62" s="140"/>
      <c r="BZQ62" s="140"/>
      <c r="BZR62" s="140"/>
      <c r="BZS62" s="82"/>
      <c r="BZT62" s="140"/>
      <c r="BZU62" s="140"/>
      <c r="BZV62" s="140"/>
      <c r="BZW62" s="140"/>
      <c r="BZX62" s="140"/>
      <c r="BZY62" s="140"/>
      <c r="BZZ62" s="140"/>
      <c r="CAA62" s="140"/>
      <c r="CAB62" s="140"/>
      <c r="CAC62" s="140"/>
      <c r="CAD62" s="140"/>
      <c r="CAE62" s="140"/>
      <c r="CAF62" s="140"/>
      <c r="CAG62" s="140"/>
      <c r="CAH62" s="140"/>
      <c r="CAI62" s="140"/>
      <c r="CAJ62" s="140"/>
      <c r="CAK62" s="140"/>
      <c r="CAL62" s="140"/>
      <c r="CAM62" s="140"/>
      <c r="CAN62" s="140"/>
      <c r="CAO62" s="82"/>
      <c r="CAP62" s="140"/>
      <c r="CAQ62" s="140"/>
      <c r="CAR62" s="140"/>
      <c r="CAS62" s="140"/>
      <c r="CAT62" s="140"/>
      <c r="CAU62" s="140"/>
      <c r="CAV62" s="140"/>
      <c r="CAW62" s="140"/>
      <c r="CAX62" s="140"/>
      <c r="CAY62" s="140"/>
      <c r="CAZ62" s="140"/>
      <c r="CBA62" s="140"/>
      <c r="CBB62" s="140"/>
      <c r="CBC62" s="140"/>
      <c r="CBD62" s="140"/>
      <c r="CBE62" s="140"/>
      <c r="CBF62" s="140"/>
      <c r="CBG62" s="140"/>
      <c r="CBH62" s="140"/>
      <c r="CBI62" s="140"/>
      <c r="CBJ62" s="140"/>
      <c r="CBK62" s="82"/>
      <c r="CBL62" s="140"/>
      <c r="CBM62" s="140"/>
      <c r="CBN62" s="140"/>
      <c r="CBO62" s="140"/>
      <c r="CBP62" s="140"/>
      <c r="CBQ62" s="140"/>
      <c r="CBR62" s="140"/>
      <c r="CBS62" s="140"/>
      <c r="CBT62" s="140"/>
      <c r="CBU62" s="140"/>
      <c r="CBV62" s="140"/>
      <c r="CBW62" s="140"/>
      <c r="CBX62" s="140"/>
      <c r="CBY62" s="140"/>
      <c r="CBZ62" s="140"/>
      <c r="CCA62" s="140"/>
      <c r="CCB62" s="140"/>
      <c r="CCC62" s="140"/>
      <c r="CCD62" s="140"/>
      <c r="CCE62" s="140"/>
      <c r="CCF62" s="140"/>
      <c r="CCG62" s="82"/>
      <c r="CCH62" s="140"/>
      <c r="CCI62" s="140"/>
      <c r="CCJ62" s="140"/>
      <c r="CCK62" s="140"/>
      <c r="CCL62" s="140"/>
      <c r="CCM62" s="140"/>
      <c r="CCN62" s="140"/>
      <c r="CCO62" s="140"/>
      <c r="CCP62" s="140"/>
      <c r="CCQ62" s="140"/>
      <c r="CCR62" s="140"/>
      <c r="CCS62" s="140"/>
      <c r="CCT62" s="140"/>
      <c r="CCU62" s="140"/>
      <c r="CCV62" s="140"/>
      <c r="CCW62" s="140"/>
      <c r="CCX62" s="140"/>
      <c r="CCY62" s="140"/>
      <c r="CCZ62" s="140"/>
      <c r="CDA62" s="140"/>
      <c r="CDB62" s="140"/>
      <c r="CDC62" s="82"/>
      <c r="CDD62" s="140"/>
      <c r="CDE62" s="140"/>
      <c r="CDF62" s="140"/>
      <c r="CDG62" s="140"/>
      <c r="CDH62" s="140"/>
      <c r="CDI62" s="140"/>
      <c r="CDJ62" s="140"/>
      <c r="CDK62" s="140"/>
      <c r="CDL62" s="140"/>
      <c r="CDM62" s="140"/>
      <c r="CDN62" s="140"/>
      <c r="CDO62" s="140"/>
      <c r="CDP62" s="140"/>
      <c r="CDQ62" s="140"/>
      <c r="CDR62" s="140"/>
      <c r="CDS62" s="140"/>
      <c r="CDT62" s="140"/>
      <c r="CDU62" s="140"/>
      <c r="CDV62" s="140"/>
      <c r="CDW62" s="140"/>
      <c r="CDX62" s="140"/>
      <c r="CDY62" s="82"/>
      <c r="CDZ62" s="140"/>
      <c r="CEA62" s="140"/>
      <c r="CEB62" s="140"/>
      <c r="CEC62" s="140"/>
      <c r="CED62" s="140"/>
      <c r="CEE62" s="140"/>
      <c r="CEF62" s="140"/>
      <c r="CEG62" s="140"/>
      <c r="CEH62" s="140"/>
      <c r="CEI62" s="140"/>
      <c r="CEJ62" s="140"/>
      <c r="CEK62" s="140"/>
      <c r="CEL62" s="140"/>
      <c r="CEM62" s="140"/>
      <c r="CEN62" s="140"/>
      <c r="CEO62" s="140"/>
      <c r="CEP62" s="140"/>
      <c r="CEQ62" s="140"/>
      <c r="CER62" s="140"/>
      <c r="CES62" s="140"/>
      <c r="CET62" s="140"/>
      <c r="CEU62" s="82"/>
      <c r="CEV62" s="140"/>
      <c r="CEW62" s="140"/>
      <c r="CEX62" s="140"/>
      <c r="CEY62" s="140"/>
      <c r="CEZ62" s="140"/>
      <c r="CFA62" s="140"/>
      <c r="CFB62" s="140"/>
      <c r="CFC62" s="140"/>
      <c r="CFD62" s="140"/>
      <c r="CFE62" s="140"/>
      <c r="CFF62" s="140"/>
      <c r="CFG62" s="140"/>
      <c r="CFH62" s="140"/>
      <c r="CFI62" s="140"/>
      <c r="CFJ62" s="140"/>
      <c r="CFK62" s="140"/>
      <c r="CFL62" s="140"/>
      <c r="CFM62" s="140"/>
      <c r="CFN62" s="140"/>
      <c r="CFO62" s="140"/>
      <c r="CFP62" s="140"/>
      <c r="CFQ62" s="82"/>
      <c r="CFR62" s="140"/>
      <c r="CFS62" s="140"/>
      <c r="CFT62" s="140"/>
      <c r="CFU62" s="140"/>
      <c r="CFV62" s="140"/>
      <c r="CFW62" s="140"/>
      <c r="CFX62" s="140"/>
      <c r="CFY62" s="140"/>
      <c r="CFZ62" s="140"/>
      <c r="CGA62" s="140"/>
      <c r="CGB62" s="140"/>
      <c r="CGC62" s="140"/>
      <c r="CGD62" s="140"/>
      <c r="CGE62" s="140"/>
      <c r="CGF62" s="140"/>
      <c r="CGG62" s="140"/>
      <c r="CGH62" s="140"/>
      <c r="CGI62" s="140"/>
      <c r="CGJ62" s="140"/>
      <c r="CGK62" s="140"/>
      <c r="CGL62" s="140"/>
      <c r="CGM62" s="82"/>
      <c r="CGN62" s="140"/>
      <c r="CGO62" s="140"/>
      <c r="CGP62" s="140"/>
      <c r="CGQ62" s="140"/>
      <c r="CGR62" s="140"/>
      <c r="CGS62" s="140"/>
      <c r="CGT62" s="140"/>
      <c r="CGU62" s="140"/>
      <c r="CGV62" s="140"/>
      <c r="CGW62" s="140"/>
      <c r="CGX62" s="140"/>
      <c r="CGY62" s="140"/>
      <c r="CGZ62" s="140"/>
      <c r="CHA62" s="140"/>
      <c r="CHB62" s="140"/>
      <c r="CHC62" s="140"/>
      <c r="CHD62" s="140"/>
      <c r="CHE62" s="140"/>
      <c r="CHF62" s="140"/>
      <c r="CHG62" s="140"/>
      <c r="CHH62" s="140"/>
      <c r="CHI62" s="82"/>
      <c r="CHJ62" s="140"/>
      <c r="CHK62" s="140"/>
      <c r="CHL62" s="140"/>
      <c r="CHM62" s="140"/>
      <c r="CHN62" s="140"/>
      <c r="CHO62" s="140"/>
      <c r="CHP62" s="140"/>
      <c r="CHQ62" s="140"/>
      <c r="CHR62" s="140"/>
      <c r="CHS62" s="140"/>
      <c r="CHT62" s="140"/>
      <c r="CHU62" s="140"/>
      <c r="CHV62" s="140"/>
      <c r="CHW62" s="140"/>
      <c r="CHX62" s="140"/>
      <c r="CHY62" s="140"/>
      <c r="CHZ62" s="140"/>
      <c r="CIA62" s="140"/>
      <c r="CIB62" s="140"/>
      <c r="CIC62" s="140"/>
      <c r="CID62" s="140"/>
      <c r="CIE62" s="82"/>
      <c r="CIF62" s="140"/>
      <c r="CIG62" s="140"/>
      <c r="CIH62" s="140"/>
      <c r="CII62" s="140"/>
      <c r="CIJ62" s="140"/>
      <c r="CIK62" s="140"/>
      <c r="CIL62" s="140"/>
      <c r="CIM62" s="140"/>
      <c r="CIN62" s="140"/>
      <c r="CIO62" s="140"/>
      <c r="CIP62" s="140"/>
      <c r="CIQ62" s="140"/>
      <c r="CIR62" s="140"/>
      <c r="CIS62" s="140"/>
      <c r="CIT62" s="140"/>
      <c r="CIU62" s="140"/>
      <c r="CIV62" s="140"/>
      <c r="CIW62" s="140"/>
      <c r="CIX62" s="140"/>
      <c r="CIY62" s="140"/>
      <c r="CIZ62" s="140"/>
      <c r="CJA62" s="82"/>
      <c r="CJB62" s="140"/>
      <c r="CJC62" s="140"/>
      <c r="CJD62" s="140"/>
      <c r="CJE62" s="140"/>
      <c r="CJF62" s="140"/>
      <c r="CJG62" s="140"/>
      <c r="CJH62" s="140"/>
      <c r="CJI62" s="140"/>
      <c r="CJJ62" s="140"/>
      <c r="CJK62" s="140"/>
      <c r="CJL62" s="140"/>
      <c r="CJM62" s="140"/>
      <c r="CJN62" s="140"/>
      <c r="CJO62" s="140"/>
      <c r="CJP62" s="140"/>
      <c r="CJQ62" s="140"/>
      <c r="CJR62" s="140"/>
      <c r="CJS62" s="140"/>
      <c r="CJT62" s="140"/>
      <c r="CJU62" s="140"/>
      <c r="CJV62" s="140"/>
      <c r="CJW62" s="82"/>
      <c r="CJX62" s="140"/>
      <c r="CJY62" s="140"/>
      <c r="CJZ62" s="140"/>
      <c r="CKA62" s="140"/>
      <c r="CKB62" s="140"/>
      <c r="CKC62" s="140"/>
      <c r="CKD62" s="140"/>
      <c r="CKE62" s="140"/>
      <c r="CKF62" s="140"/>
      <c r="CKG62" s="140"/>
      <c r="CKH62" s="140"/>
      <c r="CKI62" s="140"/>
      <c r="CKJ62" s="140"/>
      <c r="CKK62" s="140"/>
      <c r="CKL62" s="140"/>
      <c r="CKM62" s="140"/>
      <c r="CKN62" s="140"/>
      <c r="CKO62" s="140"/>
      <c r="CKP62" s="140"/>
      <c r="CKQ62" s="140"/>
      <c r="CKR62" s="140"/>
      <c r="CKS62" s="82"/>
      <c r="CKT62" s="140"/>
      <c r="CKU62" s="140"/>
      <c r="CKV62" s="140"/>
      <c r="CKW62" s="140"/>
      <c r="CKX62" s="140"/>
      <c r="CKY62" s="140"/>
      <c r="CKZ62" s="140"/>
      <c r="CLA62" s="140"/>
      <c r="CLB62" s="140"/>
      <c r="CLC62" s="140"/>
      <c r="CLD62" s="140"/>
      <c r="CLE62" s="140"/>
      <c r="CLF62" s="140"/>
      <c r="CLG62" s="140"/>
      <c r="CLH62" s="140"/>
      <c r="CLI62" s="140"/>
      <c r="CLJ62" s="140"/>
      <c r="CLK62" s="140"/>
      <c r="CLL62" s="140"/>
      <c r="CLM62" s="140"/>
      <c r="CLN62" s="140"/>
      <c r="CLO62" s="82"/>
      <c r="CLP62" s="140"/>
      <c r="CLQ62" s="140"/>
      <c r="CLR62" s="140"/>
      <c r="CLS62" s="140"/>
      <c r="CLT62" s="140"/>
      <c r="CLU62" s="140"/>
      <c r="CLV62" s="140"/>
      <c r="CLW62" s="140"/>
      <c r="CLX62" s="140"/>
      <c r="CLY62" s="140"/>
      <c r="CLZ62" s="140"/>
      <c r="CMA62" s="140"/>
      <c r="CMB62" s="140"/>
      <c r="CMC62" s="140"/>
      <c r="CMD62" s="140"/>
      <c r="CME62" s="140"/>
      <c r="CMF62" s="140"/>
      <c r="CMG62" s="140"/>
      <c r="CMH62" s="140"/>
      <c r="CMI62" s="140"/>
      <c r="CMJ62" s="140"/>
      <c r="CMK62" s="82"/>
      <c r="CML62" s="140"/>
      <c r="CMM62" s="140"/>
      <c r="CMN62" s="140"/>
      <c r="CMO62" s="140"/>
      <c r="CMP62" s="140"/>
      <c r="CMQ62" s="140"/>
      <c r="CMR62" s="140"/>
      <c r="CMS62" s="140"/>
      <c r="CMT62" s="140"/>
      <c r="CMU62" s="140"/>
      <c r="CMV62" s="140"/>
      <c r="CMW62" s="140"/>
      <c r="CMX62" s="140"/>
      <c r="CMY62" s="140"/>
      <c r="CMZ62" s="140"/>
      <c r="CNA62" s="140"/>
      <c r="CNB62" s="140"/>
      <c r="CNC62" s="140"/>
      <c r="CND62" s="140"/>
      <c r="CNE62" s="140"/>
      <c r="CNF62" s="140"/>
      <c r="CNG62" s="82"/>
      <c r="CNH62" s="140"/>
      <c r="CNI62" s="140"/>
      <c r="CNJ62" s="140"/>
      <c r="CNK62" s="140"/>
      <c r="CNL62" s="140"/>
      <c r="CNM62" s="140"/>
      <c r="CNN62" s="140"/>
      <c r="CNO62" s="140"/>
      <c r="CNP62" s="140"/>
      <c r="CNQ62" s="140"/>
      <c r="CNR62" s="140"/>
      <c r="CNS62" s="140"/>
      <c r="CNT62" s="140"/>
      <c r="CNU62" s="140"/>
      <c r="CNV62" s="140"/>
      <c r="CNW62" s="140"/>
      <c r="CNX62" s="140"/>
      <c r="CNY62" s="140"/>
      <c r="CNZ62" s="140"/>
      <c r="COA62" s="140"/>
      <c r="COB62" s="140"/>
      <c r="COC62" s="82"/>
      <c r="COD62" s="140"/>
      <c r="COE62" s="140"/>
      <c r="COF62" s="140"/>
      <c r="COG62" s="140"/>
      <c r="COH62" s="140"/>
      <c r="COI62" s="140"/>
      <c r="COJ62" s="140"/>
      <c r="COK62" s="140"/>
      <c r="COL62" s="140"/>
      <c r="COM62" s="140"/>
      <c r="CON62" s="140"/>
      <c r="COO62" s="140"/>
      <c r="COP62" s="140"/>
      <c r="COQ62" s="140"/>
      <c r="COR62" s="140"/>
      <c r="COS62" s="140"/>
      <c r="COT62" s="140"/>
      <c r="COU62" s="140"/>
      <c r="COV62" s="140"/>
      <c r="COW62" s="140"/>
      <c r="COX62" s="140"/>
      <c r="COY62" s="82"/>
      <c r="COZ62" s="140"/>
      <c r="CPA62" s="140"/>
      <c r="CPB62" s="140"/>
      <c r="CPC62" s="140"/>
      <c r="CPD62" s="140"/>
      <c r="CPE62" s="140"/>
      <c r="CPF62" s="140"/>
      <c r="CPG62" s="140"/>
      <c r="CPH62" s="140"/>
      <c r="CPI62" s="140"/>
      <c r="CPJ62" s="140"/>
      <c r="CPK62" s="140"/>
      <c r="CPL62" s="140"/>
      <c r="CPM62" s="140"/>
      <c r="CPN62" s="140"/>
      <c r="CPO62" s="140"/>
      <c r="CPP62" s="140"/>
      <c r="CPQ62" s="140"/>
      <c r="CPR62" s="140"/>
      <c r="CPS62" s="140"/>
      <c r="CPT62" s="140"/>
      <c r="CPU62" s="82"/>
      <c r="CPV62" s="140"/>
      <c r="CPW62" s="140"/>
      <c r="CPX62" s="140"/>
      <c r="CPY62" s="140"/>
      <c r="CPZ62" s="140"/>
      <c r="CQA62" s="140"/>
      <c r="CQB62" s="140"/>
      <c r="CQC62" s="140"/>
      <c r="CQD62" s="140"/>
      <c r="CQE62" s="140"/>
      <c r="CQF62" s="140"/>
      <c r="CQG62" s="140"/>
      <c r="CQH62" s="140"/>
      <c r="CQI62" s="140"/>
      <c r="CQJ62" s="140"/>
      <c r="CQK62" s="140"/>
      <c r="CQL62" s="140"/>
      <c r="CQM62" s="140"/>
      <c r="CQN62" s="140"/>
      <c r="CQO62" s="140"/>
      <c r="CQP62" s="140"/>
      <c r="CQQ62" s="82"/>
      <c r="CQR62" s="140"/>
      <c r="CQS62" s="140"/>
      <c r="CQT62" s="140"/>
      <c r="CQU62" s="140"/>
      <c r="CQV62" s="140"/>
      <c r="CQW62" s="140"/>
      <c r="CQX62" s="140"/>
      <c r="CQY62" s="140"/>
      <c r="CQZ62" s="140"/>
      <c r="CRA62" s="140"/>
      <c r="CRB62" s="140"/>
      <c r="CRC62" s="140"/>
      <c r="CRD62" s="140"/>
      <c r="CRE62" s="140"/>
      <c r="CRF62" s="140"/>
      <c r="CRG62" s="140"/>
      <c r="CRH62" s="140"/>
      <c r="CRI62" s="140"/>
      <c r="CRJ62" s="140"/>
      <c r="CRK62" s="140"/>
      <c r="CRL62" s="140"/>
      <c r="CRM62" s="82"/>
      <c r="CRN62" s="140"/>
      <c r="CRO62" s="140"/>
      <c r="CRP62" s="140"/>
      <c r="CRQ62" s="140"/>
      <c r="CRR62" s="140"/>
      <c r="CRS62" s="140"/>
      <c r="CRT62" s="140"/>
      <c r="CRU62" s="140"/>
      <c r="CRV62" s="140"/>
      <c r="CRW62" s="140"/>
      <c r="CRX62" s="140"/>
      <c r="CRY62" s="140"/>
      <c r="CRZ62" s="140"/>
      <c r="CSA62" s="140"/>
      <c r="CSB62" s="140"/>
      <c r="CSC62" s="140"/>
      <c r="CSD62" s="140"/>
      <c r="CSE62" s="140"/>
      <c r="CSF62" s="140"/>
      <c r="CSG62" s="140"/>
      <c r="CSH62" s="140"/>
      <c r="CSI62" s="82"/>
      <c r="CSJ62" s="140"/>
      <c r="CSK62" s="140"/>
      <c r="CSL62" s="140"/>
      <c r="CSM62" s="140"/>
      <c r="CSN62" s="140"/>
      <c r="CSO62" s="140"/>
      <c r="CSP62" s="140"/>
      <c r="CSQ62" s="140"/>
      <c r="CSR62" s="140"/>
      <c r="CSS62" s="140"/>
      <c r="CST62" s="140"/>
      <c r="CSU62" s="140"/>
      <c r="CSV62" s="140"/>
      <c r="CSW62" s="140"/>
      <c r="CSX62" s="140"/>
      <c r="CSY62" s="140"/>
      <c r="CSZ62" s="140"/>
      <c r="CTA62" s="140"/>
      <c r="CTB62" s="140"/>
      <c r="CTC62" s="140"/>
      <c r="CTD62" s="140"/>
      <c r="CTE62" s="82"/>
      <c r="CTF62" s="140"/>
      <c r="CTG62" s="140"/>
      <c r="CTH62" s="140"/>
      <c r="CTI62" s="140"/>
      <c r="CTJ62" s="140"/>
      <c r="CTK62" s="140"/>
      <c r="CTL62" s="140"/>
      <c r="CTM62" s="140"/>
      <c r="CTN62" s="140"/>
      <c r="CTO62" s="140"/>
      <c r="CTP62" s="140"/>
      <c r="CTQ62" s="140"/>
      <c r="CTR62" s="140"/>
      <c r="CTS62" s="140"/>
      <c r="CTT62" s="140"/>
      <c r="CTU62" s="140"/>
      <c r="CTV62" s="140"/>
      <c r="CTW62" s="140"/>
      <c r="CTX62" s="140"/>
      <c r="CTY62" s="140"/>
      <c r="CTZ62" s="140"/>
      <c r="CUA62" s="82"/>
      <c r="CUB62" s="140"/>
      <c r="CUC62" s="140"/>
      <c r="CUD62" s="140"/>
      <c r="CUE62" s="140"/>
      <c r="CUF62" s="140"/>
      <c r="CUG62" s="140"/>
      <c r="CUH62" s="140"/>
      <c r="CUI62" s="140"/>
      <c r="CUJ62" s="140"/>
      <c r="CUK62" s="140"/>
      <c r="CUL62" s="140"/>
      <c r="CUM62" s="140"/>
      <c r="CUN62" s="140"/>
      <c r="CUO62" s="140"/>
      <c r="CUP62" s="140"/>
      <c r="CUQ62" s="140"/>
      <c r="CUR62" s="140"/>
      <c r="CUS62" s="140"/>
      <c r="CUT62" s="140"/>
      <c r="CUU62" s="140"/>
      <c r="CUV62" s="140"/>
      <c r="CUW62" s="82"/>
      <c r="CUX62" s="140"/>
      <c r="CUY62" s="140"/>
      <c r="CUZ62" s="140"/>
      <c r="CVA62" s="140"/>
      <c r="CVB62" s="140"/>
      <c r="CVC62" s="140"/>
      <c r="CVD62" s="140"/>
      <c r="CVE62" s="140"/>
      <c r="CVF62" s="140"/>
      <c r="CVG62" s="140"/>
      <c r="CVH62" s="140"/>
      <c r="CVI62" s="140"/>
      <c r="CVJ62" s="140"/>
      <c r="CVK62" s="140"/>
      <c r="CVL62" s="140"/>
      <c r="CVM62" s="140"/>
      <c r="CVN62" s="140"/>
      <c r="CVO62" s="140"/>
      <c r="CVP62" s="140"/>
      <c r="CVQ62" s="140"/>
      <c r="CVR62" s="140"/>
      <c r="CVS62" s="82"/>
      <c r="CVT62" s="140"/>
      <c r="CVU62" s="140"/>
      <c r="CVV62" s="140"/>
      <c r="CVW62" s="140"/>
      <c r="CVX62" s="140"/>
      <c r="CVY62" s="140"/>
      <c r="CVZ62" s="140"/>
      <c r="CWA62" s="140"/>
      <c r="CWB62" s="140"/>
      <c r="CWC62" s="140"/>
      <c r="CWD62" s="140"/>
      <c r="CWE62" s="140"/>
      <c r="CWF62" s="140"/>
      <c r="CWG62" s="140"/>
      <c r="CWH62" s="140"/>
      <c r="CWI62" s="140"/>
      <c r="CWJ62" s="140"/>
      <c r="CWK62" s="140"/>
      <c r="CWL62" s="140"/>
      <c r="CWM62" s="140"/>
      <c r="CWN62" s="140"/>
      <c r="CWO62" s="82"/>
      <c r="CWP62" s="140"/>
      <c r="CWQ62" s="140"/>
      <c r="CWR62" s="140"/>
      <c r="CWS62" s="140"/>
      <c r="CWT62" s="140"/>
      <c r="CWU62" s="140"/>
      <c r="CWV62" s="140"/>
      <c r="CWW62" s="140"/>
      <c r="CWX62" s="140"/>
      <c r="CWY62" s="140"/>
      <c r="CWZ62" s="140"/>
      <c r="CXA62" s="140"/>
      <c r="CXB62" s="140"/>
      <c r="CXC62" s="140"/>
      <c r="CXD62" s="140"/>
      <c r="CXE62" s="140"/>
      <c r="CXF62" s="140"/>
      <c r="CXG62" s="140"/>
      <c r="CXH62" s="140"/>
      <c r="CXI62" s="140"/>
      <c r="CXJ62" s="140"/>
      <c r="CXK62" s="82"/>
      <c r="CXL62" s="140"/>
      <c r="CXM62" s="140"/>
      <c r="CXN62" s="140"/>
      <c r="CXO62" s="140"/>
      <c r="CXP62" s="140"/>
      <c r="CXQ62" s="140"/>
      <c r="CXR62" s="140"/>
      <c r="CXS62" s="140"/>
      <c r="CXT62" s="140"/>
      <c r="CXU62" s="140"/>
      <c r="CXV62" s="140"/>
      <c r="CXW62" s="140"/>
      <c r="CXX62" s="140"/>
      <c r="CXY62" s="140"/>
      <c r="CXZ62" s="140"/>
      <c r="CYA62" s="140"/>
      <c r="CYB62" s="140"/>
      <c r="CYC62" s="140"/>
      <c r="CYD62" s="140"/>
      <c r="CYE62" s="140"/>
      <c r="CYF62" s="140"/>
      <c r="CYG62" s="82"/>
      <c r="CYH62" s="140"/>
      <c r="CYI62" s="140"/>
      <c r="CYJ62" s="140"/>
      <c r="CYK62" s="140"/>
      <c r="CYL62" s="140"/>
      <c r="CYM62" s="140"/>
      <c r="CYN62" s="140"/>
      <c r="CYO62" s="140"/>
      <c r="CYP62" s="140"/>
      <c r="CYQ62" s="140"/>
      <c r="CYR62" s="140"/>
      <c r="CYS62" s="140"/>
      <c r="CYT62" s="140"/>
      <c r="CYU62" s="140"/>
      <c r="CYV62" s="140"/>
      <c r="CYW62" s="140"/>
      <c r="CYX62" s="140"/>
      <c r="CYY62" s="140"/>
      <c r="CYZ62" s="140"/>
      <c r="CZA62" s="140"/>
      <c r="CZB62" s="140"/>
      <c r="CZC62" s="82"/>
      <c r="CZD62" s="140"/>
      <c r="CZE62" s="140"/>
      <c r="CZF62" s="140"/>
      <c r="CZG62" s="140"/>
      <c r="CZH62" s="140"/>
      <c r="CZI62" s="140"/>
      <c r="CZJ62" s="140"/>
      <c r="CZK62" s="140"/>
      <c r="CZL62" s="140"/>
      <c r="CZM62" s="140"/>
      <c r="CZN62" s="140"/>
      <c r="CZO62" s="140"/>
      <c r="CZP62" s="140"/>
      <c r="CZQ62" s="140"/>
      <c r="CZR62" s="140"/>
      <c r="CZS62" s="140"/>
      <c r="CZT62" s="140"/>
      <c r="CZU62" s="140"/>
      <c r="CZV62" s="140"/>
      <c r="CZW62" s="140"/>
      <c r="CZX62" s="140"/>
      <c r="CZY62" s="82"/>
      <c r="CZZ62" s="140"/>
      <c r="DAA62" s="140"/>
      <c r="DAB62" s="140"/>
      <c r="DAC62" s="140"/>
      <c r="DAD62" s="140"/>
      <c r="DAE62" s="140"/>
      <c r="DAF62" s="140"/>
      <c r="DAG62" s="140"/>
      <c r="DAH62" s="140"/>
      <c r="DAI62" s="140"/>
      <c r="DAJ62" s="140"/>
      <c r="DAK62" s="140"/>
      <c r="DAL62" s="140"/>
      <c r="DAM62" s="140"/>
      <c r="DAN62" s="140"/>
      <c r="DAO62" s="140"/>
      <c r="DAP62" s="140"/>
      <c r="DAQ62" s="140"/>
      <c r="DAR62" s="140"/>
      <c r="DAS62" s="140"/>
      <c r="DAT62" s="140"/>
      <c r="DAU62" s="82"/>
      <c r="DAV62" s="140"/>
      <c r="DAW62" s="140"/>
      <c r="DAX62" s="140"/>
      <c r="DAY62" s="140"/>
      <c r="DAZ62" s="140"/>
      <c r="DBA62" s="140"/>
      <c r="DBB62" s="140"/>
      <c r="DBC62" s="140"/>
      <c r="DBD62" s="140"/>
      <c r="DBE62" s="140"/>
      <c r="DBF62" s="140"/>
      <c r="DBG62" s="140"/>
      <c r="DBH62" s="140"/>
      <c r="DBI62" s="140"/>
      <c r="DBJ62" s="140"/>
      <c r="DBK62" s="140"/>
      <c r="DBL62" s="140"/>
      <c r="DBM62" s="140"/>
      <c r="DBN62" s="140"/>
      <c r="DBO62" s="140"/>
      <c r="DBP62" s="140"/>
      <c r="DBQ62" s="82"/>
      <c r="DBR62" s="140"/>
      <c r="DBS62" s="140"/>
      <c r="DBT62" s="140"/>
      <c r="DBU62" s="140"/>
      <c r="DBV62" s="140"/>
      <c r="DBW62" s="140"/>
      <c r="DBX62" s="140"/>
      <c r="DBY62" s="140"/>
      <c r="DBZ62" s="140"/>
      <c r="DCA62" s="140"/>
      <c r="DCB62" s="140"/>
      <c r="DCC62" s="140"/>
      <c r="DCD62" s="140"/>
      <c r="DCE62" s="140"/>
      <c r="DCF62" s="140"/>
      <c r="DCG62" s="140"/>
      <c r="DCH62" s="140"/>
      <c r="DCI62" s="140"/>
      <c r="DCJ62" s="140"/>
      <c r="DCK62" s="140"/>
      <c r="DCL62" s="140"/>
      <c r="DCM62" s="82"/>
      <c r="DCN62" s="140"/>
      <c r="DCO62" s="140"/>
      <c r="DCP62" s="140"/>
      <c r="DCQ62" s="140"/>
      <c r="DCR62" s="140"/>
      <c r="DCS62" s="140"/>
      <c r="DCT62" s="140"/>
      <c r="DCU62" s="140"/>
      <c r="DCV62" s="140"/>
      <c r="DCW62" s="140"/>
      <c r="DCX62" s="140"/>
      <c r="DCY62" s="140"/>
      <c r="DCZ62" s="140"/>
      <c r="DDA62" s="140"/>
      <c r="DDB62" s="140"/>
      <c r="DDC62" s="140"/>
      <c r="DDD62" s="140"/>
      <c r="DDE62" s="140"/>
      <c r="DDF62" s="140"/>
      <c r="DDG62" s="140"/>
      <c r="DDH62" s="140"/>
      <c r="DDI62" s="82"/>
      <c r="DDJ62" s="140"/>
      <c r="DDK62" s="140"/>
      <c r="DDL62" s="140"/>
      <c r="DDM62" s="140"/>
      <c r="DDN62" s="140"/>
      <c r="DDO62" s="140"/>
      <c r="DDP62" s="140"/>
      <c r="DDQ62" s="140"/>
      <c r="DDR62" s="140"/>
      <c r="DDS62" s="140"/>
      <c r="DDT62" s="140"/>
      <c r="DDU62" s="140"/>
      <c r="DDV62" s="140"/>
      <c r="DDW62" s="140"/>
      <c r="DDX62" s="140"/>
      <c r="DDY62" s="140"/>
      <c r="DDZ62" s="140"/>
      <c r="DEA62" s="140"/>
      <c r="DEB62" s="140"/>
      <c r="DEC62" s="140"/>
      <c r="DED62" s="140"/>
      <c r="DEE62" s="82"/>
      <c r="DEF62" s="140"/>
      <c r="DEG62" s="140"/>
      <c r="DEH62" s="140"/>
      <c r="DEI62" s="140"/>
      <c r="DEJ62" s="140"/>
      <c r="DEK62" s="140"/>
      <c r="DEL62" s="140"/>
      <c r="DEM62" s="140"/>
      <c r="DEN62" s="140"/>
      <c r="DEO62" s="140"/>
      <c r="DEP62" s="140"/>
      <c r="DEQ62" s="140"/>
      <c r="DER62" s="140"/>
      <c r="DES62" s="140"/>
      <c r="DET62" s="140"/>
      <c r="DEU62" s="140"/>
      <c r="DEV62" s="140"/>
      <c r="DEW62" s="140"/>
      <c r="DEX62" s="140"/>
      <c r="DEY62" s="140"/>
      <c r="DEZ62" s="140"/>
      <c r="DFA62" s="82"/>
      <c r="DFB62" s="140"/>
      <c r="DFC62" s="140"/>
      <c r="DFD62" s="140"/>
      <c r="DFE62" s="140"/>
      <c r="DFF62" s="140"/>
      <c r="DFG62" s="140"/>
      <c r="DFH62" s="140"/>
      <c r="DFI62" s="140"/>
      <c r="DFJ62" s="140"/>
      <c r="DFK62" s="140"/>
      <c r="DFL62" s="140"/>
      <c r="DFM62" s="140"/>
      <c r="DFN62" s="140"/>
      <c r="DFO62" s="140"/>
      <c r="DFP62" s="140"/>
      <c r="DFQ62" s="140"/>
      <c r="DFR62" s="140"/>
      <c r="DFS62" s="140"/>
      <c r="DFT62" s="140"/>
      <c r="DFU62" s="140"/>
      <c r="DFV62" s="140"/>
      <c r="DFW62" s="82"/>
      <c r="DFX62" s="140"/>
      <c r="DFY62" s="140"/>
      <c r="DFZ62" s="140"/>
      <c r="DGA62" s="140"/>
      <c r="DGB62" s="140"/>
      <c r="DGC62" s="140"/>
      <c r="DGD62" s="140"/>
      <c r="DGE62" s="140"/>
      <c r="DGF62" s="140"/>
      <c r="DGG62" s="140"/>
      <c r="DGH62" s="140"/>
      <c r="DGI62" s="140"/>
      <c r="DGJ62" s="140"/>
      <c r="DGK62" s="140"/>
      <c r="DGL62" s="140"/>
      <c r="DGM62" s="140"/>
      <c r="DGN62" s="140"/>
      <c r="DGO62" s="140"/>
      <c r="DGP62" s="140"/>
      <c r="DGQ62" s="140"/>
      <c r="DGR62" s="140"/>
      <c r="DGS62" s="82"/>
      <c r="DGT62" s="140"/>
      <c r="DGU62" s="140"/>
      <c r="DGV62" s="140"/>
      <c r="DGW62" s="140"/>
      <c r="DGX62" s="140"/>
      <c r="DGY62" s="140"/>
      <c r="DGZ62" s="140"/>
      <c r="DHA62" s="140"/>
      <c r="DHB62" s="140"/>
      <c r="DHC62" s="140"/>
      <c r="DHD62" s="140"/>
      <c r="DHE62" s="140"/>
      <c r="DHF62" s="140"/>
      <c r="DHG62" s="140"/>
      <c r="DHH62" s="140"/>
      <c r="DHI62" s="140"/>
      <c r="DHJ62" s="140"/>
      <c r="DHK62" s="140"/>
      <c r="DHL62" s="140"/>
      <c r="DHM62" s="140"/>
      <c r="DHN62" s="140"/>
      <c r="DHO62" s="82"/>
      <c r="DHP62" s="140"/>
      <c r="DHQ62" s="140"/>
      <c r="DHR62" s="140"/>
      <c r="DHS62" s="140"/>
      <c r="DHT62" s="140"/>
      <c r="DHU62" s="140"/>
      <c r="DHV62" s="140"/>
      <c r="DHW62" s="140"/>
      <c r="DHX62" s="140"/>
      <c r="DHY62" s="140"/>
      <c r="DHZ62" s="140"/>
      <c r="DIA62" s="140"/>
      <c r="DIB62" s="140"/>
      <c r="DIC62" s="140"/>
      <c r="DID62" s="140"/>
      <c r="DIE62" s="140"/>
      <c r="DIF62" s="140"/>
      <c r="DIG62" s="140"/>
      <c r="DIH62" s="140"/>
      <c r="DII62" s="140"/>
      <c r="DIJ62" s="140"/>
      <c r="DIK62" s="82"/>
      <c r="DIL62" s="140"/>
      <c r="DIM62" s="140"/>
      <c r="DIN62" s="140"/>
      <c r="DIO62" s="140"/>
      <c r="DIP62" s="140"/>
      <c r="DIQ62" s="140"/>
      <c r="DIR62" s="140"/>
      <c r="DIS62" s="140"/>
      <c r="DIT62" s="140"/>
      <c r="DIU62" s="140"/>
      <c r="DIV62" s="140"/>
      <c r="DIW62" s="140"/>
      <c r="DIX62" s="140"/>
      <c r="DIY62" s="140"/>
      <c r="DIZ62" s="140"/>
      <c r="DJA62" s="140"/>
      <c r="DJB62" s="140"/>
      <c r="DJC62" s="140"/>
      <c r="DJD62" s="140"/>
      <c r="DJE62" s="140"/>
      <c r="DJF62" s="140"/>
      <c r="DJG62" s="82"/>
      <c r="DJH62" s="140"/>
      <c r="DJI62" s="140"/>
      <c r="DJJ62" s="140"/>
      <c r="DJK62" s="140"/>
      <c r="DJL62" s="140"/>
      <c r="DJM62" s="140"/>
      <c r="DJN62" s="140"/>
      <c r="DJO62" s="140"/>
      <c r="DJP62" s="140"/>
      <c r="DJQ62" s="140"/>
      <c r="DJR62" s="140"/>
      <c r="DJS62" s="140"/>
      <c r="DJT62" s="140"/>
      <c r="DJU62" s="140"/>
      <c r="DJV62" s="140"/>
      <c r="DJW62" s="140"/>
      <c r="DJX62" s="140"/>
      <c r="DJY62" s="140"/>
      <c r="DJZ62" s="140"/>
      <c r="DKA62" s="140"/>
      <c r="DKB62" s="140"/>
      <c r="DKC62" s="82"/>
      <c r="DKD62" s="140"/>
      <c r="DKE62" s="140"/>
      <c r="DKF62" s="140"/>
      <c r="DKG62" s="140"/>
      <c r="DKH62" s="140"/>
      <c r="DKI62" s="140"/>
      <c r="DKJ62" s="140"/>
      <c r="DKK62" s="140"/>
      <c r="DKL62" s="140"/>
      <c r="DKM62" s="140"/>
      <c r="DKN62" s="140"/>
      <c r="DKO62" s="140"/>
      <c r="DKP62" s="140"/>
      <c r="DKQ62" s="140"/>
      <c r="DKR62" s="140"/>
      <c r="DKS62" s="140"/>
      <c r="DKT62" s="140"/>
      <c r="DKU62" s="140"/>
      <c r="DKV62" s="140"/>
      <c r="DKW62" s="140"/>
      <c r="DKX62" s="140"/>
      <c r="DKY62" s="82"/>
      <c r="DKZ62" s="140"/>
      <c r="DLA62" s="140"/>
      <c r="DLB62" s="140"/>
      <c r="DLC62" s="140"/>
      <c r="DLD62" s="140"/>
      <c r="DLE62" s="140"/>
      <c r="DLF62" s="140"/>
      <c r="DLG62" s="140"/>
      <c r="DLH62" s="140"/>
      <c r="DLI62" s="140"/>
      <c r="DLJ62" s="140"/>
      <c r="DLK62" s="140"/>
      <c r="DLL62" s="140"/>
      <c r="DLM62" s="140"/>
      <c r="DLN62" s="140"/>
      <c r="DLO62" s="140"/>
      <c r="DLP62" s="140"/>
      <c r="DLQ62" s="140"/>
      <c r="DLR62" s="140"/>
      <c r="DLS62" s="140"/>
      <c r="DLT62" s="140"/>
      <c r="DLU62" s="82"/>
      <c r="DLV62" s="140"/>
      <c r="DLW62" s="140"/>
      <c r="DLX62" s="140"/>
      <c r="DLY62" s="140"/>
      <c r="DLZ62" s="140"/>
      <c r="DMA62" s="140"/>
      <c r="DMB62" s="140"/>
      <c r="DMC62" s="140"/>
      <c r="DMD62" s="140"/>
      <c r="DME62" s="140"/>
      <c r="DMF62" s="140"/>
      <c r="DMG62" s="140"/>
      <c r="DMH62" s="140"/>
      <c r="DMI62" s="140"/>
      <c r="DMJ62" s="140"/>
      <c r="DMK62" s="140"/>
      <c r="DML62" s="140"/>
      <c r="DMM62" s="140"/>
      <c r="DMN62" s="140"/>
      <c r="DMO62" s="140"/>
      <c r="DMP62" s="140"/>
      <c r="DMQ62" s="82"/>
      <c r="DMR62" s="140"/>
      <c r="DMS62" s="140"/>
      <c r="DMT62" s="140"/>
      <c r="DMU62" s="140"/>
      <c r="DMV62" s="140"/>
      <c r="DMW62" s="140"/>
      <c r="DMX62" s="140"/>
      <c r="DMY62" s="140"/>
      <c r="DMZ62" s="140"/>
      <c r="DNA62" s="140"/>
      <c r="DNB62" s="140"/>
      <c r="DNC62" s="140"/>
      <c r="DND62" s="140"/>
      <c r="DNE62" s="140"/>
      <c r="DNF62" s="140"/>
      <c r="DNG62" s="140"/>
      <c r="DNH62" s="140"/>
      <c r="DNI62" s="140"/>
      <c r="DNJ62" s="140"/>
      <c r="DNK62" s="140"/>
      <c r="DNL62" s="140"/>
      <c r="DNM62" s="82"/>
      <c r="DNN62" s="140"/>
      <c r="DNO62" s="140"/>
      <c r="DNP62" s="140"/>
      <c r="DNQ62" s="140"/>
      <c r="DNR62" s="140"/>
      <c r="DNS62" s="140"/>
      <c r="DNT62" s="140"/>
      <c r="DNU62" s="140"/>
      <c r="DNV62" s="140"/>
      <c r="DNW62" s="140"/>
      <c r="DNX62" s="140"/>
      <c r="DNY62" s="140"/>
      <c r="DNZ62" s="140"/>
      <c r="DOA62" s="140"/>
      <c r="DOB62" s="140"/>
      <c r="DOC62" s="140"/>
      <c r="DOD62" s="140"/>
      <c r="DOE62" s="140"/>
      <c r="DOF62" s="140"/>
      <c r="DOG62" s="140"/>
      <c r="DOH62" s="140"/>
      <c r="DOI62" s="82"/>
      <c r="DOJ62" s="140"/>
      <c r="DOK62" s="140"/>
      <c r="DOL62" s="140"/>
      <c r="DOM62" s="140"/>
      <c r="DON62" s="140"/>
      <c r="DOO62" s="140"/>
      <c r="DOP62" s="140"/>
      <c r="DOQ62" s="140"/>
      <c r="DOR62" s="140"/>
      <c r="DOS62" s="140"/>
      <c r="DOT62" s="140"/>
      <c r="DOU62" s="140"/>
      <c r="DOV62" s="140"/>
      <c r="DOW62" s="140"/>
      <c r="DOX62" s="140"/>
      <c r="DOY62" s="140"/>
      <c r="DOZ62" s="140"/>
      <c r="DPA62" s="140"/>
      <c r="DPB62" s="140"/>
      <c r="DPC62" s="140"/>
      <c r="DPD62" s="140"/>
      <c r="DPE62" s="82"/>
      <c r="DPF62" s="140"/>
      <c r="DPG62" s="140"/>
      <c r="DPH62" s="140"/>
      <c r="DPI62" s="140"/>
      <c r="DPJ62" s="140"/>
      <c r="DPK62" s="140"/>
      <c r="DPL62" s="140"/>
      <c r="DPM62" s="140"/>
      <c r="DPN62" s="140"/>
      <c r="DPO62" s="140"/>
      <c r="DPP62" s="140"/>
      <c r="DPQ62" s="140"/>
      <c r="DPR62" s="140"/>
      <c r="DPS62" s="140"/>
      <c r="DPT62" s="140"/>
      <c r="DPU62" s="140"/>
      <c r="DPV62" s="140"/>
      <c r="DPW62" s="140"/>
      <c r="DPX62" s="140"/>
      <c r="DPY62" s="140"/>
      <c r="DPZ62" s="140"/>
      <c r="DQA62" s="82"/>
      <c r="DQB62" s="140"/>
      <c r="DQC62" s="140"/>
      <c r="DQD62" s="140"/>
      <c r="DQE62" s="140"/>
      <c r="DQF62" s="140"/>
      <c r="DQG62" s="140"/>
      <c r="DQH62" s="140"/>
      <c r="DQI62" s="140"/>
      <c r="DQJ62" s="140"/>
      <c r="DQK62" s="140"/>
      <c r="DQL62" s="140"/>
      <c r="DQM62" s="140"/>
      <c r="DQN62" s="140"/>
      <c r="DQO62" s="140"/>
      <c r="DQP62" s="140"/>
      <c r="DQQ62" s="140"/>
      <c r="DQR62" s="140"/>
      <c r="DQS62" s="140"/>
      <c r="DQT62" s="140"/>
      <c r="DQU62" s="140"/>
      <c r="DQV62" s="140"/>
      <c r="DQW62" s="82"/>
      <c r="DQX62" s="140"/>
      <c r="DQY62" s="140"/>
      <c r="DQZ62" s="140"/>
      <c r="DRA62" s="140"/>
      <c r="DRB62" s="140"/>
      <c r="DRC62" s="140"/>
      <c r="DRD62" s="140"/>
      <c r="DRE62" s="140"/>
      <c r="DRF62" s="140"/>
      <c r="DRG62" s="140"/>
      <c r="DRH62" s="140"/>
      <c r="DRI62" s="140"/>
      <c r="DRJ62" s="140"/>
      <c r="DRK62" s="140"/>
      <c r="DRL62" s="140"/>
      <c r="DRM62" s="140"/>
      <c r="DRN62" s="140"/>
      <c r="DRO62" s="140"/>
      <c r="DRP62" s="140"/>
      <c r="DRQ62" s="140"/>
      <c r="DRR62" s="140"/>
      <c r="DRS62" s="82"/>
      <c r="DRT62" s="140"/>
      <c r="DRU62" s="140"/>
      <c r="DRV62" s="140"/>
      <c r="DRW62" s="140"/>
      <c r="DRX62" s="140"/>
      <c r="DRY62" s="140"/>
      <c r="DRZ62" s="140"/>
      <c r="DSA62" s="140"/>
      <c r="DSB62" s="140"/>
      <c r="DSC62" s="140"/>
      <c r="DSD62" s="140"/>
      <c r="DSE62" s="140"/>
      <c r="DSF62" s="140"/>
      <c r="DSG62" s="140"/>
      <c r="DSH62" s="140"/>
      <c r="DSI62" s="140"/>
      <c r="DSJ62" s="140"/>
      <c r="DSK62" s="140"/>
      <c r="DSL62" s="140"/>
      <c r="DSM62" s="140"/>
      <c r="DSN62" s="140"/>
      <c r="DSO62" s="82"/>
      <c r="DSP62" s="140"/>
      <c r="DSQ62" s="140"/>
      <c r="DSR62" s="140"/>
      <c r="DSS62" s="140"/>
      <c r="DST62" s="140"/>
      <c r="DSU62" s="140"/>
      <c r="DSV62" s="140"/>
      <c r="DSW62" s="140"/>
      <c r="DSX62" s="140"/>
      <c r="DSY62" s="140"/>
      <c r="DSZ62" s="140"/>
      <c r="DTA62" s="140"/>
      <c r="DTB62" s="140"/>
      <c r="DTC62" s="140"/>
      <c r="DTD62" s="140"/>
      <c r="DTE62" s="140"/>
      <c r="DTF62" s="140"/>
      <c r="DTG62" s="140"/>
      <c r="DTH62" s="140"/>
      <c r="DTI62" s="140"/>
      <c r="DTJ62" s="140"/>
      <c r="DTK62" s="82"/>
      <c r="DTL62" s="140"/>
      <c r="DTM62" s="140"/>
      <c r="DTN62" s="140"/>
      <c r="DTO62" s="140"/>
      <c r="DTP62" s="140"/>
      <c r="DTQ62" s="140"/>
      <c r="DTR62" s="140"/>
      <c r="DTS62" s="140"/>
      <c r="DTT62" s="140"/>
      <c r="DTU62" s="140"/>
      <c r="DTV62" s="140"/>
      <c r="DTW62" s="140"/>
      <c r="DTX62" s="140"/>
      <c r="DTY62" s="140"/>
      <c r="DTZ62" s="140"/>
      <c r="DUA62" s="140"/>
      <c r="DUB62" s="140"/>
      <c r="DUC62" s="140"/>
      <c r="DUD62" s="140"/>
      <c r="DUE62" s="140"/>
      <c r="DUF62" s="140"/>
      <c r="DUG62" s="82"/>
      <c r="DUH62" s="140"/>
      <c r="DUI62" s="140"/>
      <c r="DUJ62" s="140"/>
      <c r="DUK62" s="140"/>
      <c r="DUL62" s="140"/>
      <c r="DUM62" s="140"/>
      <c r="DUN62" s="140"/>
      <c r="DUO62" s="140"/>
      <c r="DUP62" s="140"/>
      <c r="DUQ62" s="140"/>
      <c r="DUR62" s="140"/>
      <c r="DUS62" s="140"/>
      <c r="DUT62" s="140"/>
      <c r="DUU62" s="140"/>
      <c r="DUV62" s="140"/>
      <c r="DUW62" s="140"/>
      <c r="DUX62" s="140"/>
      <c r="DUY62" s="140"/>
      <c r="DUZ62" s="140"/>
      <c r="DVA62" s="140"/>
      <c r="DVB62" s="140"/>
      <c r="DVC62" s="82"/>
      <c r="DVD62" s="140"/>
      <c r="DVE62" s="140"/>
      <c r="DVF62" s="140"/>
      <c r="DVG62" s="140"/>
      <c r="DVH62" s="140"/>
      <c r="DVI62" s="140"/>
      <c r="DVJ62" s="140"/>
      <c r="DVK62" s="140"/>
      <c r="DVL62" s="140"/>
      <c r="DVM62" s="140"/>
      <c r="DVN62" s="140"/>
      <c r="DVO62" s="140"/>
      <c r="DVP62" s="140"/>
      <c r="DVQ62" s="140"/>
      <c r="DVR62" s="140"/>
      <c r="DVS62" s="140"/>
      <c r="DVT62" s="140"/>
      <c r="DVU62" s="140"/>
      <c r="DVV62" s="140"/>
      <c r="DVW62" s="140"/>
      <c r="DVX62" s="140"/>
      <c r="DVY62" s="82"/>
      <c r="DVZ62" s="140"/>
      <c r="DWA62" s="140"/>
      <c r="DWB62" s="140"/>
      <c r="DWC62" s="140"/>
      <c r="DWD62" s="140"/>
      <c r="DWE62" s="140"/>
      <c r="DWF62" s="140"/>
      <c r="DWG62" s="140"/>
      <c r="DWH62" s="140"/>
      <c r="DWI62" s="140"/>
      <c r="DWJ62" s="140"/>
      <c r="DWK62" s="140"/>
      <c r="DWL62" s="140"/>
      <c r="DWM62" s="140"/>
      <c r="DWN62" s="140"/>
      <c r="DWO62" s="140"/>
      <c r="DWP62" s="140"/>
      <c r="DWQ62" s="140"/>
      <c r="DWR62" s="140"/>
      <c r="DWS62" s="140"/>
      <c r="DWT62" s="140"/>
      <c r="DWU62" s="82"/>
      <c r="DWV62" s="140"/>
      <c r="DWW62" s="140"/>
      <c r="DWX62" s="140"/>
      <c r="DWY62" s="140"/>
      <c r="DWZ62" s="140"/>
      <c r="DXA62" s="140"/>
      <c r="DXB62" s="140"/>
      <c r="DXC62" s="140"/>
      <c r="DXD62" s="140"/>
      <c r="DXE62" s="140"/>
      <c r="DXF62" s="140"/>
      <c r="DXG62" s="140"/>
      <c r="DXH62" s="140"/>
      <c r="DXI62" s="140"/>
      <c r="DXJ62" s="140"/>
      <c r="DXK62" s="140"/>
      <c r="DXL62" s="140"/>
      <c r="DXM62" s="140"/>
      <c r="DXN62" s="140"/>
      <c r="DXO62" s="140"/>
      <c r="DXP62" s="140"/>
      <c r="DXQ62" s="82"/>
      <c r="DXR62" s="140"/>
      <c r="DXS62" s="140"/>
      <c r="DXT62" s="140"/>
      <c r="DXU62" s="140"/>
      <c r="DXV62" s="140"/>
      <c r="DXW62" s="140"/>
      <c r="DXX62" s="140"/>
      <c r="DXY62" s="140"/>
      <c r="DXZ62" s="140"/>
      <c r="DYA62" s="140"/>
      <c r="DYB62" s="140"/>
      <c r="DYC62" s="140"/>
      <c r="DYD62" s="140"/>
      <c r="DYE62" s="140"/>
      <c r="DYF62" s="140"/>
      <c r="DYG62" s="140"/>
      <c r="DYH62" s="140"/>
      <c r="DYI62" s="140"/>
      <c r="DYJ62" s="140"/>
      <c r="DYK62" s="140"/>
      <c r="DYL62" s="140"/>
      <c r="DYM62" s="82"/>
      <c r="DYN62" s="140"/>
      <c r="DYO62" s="140"/>
      <c r="DYP62" s="140"/>
      <c r="DYQ62" s="140"/>
      <c r="DYR62" s="140"/>
      <c r="DYS62" s="140"/>
      <c r="DYT62" s="140"/>
      <c r="DYU62" s="140"/>
      <c r="DYV62" s="140"/>
      <c r="DYW62" s="140"/>
      <c r="DYX62" s="140"/>
      <c r="DYY62" s="140"/>
      <c r="DYZ62" s="140"/>
      <c r="DZA62" s="140"/>
      <c r="DZB62" s="140"/>
      <c r="DZC62" s="140"/>
      <c r="DZD62" s="140"/>
      <c r="DZE62" s="140"/>
      <c r="DZF62" s="140"/>
      <c r="DZG62" s="140"/>
      <c r="DZH62" s="140"/>
      <c r="DZI62" s="82"/>
      <c r="DZJ62" s="140"/>
      <c r="DZK62" s="140"/>
      <c r="DZL62" s="140"/>
      <c r="DZM62" s="140"/>
      <c r="DZN62" s="140"/>
      <c r="DZO62" s="140"/>
      <c r="DZP62" s="140"/>
      <c r="DZQ62" s="140"/>
      <c r="DZR62" s="140"/>
      <c r="DZS62" s="140"/>
      <c r="DZT62" s="140"/>
      <c r="DZU62" s="140"/>
      <c r="DZV62" s="140"/>
      <c r="DZW62" s="140"/>
      <c r="DZX62" s="140"/>
      <c r="DZY62" s="140"/>
      <c r="DZZ62" s="140"/>
      <c r="EAA62" s="140"/>
      <c r="EAB62" s="140"/>
      <c r="EAC62" s="140"/>
      <c r="EAD62" s="140"/>
      <c r="EAE62" s="82"/>
      <c r="EAF62" s="140"/>
      <c r="EAG62" s="140"/>
      <c r="EAH62" s="140"/>
      <c r="EAI62" s="140"/>
      <c r="EAJ62" s="140"/>
      <c r="EAK62" s="140"/>
      <c r="EAL62" s="140"/>
      <c r="EAM62" s="140"/>
      <c r="EAN62" s="140"/>
      <c r="EAO62" s="140"/>
      <c r="EAP62" s="140"/>
      <c r="EAQ62" s="140"/>
      <c r="EAR62" s="140"/>
      <c r="EAS62" s="140"/>
      <c r="EAT62" s="140"/>
      <c r="EAU62" s="140"/>
      <c r="EAV62" s="140"/>
      <c r="EAW62" s="140"/>
      <c r="EAX62" s="140"/>
      <c r="EAY62" s="140"/>
      <c r="EAZ62" s="140"/>
      <c r="EBA62" s="82"/>
      <c r="EBB62" s="140"/>
      <c r="EBC62" s="140"/>
      <c r="EBD62" s="140"/>
      <c r="EBE62" s="140"/>
      <c r="EBF62" s="140"/>
      <c r="EBG62" s="140"/>
      <c r="EBH62" s="140"/>
      <c r="EBI62" s="140"/>
      <c r="EBJ62" s="140"/>
      <c r="EBK62" s="140"/>
      <c r="EBL62" s="140"/>
      <c r="EBM62" s="140"/>
      <c r="EBN62" s="140"/>
      <c r="EBO62" s="140"/>
      <c r="EBP62" s="140"/>
      <c r="EBQ62" s="140"/>
      <c r="EBR62" s="140"/>
      <c r="EBS62" s="140"/>
      <c r="EBT62" s="140"/>
      <c r="EBU62" s="140"/>
      <c r="EBV62" s="140"/>
      <c r="EBW62" s="82"/>
      <c r="EBX62" s="140"/>
      <c r="EBY62" s="140"/>
      <c r="EBZ62" s="140"/>
      <c r="ECA62" s="140"/>
      <c r="ECB62" s="140"/>
      <c r="ECC62" s="140"/>
      <c r="ECD62" s="140"/>
      <c r="ECE62" s="140"/>
      <c r="ECF62" s="140"/>
      <c r="ECG62" s="140"/>
      <c r="ECH62" s="140"/>
      <c r="ECI62" s="140"/>
      <c r="ECJ62" s="140"/>
      <c r="ECK62" s="140"/>
      <c r="ECL62" s="140"/>
      <c r="ECM62" s="140"/>
      <c r="ECN62" s="140"/>
      <c r="ECO62" s="140"/>
      <c r="ECP62" s="140"/>
      <c r="ECQ62" s="140"/>
      <c r="ECR62" s="140"/>
      <c r="ECS62" s="82"/>
      <c r="ECT62" s="140"/>
      <c r="ECU62" s="140"/>
      <c r="ECV62" s="140"/>
      <c r="ECW62" s="140"/>
      <c r="ECX62" s="140"/>
      <c r="ECY62" s="140"/>
      <c r="ECZ62" s="140"/>
      <c r="EDA62" s="140"/>
      <c r="EDB62" s="140"/>
      <c r="EDC62" s="140"/>
      <c r="EDD62" s="140"/>
      <c r="EDE62" s="140"/>
      <c r="EDF62" s="140"/>
      <c r="EDG62" s="140"/>
      <c r="EDH62" s="140"/>
      <c r="EDI62" s="140"/>
      <c r="EDJ62" s="140"/>
      <c r="EDK62" s="140"/>
      <c r="EDL62" s="140"/>
      <c r="EDM62" s="140"/>
      <c r="EDN62" s="140"/>
      <c r="EDO62" s="82"/>
      <c r="EDP62" s="140"/>
      <c r="EDQ62" s="140"/>
      <c r="EDR62" s="140"/>
      <c r="EDS62" s="140"/>
      <c r="EDT62" s="140"/>
      <c r="EDU62" s="140"/>
      <c r="EDV62" s="140"/>
      <c r="EDW62" s="140"/>
      <c r="EDX62" s="140"/>
      <c r="EDY62" s="140"/>
      <c r="EDZ62" s="140"/>
      <c r="EEA62" s="140"/>
      <c r="EEB62" s="140"/>
      <c r="EEC62" s="140"/>
      <c r="EED62" s="140"/>
      <c r="EEE62" s="140"/>
      <c r="EEF62" s="140"/>
      <c r="EEG62" s="140"/>
      <c r="EEH62" s="140"/>
      <c r="EEI62" s="140"/>
      <c r="EEJ62" s="140"/>
      <c r="EEK62" s="82"/>
      <c r="EEL62" s="140"/>
      <c r="EEM62" s="140"/>
      <c r="EEN62" s="140"/>
      <c r="EEO62" s="140"/>
      <c r="EEP62" s="140"/>
      <c r="EEQ62" s="140"/>
      <c r="EER62" s="140"/>
      <c r="EES62" s="140"/>
      <c r="EET62" s="140"/>
      <c r="EEU62" s="140"/>
      <c r="EEV62" s="140"/>
      <c r="EEW62" s="140"/>
      <c r="EEX62" s="140"/>
      <c r="EEY62" s="140"/>
      <c r="EEZ62" s="140"/>
      <c r="EFA62" s="140"/>
      <c r="EFB62" s="140"/>
      <c r="EFC62" s="140"/>
      <c r="EFD62" s="140"/>
      <c r="EFE62" s="140"/>
      <c r="EFF62" s="140"/>
      <c r="EFG62" s="82"/>
      <c r="EFH62" s="140"/>
      <c r="EFI62" s="140"/>
      <c r="EFJ62" s="140"/>
      <c r="EFK62" s="140"/>
      <c r="EFL62" s="140"/>
      <c r="EFM62" s="140"/>
      <c r="EFN62" s="140"/>
      <c r="EFO62" s="140"/>
      <c r="EFP62" s="140"/>
      <c r="EFQ62" s="140"/>
      <c r="EFR62" s="140"/>
      <c r="EFS62" s="140"/>
      <c r="EFT62" s="140"/>
      <c r="EFU62" s="140"/>
      <c r="EFV62" s="140"/>
      <c r="EFW62" s="140"/>
      <c r="EFX62" s="140"/>
      <c r="EFY62" s="140"/>
      <c r="EFZ62" s="140"/>
      <c r="EGA62" s="140"/>
      <c r="EGB62" s="140"/>
      <c r="EGC62" s="82"/>
      <c r="EGD62" s="140"/>
      <c r="EGE62" s="140"/>
      <c r="EGF62" s="140"/>
      <c r="EGG62" s="140"/>
      <c r="EGH62" s="140"/>
      <c r="EGI62" s="140"/>
      <c r="EGJ62" s="140"/>
      <c r="EGK62" s="140"/>
      <c r="EGL62" s="140"/>
      <c r="EGM62" s="140"/>
      <c r="EGN62" s="140"/>
      <c r="EGO62" s="140"/>
      <c r="EGP62" s="140"/>
      <c r="EGQ62" s="140"/>
      <c r="EGR62" s="140"/>
      <c r="EGS62" s="140"/>
      <c r="EGT62" s="140"/>
      <c r="EGU62" s="140"/>
      <c r="EGV62" s="140"/>
      <c r="EGW62" s="140"/>
      <c r="EGX62" s="140"/>
      <c r="EGY62" s="82"/>
      <c r="EGZ62" s="140"/>
      <c r="EHA62" s="140"/>
      <c r="EHB62" s="140"/>
      <c r="EHC62" s="140"/>
      <c r="EHD62" s="140"/>
      <c r="EHE62" s="140"/>
      <c r="EHF62" s="140"/>
      <c r="EHG62" s="140"/>
      <c r="EHH62" s="140"/>
      <c r="EHI62" s="140"/>
      <c r="EHJ62" s="140"/>
      <c r="EHK62" s="140"/>
      <c r="EHL62" s="140"/>
      <c r="EHM62" s="140"/>
      <c r="EHN62" s="140"/>
      <c r="EHO62" s="140"/>
      <c r="EHP62" s="140"/>
      <c r="EHQ62" s="140"/>
      <c r="EHR62" s="140"/>
      <c r="EHS62" s="140"/>
      <c r="EHT62" s="140"/>
      <c r="EHU62" s="82"/>
      <c r="EHV62" s="140"/>
      <c r="EHW62" s="140"/>
      <c r="EHX62" s="140"/>
      <c r="EHY62" s="140"/>
      <c r="EHZ62" s="140"/>
      <c r="EIA62" s="140"/>
      <c r="EIB62" s="140"/>
      <c r="EIC62" s="140"/>
      <c r="EID62" s="140"/>
      <c r="EIE62" s="140"/>
      <c r="EIF62" s="140"/>
      <c r="EIG62" s="140"/>
      <c r="EIH62" s="140"/>
      <c r="EII62" s="140"/>
      <c r="EIJ62" s="140"/>
      <c r="EIK62" s="140"/>
      <c r="EIL62" s="140"/>
      <c r="EIM62" s="140"/>
      <c r="EIN62" s="140"/>
      <c r="EIO62" s="140"/>
      <c r="EIP62" s="140"/>
      <c r="EIQ62" s="82"/>
      <c r="EIR62" s="140"/>
      <c r="EIS62" s="140"/>
      <c r="EIT62" s="140"/>
      <c r="EIU62" s="140"/>
      <c r="EIV62" s="140"/>
      <c r="EIW62" s="140"/>
      <c r="EIX62" s="140"/>
      <c r="EIY62" s="140"/>
      <c r="EIZ62" s="140"/>
      <c r="EJA62" s="140"/>
      <c r="EJB62" s="140"/>
      <c r="EJC62" s="140"/>
      <c r="EJD62" s="140"/>
      <c r="EJE62" s="140"/>
      <c r="EJF62" s="140"/>
      <c r="EJG62" s="140"/>
      <c r="EJH62" s="140"/>
      <c r="EJI62" s="140"/>
      <c r="EJJ62" s="140"/>
      <c r="EJK62" s="140"/>
      <c r="EJL62" s="140"/>
      <c r="EJM62" s="82"/>
      <c r="EJN62" s="140"/>
      <c r="EJO62" s="140"/>
      <c r="EJP62" s="140"/>
      <c r="EJQ62" s="140"/>
      <c r="EJR62" s="140"/>
      <c r="EJS62" s="140"/>
      <c r="EJT62" s="140"/>
      <c r="EJU62" s="140"/>
      <c r="EJV62" s="140"/>
      <c r="EJW62" s="140"/>
      <c r="EJX62" s="140"/>
      <c r="EJY62" s="140"/>
      <c r="EJZ62" s="140"/>
      <c r="EKA62" s="140"/>
      <c r="EKB62" s="140"/>
      <c r="EKC62" s="140"/>
      <c r="EKD62" s="140"/>
      <c r="EKE62" s="140"/>
      <c r="EKF62" s="140"/>
      <c r="EKG62" s="140"/>
      <c r="EKH62" s="140"/>
      <c r="EKI62" s="82"/>
      <c r="EKJ62" s="140"/>
      <c r="EKK62" s="140"/>
      <c r="EKL62" s="140"/>
      <c r="EKM62" s="140"/>
      <c r="EKN62" s="140"/>
      <c r="EKO62" s="140"/>
      <c r="EKP62" s="140"/>
      <c r="EKQ62" s="140"/>
      <c r="EKR62" s="140"/>
      <c r="EKS62" s="140"/>
      <c r="EKT62" s="140"/>
      <c r="EKU62" s="140"/>
      <c r="EKV62" s="140"/>
      <c r="EKW62" s="140"/>
      <c r="EKX62" s="140"/>
      <c r="EKY62" s="140"/>
      <c r="EKZ62" s="140"/>
      <c r="ELA62" s="140"/>
      <c r="ELB62" s="140"/>
      <c r="ELC62" s="140"/>
      <c r="ELD62" s="140"/>
      <c r="ELE62" s="82"/>
      <c r="ELF62" s="140"/>
      <c r="ELG62" s="140"/>
      <c r="ELH62" s="140"/>
      <c r="ELI62" s="140"/>
      <c r="ELJ62" s="140"/>
      <c r="ELK62" s="140"/>
      <c r="ELL62" s="140"/>
      <c r="ELM62" s="140"/>
      <c r="ELN62" s="140"/>
      <c r="ELO62" s="140"/>
      <c r="ELP62" s="140"/>
      <c r="ELQ62" s="140"/>
      <c r="ELR62" s="140"/>
      <c r="ELS62" s="140"/>
      <c r="ELT62" s="140"/>
      <c r="ELU62" s="140"/>
      <c r="ELV62" s="140"/>
      <c r="ELW62" s="140"/>
      <c r="ELX62" s="140"/>
      <c r="ELY62" s="140"/>
      <c r="ELZ62" s="140"/>
      <c r="EMA62" s="82"/>
      <c r="EMB62" s="140"/>
      <c r="EMC62" s="140"/>
      <c r="EMD62" s="140"/>
      <c r="EME62" s="140"/>
      <c r="EMF62" s="140"/>
      <c r="EMG62" s="140"/>
      <c r="EMH62" s="140"/>
      <c r="EMI62" s="140"/>
      <c r="EMJ62" s="140"/>
      <c r="EMK62" s="140"/>
      <c r="EML62" s="140"/>
      <c r="EMM62" s="140"/>
      <c r="EMN62" s="140"/>
      <c r="EMO62" s="140"/>
      <c r="EMP62" s="140"/>
      <c r="EMQ62" s="140"/>
      <c r="EMR62" s="140"/>
      <c r="EMS62" s="140"/>
      <c r="EMT62" s="140"/>
      <c r="EMU62" s="140"/>
      <c r="EMV62" s="140"/>
      <c r="EMW62" s="82"/>
      <c r="EMX62" s="140"/>
      <c r="EMY62" s="140"/>
      <c r="EMZ62" s="140"/>
      <c r="ENA62" s="140"/>
      <c r="ENB62" s="140"/>
      <c r="ENC62" s="140"/>
      <c r="END62" s="140"/>
      <c r="ENE62" s="140"/>
      <c r="ENF62" s="140"/>
      <c r="ENG62" s="140"/>
      <c r="ENH62" s="140"/>
      <c r="ENI62" s="140"/>
      <c r="ENJ62" s="140"/>
      <c r="ENK62" s="140"/>
      <c r="ENL62" s="140"/>
      <c r="ENM62" s="140"/>
      <c r="ENN62" s="140"/>
      <c r="ENO62" s="140"/>
      <c r="ENP62" s="140"/>
      <c r="ENQ62" s="140"/>
      <c r="ENR62" s="140"/>
      <c r="ENS62" s="82"/>
      <c r="ENT62" s="140"/>
      <c r="ENU62" s="140"/>
      <c r="ENV62" s="140"/>
      <c r="ENW62" s="140"/>
      <c r="ENX62" s="140"/>
      <c r="ENY62" s="140"/>
      <c r="ENZ62" s="140"/>
      <c r="EOA62" s="140"/>
      <c r="EOB62" s="140"/>
      <c r="EOC62" s="140"/>
      <c r="EOD62" s="140"/>
      <c r="EOE62" s="140"/>
      <c r="EOF62" s="140"/>
      <c r="EOG62" s="140"/>
      <c r="EOH62" s="140"/>
      <c r="EOI62" s="140"/>
      <c r="EOJ62" s="140"/>
      <c r="EOK62" s="140"/>
      <c r="EOL62" s="140"/>
      <c r="EOM62" s="140"/>
      <c r="EON62" s="140"/>
      <c r="EOO62" s="82"/>
      <c r="EOP62" s="140"/>
      <c r="EOQ62" s="140"/>
      <c r="EOR62" s="140"/>
      <c r="EOS62" s="140"/>
      <c r="EOT62" s="140"/>
      <c r="EOU62" s="140"/>
      <c r="EOV62" s="140"/>
      <c r="EOW62" s="140"/>
      <c r="EOX62" s="140"/>
      <c r="EOY62" s="140"/>
      <c r="EOZ62" s="140"/>
      <c r="EPA62" s="140"/>
      <c r="EPB62" s="140"/>
      <c r="EPC62" s="140"/>
      <c r="EPD62" s="140"/>
      <c r="EPE62" s="140"/>
      <c r="EPF62" s="140"/>
      <c r="EPG62" s="140"/>
      <c r="EPH62" s="140"/>
      <c r="EPI62" s="140"/>
      <c r="EPJ62" s="140"/>
      <c r="EPK62" s="82"/>
      <c r="EPL62" s="140"/>
      <c r="EPM62" s="140"/>
      <c r="EPN62" s="140"/>
      <c r="EPO62" s="140"/>
      <c r="EPP62" s="140"/>
      <c r="EPQ62" s="140"/>
      <c r="EPR62" s="140"/>
      <c r="EPS62" s="140"/>
      <c r="EPT62" s="140"/>
      <c r="EPU62" s="140"/>
      <c r="EPV62" s="140"/>
      <c r="EPW62" s="140"/>
      <c r="EPX62" s="140"/>
      <c r="EPY62" s="140"/>
      <c r="EPZ62" s="140"/>
      <c r="EQA62" s="140"/>
      <c r="EQB62" s="140"/>
      <c r="EQC62" s="140"/>
      <c r="EQD62" s="140"/>
      <c r="EQE62" s="140"/>
      <c r="EQF62" s="140"/>
      <c r="EQG62" s="82"/>
      <c r="EQH62" s="140"/>
      <c r="EQI62" s="140"/>
      <c r="EQJ62" s="140"/>
      <c r="EQK62" s="140"/>
      <c r="EQL62" s="140"/>
      <c r="EQM62" s="140"/>
      <c r="EQN62" s="140"/>
      <c r="EQO62" s="140"/>
      <c r="EQP62" s="140"/>
      <c r="EQQ62" s="140"/>
      <c r="EQR62" s="140"/>
      <c r="EQS62" s="140"/>
      <c r="EQT62" s="140"/>
      <c r="EQU62" s="140"/>
      <c r="EQV62" s="140"/>
      <c r="EQW62" s="140"/>
      <c r="EQX62" s="140"/>
      <c r="EQY62" s="140"/>
      <c r="EQZ62" s="140"/>
      <c r="ERA62" s="140"/>
      <c r="ERB62" s="140"/>
      <c r="ERC62" s="82"/>
      <c r="ERD62" s="140"/>
      <c r="ERE62" s="140"/>
      <c r="ERF62" s="140"/>
      <c r="ERG62" s="140"/>
      <c r="ERH62" s="140"/>
      <c r="ERI62" s="140"/>
      <c r="ERJ62" s="140"/>
      <c r="ERK62" s="140"/>
      <c r="ERL62" s="140"/>
      <c r="ERM62" s="140"/>
      <c r="ERN62" s="140"/>
      <c r="ERO62" s="140"/>
      <c r="ERP62" s="140"/>
      <c r="ERQ62" s="140"/>
      <c r="ERR62" s="140"/>
      <c r="ERS62" s="140"/>
      <c r="ERT62" s="140"/>
      <c r="ERU62" s="140"/>
      <c r="ERV62" s="140"/>
      <c r="ERW62" s="140"/>
      <c r="ERX62" s="140"/>
      <c r="ERY62" s="82"/>
      <c r="ERZ62" s="140"/>
      <c r="ESA62" s="140"/>
      <c r="ESB62" s="140"/>
      <c r="ESC62" s="140"/>
      <c r="ESD62" s="140"/>
      <c r="ESE62" s="140"/>
      <c r="ESF62" s="140"/>
      <c r="ESG62" s="140"/>
      <c r="ESH62" s="140"/>
      <c r="ESI62" s="140"/>
      <c r="ESJ62" s="140"/>
      <c r="ESK62" s="140"/>
      <c r="ESL62" s="140"/>
      <c r="ESM62" s="140"/>
      <c r="ESN62" s="140"/>
      <c r="ESO62" s="140"/>
      <c r="ESP62" s="140"/>
      <c r="ESQ62" s="140"/>
      <c r="ESR62" s="140"/>
      <c r="ESS62" s="140"/>
      <c r="EST62" s="140"/>
      <c r="ESU62" s="82"/>
      <c r="ESV62" s="140"/>
      <c r="ESW62" s="140"/>
      <c r="ESX62" s="140"/>
      <c r="ESY62" s="140"/>
      <c r="ESZ62" s="140"/>
      <c r="ETA62" s="140"/>
      <c r="ETB62" s="140"/>
      <c r="ETC62" s="140"/>
      <c r="ETD62" s="140"/>
      <c r="ETE62" s="140"/>
      <c r="ETF62" s="140"/>
      <c r="ETG62" s="140"/>
      <c r="ETH62" s="140"/>
      <c r="ETI62" s="140"/>
      <c r="ETJ62" s="140"/>
      <c r="ETK62" s="140"/>
      <c r="ETL62" s="140"/>
      <c r="ETM62" s="140"/>
      <c r="ETN62" s="140"/>
      <c r="ETO62" s="140"/>
      <c r="ETP62" s="140"/>
      <c r="ETQ62" s="82"/>
      <c r="ETR62" s="140"/>
      <c r="ETS62" s="140"/>
      <c r="ETT62" s="140"/>
      <c r="ETU62" s="140"/>
      <c r="ETV62" s="140"/>
      <c r="ETW62" s="140"/>
      <c r="ETX62" s="140"/>
      <c r="ETY62" s="140"/>
      <c r="ETZ62" s="140"/>
      <c r="EUA62" s="140"/>
      <c r="EUB62" s="140"/>
      <c r="EUC62" s="140"/>
      <c r="EUD62" s="140"/>
      <c r="EUE62" s="140"/>
      <c r="EUF62" s="140"/>
      <c r="EUG62" s="140"/>
      <c r="EUH62" s="140"/>
      <c r="EUI62" s="140"/>
      <c r="EUJ62" s="140"/>
      <c r="EUK62" s="140"/>
      <c r="EUL62" s="140"/>
      <c r="EUM62" s="82"/>
      <c r="EUN62" s="140"/>
      <c r="EUO62" s="140"/>
      <c r="EUP62" s="140"/>
      <c r="EUQ62" s="140"/>
      <c r="EUR62" s="140"/>
      <c r="EUS62" s="140"/>
      <c r="EUT62" s="140"/>
      <c r="EUU62" s="140"/>
      <c r="EUV62" s="140"/>
      <c r="EUW62" s="140"/>
      <c r="EUX62" s="140"/>
      <c r="EUY62" s="140"/>
      <c r="EUZ62" s="140"/>
      <c r="EVA62" s="140"/>
      <c r="EVB62" s="140"/>
      <c r="EVC62" s="140"/>
      <c r="EVD62" s="140"/>
      <c r="EVE62" s="140"/>
      <c r="EVF62" s="140"/>
      <c r="EVG62" s="140"/>
      <c r="EVH62" s="140"/>
      <c r="EVI62" s="82"/>
      <c r="EVJ62" s="140"/>
      <c r="EVK62" s="140"/>
      <c r="EVL62" s="140"/>
      <c r="EVM62" s="140"/>
      <c r="EVN62" s="140"/>
      <c r="EVO62" s="140"/>
      <c r="EVP62" s="140"/>
      <c r="EVQ62" s="140"/>
      <c r="EVR62" s="140"/>
      <c r="EVS62" s="140"/>
      <c r="EVT62" s="140"/>
      <c r="EVU62" s="140"/>
      <c r="EVV62" s="140"/>
      <c r="EVW62" s="140"/>
      <c r="EVX62" s="140"/>
      <c r="EVY62" s="140"/>
      <c r="EVZ62" s="140"/>
      <c r="EWA62" s="140"/>
      <c r="EWB62" s="140"/>
      <c r="EWC62" s="140"/>
      <c r="EWD62" s="140"/>
      <c r="EWE62" s="82"/>
      <c r="EWF62" s="140"/>
      <c r="EWG62" s="140"/>
      <c r="EWH62" s="140"/>
      <c r="EWI62" s="140"/>
      <c r="EWJ62" s="140"/>
      <c r="EWK62" s="140"/>
      <c r="EWL62" s="140"/>
      <c r="EWM62" s="140"/>
      <c r="EWN62" s="140"/>
      <c r="EWO62" s="140"/>
      <c r="EWP62" s="140"/>
      <c r="EWQ62" s="140"/>
      <c r="EWR62" s="140"/>
      <c r="EWS62" s="140"/>
      <c r="EWT62" s="140"/>
      <c r="EWU62" s="140"/>
      <c r="EWV62" s="140"/>
      <c r="EWW62" s="140"/>
      <c r="EWX62" s="140"/>
      <c r="EWY62" s="140"/>
      <c r="EWZ62" s="140"/>
      <c r="EXA62" s="82"/>
      <c r="EXB62" s="140"/>
      <c r="EXC62" s="140"/>
      <c r="EXD62" s="140"/>
      <c r="EXE62" s="140"/>
      <c r="EXF62" s="140"/>
      <c r="EXG62" s="140"/>
      <c r="EXH62" s="140"/>
      <c r="EXI62" s="140"/>
      <c r="EXJ62" s="140"/>
      <c r="EXK62" s="140"/>
      <c r="EXL62" s="140"/>
      <c r="EXM62" s="140"/>
      <c r="EXN62" s="140"/>
      <c r="EXO62" s="140"/>
      <c r="EXP62" s="140"/>
      <c r="EXQ62" s="140"/>
      <c r="EXR62" s="140"/>
      <c r="EXS62" s="140"/>
      <c r="EXT62" s="140"/>
      <c r="EXU62" s="140"/>
      <c r="EXV62" s="140"/>
      <c r="EXW62" s="82"/>
      <c r="EXX62" s="140"/>
      <c r="EXY62" s="140"/>
      <c r="EXZ62" s="140"/>
      <c r="EYA62" s="140"/>
      <c r="EYB62" s="140"/>
      <c r="EYC62" s="140"/>
      <c r="EYD62" s="140"/>
      <c r="EYE62" s="140"/>
      <c r="EYF62" s="140"/>
      <c r="EYG62" s="140"/>
      <c r="EYH62" s="140"/>
      <c r="EYI62" s="140"/>
      <c r="EYJ62" s="140"/>
      <c r="EYK62" s="140"/>
      <c r="EYL62" s="140"/>
      <c r="EYM62" s="140"/>
      <c r="EYN62" s="140"/>
      <c r="EYO62" s="140"/>
      <c r="EYP62" s="140"/>
      <c r="EYQ62" s="140"/>
      <c r="EYR62" s="140"/>
      <c r="EYS62" s="82"/>
      <c r="EYT62" s="140"/>
      <c r="EYU62" s="140"/>
      <c r="EYV62" s="140"/>
      <c r="EYW62" s="140"/>
      <c r="EYX62" s="140"/>
      <c r="EYY62" s="140"/>
      <c r="EYZ62" s="140"/>
      <c r="EZA62" s="140"/>
      <c r="EZB62" s="140"/>
      <c r="EZC62" s="140"/>
      <c r="EZD62" s="140"/>
      <c r="EZE62" s="140"/>
      <c r="EZF62" s="140"/>
      <c r="EZG62" s="140"/>
      <c r="EZH62" s="140"/>
      <c r="EZI62" s="140"/>
      <c r="EZJ62" s="140"/>
      <c r="EZK62" s="140"/>
      <c r="EZL62" s="140"/>
      <c r="EZM62" s="140"/>
      <c r="EZN62" s="140"/>
      <c r="EZO62" s="82"/>
      <c r="EZP62" s="140"/>
      <c r="EZQ62" s="140"/>
      <c r="EZR62" s="140"/>
      <c r="EZS62" s="140"/>
      <c r="EZT62" s="140"/>
      <c r="EZU62" s="140"/>
      <c r="EZV62" s="140"/>
      <c r="EZW62" s="140"/>
      <c r="EZX62" s="140"/>
      <c r="EZY62" s="140"/>
      <c r="EZZ62" s="140"/>
      <c r="FAA62" s="140"/>
      <c r="FAB62" s="140"/>
      <c r="FAC62" s="140"/>
      <c r="FAD62" s="140"/>
      <c r="FAE62" s="140"/>
      <c r="FAF62" s="140"/>
      <c r="FAG62" s="140"/>
      <c r="FAH62" s="140"/>
      <c r="FAI62" s="140"/>
      <c r="FAJ62" s="140"/>
      <c r="FAK62" s="82"/>
      <c r="FAL62" s="140"/>
      <c r="FAM62" s="140"/>
      <c r="FAN62" s="140"/>
      <c r="FAO62" s="140"/>
      <c r="FAP62" s="140"/>
      <c r="FAQ62" s="140"/>
      <c r="FAR62" s="140"/>
      <c r="FAS62" s="140"/>
      <c r="FAT62" s="140"/>
      <c r="FAU62" s="140"/>
      <c r="FAV62" s="140"/>
      <c r="FAW62" s="140"/>
      <c r="FAX62" s="140"/>
      <c r="FAY62" s="140"/>
      <c r="FAZ62" s="140"/>
      <c r="FBA62" s="140"/>
      <c r="FBB62" s="140"/>
      <c r="FBC62" s="140"/>
      <c r="FBD62" s="140"/>
      <c r="FBE62" s="140"/>
      <c r="FBF62" s="140"/>
      <c r="FBG62" s="82"/>
      <c r="FBH62" s="140"/>
      <c r="FBI62" s="140"/>
      <c r="FBJ62" s="140"/>
      <c r="FBK62" s="140"/>
      <c r="FBL62" s="140"/>
      <c r="FBM62" s="140"/>
      <c r="FBN62" s="140"/>
      <c r="FBO62" s="140"/>
      <c r="FBP62" s="140"/>
      <c r="FBQ62" s="140"/>
      <c r="FBR62" s="140"/>
      <c r="FBS62" s="140"/>
      <c r="FBT62" s="140"/>
      <c r="FBU62" s="140"/>
      <c r="FBV62" s="140"/>
      <c r="FBW62" s="140"/>
      <c r="FBX62" s="140"/>
      <c r="FBY62" s="140"/>
      <c r="FBZ62" s="140"/>
      <c r="FCA62" s="140"/>
      <c r="FCB62" s="140"/>
      <c r="FCC62" s="82"/>
      <c r="FCD62" s="140"/>
      <c r="FCE62" s="140"/>
      <c r="FCF62" s="140"/>
      <c r="FCG62" s="140"/>
      <c r="FCH62" s="140"/>
      <c r="FCI62" s="140"/>
      <c r="FCJ62" s="140"/>
      <c r="FCK62" s="140"/>
      <c r="FCL62" s="140"/>
      <c r="FCM62" s="140"/>
      <c r="FCN62" s="140"/>
      <c r="FCO62" s="140"/>
      <c r="FCP62" s="140"/>
      <c r="FCQ62" s="140"/>
      <c r="FCR62" s="140"/>
      <c r="FCS62" s="140"/>
      <c r="FCT62" s="140"/>
      <c r="FCU62" s="140"/>
      <c r="FCV62" s="140"/>
      <c r="FCW62" s="140"/>
      <c r="FCX62" s="140"/>
      <c r="FCY62" s="82"/>
      <c r="FCZ62" s="140"/>
      <c r="FDA62" s="140"/>
      <c r="FDB62" s="140"/>
      <c r="FDC62" s="140"/>
      <c r="FDD62" s="140"/>
      <c r="FDE62" s="140"/>
      <c r="FDF62" s="140"/>
      <c r="FDG62" s="140"/>
      <c r="FDH62" s="140"/>
      <c r="FDI62" s="140"/>
      <c r="FDJ62" s="140"/>
      <c r="FDK62" s="140"/>
      <c r="FDL62" s="140"/>
      <c r="FDM62" s="140"/>
      <c r="FDN62" s="140"/>
      <c r="FDO62" s="140"/>
      <c r="FDP62" s="140"/>
      <c r="FDQ62" s="140"/>
      <c r="FDR62" s="140"/>
      <c r="FDS62" s="140"/>
      <c r="FDT62" s="140"/>
      <c r="FDU62" s="82"/>
      <c r="FDV62" s="140"/>
      <c r="FDW62" s="140"/>
      <c r="FDX62" s="140"/>
      <c r="FDY62" s="140"/>
      <c r="FDZ62" s="140"/>
      <c r="FEA62" s="140"/>
      <c r="FEB62" s="140"/>
      <c r="FEC62" s="140"/>
      <c r="FED62" s="140"/>
      <c r="FEE62" s="140"/>
      <c r="FEF62" s="140"/>
      <c r="FEG62" s="140"/>
      <c r="FEH62" s="140"/>
      <c r="FEI62" s="140"/>
      <c r="FEJ62" s="140"/>
      <c r="FEK62" s="140"/>
      <c r="FEL62" s="140"/>
      <c r="FEM62" s="140"/>
      <c r="FEN62" s="140"/>
      <c r="FEO62" s="140"/>
      <c r="FEP62" s="140"/>
      <c r="FEQ62" s="82"/>
      <c r="FER62" s="140"/>
      <c r="FES62" s="140"/>
      <c r="FET62" s="140"/>
      <c r="FEU62" s="140"/>
      <c r="FEV62" s="140"/>
      <c r="FEW62" s="140"/>
      <c r="FEX62" s="140"/>
      <c r="FEY62" s="140"/>
      <c r="FEZ62" s="140"/>
      <c r="FFA62" s="140"/>
      <c r="FFB62" s="140"/>
      <c r="FFC62" s="140"/>
      <c r="FFD62" s="140"/>
      <c r="FFE62" s="140"/>
      <c r="FFF62" s="140"/>
      <c r="FFG62" s="140"/>
      <c r="FFH62" s="140"/>
      <c r="FFI62" s="140"/>
      <c r="FFJ62" s="140"/>
      <c r="FFK62" s="140"/>
      <c r="FFL62" s="140"/>
      <c r="FFM62" s="82"/>
      <c r="FFN62" s="140"/>
      <c r="FFO62" s="140"/>
      <c r="FFP62" s="140"/>
      <c r="FFQ62" s="140"/>
      <c r="FFR62" s="140"/>
      <c r="FFS62" s="140"/>
      <c r="FFT62" s="140"/>
      <c r="FFU62" s="140"/>
      <c r="FFV62" s="140"/>
      <c r="FFW62" s="140"/>
      <c r="FFX62" s="140"/>
      <c r="FFY62" s="140"/>
      <c r="FFZ62" s="140"/>
      <c r="FGA62" s="140"/>
      <c r="FGB62" s="140"/>
      <c r="FGC62" s="140"/>
      <c r="FGD62" s="140"/>
      <c r="FGE62" s="140"/>
      <c r="FGF62" s="140"/>
      <c r="FGG62" s="140"/>
      <c r="FGH62" s="140"/>
      <c r="FGI62" s="82"/>
      <c r="FGJ62" s="140"/>
      <c r="FGK62" s="140"/>
      <c r="FGL62" s="140"/>
      <c r="FGM62" s="140"/>
      <c r="FGN62" s="140"/>
      <c r="FGO62" s="140"/>
      <c r="FGP62" s="140"/>
      <c r="FGQ62" s="140"/>
      <c r="FGR62" s="140"/>
      <c r="FGS62" s="140"/>
      <c r="FGT62" s="140"/>
      <c r="FGU62" s="140"/>
      <c r="FGV62" s="140"/>
      <c r="FGW62" s="140"/>
      <c r="FGX62" s="140"/>
      <c r="FGY62" s="140"/>
      <c r="FGZ62" s="140"/>
      <c r="FHA62" s="140"/>
      <c r="FHB62" s="140"/>
      <c r="FHC62" s="140"/>
      <c r="FHD62" s="140"/>
      <c r="FHE62" s="82"/>
      <c r="FHF62" s="140"/>
      <c r="FHG62" s="140"/>
      <c r="FHH62" s="140"/>
      <c r="FHI62" s="140"/>
      <c r="FHJ62" s="140"/>
      <c r="FHK62" s="140"/>
      <c r="FHL62" s="140"/>
      <c r="FHM62" s="140"/>
      <c r="FHN62" s="140"/>
      <c r="FHO62" s="140"/>
      <c r="FHP62" s="140"/>
      <c r="FHQ62" s="140"/>
      <c r="FHR62" s="140"/>
      <c r="FHS62" s="140"/>
      <c r="FHT62" s="140"/>
      <c r="FHU62" s="140"/>
      <c r="FHV62" s="140"/>
      <c r="FHW62" s="140"/>
      <c r="FHX62" s="140"/>
      <c r="FHY62" s="140"/>
      <c r="FHZ62" s="140"/>
      <c r="FIA62" s="82"/>
      <c r="FIB62" s="140"/>
      <c r="FIC62" s="140"/>
      <c r="FID62" s="140"/>
      <c r="FIE62" s="140"/>
      <c r="FIF62" s="140"/>
      <c r="FIG62" s="140"/>
      <c r="FIH62" s="140"/>
      <c r="FII62" s="140"/>
      <c r="FIJ62" s="140"/>
      <c r="FIK62" s="140"/>
      <c r="FIL62" s="140"/>
      <c r="FIM62" s="140"/>
      <c r="FIN62" s="140"/>
      <c r="FIO62" s="140"/>
      <c r="FIP62" s="140"/>
      <c r="FIQ62" s="140"/>
      <c r="FIR62" s="140"/>
      <c r="FIS62" s="140"/>
      <c r="FIT62" s="140"/>
      <c r="FIU62" s="140"/>
      <c r="FIV62" s="140"/>
      <c r="FIW62" s="82"/>
      <c r="FIX62" s="140"/>
      <c r="FIY62" s="140"/>
      <c r="FIZ62" s="140"/>
      <c r="FJA62" s="140"/>
      <c r="FJB62" s="140"/>
      <c r="FJC62" s="140"/>
      <c r="FJD62" s="140"/>
      <c r="FJE62" s="140"/>
      <c r="FJF62" s="140"/>
      <c r="FJG62" s="140"/>
      <c r="FJH62" s="140"/>
      <c r="FJI62" s="140"/>
      <c r="FJJ62" s="140"/>
      <c r="FJK62" s="140"/>
      <c r="FJL62" s="140"/>
      <c r="FJM62" s="140"/>
      <c r="FJN62" s="140"/>
      <c r="FJO62" s="140"/>
      <c r="FJP62" s="140"/>
      <c r="FJQ62" s="140"/>
      <c r="FJR62" s="140"/>
      <c r="FJS62" s="82"/>
      <c r="FJT62" s="140"/>
      <c r="FJU62" s="140"/>
      <c r="FJV62" s="140"/>
      <c r="FJW62" s="140"/>
      <c r="FJX62" s="140"/>
      <c r="FJY62" s="140"/>
      <c r="FJZ62" s="140"/>
      <c r="FKA62" s="140"/>
      <c r="FKB62" s="140"/>
      <c r="FKC62" s="140"/>
      <c r="FKD62" s="140"/>
      <c r="FKE62" s="140"/>
      <c r="FKF62" s="140"/>
      <c r="FKG62" s="140"/>
      <c r="FKH62" s="140"/>
      <c r="FKI62" s="140"/>
      <c r="FKJ62" s="140"/>
      <c r="FKK62" s="140"/>
      <c r="FKL62" s="140"/>
      <c r="FKM62" s="140"/>
      <c r="FKN62" s="140"/>
      <c r="FKO62" s="82"/>
      <c r="FKP62" s="140"/>
      <c r="FKQ62" s="140"/>
      <c r="FKR62" s="140"/>
      <c r="FKS62" s="140"/>
      <c r="FKT62" s="140"/>
      <c r="FKU62" s="140"/>
      <c r="FKV62" s="140"/>
      <c r="FKW62" s="140"/>
      <c r="FKX62" s="140"/>
      <c r="FKY62" s="140"/>
      <c r="FKZ62" s="140"/>
      <c r="FLA62" s="140"/>
      <c r="FLB62" s="140"/>
      <c r="FLC62" s="140"/>
      <c r="FLD62" s="140"/>
      <c r="FLE62" s="140"/>
      <c r="FLF62" s="140"/>
      <c r="FLG62" s="140"/>
      <c r="FLH62" s="140"/>
      <c r="FLI62" s="140"/>
      <c r="FLJ62" s="140"/>
      <c r="FLK62" s="82"/>
      <c r="FLL62" s="140"/>
      <c r="FLM62" s="140"/>
      <c r="FLN62" s="140"/>
      <c r="FLO62" s="140"/>
      <c r="FLP62" s="140"/>
      <c r="FLQ62" s="140"/>
      <c r="FLR62" s="140"/>
      <c r="FLS62" s="140"/>
      <c r="FLT62" s="140"/>
      <c r="FLU62" s="140"/>
      <c r="FLV62" s="140"/>
      <c r="FLW62" s="140"/>
      <c r="FLX62" s="140"/>
      <c r="FLY62" s="140"/>
      <c r="FLZ62" s="140"/>
      <c r="FMA62" s="140"/>
      <c r="FMB62" s="140"/>
      <c r="FMC62" s="140"/>
      <c r="FMD62" s="140"/>
      <c r="FME62" s="140"/>
      <c r="FMF62" s="140"/>
      <c r="FMG62" s="82"/>
      <c r="FMH62" s="140"/>
      <c r="FMI62" s="140"/>
      <c r="FMJ62" s="140"/>
      <c r="FMK62" s="140"/>
      <c r="FML62" s="140"/>
      <c r="FMM62" s="140"/>
      <c r="FMN62" s="140"/>
      <c r="FMO62" s="140"/>
      <c r="FMP62" s="140"/>
      <c r="FMQ62" s="140"/>
      <c r="FMR62" s="140"/>
      <c r="FMS62" s="140"/>
      <c r="FMT62" s="140"/>
      <c r="FMU62" s="140"/>
      <c r="FMV62" s="140"/>
      <c r="FMW62" s="140"/>
      <c r="FMX62" s="140"/>
      <c r="FMY62" s="140"/>
      <c r="FMZ62" s="140"/>
      <c r="FNA62" s="140"/>
      <c r="FNB62" s="140"/>
      <c r="FNC62" s="82"/>
      <c r="FND62" s="140"/>
      <c r="FNE62" s="140"/>
      <c r="FNF62" s="140"/>
      <c r="FNG62" s="140"/>
      <c r="FNH62" s="140"/>
      <c r="FNI62" s="140"/>
      <c r="FNJ62" s="140"/>
      <c r="FNK62" s="140"/>
      <c r="FNL62" s="140"/>
      <c r="FNM62" s="140"/>
      <c r="FNN62" s="140"/>
      <c r="FNO62" s="140"/>
      <c r="FNP62" s="140"/>
      <c r="FNQ62" s="140"/>
      <c r="FNR62" s="140"/>
      <c r="FNS62" s="140"/>
      <c r="FNT62" s="140"/>
      <c r="FNU62" s="140"/>
      <c r="FNV62" s="140"/>
      <c r="FNW62" s="140"/>
      <c r="FNX62" s="140"/>
      <c r="FNY62" s="82"/>
      <c r="FNZ62" s="140"/>
      <c r="FOA62" s="140"/>
      <c r="FOB62" s="140"/>
      <c r="FOC62" s="140"/>
      <c r="FOD62" s="140"/>
      <c r="FOE62" s="140"/>
      <c r="FOF62" s="140"/>
      <c r="FOG62" s="140"/>
      <c r="FOH62" s="140"/>
      <c r="FOI62" s="140"/>
      <c r="FOJ62" s="140"/>
      <c r="FOK62" s="140"/>
      <c r="FOL62" s="140"/>
      <c r="FOM62" s="140"/>
      <c r="FON62" s="140"/>
      <c r="FOO62" s="140"/>
      <c r="FOP62" s="140"/>
      <c r="FOQ62" s="140"/>
      <c r="FOR62" s="140"/>
      <c r="FOS62" s="140"/>
      <c r="FOT62" s="140"/>
      <c r="FOU62" s="82"/>
      <c r="FOV62" s="140"/>
      <c r="FOW62" s="140"/>
      <c r="FOX62" s="140"/>
      <c r="FOY62" s="140"/>
      <c r="FOZ62" s="140"/>
      <c r="FPA62" s="140"/>
      <c r="FPB62" s="140"/>
      <c r="FPC62" s="140"/>
      <c r="FPD62" s="140"/>
      <c r="FPE62" s="140"/>
      <c r="FPF62" s="140"/>
      <c r="FPG62" s="140"/>
      <c r="FPH62" s="140"/>
      <c r="FPI62" s="140"/>
      <c r="FPJ62" s="140"/>
      <c r="FPK62" s="140"/>
      <c r="FPL62" s="140"/>
      <c r="FPM62" s="140"/>
      <c r="FPN62" s="140"/>
      <c r="FPO62" s="140"/>
      <c r="FPP62" s="140"/>
      <c r="FPQ62" s="82"/>
      <c r="FPR62" s="140"/>
      <c r="FPS62" s="140"/>
      <c r="FPT62" s="140"/>
      <c r="FPU62" s="140"/>
      <c r="FPV62" s="140"/>
      <c r="FPW62" s="140"/>
      <c r="FPX62" s="140"/>
      <c r="FPY62" s="140"/>
      <c r="FPZ62" s="140"/>
      <c r="FQA62" s="140"/>
      <c r="FQB62" s="140"/>
      <c r="FQC62" s="140"/>
      <c r="FQD62" s="140"/>
      <c r="FQE62" s="140"/>
      <c r="FQF62" s="140"/>
      <c r="FQG62" s="140"/>
      <c r="FQH62" s="140"/>
      <c r="FQI62" s="140"/>
      <c r="FQJ62" s="140"/>
      <c r="FQK62" s="140"/>
      <c r="FQL62" s="140"/>
      <c r="FQM62" s="82"/>
      <c r="FQN62" s="140"/>
      <c r="FQO62" s="140"/>
      <c r="FQP62" s="140"/>
      <c r="FQQ62" s="140"/>
      <c r="FQR62" s="140"/>
      <c r="FQS62" s="140"/>
      <c r="FQT62" s="140"/>
      <c r="FQU62" s="140"/>
      <c r="FQV62" s="140"/>
      <c r="FQW62" s="140"/>
      <c r="FQX62" s="140"/>
      <c r="FQY62" s="140"/>
      <c r="FQZ62" s="140"/>
      <c r="FRA62" s="140"/>
      <c r="FRB62" s="140"/>
      <c r="FRC62" s="140"/>
      <c r="FRD62" s="140"/>
      <c r="FRE62" s="140"/>
      <c r="FRF62" s="140"/>
      <c r="FRG62" s="140"/>
      <c r="FRH62" s="140"/>
      <c r="FRI62" s="82"/>
      <c r="FRJ62" s="140"/>
      <c r="FRK62" s="140"/>
      <c r="FRL62" s="140"/>
      <c r="FRM62" s="140"/>
      <c r="FRN62" s="140"/>
      <c r="FRO62" s="140"/>
      <c r="FRP62" s="140"/>
      <c r="FRQ62" s="140"/>
      <c r="FRR62" s="140"/>
      <c r="FRS62" s="140"/>
      <c r="FRT62" s="140"/>
      <c r="FRU62" s="140"/>
      <c r="FRV62" s="140"/>
      <c r="FRW62" s="140"/>
      <c r="FRX62" s="140"/>
      <c r="FRY62" s="140"/>
      <c r="FRZ62" s="140"/>
      <c r="FSA62" s="140"/>
      <c r="FSB62" s="140"/>
      <c r="FSC62" s="140"/>
      <c r="FSD62" s="140"/>
      <c r="FSE62" s="82"/>
      <c r="FSF62" s="140"/>
      <c r="FSG62" s="140"/>
      <c r="FSH62" s="140"/>
      <c r="FSI62" s="140"/>
      <c r="FSJ62" s="140"/>
      <c r="FSK62" s="140"/>
      <c r="FSL62" s="140"/>
      <c r="FSM62" s="140"/>
      <c r="FSN62" s="140"/>
      <c r="FSO62" s="140"/>
      <c r="FSP62" s="140"/>
      <c r="FSQ62" s="140"/>
      <c r="FSR62" s="140"/>
      <c r="FSS62" s="140"/>
      <c r="FST62" s="140"/>
      <c r="FSU62" s="140"/>
      <c r="FSV62" s="140"/>
      <c r="FSW62" s="140"/>
      <c r="FSX62" s="140"/>
      <c r="FSY62" s="140"/>
      <c r="FSZ62" s="140"/>
      <c r="FTA62" s="82"/>
      <c r="FTB62" s="140"/>
      <c r="FTC62" s="140"/>
      <c r="FTD62" s="140"/>
      <c r="FTE62" s="140"/>
      <c r="FTF62" s="140"/>
      <c r="FTG62" s="140"/>
      <c r="FTH62" s="140"/>
      <c r="FTI62" s="140"/>
      <c r="FTJ62" s="140"/>
      <c r="FTK62" s="140"/>
      <c r="FTL62" s="140"/>
      <c r="FTM62" s="140"/>
      <c r="FTN62" s="140"/>
      <c r="FTO62" s="140"/>
      <c r="FTP62" s="140"/>
      <c r="FTQ62" s="140"/>
      <c r="FTR62" s="140"/>
      <c r="FTS62" s="140"/>
      <c r="FTT62" s="140"/>
      <c r="FTU62" s="140"/>
      <c r="FTV62" s="140"/>
      <c r="FTW62" s="82"/>
      <c r="FTX62" s="140"/>
      <c r="FTY62" s="140"/>
      <c r="FTZ62" s="140"/>
      <c r="FUA62" s="140"/>
      <c r="FUB62" s="140"/>
      <c r="FUC62" s="140"/>
      <c r="FUD62" s="140"/>
      <c r="FUE62" s="140"/>
      <c r="FUF62" s="140"/>
      <c r="FUG62" s="140"/>
      <c r="FUH62" s="140"/>
      <c r="FUI62" s="140"/>
      <c r="FUJ62" s="140"/>
      <c r="FUK62" s="140"/>
      <c r="FUL62" s="140"/>
      <c r="FUM62" s="140"/>
      <c r="FUN62" s="140"/>
      <c r="FUO62" s="140"/>
      <c r="FUP62" s="140"/>
      <c r="FUQ62" s="140"/>
      <c r="FUR62" s="140"/>
      <c r="FUS62" s="82"/>
      <c r="FUT62" s="140"/>
      <c r="FUU62" s="140"/>
      <c r="FUV62" s="140"/>
      <c r="FUW62" s="140"/>
      <c r="FUX62" s="140"/>
      <c r="FUY62" s="140"/>
      <c r="FUZ62" s="140"/>
      <c r="FVA62" s="140"/>
      <c r="FVB62" s="140"/>
      <c r="FVC62" s="140"/>
      <c r="FVD62" s="140"/>
      <c r="FVE62" s="140"/>
      <c r="FVF62" s="140"/>
      <c r="FVG62" s="140"/>
      <c r="FVH62" s="140"/>
      <c r="FVI62" s="140"/>
      <c r="FVJ62" s="140"/>
      <c r="FVK62" s="140"/>
      <c r="FVL62" s="140"/>
      <c r="FVM62" s="140"/>
      <c r="FVN62" s="140"/>
      <c r="FVO62" s="82"/>
      <c r="FVP62" s="140"/>
      <c r="FVQ62" s="140"/>
      <c r="FVR62" s="140"/>
      <c r="FVS62" s="140"/>
      <c r="FVT62" s="140"/>
      <c r="FVU62" s="140"/>
      <c r="FVV62" s="140"/>
      <c r="FVW62" s="140"/>
      <c r="FVX62" s="140"/>
      <c r="FVY62" s="140"/>
      <c r="FVZ62" s="140"/>
      <c r="FWA62" s="140"/>
      <c r="FWB62" s="140"/>
      <c r="FWC62" s="140"/>
      <c r="FWD62" s="140"/>
      <c r="FWE62" s="140"/>
      <c r="FWF62" s="140"/>
      <c r="FWG62" s="140"/>
      <c r="FWH62" s="140"/>
      <c r="FWI62" s="140"/>
      <c r="FWJ62" s="140"/>
      <c r="FWK62" s="82"/>
      <c r="FWL62" s="140"/>
      <c r="FWM62" s="140"/>
      <c r="FWN62" s="140"/>
      <c r="FWO62" s="140"/>
      <c r="FWP62" s="140"/>
      <c r="FWQ62" s="140"/>
      <c r="FWR62" s="140"/>
      <c r="FWS62" s="140"/>
      <c r="FWT62" s="140"/>
      <c r="FWU62" s="140"/>
      <c r="FWV62" s="140"/>
      <c r="FWW62" s="140"/>
      <c r="FWX62" s="140"/>
      <c r="FWY62" s="140"/>
      <c r="FWZ62" s="140"/>
      <c r="FXA62" s="140"/>
      <c r="FXB62" s="140"/>
      <c r="FXC62" s="140"/>
      <c r="FXD62" s="140"/>
      <c r="FXE62" s="140"/>
      <c r="FXF62" s="140"/>
      <c r="FXG62" s="82"/>
      <c r="FXH62" s="140"/>
      <c r="FXI62" s="140"/>
      <c r="FXJ62" s="140"/>
      <c r="FXK62" s="140"/>
      <c r="FXL62" s="140"/>
      <c r="FXM62" s="140"/>
      <c r="FXN62" s="140"/>
      <c r="FXO62" s="140"/>
      <c r="FXP62" s="140"/>
      <c r="FXQ62" s="140"/>
      <c r="FXR62" s="140"/>
      <c r="FXS62" s="140"/>
      <c r="FXT62" s="140"/>
      <c r="FXU62" s="140"/>
      <c r="FXV62" s="140"/>
      <c r="FXW62" s="140"/>
      <c r="FXX62" s="140"/>
      <c r="FXY62" s="140"/>
      <c r="FXZ62" s="140"/>
      <c r="FYA62" s="140"/>
      <c r="FYB62" s="140"/>
      <c r="FYC62" s="82"/>
      <c r="FYD62" s="140"/>
      <c r="FYE62" s="140"/>
      <c r="FYF62" s="140"/>
      <c r="FYG62" s="140"/>
      <c r="FYH62" s="140"/>
      <c r="FYI62" s="140"/>
      <c r="FYJ62" s="140"/>
      <c r="FYK62" s="140"/>
      <c r="FYL62" s="140"/>
      <c r="FYM62" s="140"/>
      <c r="FYN62" s="140"/>
      <c r="FYO62" s="140"/>
      <c r="FYP62" s="140"/>
      <c r="FYQ62" s="140"/>
      <c r="FYR62" s="140"/>
      <c r="FYS62" s="140"/>
      <c r="FYT62" s="140"/>
      <c r="FYU62" s="140"/>
      <c r="FYV62" s="140"/>
      <c r="FYW62" s="140"/>
      <c r="FYX62" s="140"/>
      <c r="FYY62" s="82"/>
      <c r="FYZ62" s="140"/>
      <c r="FZA62" s="140"/>
      <c r="FZB62" s="140"/>
      <c r="FZC62" s="140"/>
      <c r="FZD62" s="140"/>
      <c r="FZE62" s="140"/>
      <c r="FZF62" s="140"/>
      <c r="FZG62" s="140"/>
      <c r="FZH62" s="140"/>
      <c r="FZI62" s="140"/>
      <c r="FZJ62" s="140"/>
      <c r="FZK62" s="140"/>
      <c r="FZL62" s="140"/>
      <c r="FZM62" s="140"/>
      <c r="FZN62" s="140"/>
      <c r="FZO62" s="140"/>
      <c r="FZP62" s="140"/>
      <c r="FZQ62" s="140"/>
      <c r="FZR62" s="140"/>
      <c r="FZS62" s="140"/>
      <c r="FZT62" s="140"/>
      <c r="FZU62" s="82"/>
      <c r="FZV62" s="140"/>
      <c r="FZW62" s="140"/>
      <c r="FZX62" s="140"/>
      <c r="FZY62" s="140"/>
      <c r="FZZ62" s="140"/>
      <c r="GAA62" s="140"/>
      <c r="GAB62" s="140"/>
      <c r="GAC62" s="140"/>
      <c r="GAD62" s="140"/>
      <c r="GAE62" s="140"/>
      <c r="GAF62" s="140"/>
      <c r="GAG62" s="140"/>
      <c r="GAH62" s="140"/>
      <c r="GAI62" s="140"/>
      <c r="GAJ62" s="140"/>
      <c r="GAK62" s="140"/>
      <c r="GAL62" s="140"/>
      <c r="GAM62" s="140"/>
      <c r="GAN62" s="140"/>
      <c r="GAO62" s="140"/>
      <c r="GAP62" s="140"/>
      <c r="GAQ62" s="82"/>
      <c r="GAR62" s="140"/>
      <c r="GAS62" s="140"/>
      <c r="GAT62" s="140"/>
      <c r="GAU62" s="140"/>
      <c r="GAV62" s="140"/>
      <c r="GAW62" s="140"/>
      <c r="GAX62" s="140"/>
      <c r="GAY62" s="140"/>
      <c r="GAZ62" s="140"/>
      <c r="GBA62" s="140"/>
      <c r="GBB62" s="140"/>
      <c r="GBC62" s="140"/>
      <c r="GBD62" s="140"/>
      <c r="GBE62" s="140"/>
      <c r="GBF62" s="140"/>
      <c r="GBG62" s="140"/>
      <c r="GBH62" s="140"/>
      <c r="GBI62" s="140"/>
      <c r="GBJ62" s="140"/>
      <c r="GBK62" s="140"/>
      <c r="GBL62" s="140"/>
      <c r="GBM62" s="82"/>
      <c r="GBN62" s="140"/>
      <c r="GBO62" s="140"/>
      <c r="GBP62" s="140"/>
      <c r="GBQ62" s="140"/>
      <c r="GBR62" s="140"/>
      <c r="GBS62" s="140"/>
      <c r="GBT62" s="140"/>
      <c r="GBU62" s="140"/>
      <c r="GBV62" s="140"/>
      <c r="GBW62" s="140"/>
      <c r="GBX62" s="140"/>
      <c r="GBY62" s="140"/>
      <c r="GBZ62" s="140"/>
      <c r="GCA62" s="140"/>
      <c r="GCB62" s="140"/>
      <c r="GCC62" s="140"/>
      <c r="GCD62" s="140"/>
      <c r="GCE62" s="140"/>
      <c r="GCF62" s="140"/>
      <c r="GCG62" s="140"/>
      <c r="GCH62" s="140"/>
      <c r="GCI62" s="82"/>
      <c r="GCJ62" s="140"/>
      <c r="GCK62" s="140"/>
      <c r="GCL62" s="140"/>
      <c r="GCM62" s="140"/>
      <c r="GCN62" s="140"/>
      <c r="GCO62" s="140"/>
      <c r="GCP62" s="140"/>
      <c r="GCQ62" s="140"/>
      <c r="GCR62" s="140"/>
      <c r="GCS62" s="140"/>
      <c r="GCT62" s="140"/>
      <c r="GCU62" s="140"/>
      <c r="GCV62" s="140"/>
      <c r="GCW62" s="140"/>
      <c r="GCX62" s="140"/>
      <c r="GCY62" s="140"/>
      <c r="GCZ62" s="140"/>
      <c r="GDA62" s="140"/>
      <c r="GDB62" s="140"/>
      <c r="GDC62" s="140"/>
      <c r="GDD62" s="140"/>
      <c r="GDE62" s="82"/>
      <c r="GDF62" s="140"/>
      <c r="GDG62" s="140"/>
      <c r="GDH62" s="140"/>
      <c r="GDI62" s="140"/>
      <c r="GDJ62" s="140"/>
      <c r="GDK62" s="140"/>
      <c r="GDL62" s="140"/>
      <c r="GDM62" s="140"/>
      <c r="GDN62" s="140"/>
      <c r="GDO62" s="140"/>
      <c r="GDP62" s="140"/>
      <c r="GDQ62" s="140"/>
      <c r="GDR62" s="140"/>
      <c r="GDS62" s="140"/>
      <c r="GDT62" s="140"/>
      <c r="GDU62" s="140"/>
      <c r="GDV62" s="140"/>
      <c r="GDW62" s="140"/>
      <c r="GDX62" s="140"/>
      <c r="GDY62" s="140"/>
      <c r="GDZ62" s="140"/>
      <c r="GEA62" s="82"/>
      <c r="GEB62" s="140"/>
      <c r="GEC62" s="140"/>
      <c r="GED62" s="140"/>
      <c r="GEE62" s="140"/>
      <c r="GEF62" s="140"/>
      <c r="GEG62" s="140"/>
      <c r="GEH62" s="140"/>
      <c r="GEI62" s="140"/>
      <c r="GEJ62" s="140"/>
      <c r="GEK62" s="140"/>
      <c r="GEL62" s="140"/>
      <c r="GEM62" s="140"/>
      <c r="GEN62" s="140"/>
      <c r="GEO62" s="140"/>
      <c r="GEP62" s="140"/>
      <c r="GEQ62" s="140"/>
      <c r="GER62" s="140"/>
      <c r="GES62" s="140"/>
      <c r="GET62" s="140"/>
      <c r="GEU62" s="140"/>
      <c r="GEV62" s="140"/>
      <c r="GEW62" s="82"/>
      <c r="GEX62" s="140"/>
      <c r="GEY62" s="140"/>
      <c r="GEZ62" s="140"/>
      <c r="GFA62" s="140"/>
      <c r="GFB62" s="140"/>
      <c r="GFC62" s="140"/>
      <c r="GFD62" s="140"/>
      <c r="GFE62" s="140"/>
      <c r="GFF62" s="140"/>
      <c r="GFG62" s="140"/>
      <c r="GFH62" s="140"/>
      <c r="GFI62" s="140"/>
      <c r="GFJ62" s="140"/>
      <c r="GFK62" s="140"/>
      <c r="GFL62" s="140"/>
      <c r="GFM62" s="140"/>
      <c r="GFN62" s="140"/>
      <c r="GFO62" s="140"/>
      <c r="GFP62" s="140"/>
      <c r="GFQ62" s="140"/>
      <c r="GFR62" s="140"/>
      <c r="GFS62" s="82"/>
      <c r="GFT62" s="140"/>
      <c r="GFU62" s="140"/>
      <c r="GFV62" s="140"/>
      <c r="GFW62" s="140"/>
      <c r="GFX62" s="140"/>
      <c r="GFY62" s="140"/>
      <c r="GFZ62" s="140"/>
      <c r="GGA62" s="140"/>
      <c r="GGB62" s="140"/>
      <c r="GGC62" s="140"/>
      <c r="GGD62" s="140"/>
      <c r="GGE62" s="140"/>
      <c r="GGF62" s="140"/>
      <c r="GGG62" s="140"/>
      <c r="GGH62" s="140"/>
      <c r="GGI62" s="140"/>
      <c r="GGJ62" s="140"/>
      <c r="GGK62" s="140"/>
      <c r="GGL62" s="140"/>
      <c r="GGM62" s="140"/>
      <c r="GGN62" s="140"/>
      <c r="GGO62" s="82"/>
      <c r="GGP62" s="140"/>
      <c r="GGQ62" s="140"/>
      <c r="GGR62" s="140"/>
      <c r="GGS62" s="140"/>
      <c r="GGT62" s="140"/>
      <c r="GGU62" s="140"/>
      <c r="GGV62" s="140"/>
      <c r="GGW62" s="140"/>
      <c r="GGX62" s="140"/>
      <c r="GGY62" s="140"/>
      <c r="GGZ62" s="140"/>
      <c r="GHA62" s="140"/>
      <c r="GHB62" s="140"/>
      <c r="GHC62" s="140"/>
      <c r="GHD62" s="140"/>
      <c r="GHE62" s="140"/>
      <c r="GHF62" s="140"/>
      <c r="GHG62" s="140"/>
      <c r="GHH62" s="140"/>
      <c r="GHI62" s="140"/>
      <c r="GHJ62" s="140"/>
      <c r="GHK62" s="82"/>
      <c r="GHL62" s="140"/>
      <c r="GHM62" s="140"/>
      <c r="GHN62" s="140"/>
      <c r="GHO62" s="140"/>
      <c r="GHP62" s="140"/>
      <c r="GHQ62" s="140"/>
      <c r="GHR62" s="140"/>
      <c r="GHS62" s="140"/>
      <c r="GHT62" s="140"/>
      <c r="GHU62" s="140"/>
      <c r="GHV62" s="140"/>
      <c r="GHW62" s="140"/>
      <c r="GHX62" s="140"/>
      <c r="GHY62" s="140"/>
      <c r="GHZ62" s="140"/>
      <c r="GIA62" s="140"/>
      <c r="GIB62" s="140"/>
      <c r="GIC62" s="140"/>
      <c r="GID62" s="140"/>
      <c r="GIE62" s="140"/>
      <c r="GIF62" s="140"/>
      <c r="GIG62" s="82"/>
      <c r="GIH62" s="140"/>
      <c r="GII62" s="140"/>
      <c r="GIJ62" s="140"/>
      <c r="GIK62" s="140"/>
      <c r="GIL62" s="140"/>
      <c r="GIM62" s="140"/>
      <c r="GIN62" s="140"/>
      <c r="GIO62" s="140"/>
      <c r="GIP62" s="140"/>
      <c r="GIQ62" s="140"/>
      <c r="GIR62" s="140"/>
      <c r="GIS62" s="140"/>
      <c r="GIT62" s="140"/>
      <c r="GIU62" s="140"/>
      <c r="GIV62" s="140"/>
      <c r="GIW62" s="140"/>
      <c r="GIX62" s="140"/>
      <c r="GIY62" s="140"/>
      <c r="GIZ62" s="140"/>
      <c r="GJA62" s="140"/>
      <c r="GJB62" s="140"/>
      <c r="GJC62" s="82"/>
      <c r="GJD62" s="140"/>
      <c r="GJE62" s="140"/>
      <c r="GJF62" s="140"/>
      <c r="GJG62" s="140"/>
      <c r="GJH62" s="140"/>
      <c r="GJI62" s="140"/>
      <c r="GJJ62" s="140"/>
      <c r="GJK62" s="140"/>
      <c r="GJL62" s="140"/>
      <c r="GJM62" s="140"/>
      <c r="GJN62" s="140"/>
      <c r="GJO62" s="140"/>
      <c r="GJP62" s="140"/>
      <c r="GJQ62" s="140"/>
      <c r="GJR62" s="140"/>
      <c r="GJS62" s="140"/>
      <c r="GJT62" s="140"/>
      <c r="GJU62" s="140"/>
      <c r="GJV62" s="140"/>
      <c r="GJW62" s="140"/>
      <c r="GJX62" s="140"/>
      <c r="GJY62" s="82"/>
      <c r="GJZ62" s="140"/>
      <c r="GKA62" s="140"/>
      <c r="GKB62" s="140"/>
      <c r="GKC62" s="140"/>
      <c r="GKD62" s="140"/>
      <c r="GKE62" s="140"/>
      <c r="GKF62" s="140"/>
      <c r="GKG62" s="140"/>
      <c r="GKH62" s="140"/>
      <c r="GKI62" s="140"/>
      <c r="GKJ62" s="140"/>
      <c r="GKK62" s="140"/>
      <c r="GKL62" s="140"/>
      <c r="GKM62" s="140"/>
      <c r="GKN62" s="140"/>
      <c r="GKO62" s="140"/>
      <c r="GKP62" s="140"/>
      <c r="GKQ62" s="140"/>
      <c r="GKR62" s="140"/>
      <c r="GKS62" s="140"/>
      <c r="GKT62" s="140"/>
      <c r="GKU62" s="82"/>
      <c r="GKV62" s="140"/>
      <c r="GKW62" s="140"/>
      <c r="GKX62" s="140"/>
      <c r="GKY62" s="140"/>
      <c r="GKZ62" s="140"/>
      <c r="GLA62" s="140"/>
      <c r="GLB62" s="140"/>
      <c r="GLC62" s="140"/>
      <c r="GLD62" s="140"/>
      <c r="GLE62" s="140"/>
      <c r="GLF62" s="140"/>
      <c r="GLG62" s="140"/>
      <c r="GLH62" s="140"/>
      <c r="GLI62" s="140"/>
      <c r="GLJ62" s="140"/>
      <c r="GLK62" s="140"/>
      <c r="GLL62" s="140"/>
      <c r="GLM62" s="140"/>
      <c r="GLN62" s="140"/>
      <c r="GLO62" s="140"/>
      <c r="GLP62" s="140"/>
      <c r="GLQ62" s="82"/>
      <c r="GLR62" s="140"/>
      <c r="GLS62" s="140"/>
      <c r="GLT62" s="140"/>
      <c r="GLU62" s="140"/>
      <c r="GLV62" s="140"/>
      <c r="GLW62" s="140"/>
      <c r="GLX62" s="140"/>
      <c r="GLY62" s="140"/>
      <c r="GLZ62" s="140"/>
      <c r="GMA62" s="140"/>
      <c r="GMB62" s="140"/>
      <c r="GMC62" s="140"/>
      <c r="GMD62" s="140"/>
      <c r="GME62" s="140"/>
      <c r="GMF62" s="140"/>
      <c r="GMG62" s="140"/>
      <c r="GMH62" s="140"/>
      <c r="GMI62" s="140"/>
      <c r="GMJ62" s="140"/>
      <c r="GMK62" s="140"/>
      <c r="GML62" s="140"/>
      <c r="GMM62" s="82"/>
      <c r="GMN62" s="140"/>
      <c r="GMO62" s="140"/>
      <c r="GMP62" s="140"/>
      <c r="GMQ62" s="140"/>
      <c r="GMR62" s="140"/>
      <c r="GMS62" s="140"/>
      <c r="GMT62" s="140"/>
      <c r="GMU62" s="140"/>
      <c r="GMV62" s="140"/>
      <c r="GMW62" s="140"/>
      <c r="GMX62" s="140"/>
      <c r="GMY62" s="140"/>
      <c r="GMZ62" s="140"/>
      <c r="GNA62" s="140"/>
      <c r="GNB62" s="140"/>
      <c r="GNC62" s="140"/>
      <c r="GND62" s="140"/>
      <c r="GNE62" s="140"/>
      <c r="GNF62" s="140"/>
      <c r="GNG62" s="140"/>
      <c r="GNH62" s="140"/>
      <c r="GNI62" s="82"/>
      <c r="GNJ62" s="140"/>
      <c r="GNK62" s="140"/>
      <c r="GNL62" s="140"/>
      <c r="GNM62" s="140"/>
      <c r="GNN62" s="140"/>
      <c r="GNO62" s="140"/>
      <c r="GNP62" s="140"/>
      <c r="GNQ62" s="140"/>
      <c r="GNR62" s="140"/>
      <c r="GNS62" s="140"/>
      <c r="GNT62" s="140"/>
      <c r="GNU62" s="140"/>
      <c r="GNV62" s="140"/>
      <c r="GNW62" s="140"/>
      <c r="GNX62" s="140"/>
      <c r="GNY62" s="140"/>
      <c r="GNZ62" s="140"/>
      <c r="GOA62" s="140"/>
      <c r="GOB62" s="140"/>
      <c r="GOC62" s="140"/>
      <c r="GOD62" s="140"/>
      <c r="GOE62" s="82"/>
      <c r="GOF62" s="140"/>
      <c r="GOG62" s="140"/>
      <c r="GOH62" s="140"/>
      <c r="GOI62" s="140"/>
      <c r="GOJ62" s="140"/>
      <c r="GOK62" s="140"/>
      <c r="GOL62" s="140"/>
      <c r="GOM62" s="140"/>
      <c r="GON62" s="140"/>
      <c r="GOO62" s="140"/>
      <c r="GOP62" s="140"/>
      <c r="GOQ62" s="140"/>
      <c r="GOR62" s="140"/>
      <c r="GOS62" s="140"/>
      <c r="GOT62" s="140"/>
      <c r="GOU62" s="140"/>
      <c r="GOV62" s="140"/>
      <c r="GOW62" s="140"/>
      <c r="GOX62" s="140"/>
      <c r="GOY62" s="140"/>
      <c r="GOZ62" s="140"/>
      <c r="GPA62" s="82"/>
      <c r="GPB62" s="140"/>
      <c r="GPC62" s="140"/>
      <c r="GPD62" s="140"/>
      <c r="GPE62" s="140"/>
      <c r="GPF62" s="140"/>
      <c r="GPG62" s="140"/>
      <c r="GPH62" s="140"/>
      <c r="GPI62" s="140"/>
      <c r="GPJ62" s="140"/>
      <c r="GPK62" s="140"/>
      <c r="GPL62" s="140"/>
      <c r="GPM62" s="140"/>
      <c r="GPN62" s="140"/>
      <c r="GPO62" s="140"/>
      <c r="GPP62" s="140"/>
      <c r="GPQ62" s="140"/>
      <c r="GPR62" s="140"/>
      <c r="GPS62" s="140"/>
      <c r="GPT62" s="140"/>
      <c r="GPU62" s="140"/>
      <c r="GPV62" s="140"/>
      <c r="GPW62" s="82"/>
      <c r="GPX62" s="140"/>
      <c r="GPY62" s="140"/>
      <c r="GPZ62" s="140"/>
      <c r="GQA62" s="140"/>
      <c r="GQB62" s="140"/>
      <c r="GQC62" s="140"/>
      <c r="GQD62" s="140"/>
      <c r="GQE62" s="140"/>
      <c r="GQF62" s="140"/>
      <c r="GQG62" s="140"/>
      <c r="GQH62" s="140"/>
      <c r="GQI62" s="140"/>
      <c r="GQJ62" s="140"/>
      <c r="GQK62" s="140"/>
      <c r="GQL62" s="140"/>
      <c r="GQM62" s="140"/>
      <c r="GQN62" s="140"/>
      <c r="GQO62" s="140"/>
      <c r="GQP62" s="140"/>
      <c r="GQQ62" s="140"/>
      <c r="GQR62" s="140"/>
      <c r="GQS62" s="82"/>
      <c r="GQT62" s="140"/>
      <c r="GQU62" s="140"/>
      <c r="GQV62" s="140"/>
      <c r="GQW62" s="140"/>
      <c r="GQX62" s="140"/>
      <c r="GQY62" s="140"/>
      <c r="GQZ62" s="140"/>
      <c r="GRA62" s="140"/>
      <c r="GRB62" s="140"/>
      <c r="GRC62" s="140"/>
      <c r="GRD62" s="140"/>
      <c r="GRE62" s="140"/>
      <c r="GRF62" s="140"/>
      <c r="GRG62" s="140"/>
      <c r="GRH62" s="140"/>
      <c r="GRI62" s="140"/>
      <c r="GRJ62" s="140"/>
      <c r="GRK62" s="140"/>
      <c r="GRL62" s="140"/>
      <c r="GRM62" s="140"/>
      <c r="GRN62" s="140"/>
      <c r="GRO62" s="82"/>
      <c r="GRP62" s="140"/>
      <c r="GRQ62" s="140"/>
      <c r="GRR62" s="140"/>
      <c r="GRS62" s="140"/>
      <c r="GRT62" s="140"/>
      <c r="GRU62" s="140"/>
      <c r="GRV62" s="140"/>
      <c r="GRW62" s="140"/>
      <c r="GRX62" s="140"/>
      <c r="GRY62" s="140"/>
      <c r="GRZ62" s="140"/>
      <c r="GSA62" s="140"/>
      <c r="GSB62" s="140"/>
      <c r="GSC62" s="140"/>
      <c r="GSD62" s="140"/>
      <c r="GSE62" s="140"/>
      <c r="GSF62" s="140"/>
      <c r="GSG62" s="140"/>
      <c r="GSH62" s="140"/>
      <c r="GSI62" s="140"/>
      <c r="GSJ62" s="140"/>
      <c r="GSK62" s="82"/>
      <c r="GSL62" s="140"/>
      <c r="GSM62" s="140"/>
      <c r="GSN62" s="140"/>
      <c r="GSO62" s="140"/>
      <c r="GSP62" s="140"/>
      <c r="GSQ62" s="140"/>
      <c r="GSR62" s="140"/>
      <c r="GSS62" s="140"/>
      <c r="GST62" s="140"/>
      <c r="GSU62" s="140"/>
      <c r="GSV62" s="140"/>
      <c r="GSW62" s="140"/>
      <c r="GSX62" s="140"/>
      <c r="GSY62" s="140"/>
      <c r="GSZ62" s="140"/>
      <c r="GTA62" s="140"/>
      <c r="GTB62" s="140"/>
      <c r="GTC62" s="140"/>
      <c r="GTD62" s="140"/>
      <c r="GTE62" s="140"/>
      <c r="GTF62" s="140"/>
      <c r="GTG62" s="82"/>
      <c r="GTH62" s="140"/>
      <c r="GTI62" s="140"/>
      <c r="GTJ62" s="140"/>
      <c r="GTK62" s="140"/>
      <c r="GTL62" s="140"/>
      <c r="GTM62" s="140"/>
      <c r="GTN62" s="140"/>
      <c r="GTO62" s="140"/>
      <c r="GTP62" s="140"/>
      <c r="GTQ62" s="140"/>
      <c r="GTR62" s="140"/>
      <c r="GTS62" s="140"/>
      <c r="GTT62" s="140"/>
      <c r="GTU62" s="140"/>
      <c r="GTV62" s="140"/>
      <c r="GTW62" s="140"/>
      <c r="GTX62" s="140"/>
      <c r="GTY62" s="140"/>
      <c r="GTZ62" s="140"/>
      <c r="GUA62" s="140"/>
      <c r="GUB62" s="140"/>
      <c r="GUC62" s="82"/>
      <c r="GUD62" s="140"/>
      <c r="GUE62" s="140"/>
      <c r="GUF62" s="140"/>
      <c r="GUG62" s="140"/>
      <c r="GUH62" s="140"/>
      <c r="GUI62" s="140"/>
      <c r="GUJ62" s="140"/>
      <c r="GUK62" s="140"/>
      <c r="GUL62" s="140"/>
      <c r="GUM62" s="140"/>
      <c r="GUN62" s="140"/>
      <c r="GUO62" s="140"/>
      <c r="GUP62" s="140"/>
      <c r="GUQ62" s="140"/>
      <c r="GUR62" s="140"/>
      <c r="GUS62" s="140"/>
      <c r="GUT62" s="140"/>
      <c r="GUU62" s="140"/>
      <c r="GUV62" s="140"/>
      <c r="GUW62" s="140"/>
      <c r="GUX62" s="140"/>
      <c r="GUY62" s="82"/>
      <c r="GUZ62" s="140"/>
      <c r="GVA62" s="140"/>
      <c r="GVB62" s="140"/>
      <c r="GVC62" s="140"/>
      <c r="GVD62" s="140"/>
      <c r="GVE62" s="140"/>
      <c r="GVF62" s="140"/>
      <c r="GVG62" s="140"/>
      <c r="GVH62" s="140"/>
      <c r="GVI62" s="140"/>
      <c r="GVJ62" s="140"/>
      <c r="GVK62" s="140"/>
      <c r="GVL62" s="140"/>
      <c r="GVM62" s="140"/>
      <c r="GVN62" s="140"/>
      <c r="GVO62" s="140"/>
      <c r="GVP62" s="140"/>
      <c r="GVQ62" s="140"/>
      <c r="GVR62" s="140"/>
      <c r="GVS62" s="140"/>
      <c r="GVT62" s="140"/>
      <c r="GVU62" s="82"/>
      <c r="GVV62" s="140"/>
      <c r="GVW62" s="140"/>
      <c r="GVX62" s="140"/>
      <c r="GVY62" s="140"/>
      <c r="GVZ62" s="140"/>
      <c r="GWA62" s="140"/>
      <c r="GWB62" s="140"/>
      <c r="GWC62" s="140"/>
      <c r="GWD62" s="140"/>
      <c r="GWE62" s="140"/>
      <c r="GWF62" s="140"/>
      <c r="GWG62" s="140"/>
      <c r="GWH62" s="140"/>
      <c r="GWI62" s="140"/>
      <c r="GWJ62" s="140"/>
      <c r="GWK62" s="140"/>
      <c r="GWL62" s="140"/>
      <c r="GWM62" s="140"/>
      <c r="GWN62" s="140"/>
      <c r="GWO62" s="140"/>
      <c r="GWP62" s="140"/>
      <c r="GWQ62" s="82"/>
      <c r="GWR62" s="140"/>
      <c r="GWS62" s="140"/>
      <c r="GWT62" s="140"/>
      <c r="GWU62" s="140"/>
      <c r="GWV62" s="140"/>
      <c r="GWW62" s="140"/>
      <c r="GWX62" s="140"/>
      <c r="GWY62" s="140"/>
      <c r="GWZ62" s="140"/>
      <c r="GXA62" s="140"/>
      <c r="GXB62" s="140"/>
      <c r="GXC62" s="140"/>
      <c r="GXD62" s="140"/>
      <c r="GXE62" s="140"/>
      <c r="GXF62" s="140"/>
      <c r="GXG62" s="140"/>
      <c r="GXH62" s="140"/>
      <c r="GXI62" s="140"/>
      <c r="GXJ62" s="140"/>
      <c r="GXK62" s="140"/>
      <c r="GXL62" s="140"/>
      <c r="GXM62" s="82"/>
      <c r="GXN62" s="140"/>
      <c r="GXO62" s="140"/>
      <c r="GXP62" s="140"/>
      <c r="GXQ62" s="140"/>
      <c r="GXR62" s="140"/>
      <c r="GXS62" s="140"/>
      <c r="GXT62" s="140"/>
      <c r="GXU62" s="140"/>
      <c r="GXV62" s="140"/>
      <c r="GXW62" s="140"/>
      <c r="GXX62" s="140"/>
      <c r="GXY62" s="140"/>
      <c r="GXZ62" s="140"/>
      <c r="GYA62" s="140"/>
      <c r="GYB62" s="140"/>
      <c r="GYC62" s="140"/>
      <c r="GYD62" s="140"/>
      <c r="GYE62" s="140"/>
      <c r="GYF62" s="140"/>
      <c r="GYG62" s="140"/>
      <c r="GYH62" s="140"/>
      <c r="GYI62" s="82"/>
      <c r="GYJ62" s="140"/>
      <c r="GYK62" s="140"/>
      <c r="GYL62" s="140"/>
      <c r="GYM62" s="140"/>
      <c r="GYN62" s="140"/>
      <c r="GYO62" s="140"/>
      <c r="GYP62" s="140"/>
      <c r="GYQ62" s="140"/>
      <c r="GYR62" s="140"/>
      <c r="GYS62" s="140"/>
      <c r="GYT62" s="140"/>
      <c r="GYU62" s="140"/>
      <c r="GYV62" s="140"/>
      <c r="GYW62" s="140"/>
      <c r="GYX62" s="140"/>
      <c r="GYY62" s="140"/>
      <c r="GYZ62" s="140"/>
      <c r="GZA62" s="140"/>
      <c r="GZB62" s="140"/>
      <c r="GZC62" s="140"/>
      <c r="GZD62" s="140"/>
      <c r="GZE62" s="82"/>
      <c r="GZF62" s="140"/>
      <c r="GZG62" s="140"/>
      <c r="GZH62" s="140"/>
      <c r="GZI62" s="140"/>
      <c r="GZJ62" s="140"/>
      <c r="GZK62" s="140"/>
      <c r="GZL62" s="140"/>
      <c r="GZM62" s="140"/>
      <c r="GZN62" s="140"/>
      <c r="GZO62" s="140"/>
      <c r="GZP62" s="140"/>
      <c r="GZQ62" s="140"/>
      <c r="GZR62" s="140"/>
      <c r="GZS62" s="140"/>
      <c r="GZT62" s="140"/>
      <c r="GZU62" s="140"/>
      <c r="GZV62" s="140"/>
      <c r="GZW62" s="140"/>
      <c r="GZX62" s="140"/>
      <c r="GZY62" s="140"/>
      <c r="GZZ62" s="140"/>
      <c r="HAA62" s="82"/>
      <c r="HAB62" s="140"/>
      <c r="HAC62" s="140"/>
      <c r="HAD62" s="140"/>
      <c r="HAE62" s="140"/>
      <c r="HAF62" s="140"/>
      <c r="HAG62" s="140"/>
      <c r="HAH62" s="140"/>
      <c r="HAI62" s="140"/>
      <c r="HAJ62" s="140"/>
      <c r="HAK62" s="140"/>
      <c r="HAL62" s="140"/>
      <c r="HAM62" s="140"/>
      <c r="HAN62" s="140"/>
      <c r="HAO62" s="140"/>
      <c r="HAP62" s="140"/>
      <c r="HAQ62" s="140"/>
      <c r="HAR62" s="140"/>
      <c r="HAS62" s="140"/>
      <c r="HAT62" s="140"/>
      <c r="HAU62" s="140"/>
      <c r="HAV62" s="140"/>
      <c r="HAW62" s="82"/>
      <c r="HAX62" s="140"/>
      <c r="HAY62" s="140"/>
      <c r="HAZ62" s="140"/>
      <c r="HBA62" s="140"/>
      <c r="HBB62" s="140"/>
      <c r="HBC62" s="140"/>
      <c r="HBD62" s="140"/>
      <c r="HBE62" s="140"/>
      <c r="HBF62" s="140"/>
      <c r="HBG62" s="140"/>
      <c r="HBH62" s="140"/>
      <c r="HBI62" s="140"/>
      <c r="HBJ62" s="140"/>
      <c r="HBK62" s="140"/>
      <c r="HBL62" s="140"/>
      <c r="HBM62" s="140"/>
      <c r="HBN62" s="140"/>
      <c r="HBO62" s="140"/>
      <c r="HBP62" s="140"/>
      <c r="HBQ62" s="140"/>
      <c r="HBR62" s="140"/>
      <c r="HBS62" s="82"/>
      <c r="HBT62" s="140"/>
      <c r="HBU62" s="140"/>
      <c r="HBV62" s="140"/>
      <c r="HBW62" s="140"/>
      <c r="HBX62" s="140"/>
      <c r="HBY62" s="140"/>
      <c r="HBZ62" s="140"/>
      <c r="HCA62" s="140"/>
      <c r="HCB62" s="140"/>
      <c r="HCC62" s="140"/>
      <c r="HCD62" s="140"/>
      <c r="HCE62" s="140"/>
      <c r="HCF62" s="140"/>
      <c r="HCG62" s="140"/>
      <c r="HCH62" s="140"/>
      <c r="HCI62" s="140"/>
      <c r="HCJ62" s="140"/>
      <c r="HCK62" s="140"/>
      <c r="HCL62" s="140"/>
      <c r="HCM62" s="140"/>
      <c r="HCN62" s="140"/>
      <c r="HCO62" s="82"/>
      <c r="HCP62" s="140"/>
      <c r="HCQ62" s="140"/>
      <c r="HCR62" s="140"/>
      <c r="HCS62" s="140"/>
      <c r="HCT62" s="140"/>
      <c r="HCU62" s="140"/>
      <c r="HCV62" s="140"/>
      <c r="HCW62" s="140"/>
      <c r="HCX62" s="140"/>
      <c r="HCY62" s="140"/>
      <c r="HCZ62" s="140"/>
      <c r="HDA62" s="140"/>
      <c r="HDB62" s="140"/>
      <c r="HDC62" s="140"/>
      <c r="HDD62" s="140"/>
      <c r="HDE62" s="140"/>
      <c r="HDF62" s="140"/>
      <c r="HDG62" s="140"/>
      <c r="HDH62" s="140"/>
      <c r="HDI62" s="140"/>
      <c r="HDJ62" s="140"/>
      <c r="HDK62" s="82"/>
      <c r="HDL62" s="140"/>
      <c r="HDM62" s="140"/>
      <c r="HDN62" s="140"/>
      <c r="HDO62" s="140"/>
      <c r="HDP62" s="140"/>
      <c r="HDQ62" s="140"/>
      <c r="HDR62" s="140"/>
      <c r="HDS62" s="140"/>
      <c r="HDT62" s="140"/>
      <c r="HDU62" s="140"/>
      <c r="HDV62" s="140"/>
      <c r="HDW62" s="140"/>
      <c r="HDX62" s="140"/>
      <c r="HDY62" s="140"/>
      <c r="HDZ62" s="140"/>
      <c r="HEA62" s="140"/>
      <c r="HEB62" s="140"/>
      <c r="HEC62" s="140"/>
      <c r="HED62" s="140"/>
      <c r="HEE62" s="140"/>
      <c r="HEF62" s="140"/>
      <c r="HEG62" s="82"/>
      <c r="HEH62" s="140"/>
      <c r="HEI62" s="140"/>
      <c r="HEJ62" s="140"/>
      <c r="HEK62" s="140"/>
      <c r="HEL62" s="140"/>
      <c r="HEM62" s="140"/>
      <c r="HEN62" s="140"/>
      <c r="HEO62" s="140"/>
      <c r="HEP62" s="140"/>
      <c r="HEQ62" s="140"/>
      <c r="HER62" s="140"/>
      <c r="HES62" s="140"/>
      <c r="HET62" s="140"/>
      <c r="HEU62" s="140"/>
      <c r="HEV62" s="140"/>
      <c r="HEW62" s="140"/>
      <c r="HEX62" s="140"/>
      <c r="HEY62" s="140"/>
      <c r="HEZ62" s="140"/>
      <c r="HFA62" s="140"/>
      <c r="HFB62" s="140"/>
      <c r="HFC62" s="82"/>
      <c r="HFD62" s="140"/>
      <c r="HFE62" s="140"/>
      <c r="HFF62" s="140"/>
      <c r="HFG62" s="140"/>
      <c r="HFH62" s="140"/>
      <c r="HFI62" s="140"/>
      <c r="HFJ62" s="140"/>
      <c r="HFK62" s="140"/>
      <c r="HFL62" s="140"/>
      <c r="HFM62" s="140"/>
      <c r="HFN62" s="140"/>
      <c r="HFO62" s="140"/>
      <c r="HFP62" s="140"/>
      <c r="HFQ62" s="140"/>
      <c r="HFR62" s="140"/>
      <c r="HFS62" s="140"/>
      <c r="HFT62" s="140"/>
      <c r="HFU62" s="140"/>
      <c r="HFV62" s="140"/>
      <c r="HFW62" s="140"/>
      <c r="HFX62" s="140"/>
      <c r="HFY62" s="82"/>
      <c r="HFZ62" s="140"/>
      <c r="HGA62" s="140"/>
      <c r="HGB62" s="140"/>
      <c r="HGC62" s="140"/>
      <c r="HGD62" s="140"/>
      <c r="HGE62" s="140"/>
      <c r="HGF62" s="140"/>
      <c r="HGG62" s="140"/>
      <c r="HGH62" s="140"/>
      <c r="HGI62" s="140"/>
      <c r="HGJ62" s="140"/>
      <c r="HGK62" s="140"/>
      <c r="HGL62" s="140"/>
      <c r="HGM62" s="140"/>
      <c r="HGN62" s="140"/>
      <c r="HGO62" s="140"/>
      <c r="HGP62" s="140"/>
      <c r="HGQ62" s="140"/>
      <c r="HGR62" s="140"/>
      <c r="HGS62" s="140"/>
      <c r="HGT62" s="140"/>
      <c r="HGU62" s="82"/>
      <c r="HGV62" s="140"/>
      <c r="HGW62" s="140"/>
      <c r="HGX62" s="140"/>
      <c r="HGY62" s="140"/>
      <c r="HGZ62" s="140"/>
      <c r="HHA62" s="140"/>
      <c r="HHB62" s="140"/>
      <c r="HHC62" s="140"/>
      <c r="HHD62" s="140"/>
      <c r="HHE62" s="140"/>
      <c r="HHF62" s="140"/>
      <c r="HHG62" s="140"/>
      <c r="HHH62" s="140"/>
      <c r="HHI62" s="140"/>
      <c r="HHJ62" s="140"/>
      <c r="HHK62" s="140"/>
      <c r="HHL62" s="140"/>
      <c r="HHM62" s="140"/>
      <c r="HHN62" s="140"/>
      <c r="HHO62" s="140"/>
      <c r="HHP62" s="140"/>
      <c r="HHQ62" s="82"/>
      <c r="HHR62" s="140"/>
      <c r="HHS62" s="140"/>
      <c r="HHT62" s="140"/>
      <c r="HHU62" s="140"/>
      <c r="HHV62" s="140"/>
      <c r="HHW62" s="140"/>
      <c r="HHX62" s="140"/>
      <c r="HHY62" s="140"/>
      <c r="HHZ62" s="140"/>
      <c r="HIA62" s="140"/>
      <c r="HIB62" s="140"/>
      <c r="HIC62" s="140"/>
      <c r="HID62" s="140"/>
      <c r="HIE62" s="140"/>
      <c r="HIF62" s="140"/>
      <c r="HIG62" s="140"/>
      <c r="HIH62" s="140"/>
      <c r="HII62" s="140"/>
      <c r="HIJ62" s="140"/>
      <c r="HIK62" s="140"/>
      <c r="HIL62" s="140"/>
      <c r="HIM62" s="82"/>
      <c r="HIN62" s="140"/>
      <c r="HIO62" s="140"/>
      <c r="HIP62" s="140"/>
      <c r="HIQ62" s="140"/>
      <c r="HIR62" s="140"/>
      <c r="HIS62" s="140"/>
      <c r="HIT62" s="140"/>
      <c r="HIU62" s="140"/>
      <c r="HIV62" s="140"/>
      <c r="HIW62" s="140"/>
      <c r="HIX62" s="140"/>
      <c r="HIY62" s="140"/>
      <c r="HIZ62" s="140"/>
      <c r="HJA62" s="140"/>
      <c r="HJB62" s="140"/>
      <c r="HJC62" s="140"/>
      <c r="HJD62" s="140"/>
      <c r="HJE62" s="140"/>
      <c r="HJF62" s="140"/>
      <c r="HJG62" s="140"/>
      <c r="HJH62" s="140"/>
      <c r="HJI62" s="82"/>
      <c r="HJJ62" s="140"/>
      <c r="HJK62" s="140"/>
      <c r="HJL62" s="140"/>
      <c r="HJM62" s="140"/>
      <c r="HJN62" s="140"/>
      <c r="HJO62" s="140"/>
      <c r="HJP62" s="140"/>
      <c r="HJQ62" s="140"/>
      <c r="HJR62" s="140"/>
      <c r="HJS62" s="140"/>
      <c r="HJT62" s="140"/>
      <c r="HJU62" s="140"/>
      <c r="HJV62" s="140"/>
      <c r="HJW62" s="140"/>
      <c r="HJX62" s="140"/>
      <c r="HJY62" s="140"/>
      <c r="HJZ62" s="140"/>
      <c r="HKA62" s="140"/>
      <c r="HKB62" s="140"/>
      <c r="HKC62" s="140"/>
      <c r="HKD62" s="140"/>
      <c r="HKE62" s="82"/>
      <c r="HKF62" s="140"/>
      <c r="HKG62" s="140"/>
      <c r="HKH62" s="140"/>
      <c r="HKI62" s="140"/>
      <c r="HKJ62" s="140"/>
      <c r="HKK62" s="140"/>
      <c r="HKL62" s="140"/>
      <c r="HKM62" s="140"/>
      <c r="HKN62" s="140"/>
      <c r="HKO62" s="140"/>
      <c r="HKP62" s="140"/>
      <c r="HKQ62" s="140"/>
      <c r="HKR62" s="140"/>
      <c r="HKS62" s="140"/>
      <c r="HKT62" s="140"/>
      <c r="HKU62" s="140"/>
      <c r="HKV62" s="140"/>
      <c r="HKW62" s="140"/>
      <c r="HKX62" s="140"/>
      <c r="HKY62" s="140"/>
      <c r="HKZ62" s="140"/>
      <c r="HLA62" s="82"/>
      <c r="HLB62" s="140"/>
      <c r="HLC62" s="140"/>
      <c r="HLD62" s="140"/>
      <c r="HLE62" s="140"/>
      <c r="HLF62" s="140"/>
      <c r="HLG62" s="140"/>
      <c r="HLH62" s="140"/>
      <c r="HLI62" s="140"/>
      <c r="HLJ62" s="140"/>
      <c r="HLK62" s="140"/>
      <c r="HLL62" s="140"/>
      <c r="HLM62" s="140"/>
      <c r="HLN62" s="140"/>
      <c r="HLO62" s="140"/>
      <c r="HLP62" s="140"/>
      <c r="HLQ62" s="140"/>
      <c r="HLR62" s="140"/>
      <c r="HLS62" s="140"/>
      <c r="HLT62" s="140"/>
      <c r="HLU62" s="140"/>
      <c r="HLV62" s="140"/>
      <c r="HLW62" s="82"/>
      <c r="HLX62" s="140"/>
      <c r="HLY62" s="140"/>
      <c r="HLZ62" s="140"/>
      <c r="HMA62" s="140"/>
      <c r="HMB62" s="140"/>
      <c r="HMC62" s="140"/>
      <c r="HMD62" s="140"/>
      <c r="HME62" s="140"/>
      <c r="HMF62" s="140"/>
      <c r="HMG62" s="140"/>
      <c r="HMH62" s="140"/>
      <c r="HMI62" s="140"/>
      <c r="HMJ62" s="140"/>
      <c r="HMK62" s="140"/>
      <c r="HML62" s="140"/>
      <c r="HMM62" s="140"/>
      <c r="HMN62" s="140"/>
      <c r="HMO62" s="140"/>
      <c r="HMP62" s="140"/>
      <c r="HMQ62" s="140"/>
      <c r="HMR62" s="140"/>
      <c r="HMS62" s="82"/>
      <c r="HMT62" s="140"/>
      <c r="HMU62" s="140"/>
      <c r="HMV62" s="140"/>
      <c r="HMW62" s="140"/>
      <c r="HMX62" s="140"/>
      <c r="HMY62" s="140"/>
      <c r="HMZ62" s="140"/>
      <c r="HNA62" s="140"/>
      <c r="HNB62" s="140"/>
      <c r="HNC62" s="140"/>
      <c r="HND62" s="140"/>
      <c r="HNE62" s="140"/>
      <c r="HNF62" s="140"/>
      <c r="HNG62" s="140"/>
      <c r="HNH62" s="140"/>
      <c r="HNI62" s="140"/>
      <c r="HNJ62" s="140"/>
      <c r="HNK62" s="140"/>
      <c r="HNL62" s="140"/>
      <c r="HNM62" s="140"/>
      <c r="HNN62" s="140"/>
      <c r="HNO62" s="82"/>
      <c r="HNP62" s="140"/>
      <c r="HNQ62" s="140"/>
      <c r="HNR62" s="140"/>
      <c r="HNS62" s="140"/>
      <c r="HNT62" s="140"/>
      <c r="HNU62" s="140"/>
      <c r="HNV62" s="140"/>
      <c r="HNW62" s="140"/>
      <c r="HNX62" s="140"/>
      <c r="HNY62" s="140"/>
      <c r="HNZ62" s="140"/>
      <c r="HOA62" s="140"/>
      <c r="HOB62" s="140"/>
      <c r="HOC62" s="140"/>
      <c r="HOD62" s="140"/>
      <c r="HOE62" s="140"/>
      <c r="HOF62" s="140"/>
      <c r="HOG62" s="140"/>
      <c r="HOH62" s="140"/>
      <c r="HOI62" s="140"/>
      <c r="HOJ62" s="140"/>
      <c r="HOK62" s="82"/>
      <c r="HOL62" s="140"/>
      <c r="HOM62" s="140"/>
      <c r="HON62" s="140"/>
      <c r="HOO62" s="140"/>
      <c r="HOP62" s="140"/>
      <c r="HOQ62" s="140"/>
      <c r="HOR62" s="140"/>
      <c r="HOS62" s="140"/>
      <c r="HOT62" s="140"/>
      <c r="HOU62" s="140"/>
      <c r="HOV62" s="140"/>
      <c r="HOW62" s="140"/>
      <c r="HOX62" s="140"/>
      <c r="HOY62" s="140"/>
      <c r="HOZ62" s="140"/>
      <c r="HPA62" s="140"/>
      <c r="HPB62" s="140"/>
      <c r="HPC62" s="140"/>
      <c r="HPD62" s="140"/>
      <c r="HPE62" s="140"/>
      <c r="HPF62" s="140"/>
      <c r="HPG62" s="82"/>
      <c r="HPH62" s="140"/>
      <c r="HPI62" s="140"/>
      <c r="HPJ62" s="140"/>
      <c r="HPK62" s="140"/>
      <c r="HPL62" s="140"/>
      <c r="HPM62" s="140"/>
      <c r="HPN62" s="140"/>
      <c r="HPO62" s="140"/>
      <c r="HPP62" s="140"/>
      <c r="HPQ62" s="140"/>
      <c r="HPR62" s="140"/>
      <c r="HPS62" s="140"/>
      <c r="HPT62" s="140"/>
      <c r="HPU62" s="140"/>
      <c r="HPV62" s="140"/>
      <c r="HPW62" s="140"/>
      <c r="HPX62" s="140"/>
      <c r="HPY62" s="140"/>
      <c r="HPZ62" s="140"/>
      <c r="HQA62" s="140"/>
      <c r="HQB62" s="140"/>
      <c r="HQC62" s="82"/>
      <c r="HQD62" s="140"/>
      <c r="HQE62" s="140"/>
      <c r="HQF62" s="140"/>
      <c r="HQG62" s="140"/>
      <c r="HQH62" s="140"/>
      <c r="HQI62" s="140"/>
      <c r="HQJ62" s="140"/>
      <c r="HQK62" s="140"/>
      <c r="HQL62" s="140"/>
      <c r="HQM62" s="140"/>
      <c r="HQN62" s="140"/>
      <c r="HQO62" s="140"/>
      <c r="HQP62" s="140"/>
      <c r="HQQ62" s="140"/>
      <c r="HQR62" s="140"/>
      <c r="HQS62" s="140"/>
      <c r="HQT62" s="140"/>
      <c r="HQU62" s="140"/>
      <c r="HQV62" s="140"/>
      <c r="HQW62" s="140"/>
      <c r="HQX62" s="140"/>
      <c r="HQY62" s="82"/>
      <c r="HQZ62" s="140"/>
      <c r="HRA62" s="140"/>
      <c r="HRB62" s="140"/>
      <c r="HRC62" s="140"/>
      <c r="HRD62" s="140"/>
      <c r="HRE62" s="140"/>
      <c r="HRF62" s="140"/>
      <c r="HRG62" s="140"/>
      <c r="HRH62" s="140"/>
      <c r="HRI62" s="140"/>
      <c r="HRJ62" s="140"/>
      <c r="HRK62" s="140"/>
      <c r="HRL62" s="140"/>
      <c r="HRM62" s="140"/>
      <c r="HRN62" s="140"/>
      <c r="HRO62" s="140"/>
      <c r="HRP62" s="140"/>
      <c r="HRQ62" s="140"/>
      <c r="HRR62" s="140"/>
      <c r="HRS62" s="140"/>
      <c r="HRT62" s="140"/>
      <c r="HRU62" s="82"/>
      <c r="HRV62" s="140"/>
      <c r="HRW62" s="140"/>
      <c r="HRX62" s="140"/>
      <c r="HRY62" s="140"/>
      <c r="HRZ62" s="140"/>
      <c r="HSA62" s="140"/>
      <c r="HSB62" s="140"/>
      <c r="HSC62" s="140"/>
      <c r="HSD62" s="140"/>
      <c r="HSE62" s="140"/>
      <c r="HSF62" s="140"/>
      <c r="HSG62" s="140"/>
      <c r="HSH62" s="140"/>
      <c r="HSI62" s="140"/>
      <c r="HSJ62" s="140"/>
      <c r="HSK62" s="140"/>
      <c r="HSL62" s="140"/>
      <c r="HSM62" s="140"/>
      <c r="HSN62" s="140"/>
      <c r="HSO62" s="140"/>
      <c r="HSP62" s="140"/>
      <c r="HSQ62" s="82"/>
      <c r="HSR62" s="140"/>
      <c r="HSS62" s="140"/>
      <c r="HST62" s="140"/>
      <c r="HSU62" s="140"/>
      <c r="HSV62" s="140"/>
      <c r="HSW62" s="140"/>
      <c r="HSX62" s="140"/>
      <c r="HSY62" s="140"/>
      <c r="HSZ62" s="140"/>
      <c r="HTA62" s="140"/>
      <c r="HTB62" s="140"/>
      <c r="HTC62" s="140"/>
      <c r="HTD62" s="140"/>
      <c r="HTE62" s="140"/>
      <c r="HTF62" s="140"/>
      <c r="HTG62" s="140"/>
      <c r="HTH62" s="140"/>
      <c r="HTI62" s="140"/>
      <c r="HTJ62" s="140"/>
      <c r="HTK62" s="140"/>
      <c r="HTL62" s="140"/>
      <c r="HTM62" s="82"/>
      <c r="HTN62" s="140"/>
      <c r="HTO62" s="140"/>
      <c r="HTP62" s="140"/>
      <c r="HTQ62" s="140"/>
      <c r="HTR62" s="140"/>
      <c r="HTS62" s="140"/>
      <c r="HTT62" s="140"/>
      <c r="HTU62" s="140"/>
      <c r="HTV62" s="140"/>
      <c r="HTW62" s="140"/>
      <c r="HTX62" s="140"/>
      <c r="HTY62" s="140"/>
      <c r="HTZ62" s="140"/>
      <c r="HUA62" s="140"/>
      <c r="HUB62" s="140"/>
      <c r="HUC62" s="140"/>
      <c r="HUD62" s="140"/>
      <c r="HUE62" s="140"/>
      <c r="HUF62" s="140"/>
      <c r="HUG62" s="140"/>
      <c r="HUH62" s="140"/>
      <c r="HUI62" s="82"/>
      <c r="HUJ62" s="140"/>
      <c r="HUK62" s="140"/>
      <c r="HUL62" s="140"/>
      <c r="HUM62" s="140"/>
      <c r="HUN62" s="140"/>
      <c r="HUO62" s="140"/>
      <c r="HUP62" s="140"/>
      <c r="HUQ62" s="140"/>
      <c r="HUR62" s="140"/>
      <c r="HUS62" s="140"/>
      <c r="HUT62" s="140"/>
      <c r="HUU62" s="140"/>
      <c r="HUV62" s="140"/>
      <c r="HUW62" s="140"/>
      <c r="HUX62" s="140"/>
      <c r="HUY62" s="140"/>
      <c r="HUZ62" s="140"/>
      <c r="HVA62" s="140"/>
      <c r="HVB62" s="140"/>
      <c r="HVC62" s="140"/>
      <c r="HVD62" s="140"/>
      <c r="HVE62" s="82"/>
      <c r="HVF62" s="140"/>
      <c r="HVG62" s="140"/>
      <c r="HVH62" s="140"/>
      <c r="HVI62" s="140"/>
      <c r="HVJ62" s="140"/>
      <c r="HVK62" s="140"/>
      <c r="HVL62" s="140"/>
      <c r="HVM62" s="140"/>
      <c r="HVN62" s="140"/>
      <c r="HVO62" s="140"/>
      <c r="HVP62" s="140"/>
      <c r="HVQ62" s="140"/>
      <c r="HVR62" s="140"/>
      <c r="HVS62" s="140"/>
      <c r="HVT62" s="140"/>
      <c r="HVU62" s="140"/>
      <c r="HVV62" s="140"/>
      <c r="HVW62" s="140"/>
      <c r="HVX62" s="140"/>
      <c r="HVY62" s="140"/>
      <c r="HVZ62" s="140"/>
      <c r="HWA62" s="82"/>
      <c r="HWB62" s="140"/>
      <c r="HWC62" s="140"/>
      <c r="HWD62" s="140"/>
      <c r="HWE62" s="140"/>
      <c r="HWF62" s="140"/>
      <c r="HWG62" s="140"/>
      <c r="HWH62" s="140"/>
      <c r="HWI62" s="140"/>
      <c r="HWJ62" s="140"/>
      <c r="HWK62" s="140"/>
      <c r="HWL62" s="140"/>
      <c r="HWM62" s="140"/>
      <c r="HWN62" s="140"/>
      <c r="HWO62" s="140"/>
      <c r="HWP62" s="140"/>
      <c r="HWQ62" s="140"/>
      <c r="HWR62" s="140"/>
      <c r="HWS62" s="140"/>
      <c r="HWT62" s="140"/>
      <c r="HWU62" s="140"/>
      <c r="HWV62" s="140"/>
      <c r="HWW62" s="82"/>
      <c r="HWX62" s="140"/>
      <c r="HWY62" s="140"/>
      <c r="HWZ62" s="140"/>
      <c r="HXA62" s="140"/>
      <c r="HXB62" s="140"/>
      <c r="HXC62" s="140"/>
      <c r="HXD62" s="140"/>
      <c r="HXE62" s="140"/>
      <c r="HXF62" s="140"/>
      <c r="HXG62" s="140"/>
      <c r="HXH62" s="140"/>
      <c r="HXI62" s="140"/>
      <c r="HXJ62" s="140"/>
      <c r="HXK62" s="140"/>
      <c r="HXL62" s="140"/>
      <c r="HXM62" s="140"/>
      <c r="HXN62" s="140"/>
      <c r="HXO62" s="140"/>
      <c r="HXP62" s="140"/>
      <c r="HXQ62" s="140"/>
      <c r="HXR62" s="140"/>
      <c r="HXS62" s="82"/>
      <c r="HXT62" s="140"/>
      <c r="HXU62" s="140"/>
      <c r="HXV62" s="140"/>
      <c r="HXW62" s="140"/>
      <c r="HXX62" s="140"/>
      <c r="HXY62" s="140"/>
      <c r="HXZ62" s="140"/>
      <c r="HYA62" s="140"/>
      <c r="HYB62" s="140"/>
      <c r="HYC62" s="140"/>
      <c r="HYD62" s="140"/>
      <c r="HYE62" s="140"/>
      <c r="HYF62" s="140"/>
      <c r="HYG62" s="140"/>
      <c r="HYH62" s="140"/>
      <c r="HYI62" s="140"/>
      <c r="HYJ62" s="140"/>
      <c r="HYK62" s="140"/>
      <c r="HYL62" s="140"/>
      <c r="HYM62" s="140"/>
      <c r="HYN62" s="140"/>
      <c r="HYO62" s="82"/>
      <c r="HYP62" s="140"/>
      <c r="HYQ62" s="140"/>
      <c r="HYR62" s="140"/>
      <c r="HYS62" s="140"/>
      <c r="HYT62" s="140"/>
      <c r="HYU62" s="140"/>
      <c r="HYV62" s="140"/>
      <c r="HYW62" s="140"/>
      <c r="HYX62" s="140"/>
      <c r="HYY62" s="140"/>
      <c r="HYZ62" s="140"/>
      <c r="HZA62" s="140"/>
      <c r="HZB62" s="140"/>
      <c r="HZC62" s="140"/>
      <c r="HZD62" s="140"/>
      <c r="HZE62" s="140"/>
      <c r="HZF62" s="140"/>
      <c r="HZG62" s="140"/>
      <c r="HZH62" s="140"/>
      <c r="HZI62" s="140"/>
      <c r="HZJ62" s="140"/>
      <c r="HZK62" s="82"/>
      <c r="HZL62" s="140"/>
      <c r="HZM62" s="140"/>
      <c r="HZN62" s="140"/>
      <c r="HZO62" s="140"/>
      <c r="HZP62" s="140"/>
      <c r="HZQ62" s="140"/>
      <c r="HZR62" s="140"/>
      <c r="HZS62" s="140"/>
      <c r="HZT62" s="140"/>
      <c r="HZU62" s="140"/>
      <c r="HZV62" s="140"/>
      <c r="HZW62" s="140"/>
      <c r="HZX62" s="140"/>
      <c r="HZY62" s="140"/>
      <c r="HZZ62" s="140"/>
      <c r="IAA62" s="140"/>
      <c r="IAB62" s="140"/>
      <c r="IAC62" s="140"/>
      <c r="IAD62" s="140"/>
      <c r="IAE62" s="140"/>
      <c r="IAF62" s="140"/>
      <c r="IAG62" s="82"/>
      <c r="IAH62" s="140"/>
      <c r="IAI62" s="140"/>
      <c r="IAJ62" s="140"/>
      <c r="IAK62" s="140"/>
      <c r="IAL62" s="140"/>
      <c r="IAM62" s="140"/>
      <c r="IAN62" s="140"/>
      <c r="IAO62" s="140"/>
      <c r="IAP62" s="140"/>
      <c r="IAQ62" s="140"/>
      <c r="IAR62" s="140"/>
      <c r="IAS62" s="140"/>
      <c r="IAT62" s="140"/>
      <c r="IAU62" s="140"/>
      <c r="IAV62" s="140"/>
      <c r="IAW62" s="140"/>
      <c r="IAX62" s="140"/>
      <c r="IAY62" s="140"/>
      <c r="IAZ62" s="140"/>
      <c r="IBA62" s="140"/>
      <c r="IBB62" s="140"/>
      <c r="IBC62" s="82"/>
      <c r="IBD62" s="140"/>
      <c r="IBE62" s="140"/>
      <c r="IBF62" s="140"/>
      <c r="IBG62" s="140"/>
      <c r="IBH62" s="140"/>
      <c r="IBI62" s="140"/>
      <c r="IBJ62" s="140"/>
      <c r="IBK62" s="140"/>
      <c r="IBL62" s="140"/>
      <c r="IBM62" s="140"/>
      <c r="IBN62" s="140"/>
      <c r="IBO62" s="140"/>
      <c r="IBP62" s="140"/>
      <c r="IBQ62" s="140"/>
      <c r="IBR62" s="140"/>
      <c r="IBS62" s="140"/>
      <c r="IBT62" s="140"/>
      <c r="IBU62" s="140"/>
      <c r="IBV62" s="140"/>
      <c r="IBW62" s="140"/>
      <c r="IBX62" s="140"/>
      <c r="IBY62" s="82"/>
      <c r="IBZ62" s="140"/>
      <c r="ICA62" s="140"/>
      <c r="ICB62" s="140"/>
      <c r="ICC62" s="140"/>
      <c r="ICD62" s="140"/>
      <c r="ICE62" s="140"/>
      <c r="ICF62" s="140"/>
      <c r="ICG62" s="140"/>
      <c r="ICH62" s="140"/>
      <c r="ICI62" s="140"/>
      <c r="ICJ62" s="140"/>
      <c r="ICK62" s="140"/>
      <c r="ICL62" s="140"/>
      <c r="ICM62" s="140"/>
      <c r="ICN62" s="140"/>
      <c r="ICO62" s="140"/>
      <c r="ICP62" s="140"/>
      <c r="ICQ62" s="140"/>
      <c r="ICR62" s="140"/>
      <c r="ICS62" s="140"/>
      <c r="ICT62" s="140"/>
      <c r="ICU62" s="82"/>
      <c r="ICV62" s="140"/>
      <c r="ICW62" s="140"/>
      <c r="ICX62" s="140"/>
      <c r="ICY62" s="140"/>
      <c r="ICZ62" s="140"/>
      <c r="IDA62" s="140"/>
      <c r="IDB62" s="140"/>
      <c r="IDC62" s="140"/>
      <c r="IDD62" s="140"/>
      <c r="IDE62" s="140"/>
      <c r="IDF62" s="140"/>
      <c r="IDG62" s="140"/>
      <c r="IDH62" s="140"/>
      <c r="IDI62" s="140"/>
      <c r="IDJ62" s="140"/>
      <c r="IDK62" s="140"/>
      <c r="IDL62" s="140"/>
      <c r="IDM62" s="140"/>
      <c r="IDN62" s="140"/>
      <c r="IDO62" s="140"/>
      <c r="IDP62" s="140"/>
      <c r="IDQ62" s="82"/>
      <c r="IDR62" s="140"/>
      <c r="IDS62" s="140"/>
      <c r="IDT62" s="140"/>
      <c r="IDU62" s="140"/>
      <c r="IDV62" s="140"/>
      <c r="IDW62" s="140"/>
      <c r="IDX62" s="140"/>
      <c r="IDY62" s="140"/>
      <c r="IDZ62" s="140"/>
      <c r="IEA62" s="140"/>
      <c r="IEB62" s="140"/>
      <c r="IEC62" s="140"/>
      <c r="IED62" s="140"/>
      <c r="IEE62" s="140"/>
      <c r="IEF62" s="140"/>
      <c r="IEG62" s="140"/>
      <c r="IEH62" s="140"/>
      <c r="IEI62" s="140"/>
      <c r="IEJ62" s="140"/>
      <c r="IEK62" s="140"/>
      <c r="IEL62" s="140"/>
      <c r="IEM62" s="82"/>
      <c r="IEN62" s="140"/>
      <c r="IEO62" s="140"/>
      <c r="IEP62" s="140"/>
      <c r="IEQ62" s="140"/>
      <c r="IER62" s="140"/>
      <c r="IES62" s="140"/>
      <c r="IET62" s="140"/>
      <c r="IEU62" s="140"/>
      <c r="IEV62" s="140"/>
      <c r="IEW62" s="140"/>
      <c r="IEX62" s="140"/>
      <c r="IEY62" s="140"/>
      <c r="IEZ62" s="140"/>
      <c r="IFA62" s="140"/>
      <c r="IFB62" s="140"/>
      <c r="IFC62" s="140"/>
      <c r="IFD62" s="140"/>
      <c r="IFE62" s="140"/>
      <c r="IFF62" s="140"/>
      <c r="IFG62" s="140"/>
      <c r="IFH62" s="140"/>
      <c r="IFI62" s="82"/>
      <c r="IFJ62" s="140"/>
      <c r="IFK62" s="140"/>
      <c r="IFL62" s="140"/>
      <c r="IFM62" s="140"/>
      <c r="IFN62" s="140"/>
      <c r="IFO62" s="140"/>
      <c r="IFP62" s="140"/>
      <c r="IFQ62" s="140"/>
      <c r="IFR62" s="140"/>
      <c r="IFS62" s="140"/>
      <c r="IFT62" s="140"/>
      <c r="IFU62" s="140"/>
      <c r="IFV62" s="140"/>
      <c r="IFW62" s="140"/>
      <c r="IFX62" s="140"/>
      <c r="IFY62" s="140"/>
      <c r="IFZ62" s="140"/>
      <c r="IGA62" s="140"/>
      <c r="IGB62" s="140"/>
      <c r="IGC62" s="140"/>
      <c r="IGD62" s="140"/>
      <c r="IGE62" s="82"/>
      <c r="IGF62" s="140"/>
      <c r="IGG62" s="140"/>
      <c r="IGH62" s="140"/>
      <c r="IGI62" s="140"/>
      <c r="IGJ62" s="140"/>
      <c r="IGK62" s="140"/>
      <c r="IGL62" s="140"/>
      <c r="IGM62" s="140"/>
      <c r="IGN62" s="140"/>
      <c r="IGO62" s="140"/>
      <c r="IGP62" s="140"/>
      <c r="IGQ62" s="140"/>
      <c r="IGR62" s="140"/>
      <c r="IGS62" s="140"/>
      <c r="IGT62" s="140"/>
      <c r="IGU62" s="140"/>
      <c r="IGV62" s="140"/>
      <c r="IGW62" s="140"/>
      <c r="IGX62" s="140"/>
      <c r="IGY62" s="140"/>
      <c r="IGZ62" s="140"/>
      <c r="IHA62" s="82"/>
      <c r="IHB62" s="140"/>
      <c r="IHC62" s="140"/>
      <c r="IHD62" s="140"/>
      <c r="IHE62" s="140"/>
      <c r="IHF62" s="140"/>
      <c r="IHG62" s="140"/>
      <c r="IHH62" s="140"/>
      <c r="IHI62" s="140"/>
      <c r="IHJ62" s="140"/>
      <c r="IHK62" s="140"/>
      <c r="IHL62" s="140"/>
      <c r="IHM62" s="140"/>
      <c r="IHN62" s="140"/>
      <c r="IHO62" s="140"/>
      <c r="IHP62" s="140"/>
      <c r="IHQ62" s="140"/>
      <c r="IHR62" s="140"/>
      <c r="IHS62" s="140"/>
      <c r="IHT62" s="140"/>
      <c r="IHU62" s="140"/>
      <c r="IHV62" s="140"/>
      <c r="IHW62" s="82"/>
      <c r="IHX62" s="140"/>
      <c r="IHY62" s="140"/>
      <c r="IHZ62" s="140"/>
      <c r="IIA62" s="140"/>
      <c r="IIB62" s="140"/>
      <c r="IIC62" s="140"/>
      <c r="IID62" s="140"/>
      <c r="IIE62" s="140"/>
      <c r="IIF62" s="140"/>
      <c r="IIG62" s="140"/>
      <c r="IIH62" s="140"/>
      <c r="III62" s="140"/>
      <c r="IIJ62" s="140"/>
      <c r="IIK62" s="140"/>
      <c r="IIL62" s="140"/>
      <c r="IIM62" s="140"/>
      <c r="IIN62" s="140"/>
      <c r="IIO62" s="140"/>
      <c r="IIP62" s="140"/>
      <c r="IIQ62" s="140"/>
      <c r="IIR62" s="140"/>
      <c r="IIS62" s="82"/>
      <c r="IIT62" s="140"/>
      <c r="IIU62" s="140"/>
      <c r="IIV62" s="140"/>
      <c r="IIW62" s="140"/>
      <c r="IIX62" s="140"/>
      <c r="IIY62" s="140"/>
      <c r="IIZ62" s="140"/>
      <c r="IJA62" s="140"/>
      <c r="IJB62" s="140"/>
      <c r="IJC62" s="140"/>
      <c r="IJD62" s="140"/>
      <c r="IJE62" s="140"/>
      <c r="IJF62" s="140"/>
      <c r="IJG62" s="140"/>
      <c r="IJH62" s="140"/>
      <c r="IJI62" s="140"/>
      <c r="IJJ62" s="140"/>
      <c r="IJK62" s="140"/>
      <c r="IJL62" s="140"/>
      <c r="IJM62" s="140"/>
      <c r="IJN62" s="140"/>
      <c r="IJO62" s="82"/>
      <c r="IJP62" s="140"/>
      <c r="IJQ62" s="140"/>
      <c r="IJR62" s="140"/>
      <c r="IJS62" s="140"/>
      <c r="IJT62" s="140"/>
      <c r="IJU62" s="140"/>
      <c r="IJV62" s="140"/>
      <c r="IJW62" s="140"/>
      <c r="IJX62" s="140"/>
      <c r="IJY62" s="140"/>
      <c r="IJZ62" s="140"/>
      <c r="IKA62" s="140"/>
      <c r="IKB62" s="140"/>
      <c r="IKC62" s="140"/>
      <c r="IKD62" s="140"/>
      <c r="IKE62" s="140"/>
      <c r="IKF62" s="140"/>
      <c r="IKG62" s="140"/>
      <c r="IKH62" s="140"/>
      <c r="IKI62" s="140"/>
      <c r="IKJ62" s="140"/>
      <c r="IKK62" s="82"/>
      <c r="IKL62" s="140"/>
      <c r="IKM62" s="140"/>
      <c r="IKN62" s="140"/>
      <c r="IKO62" s="140"/>
      <c r="IKP62" s="140"/>
      <c r="IKQ62" s="140"/>
      <c r="IKR62" s="140"/>
      <c r="IKS62" s="140"/>
      <c r="IKT62" s="140"/>
      <c r="IKU62" s="140"/>
      <c r="IKV62" s="140"/>
      <c r="IKW62" s="140"/>
      <c r="IKX62" s="140"/>
      <c r="IKY62" s="140"/>
      <c r="IKZ62" s="140"/>
      <c r="ILA62" s="140"/>
      <c r="ILB62" s="140"/>
      <c r="ILC62" s="140"/>
      <c r="ILD62" s="140"/>
      <c r="ILE62" s="140"/>
      <c r="ILF62" s="140"/>
      <c r="ILG62" s="82"/>
      <c r="ILH62" s="140"/>
      <c r="ILI62" s="140"/>
      <c r="ILJ62" s="140"/>
      <c r="ILK62" s="140"/>
      <c r="ILL62" s="140"/>
      <c r="ILM62" s="140"/>
      <c r="ILN62" s="140"/>
      <c r="ILO62" s="140"/>
      <c r="ILP62" s="140"/>
      <c r="ILQ62" s="140"/>
      <c r="ILR62" s="140"/>
      <c r="ILS62" s="140"/>
      <c r="ILT62" s="140"/>
      <c r="ILU62" s="140"/>
      <c r="ILV62" s="140"/>
      <c r="ILW62" s="140"/>
      <c r="ILX62" s="140"/>
      <c r="ILY62" s="140"/>
      <c r="ILZ62" s="140"/>
      <c r="IMA62" s="140"/>
      <c r="IMB62" s="140"/>
      <c r="IMC62" s="82"/>
      <c r="IMD62" s="140"/>
      <c r="IME62" s="140"/>
      <c r="IMF62" s="140"/>
      <c r="IMG62" s="140"/>
      <c r="IMH62" s="140"/>
      <c r="IMI62" s="140"/>
      <c r="IMJ62" s="140"/>
      <c r="IMK62" s="140"/>
      <c r="IML62" s="140"/>
      <c r="IMM62" s="140"/>
      <c r="IMN62" s="140"/>
      <c r="IMO62" s="140"/>
      <c r="IMP62" s="140"/>
      <c r="IMQ62" s="140"/>
      <c r="IMR62" s="140"/>
      <c r="IMS62" s="140"/>
      <c r="IMT62" s="140"/>
      <c r="IMU62" s="140"/>
      <c r="IMV62" s="140"/>
      <c r="IMW62" s="140"/>
      <c r="IMX62" s="140"/>
      <c r="IMY62" s="82"/>
      <c r="IMZ62" s="140"/>
      <c r="INA62" s="140"/>
      <c r="INB62" s="140"/>
      <c r="INC62" s="140"/>
      <c r="IND62" s="140"/>
      <c r="INE62" s="140"/>
      <c r="INF62" s="140"/>
      <c r="ING62" s="140"/>
      <c r="INH62" s="140"/>
      <c r="INI62" s="140"/>
      <c r="INJ62" s="140"/>
      <c r="INK62" s="140"/>
      <c r="INL62" s="140"/>
      <c r="INM62" s="140"/>
      <c r="INN62" s="140"/>
      <c r="INO62" s="140"/>
      <c r="INP62" s="140"/>
      <c r="INQ62" s="140"/>
      <c r="INR62" s="140"/>
      <c r="INS62" s="140"/>
      <c r="INT62" s="140"/>
      <c r="INU62" s="82"/>
      <c r="INV62" s="140"/>
      <c r="INW62" s="140"/>
      <c r="INX62" s="140"/>
      <c r="INY62" s="140"/>
      <c r="INZ62" s="140"/>
      <c r="IOA62" s="140"/>
      <c r="IOB62" s="140"/>
      <c r="IOC62" s="140"/>
      <c r="IOD62" s="140"/>
      <c r="IOE62" s="140"/>
      <c r="IOF62" s="140"/>
      <c r="IOG62" s="140"/>
      <c r="IOH62" s="140"/>
      <c r="IOI62" s="140"/>
      <c r="IOJ62" s="140"/>
      <c r="IOK62" s="140"/>
      <c r="IOL62" s="140"/>
      <c r="IOM62" s="140"/>
      <c r="ION62" s="140"/>
      <c r="IOO62" s="140"/>
      <c r="IOP62" s="140"/>
      <c r="IOQ62" s="82"/>
      <c r="IOR62" s="140"/>
      <c r="IOS62" s="140"/>
      <c r="IOT62" s="140"/>
      <c r="IOU62" s="140"/>
      <c r="IOV62" s="140"/>
      <c r="IOW62" s="140"/>
      <c r="IOX62" s="140"/>
      <c r="IOY62" s="140"/>
      <c r="IOZ62" s="140"/>
      <c r="IPA62" s="140"/>
      <c r="IPB62" s="140"/>
      <c r="IPC62" s="140"/>
      <c r="IPD62" s="140"/>
      <c r="IPE62" s="140"/>
      <c r="IPF62" s="140"/>
      <c r="IPG62" s="140"/>
      <c r="IPH62" s="140"/>
      <c r="IPI62" s="140"/>
      <c r="IPJ62" s="140"/>
      <c r="IPK62" s="140"/>
      <c r="IPL62" s="140"/>
      <c r="IPM62" s="82"/>
      <c r="IPN62" s="140"/>
      <c r="IPO62" s="140"/>
      <c r="IPP62" s="140"/>
      <c r="IPQ62" s="140"/>
      <c r="IPR62" s="140"/>
      <c r="IPS62" s="140"/>
      <c r="IPT62" s="140"/>
      <c r="IPU62" s="140"/>
      <c r="IPV62" s="140"/>
      <c r="IPW62" s="140"/>
      <c r="IPX62" s="140"/>
      <c r="IPY62" s="140"/>
      <c r="IPZ62" s="140"/>
      <c r="IQA62" s="140"/>
      <c r="IQB62" s="140"/>
      <c r="IQC62" s="140"/>
      <c r="IQD62" s="140"/>
      <c r="IQE62" s="140"/>
      <c r="IQF62" s="140"/>
      <c r="IQG62" s="140"/>
      <c r="IQH62" s="140"/>
      <c r="IQI62" s="82"/>
      <c r="IQJ62" s="140"/>
      <c r="IQK62" s="140"/>
      <c r="IQL62" s="140"/>
      <c r="IQM62" s="140"/>
      <c r="IQN62" s="140"/>
      <c r="IQO62" s="140"/>
      <c r="IQP62" s="140"/>
      <c r="IQQ62" s="140"/>
      <c r="IQR62" s="140"/>
      <c r="IQS62" s="140"/>
      <c r="IQT62" s="140"/>
      <c r="IQU62" s="140"/>
      <c r="IQV62" s="140"/>
      <c r="IQW62" s="140"/>
      <c r="IQX62" s="140"/>
      <c r="IQY62" s="140"/>
      <c r="IQZ62" s="140"/>
      <c r="IRA62" s="140"/>
      <c r="IRB62" s="140"/>
      <c r="IRC62" s="140"/>
      <c r="IRD62" s="140"/>
      <c r="IRE62" s="82"/>
      <c r="IRF62" s="140"/>
      <c r="IRG62" s="140"/>
      <c r="IRH62" s="140"/>
      <c r="IRI62" s="140"/>
      <c r="IRJ62" s="140"/>
      <c r="IRK62" s="140"/>
      <c r="IRL62" s="140"/>
      <c r="IRM62" s="140"/>
      <c r="IRN62" s="140"/>
      <c r="IRO62" s="140"/>
      <c r="IRP62" s="140"/>
      <c r="IRQ62" s="140"/>
      <c r="IRR62" s="140"/>
      <c r="IRS62" s="140"/>
      <c r="IRT62" s="140"/>
      <c r="IRU62" s="140"/>
      <c r="IRV62" s="140"/>
      <c r="IRW62" s="140"/>
      <c r="IRX62" s="140"/>
      <c r="IRY62" s="140"/>
      <c r="IRZ62" s="140"/>
      <c r="ISA62" s="82"/>
      <c r="ISB62" s="140"/>
      <c r="ISC62" s="140"/>
      <c r="ISD62" s="140"/>
      <c r="ISE62" s="140"/>
      <c r="ISF62" s="140"/>
      <c r="ISG62" s="140"/>
      <c r="ISH62" s="140"/>
      <c r="ISI62" s="140"/>
      <c r="ISJ62" s="140"/>
      <c r="ISK62" s="140"/>
      <c r="ISL62" s="140"/>
      <c r="ISM62" s="140"/>
      <c r="ISN62" s="140"/>
      <c r="ISO62" s="140"/>
      <c r="ISP62" s="140"/>
      <c r="ISQ62" s="140"/>
      <c r="ISR62" s="140"/>
      <c r="ISS62" s="140"/>
      <c r="IST62" s="140"/>
      <c r="ISU62" s="140"/>
      <c r="ISV62" s="140"/>
      <c r="ISW62" s="82"/>
      <c r="ISX62" s="140"/>
      <c r="ISY62" s="140"/>
      <c r="ISZ62" s="140"/>
      <c r="ITA62" s="140"/>
      <c r="ITB62" s="140"/>
      <c r="ITC62" s="140"/>
      <c r="ITD62" s="140"/>
      <c r="ITE62" s="140"/>
      <c r="ITF62" s="140"/>
      <c r="ITG62" s="140"/>
      <c r="ITH62" s="140"/>
      <c r="ITI62" s="140"/>
      <c r="ITJ62" s="140"/>
      <c r="ITK62" s="140"/>
      <c r="ITL62" s="140"/>
      <c r="ITM62" s="140"/>
      <c r="ITN62" s="140"/>
      <c r="ITO62" s="140"/>
      <c r="ITP62" s="140"/>
      <c r="ITQ62" s="140"/>
      <c r="ITR62" s="140"/>
      <c r="ITS62" s="82"/>
      <c r="ITT62" s="140"/>
      <c r="ITU62" s="140"/>
      <c r="ITV62" s="140"/>
      <c r="ITW62" s="140"/>
      <c r="ITX62" s="140"/>
      <c r="ITY62" s="140"/>
      <c r="ITZ62" s="140"/>
      <c r="IUA62" s="140"/>
      <c r="IUB62" s="140"/>
      <c r="IUC62" s="140"/>
      <c r="IUD62" s="140"/>
      <c r="IUE62" s="140"/>
      <c r="IUF62" s="140"/>
      <c r="IUG62" s="140"/>
      <c r="IUH62" s="140"/>
      <c r="IUI62" s="140"/>
      <c r="IUJ62" s="140"/>
      <c r="IUK62" s="140"/>
      <c r="IUL62" s="140"/>
      <c r="IUM62" s="140"/>
      <c r="IUN62" s="140"/>
      <c r="IUO62" s="82"/>
      <c r="IUP62" s="140"/>
      <c r="IUQ62" s="140"/>
      <c r="IUR62" s="140"/>
      <c r="IUS62" s="140"/>
      <c r="IUT62" s="140"/>
      <c r="IUU62" s="140"/>
      <c r="IUV62" s="140"/>
      <c r="IUW62" s="140"/>
      <c r="IUX62" s="140"/>
      <c r="IUY62" s="140"/>
      <c r="IUZ62" s="140"/>
      <c r="IVA62" s="140"/>
      <c r="IVB62" s="140"/>
      <c r="IVC62" s="140"/>
      <c r="IVD62" s="140"/>
      <c r="IVE62" s="140"/>
      <c r="IVF62" s="140"/>
      <c r="IVG62" s="140"/>
      <c r="IVH62" s="140"/>
      <c r="IVI62" s="140"/>
      <c r="IVJ62" s="140"/>
      <c r="IVK62" s="82"/>
      <c r="IVL62" s="140"/>
      <c r="IVM62" s="140"/>
      <c r="IVN62" s="140"/>
      <c r="IVO62" s="140"/>
      <c r="IVP62" s="140"/>
      <c r="IVQ62" s="140"/>
      <c r="IVR62" s="140"/>
      <c r="IVS62" s="140"/>
      <c r="IVT62" s="140"/>
      <c r="IVU62" s="140"/>
      <c r="IVV62" s="140"/>
      <c r="IVW62" s="140"/>
      <c r="IVX62" s="140"/>
      <c r="IVY62" s="140"/>
      <c r="IVZ62" s="140"/>
      <c r="IWA62" s="140"/>
      <c r="IWB62" s="140"/>
      <c r="IWC62" s="140"/>
      <c r="IWD62" s="140"/>
      <c r="IWE62" s="140"/>
      <c r="IWF62" s="140"/>
      <c r="IWG62" s="82"/>
      <c r="IWH62" s="140"/>
      <c r="IWI62" s="140"/>
      <c r="IWJ62" s="140"/>
      <c r="IWK62" s="140"/>
      <c r="IWL62" s="140"/>
      <c r="IWM62" s="140"/>
      <c r="IWN62" s="140"/>
      <c r="IWO62" s="140"/>
      <c r="IWP62" s="140"/>
      <c r="IWQ62" s="140"/>
      <c r="IWR62" s="140"/>
      <c r="IWS62" s="140"/>
      <c r="IWT62" s="140"/>
      <c r="IWU62" s="140"/>
      <c r="IWV62" s="140"/>
      <c r="IWW62" s="140"/>
      <c r="IWX62" s="140"/>
      <c r="IWY62" s="140"/>
      <c r="IWZ62" s="140"/>
      <c r="IXA62" s="140"/>
      <c r="IXB62" s="140"/>
      <c r="IXC62" s="82"/>
      <c r="IXD62" s="140"/>
      <c r="IXE62" s="140"/>
      <c r="IXF62" s="140"/>
      <c r="IXG62" s="140"/>
      <c r="IXH62" s="140"/>
      <c r="IXI62" s="140"/>
      <c r="IXJ62" s="140"/>
      <c r="IXK62" s="140"/>
      <c r="IXL62" s="140"/>
      <c r="IXM62" s="140"/>
      <c r="IXN62" s="140"/>
      <c r="IXO62" s="140"/>
      <c r="IXP62" s="140"/>
      <c r="IXQ62" s="140"/>
      <c r="IXR62" s="140"/>
      <c r="IXS62" s="140"/>
      <c r="IXT62" s="140"/>
      <c r="IXU62" s="140"/>
      <c r="IXV62" s="140"/>
      <c r="IXW62" s="140"/>
      <c r="IXX62" s="140"/>
      <c r="IXY62" s="82"/>
      <c r="IXZ62" s="140"/>
      <c r="IYA62" s="140"/>
      <c r="IYB62" s="140"/>
      <c r="IYC62" s="140"/>
      <c r="IYD62" s="140"/>
      <c r="IYE62" s="140"/>
      <c r="IYF62" s="140"/>
      <c r="IYG62" s="140"/>
      <c r="IYH62" s="140"/>
      <c r="IYI62" s="140"/>
      <c r="IYJ62" s="140"/>
      <c r="IYK62" s="140"/>
      <c r="IYL62" s="140"/>
      <c r="IYM62" s="140"/>
      <c r="IYN62" s="140"/>
      <c r="IYO62" s="140"/>
      <c r="IYP62" s="140"/>
      <c r="IYQ62" s="140"/>
      <c r="IYR62" s="140"/>
      <c r="IYS62" s="140"/>
      <c r="IYT62" s="140"/>
      <c r="IYU62" s="82"/>
      <c r="IYV62" s="140"/>
      <c r="IYW62" s="140"/>
      <c r="IYX62" s="140"/>
      <c r="IYY62" s="140"/>
      <c r="IYZ62" s="140"/>
      <c r="IZA62" s="140"/>
      <c r="IZB62" s="140"/>
      <c r="IZC62" s="140"/>
      <c r="IZD62" s="140"/>
      <c r="IZE62" s="140"/>
      <c r="IZF62" s="140"/>
      <c r="IZG62" s="140"/>
      <c r="IZH62" s="140"/>
      <c r="IZI62" s="140"/>
      <c r="IZJ62" s="140"/>
      <c r="IZK62" s="140"/>
      <c r="IZL62" s="140"/>
      <c r="IZM62" s="140"/>
      <c r="IZN62" s="140"/>
      <c r="IZO62" s="140"/>
      <c r="IZP62" s="140"/>
      <c r="IZQ62" s="82"/>
      <c r="IZR62" s="140"/>
      <c r="IZS62" s="140"/>
      <c r="IZT62" s="140"/>
      <c r="IZU62" s="140"/>
      <c r="IZV62" s="140"/>
      <c r="IZW62" s="140"/>
      <c r="IZX62" s="140"/>
      <c r="IZY62" s="140"/>
      <c r="IZZ62" s="140"/>
      <c r="JAA62" s="140"/>
      <c r="JAB62" s="140"/>
      <c r="JAC62" s="140"/>
      <c r="JAD62" s="140"/>
      <c r="JAE62" s="140"/>
      <c r="JAF62" s="140"/>
      <c r="JAG62" s="140"/>
      <c r="JAH62" s="140"/>
      <c r="JAI62" s="140"/>
      <c r="JAJ62" s="140"/>
      <c r="JAK62" s="140"/>
      <c r="JAL62" s="140"/>
      <c r="JAM62" s="82"/>
      <c r="JAN62" s="140"/>
      <c r="JAO62" s="140"/>
      <c r="JAP62" s="140"/>
      <c r="JAQ62" s="140"/>
      <c r="JAR62" s="140"/>
      <c r="JAS62" s="140"/>
      <c r="JAT62" s="140"/>
      <c r="JAU62" s="140"/>
      <c r="JAV62" s="140"/>
      <c r="JAW62" s="140"/>
      <c r="JAX62" s="140"/>
      <c r="JAY62" s="140"/>
      <c r="JAZ62" s="140"/>
      <c r="JBA62" s="140"/>
      <c r="JBB62" s="140"/>
      <c r="JBC62" s="140"/>
      <c r="JBD62" s="140"/>
      <c r="JBE62" s="140"/>
      <c r="JBF62" s="140"/>
      <c r="JBG62" s="140"/>
      <c r="JBH62" s="140"/>
      <c r="JBI62" s="82"/>
      <c r="JBJ62" s="140"/>
      <c r="JBK62" s="140"/>
      <c r="JBL62" s="140"/>
      <c r="JBM62" s="140"/>
      <c r="JBN62" s="140"/>
      <c r="JBO62" s="140"/>
      <c r="JBP62" s="140"/>
      <c r="JBQ62" s="140"/>
      <c r="JBR62" s="140"/>
      <c r="JBS62" s="140"/>
      <c r="JBT62" s="140"/>
      <c r="JBU62" s="140"/>
      <c r="JBV62" s="140"/>
      <c r="JBW62" s="140"/>
      <c r="JBX62" s="140"/>
      <c r="JBY62" s="140"/>
      <c r="JBZ62" s="140"/>
      <c r="JCA62" s="140"/>
      <c r="JCB62" s="140"/>
      <c r="JCC62" s="140"/>
      <c r="JCD62" s="140"/>
      <c r="JCE62" s="82"/>
      <c r="JCF62" s="140"/>
      <c r="JCG62" s="140"/>
      <c r="JCH62" s="140"/>
      <c r="JCI62" s="140"/>
      <c r="JCJ62" s="140"/>
      <c r="JCK62" s="140"/>
      <c r="JCL62" s="140"/>
      <c r="JCM62" s="140"/>
      <c r="JCN62" s="140"/>
      <c r="JCO62" s="140"/>
      <c r="JCP62" s="140"/>
      <c r="JCQ62" s="140"/>
      <c r="JCR62" s="140"/>
      <c r="JCS62" s="140"/>
      <c r="JCT62" s="140"/>
      <c r="JCU62" s="140"/>
      <c r="JCV62" s="140"/>
      <c r="JCW62" s="140"/>
      <c r="JCX62" s="140"/>
      <c r="JCY62" s="140"/>
      <c r="JCZ62" s="140"/>
      <c r="JDA62" s="82"/>
      <c r="JDB62" s="140"/>
      <c r="JDC62" s="140"/>
      <c r="JDD62" s="140"/>
      <c r="JDE62" s="140"/>
      <c r="JDF62" s="140"/>
      <c r="JDG62" s="140"/>
      <c r="JDH62" s="140"/>
      <c r="JDI62" s="140"/>
      <c r="JDJ62" s="140"/>
      <c r="JDK62" s="140"/>
      <c r="JDL62" s="140"/>
      <c r="JDM62" s="140"/>
      <c r="JDN62" s="140"/>
      <c r="JDO62" s="140"/>
      <c r="JDP62" s="140"/>
      <c r="JDQ62" s="140"/>
      <c r="JDR62" s="140"/>
      <c r="JDS62" s="140"/>
      <c r="JDT62" s="140"/>
      <c r="JDU62" s="140"/>
      <c r="JDV62" s="140"/>
      <c r="JDW62" s="82"/>
      <c r="JDX62" s="140"/>
      <c r="JDY62" s="140"/>
      <c r="JDZ62" s="140"/>
      <c r="JEA62" s="140"/>
      <c r="JEB62" s="140"/>
      <c r="JEC62" s="140"/>
      <c r="JED62" s="140"/>
      <c r="JEE62" s="140"/>
      <c r="JEF62" s="140"/>
      <c r="JEG62" s="140"/>
      <c r="JEH62" s="140"/>
      <c r="JEI62" s="140"/>
      <c r="JEJ62" s="140"/>
      <c r="JEK62" s="140"/>
      <c r="JEL62" s="140"/>
      <c r="JEM62" s="140"/>
      <c r="JEN62" s="140"/>
      <c r="JEO62" s="140"/>
      <c r="JEP62" s="140"/>
      <c r="JEQ62" s="140"/>
      <c r="JER62" s="140"/>
      <c r="JES62" s="82"/>
      <c r="JET62" s="140"/>
      <c r="JEU62" s="140"/>
      <c r="JEV62" s="140"/>
      <c r="JEW62" s="140"/>
      <c r="JEX62" s="140"/>
      <c r="JEY62" s="140"/>
      <c r="JEZ62" s="140"/>
      <c r="JFA62" s="140"/>
      <c r="JFB62" s="140"/>
      <c r="JFC62" s="140"/>
      <c r="JFD62" s="140"/>
      <c r="JFE62" s="140"/>
      <c r="JFF62" s="140"/>
      <c r="JFG62" s="140"/>
      <c r="JFH62" s="140"/>
      <c r="JFI62" s="140"/>
      <c r="JFJ62" s="140"/>
      <c r="JFK62" s="140"/>
      <c r="JFL62" s="140"/>
      <c r="JFM62" s="140"/>
      <c r="JFN62" s="140"/>
      <c r="JFO62" s="82"/>
      <c r="JFP62" s="140"/>
      <c r="JFQ62" s="140"/>
      <c r="JFR62" s="140"/>
      <c r="JFS62" s="140"/>
      <c r="JFT62" s="140"/>
      <c r="JFU62" s="140"/>
      <c r="JFV62" s="140"/>
      <c r="JFW62" s="140"/>
      <c r="JFX62" s="140"/>
      <c r="JFY62" s="140"/>
      <c r="JFZ62" s="140"/>
      <c r="JGA62" s="140"/>
      <c r="JGB62" s="140"/>
      <c r="JGC62" s="140"/>
      <c r="JGD62" s="140"/>
      <c r="JGE62" s="140"/>
      <c r="JGF62" s="140"/>
      <c r="JGG62" s="140"/>
      <c r="JGH62" s="140"/>
      <c r="JGI62" s="140"/>
      <c r="JGJ62" s="140"/>
      <c r="JGK62" s="82"/>
      <c r="JGL62" s="140"/>
      <c r="JGM62" s="140"/>
      <c r="JGN62" s="140"/>
      <c r="JGO62" s="140"/>
      <c r="JGP62" s="140"/>
      <c r="JGQ62" s="140"/>
      <c r="JGR62" s="140"/>
      <c r="JGS62" s="140"/>
      <c r="JGT62" s="140"/>
      <c r="JGU62" s="140"/>
      <c r="JGV62" s="140"/>
      <c r="JGW62" s="140"/>
      <c r="JGX62" s="140"/>
      <c r="JGY62" s="140"/>
      <c r="JGZ62" s="140"/>
      <c r="JHA62" s="140"/>
      <c r="JHB62" s="140"/>
      <c r="JHC62" s="140"/>
      <c r="JHD62" s="140"/>
      <c r="JHE62" s="140"/>
      <c r="JHF62" s="140"/>
      <c r="JHG62" s="82"/>
      <c r="JHH62" s="140"/>
      <c r="JHI62" s="140"/>
      <c r="JHJ62" s="140"/>
      <c r="JHK62" s="140"/>
      <c r="JHL62" s="140"/>
      <c r="JHM62" s="140"/>
      <c r="JHN62" s="140"/>
      <c r="JHO62" s="140"/>
      <c r="JHP62" s="140"/>
      <c r="JHQ62" s="140"/>
      <c r="JHR62" s="140"/>
      <c r="JHS62" s="140"/>
      <c r="JHT62" s="140"/>
      <c r="JHU62" s="140"/>
      <c r="JHV62" s="140"/>
      <c r="JHW62" s="140"/>
      <c r="JHX62" s="140"/>
      <c r="JHY62" s="140"/>
      <c r="JHZ62" s="140"/>
      <c r="JIA62" s="140"/>
      <c r="JIB62" s="140"/>
      <c r="JIC62" s="82"/>
      <c r="JID62" s="140"/>
      <c r="JIE62" s="140"/>
      <c r="JIF62" s="140"/>
      <c r="JIG62" s="140"/>
      <c r="JIH62" s="140"/>
      <c r="JII62" s="140"/>
      <c r="JIJ62" s="140"/>
      <c r="JIK62" s="140"/>
      <c r="JIL62" s="140"/>
      <c r="JIM62" s="140"/>
      <c r="JIN62" s="140"/>
      <c r="JIO62" s="140"/>
      <c r="JIP62" s="140"/>
      <c r="JIQ62" s="140"/>
      <c r="JIR62" s="140"/>
      <c r="JIS62" s="140"/>
      <c r="JIT62" s="140"/>
      <c r="JIU62" s="140"/>
      <c r="JIV62" s="140"/>
      <c r="JIW62" s="140"/>
      <c r="JIX62" s="140"/>
      <c r="JIY62" s="82"/>
      <c r="JIZ62" s="140"/>
      <c r="JJA62" s="140"/>
      <c r="JJB62" s="140"/>
      <c r="JJC62" s="140"/>
      <c r="JJD62" s="140"/>
      <c r="JJE62" s="140"/>
      <c r="JJF62" s="140"/>
      <c r="JJG62" s="140"/>
      <c r="JJH62" s="140"/>
      <c r="JJI62" s="140"/>
      <c r="JJJ62" s="140"/>
      <c r="JJK62" s="140"/>
      <c r="JJL62" s="140"/>
      <c r="JJM62" s="140"/>
      <c r="JJN62" s="140"/>
      <c r="JJO62" s="140"/>
      <c r="JJP62" s="140"/>
      <c r="JJQ62" s="140"/>
      <c r="JJR62" s="140"/>
      <c r="JJS62" s="140"/>
      <c r="JJT62" s="140"/>
      <c r="JJU62" s="82"/>
      <c r="JJV62" s="140"/>
      <c r="JJW62" s="140"/>
      <c r="JJX62" s="140"/>
      <c r="JJY62" s="140"/>
      <c r="JJZ62" s="140"/>
      <c r="JKA62" s="140"/>
      <c r="JKB62" s="140"/>
      <c r="JKC62" s="140"/>
      <c r="JKD62" s="140"/>
      <c r="JKE62" s="140"/>
      <c r="JKF62" s="140"/>
      <c r="JKG62" s="140"/>
      <c r="JKH62" s="140"/>
      <c r="JKI62" s="140"/>
      <c r="JKJ62" s="140"/>
      <c r="JKK62" s="140"/>
      <c r="JKL62" s="140"/>
      <c r="JKM62" s="140"/>
      <c r="JKN62" s="140"/>
      <c r="JKO62" s="140"/>
      <c r="JKP62" s="140"/>
      <c r="JKQ62" s="82"/>
      <c r="JKR62" s="140"/>
      <c r="JKS62" s="140"/>
      <c r="JKT62" s="140"/>
      <c r="JKU62" s="140"/>
      <c r="JKV62" s="140"/>
      <c r="JKW62" s="140"/>
      <c r="JKX62" s="140"/>
      <c r="JKY62" s="140"/>
      <c r="JKZ62" s="140"/>
      <c r="JLA62" s="140"/>
      <c r="JLB62" s="140"/>
      <c r="JLC62" s="140"/>
      <c r="JLD62" s="140"/>
      <c r="JLE62" s="140"/>
      <c r="JLF62" s="140"/>
      <c r="JLG62" s="140"/>
      <c r="JLH62" s="140"/>
      <c r="JLI62" s="140"/>
      <c r="JLJ62" s="140"/>
      <c r="JLK62" s="140"/>
      <c r="JLL62" s="140"/>
      <c r="JLM62" s="82"/>
      <c r="JLN62" s="140"/>
      <c r="JLO62" s="140"/>
      <c r="JLP62" s="140"/>
      <c r="JLQ62" s="140"/>
      <c r="JLR62" s="140"/>
      <c r="JLS62" s="140"/>
      <c r="JLT62" s="140"/>
      <c r="JLU62" s="140"/>
      <c r="JLV62" s="140"/>
      <c r="JLW62" s="140"/>
      <c r="JLX62" s="140"/>
      <c r="JLY62" s="140"/>
      <c r="JLZ62" s="140"/>
      <c r="JMA62" s="140"/>
      <c r="JMB62" s="140"/>
      <c r="JMC62" s="140"/>
      <c r="JMD62" s="140"/>
      <c r="JME62" s="140"/>
      <c r="JMF62" s="140"/>
      <c r="JMG62" s="140"/>
      <c r="JMH62" s="140"/>
      <c r="JMI62" s="82"/>
      <c r="JMJ62" s="140"/>
      <c r="JMK62" s="140"/>
      <c r="JML62" s="140"/>
      <c r="JMM62" s="140"/>
      <c r="JMN62" s="140"/>
      <c r="JMO62" s="140"/>
      <c r="JMP62" s="140"/>
      <c r="JMQ62" s="140"/>
      <c r="JMR62" s="140"/>
      <c r="JMS62" s="140"/>
      <c r="JMT62" s="140"/>
      <c r="JMU62" s="140"/>
      <c r="JMV62" s="140"/>
      <c r="JMW62" s="140"/>
      <c r="JMX62" s="140"/>
      <c r="JMY62" s="140"/>
      <c r="JMZ62" s="140"/>
      <c r="JNA62" s="140"/>
      <c r="JNB62" s="140"/>
      <c r="JNC62" s="140"/>
      <c r="JND62" s="140"/>
      <c r="JNE62" s="82"/>
      <c r="JNF62" s="140"/>
      <c r="JNG62" s="140"/>
      <c r="JNH62" s="140"/>
      <c r="JNI62" s="140"/>
      <c r="JNJ62" s="140"/>
      <c r="JNK62" s="140"/>
      <c r="JNL62" s="140"/>
      <c r="JNM62" s="140"/>
      <c r="JNN62" s="140"/>
      <c r="JNO62" s="140"/>
      <c r="JNP62" s="140"/>
      <c r="JNQ62" s="140"/>
      <c r="JNR62" s="140"/>
      <c r="JNS62" s="140"/>
      <c r="JNT62" s="140"/>
      <c r="JNU62" s="140"/>
      <c r="JNV62" s="140"/>
      <c r="JNW62" s="140"/>
      <c r="JNX62" s="140"/>
      <c r="JNY62" s="140"/>
      <c r="JNZ62" s="140"/>
      <c r="JOA62" s="82"/>
      <c r="JOB62" s="140"/>
      <c r="JOC62" s="140"/>
      <c r="JOD62" s="140"/>
      <c r="JOE62" s="140"/>
      <c r="JOF62" s="140"/>
      <c r="JOG62" s="140"/>
      <c r="JOH62" s="140"/>
      <c r="JOI62" s="140"/>
      <c r="JOJ62" s="140"/>
      <c r="JOK62" s="140"/>
      <c r="JOL62" s="140"/>
      <c r="JOM62" s="140"/>
      <c r="JON62" s="140"/>
      <c r="JOO62" s="140"/>
      <c r="JOP62" s="140"/>
      <c r="JOQ62" s="140"/>
      <c r="JOR62" s="140"/>
      <c r="JOS62" s="140"/>
      <c r="JOT62" s="140"/>
      <c r="JOU62" s="140"/>
      <c r="JOV62" s="140"/>
      <c r="JOW62" s="82"/>
      <c r="JOX62" s="140"/>
      <c r="JOY62" s="140"/>
      <c r="JOZ62" s="140"/>
      <c r="JPA62" s="140"/>
      <c r="JPB62" s="140"/>
      <c r="JPC62" s="140"/>
      <c r="JPD62" s="140"/>
      <c r="JPE62" s="140"/>
      <c r="JPF62" s="140"/>
      <c r="JPG62" s="140"/>
      <c r="JPH62" s="140"/>
      <c r="JPI62" s="140"/>
      <c r="JPJ62" s="140"/>
      <c r="JPK62" s="140"/>
      <c r="JPL62" s="140"/>
      <c r="JPM62" s="140"/>
      <c r="JPN62" s="140"/>
      <c r="JPO62" s="140"/>
      <c r="JPP62" s="140"/>
      <c r="JPQ62" s="140"/>
      <c r="JPR62" s="140"/>
      <c r="JPS62" s="82"/>
      <c r="JPT62" s="140"/>
      <c r="JPU62" s="140"/>
      <c r="JPV62" s="140"/>
      <c r="JPW62" s="140"/>
      <c r="JPX62" s="140"/>
      <c r="JPY62" s="140"/>
      <c r="JPZ62" s="140"/>
      <c r="JQA62" s="140"/>
      <c r="JQB62" s="140"/>
      <c r="JQC62" s="140"/>
      <c r="JQD62" s="140"/>
      <c r="JQE62" s="140"/>
      <c r="JQF62" s="140"/>
      <c r="JQG62" s="140"/>
      <c r="JQH62" s="140"/>
      <c r="JQI62" s="140"/>
      <c r="JQJ62" s="140"/>
      <c r="JQK62" s="140"/>
      <c r="JQL62" s="140"/>
      <c r="JQM62" s="140"/>
      <c r="JQN62" s="140"/>
      <c r="JQO62" s="82"/>
      <c r="JQP62" s="140"/>
      <c r="JQQ62" s="140"/>
      <c r="JQR62" s="140"/>
      <c r="JQS62" s="140"/>
      <c r="JQT62" s="140"/>
      <c r="JQU62" s="140"/>
      <c r="JQV62" s="140"/>
      <c r="JQW62" s="140"/>
      <c r="JQX62" s="140"/>
      <c r="JQY62" s="140"/>
      <c r="JQZ62" s="140"/>
      <c r="JRA62" s="140"/>
      <c r="JRB62" s="140"/>
      <c r="JRC62" s="140"/>
      <c r="JRD62" s="140"/>
      <c r="JRE62" s="140"/>
      <c r="JRF62" s="140"/>
      <c r="JRG62" s="140"/>
      <c r="JRH62" s="140"/>
      <c r="JRI62" s="140"/>
      <c r="JRJ62" s="140"/>
      <c r="JRK62" s="82"/>
      <c r="JRL62" s="140"/>
      <c r="JRM62" s="140"/>
      <c r="JRN62" s="140"/>
      <c r="JRO62" s="140"/>
      <c r="JRP62" s="140"/>
      <c r="JRQ62" s="140"/>
      <c r="JRR62" s="140"/>
      <c r="JRS62" s="140"/>
      <c r="JRT62" s="140"/>
      <c r="JRU62" s="140"/>
      <c r="JRV62" s="140"/>
      <c r="JRW62" s="140"/>
      <c r="JRX62" s="140"/>
      <c r="JRY62" s="140"/>
      <c r="JRZ62" s="140"/>
      <c r="JSA62" s="140"/>
      <c r="JSB62" s="140"/>
      <c r="JSC62" s="140"/>
      <c r="JSD62" s="140"/>
      <c r="JSE62" s="140"/>
      <c r="JSF62" s="140"/>
      <c r="JSG62" s="82"/>
      <c r="JSH62" s="140"/>
      <c r="JSI62" s="140"/>
      <c r="JSJ62" s="140"/>
      <c r="JSK62" s="140"/>
      <c r="JSL62" s="140"/>
      <c r="JSM62" s="140"/>
      <c r="JSN62" s="140"/>
      <c r="JSO62" s="140"/>
      <c r="JSP62" s="140"/>
      <c r="JSQ62" s="140"/>
      <c r="JSR62" s="140"/>
      <c r="JSS62" s="140"/>
      <c r="JST62" s="140"/>
      <c r="JSU62" s="140"/>
      <c r="JSV62" s="140"/>
      <c r="JSW62" s="140"/>
      <c r="JSX62" s="140"/>
      <c r="JSY62" s="140"/>
      <c r="JSZ62" s="140"/>
      <c r="JTA62" s="140"/>
      <c r="JTB62" s="140"/>
      <c r="JTC62" s="82"/>
      <c r="JTD62" s="140"/>
      <c r="JTE62" s="140"/>
      <c r="JTF62" s="140"/>
      <c r="JTG62" s="140"/>
      <c r="JTH62" s="140"/>
      <c r="JTI62" s="140"/>
      <c r="JTJ62" s="140"/>
      <c r="JTK62" s="140"/>
      <c r="JTL62" s="140"/>
      <c r="JTM62" s="140"/>
      <c r="JTN62" s="140"/>
      <c r="JTO62" s="140"/>
      <c r="JTP62" s="140"/>
      <c r="JTQ62" s="140"/>
      <c r="JTR62" s="140"/>
      <c r="JTS62" s="140"/>
      <c r="JTT62" s="140"/>
      <c r="JTU62" s="140"/>
      <c r="JTV62" s="140"/>
      <c r="JTW62" s="140"/>
      <c r="JTX62" s="140"/>
      <c r="JTY62" s="82"/>
      <c r="JTZ62" s="140"/>
      <c r="JUA62" s="140"/>
      <c r="JUB62" s="140"/>
      <c r="JUC62" s="140"/>
      <c r="JUD62" s="140"/>
      <c r="JUE62" s="140"/>
      <c r="JUF62" s="140"/>
      <c r="JUG62" s="140"/>
      <c r="JUH62" s="140"/>
      <c r="JUI62" s="140"/>
      <c r="JUJ62" s="140"/>
      <c r="JUK62" s="140"/>
      <c r="JUL62" s="140"/>
      <c r="JUM62" s="140"/>
      <c r="JUN62" s="140"/>
      <c r="JUO62" s="140"/>
      <c r="JUP62" s="140"/>
      <c r="JUQ62" s="140"/>
      <c r="JUR62" s="140"/>
      <c r="JUS62" s="140"/>
      <c r="JUT62" s="140"/>
      <c r="JUU62" s="82"/>
      <c r="JUV62" s="140"/>
      <c r="JUW62" s="140"/>
      <c r="JUX62" s="140"/>
      <c r="JUY62" s="140"/>
      <c r="JUZ62" s="140"/>
      <c r="JVA62" s="140"/>
      <c r="JVB62" s="140"/>
      <c r="JVC62" s="140"/>
      <c r="JVD62" s="140"/>
      <c r="JVE62" s="140"/>
      <c r="JVF62" s="140"/>
      <c r="JVG62" s="140"/>
      <c r="JVH62" s="140"/>
      <c r="JVI62" s="140"/>
      <c r="JVJ62" s="140"/>
      <c r="JVK62" s="140"/>
      <c r="JVL62" s="140"/>
      <c r="JVM62" s="140"/>
      <c r="JVN62" s="140"/>
      <c r="JVO62" s="140"/>
      <c r="JVP62" s="140"/>
      <c r="JVQ62" s="82"/>
      <c r="JVR62" s="140"/>
      <c r="JVS62" s="140"/>
      <c r="JVT62" s="140"/>
      <c r="JVU62" s="140"/>
      <c r="JVV62" s="140"/>
      <c r="JVW62" s="140"/>
      <c r="JVX62" s="140"/>
      <c r="JVY62" s="140"/>
      <c r="JVZ62" s="140"/>
      <c r="JWA62" s="140"/>
      <c r="JWB62" s="140"/>
      <c r="JWC62" s="140"/>
      <c r="JWD62" s="140"/>
      <c r="JWE62" s="140"/>
      <c r="JWF62" s="140"/>
      <c r="JWG62" s="140"/>
      <c r="JWH62" s="140"/>
      <c r="JWI62" s="140"/>
      <c r="JWJ62" s="140"/>
      <c r="JWK62" s="140"/>
      <c r="JWL62" s="140"/>
      <c r="JWM62" s="82"/>
      <c r="JWN62" s="140"/>
      <c r="JWO62" s="140"/>
      <c r="JWP62" s="140"/>
      <c r="JWQ62" s="140"/>
      <c r="JWR62" s="140"/>
      <c r="JWS62" s="140"/>
      <c r="JWT62" s="140"/>
      <c r="JWU62" s="140"/>
      <c r="JWV62" s="140"/>
      <c r="JWW62" s="140"/>
      <c r="JWX62" s="140"/>
      <c r="JWY62" s="140"/>
      <c r="JWZ62" s="140"/>
      <c r="JXA62" s="140"/>
      <c r="JXB62" s="140"/>
      <c r="JXC62" s="140"/>
      <c r="JXD62" s="140"/>
      <c r="JXE62" s="140"/>
      <c r="JXF62" s="140"/>
      <c r="JXG62" s="140"/>
      <c r="JXH62" s="140"/>
      <c r="JXI62" s="82"/>
      <c r="JXJ62" s="140"/>
      <c r="JXK62" s="140"/>
      <c r="JXL62" s="140"/>
      <c r="JXM62" s="140"/>
      <c r="JXN62" s="140"/>
      <c r="JXO62" s="140"/>
      <c r="JXP62" s="140"/>
      <c r="JXQ62" s="140"/>
      <c r="JXR62" s="140"/>
      <c r="JXS62" s="140"/>
      <c r="JXT62" s="140"/>
      <c r="JXU62" s="140"/>
      <c r="JXV62" s="140"/>
      <c r="JXW62" s="140"/>
      <c r="JXX62" s="140"/>
      <c r="JXY62" s="140"/>
      <c r="JXZ62" s="140"/>
      <c r="JYA62" s="140"/>
      <c r="JYB62" s="140"/>
      <c r="JYC62" s="140"/>
      <c r="JYD62" s="140"/>
      <c r="JYE62" s="82"/>
      <c r="JYF62" s="140"/>
      <c r="JYG62" s="140"/>
      <c r="JYH62" s="140"/>
      <c r="JYI62" s="140"/>
      <c r="JYJ62" s="140"/>
      <c r="JYK62" s="140"/>
      <c r="JYL62" s="140"/>
      <c r="JYM62" s="140"/>
      <c r="JYN62" s="140"/>
      <c r="JYO62" s="140"/>
      <c r="JYP62" s="140"/>
      <c r="JYQ62" s="140"/>
      <c r="JYR62" s="140"/>
      <c r="JYS62" s="140"/>
      <c r="JYT62" s="140"/>
      <c r="JYU62" s="140"/>
      <c r="JYV62" s="140"/>
      <c r="JYW62" s="140"/>
      <c r="JYX62" s="140"/>
      <c r="JYY62" s="140"/>
      <c r="JYZ62" s="140"/>
      <c r="JZA62" s="82"/>
      <c r="JZB62" s="140"/>
      <c r="JZC62" s="140"/>
      <c r="JZD62" s="140"/>
      <c r="JZE62" s="140"/>
      <c r="JZF62" s="140"/>
      <c r="JZG62" s="140"/>
      <c r="JZH62" s="140"/>
      <c r="JZI62" s="140"/>
      <c r="JZJ62" s="140"/>
      <c r="JZK62" s="140"/>
      <c r="JZL62" s="140"/>
      <c r="JZM62" s="140"/>
      <c r="JZN62" s="140"/>
      <c r="JZO62" s="140"/>
      <c r="JZP62" s="140"/>
      <c r="JZQ62" s="140"/>
      <c r="JZR62" s="140"/>
      <c r="JZS62" s="140"/>
      <c r="JZT62" s="140"/>
      <c r="JZU62" s="140"/>
      <c r="JZV62" s="140"/>
      <c r="JZW62" s="82"/>
      <c r="JZX62" s="140"/>
      <c r="JZY62" s="140"/>
      <c r="JZZ62" s="140"/>
      <c r="KAA62" s="140"/>
      <c r="KAB62" s="140"/>
      <c r="KAC62" s="140"/>
      <c r="KAD62" s="140"/>
      <c r="KAE62" s="140"/>
      <c r="KAF62" s="140"/>
      <c r="KAG62" s="140"/>
      <c r="KAH62" s="140"/>
      <c r="KAI62" s="140"/>
      <c r="KAJ62" s="140"/>
      <c r="KAK62" s="140"/>
      <c r="KAL62" s="140"/>
      <c r="KAM62" s="140"/>
      <c r="KAN62" s="140"/>
      <c r="KAO62" s="140"/>
      <c r="KAP62" s="140"/>
      <c r="KAQ62" s="140"/>
      <c r="KAR62" s="140"/>
      <c r="KAS62" s="82"/>
      <c r="KAT62" s="140"/>
      <c r="KAU62" s="140"/>
      <c r="KAV62" s="140"/>
      <c r="KAW62" s="140"/>
      <c r="KAX62" s="140"/>
      <c r="KAY62" s="140"/>
      <c r="KAZ62" s="140"/>
      <c r="KBA62" s="140"/>
      <c r="KBB62" s="140"/>
      <c r="KBC62" s="140"/>
      <c r="KBD62" s="140"/>
      <c r="KBE62" s="140"/>
      <c r="KBF62" s="140"/>
      <c r="KBG62" s="140"/>
      <c r="KBH62" s="140"/>
      <c r="KBI62" s="140"/>
      <c r="KBJ62" s="140"/>
      <c r="KBK62" s="140"/>
      <c r="KBL62" s="140"/>
      <c r="KBM62" s="140"/>
      <c r="KBN62" s="140"/>
      <c r="KBO62" s="82"/>
      <c r="KBP62" s="140"/>
      <c r="KBQ62" s="140"/>
      <c r="KBR62" s="140"/>
      <c r="KBS62" s="140"/>
      <c r="KBT62" s="140"/>
      <c r="KBU62" s="140"/>
      <c r="KBV62" s="140"/>
      <c r="KBW62" s="140"/>
      <c r="KBX62" s="140"/>
      <c r="KBY62" s="140"/>
      <c r="KBZ62" s="140"/>
      <c r="KCA62" s="140"/>
      <c r="KCB62" s="140"/>
      <c r="KCC62" s="140"/>
      <c r="KCD62" s="140"/>
      <c r="KCE62" s="140"/>
      <c r="KCF62" s="140"/>
      <c r="KCG62" s="140"/>
      <c r="KCH62" s="140"/>
      <c r="KCI62" s="140"/>
      <c r="KCJ62" s="140"/>
      <c r="KCK62" s="82"/>
      <c r="KCL62" s="140"/>
      <c r="KCM62" s="140"/>
      <c r="KCN62" s="140"/>
      <c r="KCO62" s="140"/>
      <c r="KCP62" s="140"/>
      <c r="KCQ62" s="140"/>
      <c r="KCR62" s="140"/>
      <c r="KCS62" s="140"/>
      <c r="KCT62" s="140"/>
      <c r="KCU62" s="140"/>
      <c r="KCV62" s="140"/>
      <c r="KCW62" s="140"/>
      <c r="KCX62" s="140"/>
      <c r="KCY62" s="140"/>
      <c r="KCZ62" s="140"/>
      <c r="KDA62" s="140"/>
      <c r="KDB62" s="140"/>
      <c r="KDC62" s="140"/>
      <c r="KDD62" s="140"/>
      <c r="KDE62" s="140"/>
      <c r="KDF62" s="140"/>
      <c r="KDG62" s="82"/>
      <c r="KDH62" s="140"/>
      <c r="KDI62" s="140"/>
      <c r="KDJ62" s="140"/>
      <c r="KDK62" s="140"/>
      <c r="KDL62" s="140"/>
      <c r="KDM62" s="140"/>
      <c r="KDN62" s="140"/>
      <c r="KDO62" s="140"/>
      <c r="KDP62" s="140"/>
      <c r="KDQ62" s="140"/>
      <c r="KDR62" s="140"/>
      <c r="KDS62" s="140"/>
      <c r="KDT62" s="140"/>
      <c r="KDU62" s="140"/>
      <c r="KDV62" s="140"/>
      <c r="KDW62" s="140"/>
      <c r="KDX62" s="140"/>
      <c r="KDY62" s="140"/>
      <c r="KDZ62" s="140"/>
      <c r="KEA62" s="140"/>
      <c r="KEB62" s="140"/>
      <c r="KEC62" s="82"/>
      <c r="KED62" s="140"/>
      <c r="KEE62" s="140"/>
      <c r="KEF62" s="140"/>
      <c r="KEG62" s="140"/>
      <c r="KEH62" s="140"/>
      <c r="KEI62" s="140"/>
      <c r="KEJ62" s="140"/>
      <c r="KEK62" s="140"/>
      <c r="KEL62" s="140"/>
      <c r="KEM62" s="140"/>
      <c r="KEN62" s="140"/>
      <c r="KEO62" s="140"/>
      <c r="KEP62" s="140"/>
      <c r="KEQ62" s="140"/>
      <c r="KER62" s="140"/>
      <c r="KES62" s="140"/>
      <c r="KET62" s="140"/>
      <c r="KEU62" s="140"/>
      <c r="KEV62" s="140"/>
      <c r="KEW62" s="140"/>
      <c r="KEX62" s="140"/>
      <c r="KEY62" s="82"/>
      <c r="KEZ62" s="140"/>
      <c r="KFA62" s="140"/>
      <c r="KFB62" s="140"/>
      <c r="KFC62" s="140"/>
      <c r="KFD62" s="140"/>
      <c r="KFE62" s="140"/>
      <c r="KFF62" s="140"/>
      <c r="KFG62" s="140"/>
      <c r="KFH62" s="140"/>
      <c r="KFI62" s="140"/>
      <c r="KFJ62" s="140"/>
      <c r="KFK62" s="140"/>
      <c r="KFL62" s="140"/>
      <c r="KFM62" s="140"/>
      <c r="KFN62" s="140"/>
      <c r="KFO62" s="140"/>
      <c r="KFP62" s="140"/>
      <c r="KFQ62" s="140"/>
      <c r="KFR62" s="140"/>
      <c r="KFS62" s="140"/>
      <c r="KFT62" s="140"/>
      <c r="KFU62" s="82"/>
      <c r="KFV62" s="140"/>
      <c r="KFW62" s="140"/>
      <c r="KFX62" s="140"/>
      <c r="KFY62" s="140"/>
      <c r="KFZ62" s="140"/>
      <c r="KGA62" s="140"/>
      <c r="KGB62" s="140"/>
      <c r="KGC62" s="140"/>
      <c r="KGD62" s="140"/>
      <c r="KGE62" s="140"/>
      <c r="KGF62" s="140"/>
      <c r="KGG62" s="140"/>
      <c r="KGH62" s="140"/>
      <c r="KGI62" s="140"/>
      <c r="KGJ62" s="140"/>
      <c r="KGK62" s="140"/>
      <c r="KGL62" s="140"/>
      <c r="KGM62" s="140"/>
      <c r="KGN62" s="140"/>
      <c r="KGO62" s="140"/>
      <c r="KGP62" s="140"/>
      <c r="KGQ62" s="82"/>
      <c r="KGR62" s="140"/>
      <c r="KGS62" s="140"/>
      <c r="KGT62" s="140"/>
      <c r="KGU62" s="140"/>
      <c r="KGV62" s="140"/>
      <c r="KGW62" s="140"/>
      <c r="KGX62" s="140"/>
      <c r="KGY62" s="140"/>
      <c r="KGZ62" s="140"/>
      <c r="KHA62" s="140"/>
      <c r="KHB62" s="140"/>
      <c r="KHC62" s="140"/>
      <c r="KHD62" s="140"/>
      <c r="KHE62" s="140"/>
      <c r="KHF62" s="140"/>
      <c r="KHG62" s="140"/>
      <c r="KHH62" s="140"/>
      <c r="KHI62" s="140"/>
      <c r="KHJ62" s="140"/>
      <c r="KHK62" s="140"/>
      <c r="KHL62" s="140"/>
      <c r="KHM62" s="82"/>
      <c r="KHN62" s="140"/>
      <c r="KHO62" s="140"/>
      <c r="KHP62" s="140"/>
      <c r="KHQ62" s="140"/>
      <c r="KHR62" s="140"/>
      <c r="KHS62" s="140"/>
      <c r="KHT62" s="140"/>
      <c r="KHU62" s="140"/>
      <c r="KHV62" s="140"/>
      <c r="KHW62" s="140"/>
      <c r="KHX62" s="140"/>
      <c r="KHY62" s="140"/>
      <c r="KHZ62" s="140"/>
      <c r="KIA62" s="140"/>
      <c r="KIB62" s="140"/>
      <c r="KIC62" s="140"/>
      <c r="KID62" s="140"/>
      <c r="KIE62" s="140"/>
      <c r="KIF62" s="140"/>
      <c r="KIG62" s="140"/>
      <c r="KIH62" s="140"/>
      <c r="KII62" s="82"/>
      <c r="KIJ62" s="140"/>
      <c r="KIK62" s="140"/>
      <c r="KIL62" s="140"/>
      <c r="KIM62" s="140"/>
      <c r="KIN62" s="140"/>
      <c r="KIO62" s="140"/>
      <c r="KIP62" s="140"/>
      <c r="KIQ62" s="140"/>
      <c r="KIR62" s="140"/>
      <c r="KIS62" s="140"/>
      <c r="KIT62" s="140"/>
      <c r="KIU62" s="140"/>
      <c r="KIV62" s="140"/>
      <c r="KIW62" s="140"/>
      <c r="KIX62" s="140"/>
      <c r="KIY62" s="140"/>
      <c r="KIZ62" s="140"/>
      <c r="KJA62" s="140"/>
      <c r="KJB62" s="140"/>
      <c r="KJC62" s="140"/>
      <c r="KJD62" s="140"/>
      <c r="KJE62" s="82"/>
      <c r="KJF62" s="140"/>
      <c r="KJG62" s="140"/>
      <c r="KJH62" s="140"/>
      <c r="KJI62" s="140"/>
      <c r="KJJ62" s="140"/>
      <c r="KJK62" s="140"/>
      <c r="KJL62" s="140"/>
      <c r="KJM62" s="140"/>
      <c r="KJN62" s="140"/>
      <c r="KJO62" s="140"/>
      <c r="KJP62" s="140"/>
      <c r="KJQ62" s="140"/>
      <c r="KJR62" s="140"/>
      <c r="KJS62" s="140"/>
      <c r="KJT62" s="140"/>
      <c r="KJU62" s="140"/>
      <c r="KJV62" s="140"/>
      <c r="KJW62" s="140"/>
      <c r="KJX62" s="140"/>
      <c r="KJY62" s="140"/>
      <c r="KJZ62" s="140"/>
      <c r="KKA62" s="82"/>
      <c r="KKB62" s="140"/>
      <c r="KKC62" s="140"/>
      <c r="KKD62" s="140"/>
      <c r="KKE62" s="140"/>
      <c r="KKF62" s="140"/>
      <c r="KKG62" s="140"/>
      <c r="KKH62" s="140"/>
      <c r="KKI62" s="140"/>
      <c r="KKJ62" s="140"/>
      <c r="KKK62" s="140"/>
      <c r="KKL62" s="140"/>
      <c r="KKM62" s="140"/>
      <c r="KKN62" s="140"/>
      <c r="KKO62" s="140"/>
      <c r="KKP62" s="140"/>
      <c r="KKQ62" s="140"/>
      <c r="KKR62" s="140"/>
      <c r="KKS62" s="140"/>
      <c r="KKT62" s="140"/>
      <c r="KKU62" s="140"/>
      <c r="KKV62" s="140"/>
      <c r="KKW62" s="82"/>
      <c r="KKX62" s="140"/>
      <c r="KKY62" s="140"/>
      <c r="KKZ62" s="140"/>
      <c r="KLA62" s="140"/>
      <c r="KLB62" s="140"/>
      <c r="KLC62" s="140"/>
      <c r="KLD62" s="140"/>
      <c r="KLE62" s="140"/>
      <c r="KLF62" s="140"/>
      <c r="KLG62" s="140"/>
      <c r="KLH62" s="140"/>
      <c r="KLI62" s="140"/>
      <c r="KLJ62" s="140"/>
      <c r="KLK62" s="140"/>
      <c r="KLL62" s="140"/>
      <c r="KLM62" s="140"/>
      <c r="KLN62" s="140"/>
      <c r="KLO62" s="140"/>
      <c r="KLP62" s="140"/>
      <c r="KLQ62" s="140"/>
      <c r="KLR62" s="140"/>
      <c r="KLS62" s="82"/>
      <c r="KLT62" s="140"/>
      <c r="KLU62" s="140"/>
      <c r="KLV62" s="140"/>
      <c r="KLW62" s="140"/>
      <c r="KLX62" s="140"/>
      <c r="KLY62" s="140"/>
      <c r="KLZ62" s="140"/>
      <c r="KMA62" s="140"/>
      <c r="KMB62" s="140"/>
      <c r="KMC62" s="140"/>
      <c r="KMD62" s="140"/>
      <c r="KME62" s="140"/>
      <c r="KMF62" s="140"/>
      <c r="KMG62" s="140"/>
      <c r="KMH62" s="140"/>
      <c r="KMI62" s="140"/>
      <c r="KMJ62" s="140"/>
      <c r="KMK62" s="140"/>
      <c r="KML62" s="140"/>
      <c r="KMM62" s="140"/>
      <c r="KMN62" s="140"/>
      <c r="KMO62" s="82"/>
      <c r="KMP62" s="140"/>
      <c r="KMQ62" s="140"/>
      <c r="KMR62" s="140"/>
      <c r="KMS62" s="140"/>
      <c r="KMT62" s="140"/>
      <c r="KMU62" s="140"/>
      <c r="KMV62" s="140"/>
      <c r="KMW62" s="140"/>
      <c r="KMX62" s="140"/>
      <c r="KMY62" s="140"/>
      <c r="KMZ62" s="140"/>
      <c r="KNA62" s="140"/>
      <c r="KNB62" s="140"/>
      <c r="KNC62" s="140"/>
      <c r="KND62" s="140"/>
      <c r="KNE62" s="140"/>
      <c r="KNF62" s="140"/>
      <c r="KNG62" s="140"/>
      <c r="KNH62" s="140"/>
      <c r="KNI62" s="140"/>
      <c r="KNJ62" s="140"/>
      <c r="KNK62" s="82"/>
      <c r="KNL62" s="140"/>
      <c r="KNM62" s="140"/>
      <c r="KNN62" s="140"/>
      <c r="KNO62" s="140"/>
      <c r="KNP62" s="140"/>
      <c r="KNQ62" s="140"/>
      <c r="KNR62" s="140"/>
      <c r="KNS62" s="140"/>
      <c r="KNT62" s="140"/>
      <c r="KNU62" s="140"/>
      <c r="KNV62" s="140"/>
      <c r="KNW62" s="140"/>
      <c r="KNX62" s="140"/>
      <c r="KNY62" s="140"/>
      <c r="KNZ62" s="140"/>
      <c r="KOA62" s="140"/>
      <c r="KOB62" s="140"/>
      <c r="KOC62" s="140"/>
      <c r="KOD62" s="140"/>
      <c r="KOE62" s="140"/>
      <c r="KOF62" s="140"/>
      <c r="KOG62" s="82"/>
      <c r="KOH62" s="140"/>
      <c r="KOI62" s="140"/>
      <c r="KOJ62" s="140"/>
      <c r="KOK62" s="140"/>
      <c r="KOL62" s="140"/>
      <c r="KOM62" s="140"/>
      <c r="KON62" s="140"/>
      <c r="KOO62" s="140"/>
      <c r="KOP62" s="140"/>
      <c r="KOQ62" s="140"/>
      <c r="KOR62" s="140"/>
      <c r="KOS62" s="140"/>
      <c r="KOT62" s="140"/>
      <c r="KOU62" s="140"/>
      <c r="KOV62" s="140"/>
      <c r="KOW62" s="140"/>
      <c r="KOX62" s="140"/>
      <c r="KOY62" s="140"/>
      <c r="KOZ62" s="140"/>
      <c r="KPA62" s="140"/>
      <c r="KPB62" s="140"/>
      <c r="KPC62" s="82"/>
      <c r="KPD62" s="140"/>
      <c r="KPE62" s="140"/>
      <c r="KPF62" s="140"/>
      <c r="KPG62" s="140"/>
      <c r="KPH62" s="140"/>
      <c r="KPI62" s="140"/>
      <c r="KPJ62" s="140"/>
      <c r="KPK62" s="140"/>
      <c r="KPL62" s="140"/>
      <c r="KPM62" s="140"/>
      <c r="KPN62" s="140"/>
      <c r="KPO62" s="140"/>
      <c r="KPP62" s="140"/>
      <c r="KPQ62" s="140"/>
      <c r="KPR62" s="140"/>
      <c r="KPS62" s="140"/>
      <c r="KPT62" s="140"/>
      <c r="KPU62" s="140"/>
      <c r="KPV62" s="140"/>
      <c r="KPW62" s="140"/>
      <c r="KPX62" s="140"/>
      <c r="KPY62" s="82"/>
      <c r="KPZ62" s="140"/>
      <c r="KQA62" s="140"/>
      <c r="KQB62" s="140"/>
      <c r="KQC62" s="140"/>
      <c r="KQD62" s="140"/>
      <c r="KQE62" s="140"/>
      <c r="KQF62" s="140"/>
      <c r="KQG62" s="140"/>
      <c r="KQH62" s="140"/>
      <c r="KQI62" s="140"/>
      <c r="KQJ62" s="140"/>
      <c r="KQK62" s="140"/>
      <c r="KQL62" s="140"/>
      <c r="KQM62" s="140"/>
      <c r="KQN62" s="140"/>
      <c r="KQO62" s="140"/>
      <c r="KQP62" s="140"/>
      <c r="KQQ62" s="140"/>
      <c r="KQR62" s="140"/>
      <c r="KQS62" s="140"/>
      <c r="KQT62" s="140"/>
      <c r="KQU62" s="82"/>
      <c r="KQV62" s="140"/>
      <c r="KQW62" s="140"/>
      <c r="KQX62" s="140"/>
      <c r="KQY62" s="140"/>
      <c r="KQZ62" s="140"/>
      <c r="KRA62" s="140"/>
      <c r="KRB62" s="140"/>
      <c r="KRC62" s="140"/>
      <c r="KRD62" s="140"/>
      <c r="KRE62" s="140"/>
      <c r="KRF62" s="140"/>
      <c r="KRG62" s="140"/>
      <c r="KRH62" s="140"/>
      <c r="KRI62" s="140"/>
      <c r="KRJ62" s="140"/>
      <c r="KRK62" s="140"/>
      <c r="KRL62" s="140"/>
      <c r="KRM62" s="140"/>
      <c r="KRN62" s="140"/>
      <c r="KRO62" s="140"/>
      <c r="KRP62" s="140"/>
      <c r="KRQ62" s="82"/>
      <c r="KRR62" s="140"/>
      <c r="KRS62" s="140"/>
      <c r="KRT62" s="140"/>
      <c r="KRU62" s="140"/>
      <c r="KRV62" s="140"/>
      <c r="KRW62" s="140"/>
      <c r="KRX62" s="140"/>
      <c r="KRY62" s="140"/>
      <c r="KRZ62" s="140"/>
      <c r="KSA62" s="140"/>
      <c r="KSB62" s="140"/>
      <c r="KSC62" s="140"/>
      <c r="KSD62" s="140"/>
      <c r="KSE62" s="140"/>
      <c r="KSF62" s="140"/>
      <c r="KSG62" s="140"/>
      <c r="KSH62" s="140"/>
      <c r="KSI62" s="140"/>
      <c r="KSJ62" s="140"/>
      <c r="KSK62" s="140"/>
      <c r="KSL62" s="140"/>
      <c r="KSM62" s="82"/>
      <c r="KSN62" s="140"/>
      <c r="KSO62" s="140"/>
      <c r="KSP62" s="140"/>
      <c r="KSQ62" s="140"/>
      <c r="KSR62" s="140"/>
      <c r="KSS62" s="140"/>
      <c r="KST62" s="140"/>
      <c r="KSU62" s="140"/>
      <c r="KSV62" s="140"/>
      <c r="KSW62" s="140"/>
      <c r="KSX62" s="140"/>
      <c r="KSY62" s="140"/>
      <c r="KSZ62" s="140"/>
      <c r="KTA62" s="140"/>
      <c r="KTB62" s="140"/>
      <c r="KTC62" s="140"/>
      <c r="KTD62" s="140"/>
      <c r="KTE62" s="140"/>
      <c r="KTF62" s="140"/>
      <c r="KTG62" s="140"/>
      <c r="KTH62" s="140"/>
      <c r="KTI62" s="82"/>
      <c r="KTJ62" s="140"/>
      <c r="KTK62" s="140"/>
      <c r="KTL62" s="140"/>
      <c r="KTM62" s="140"/>
      <c r="KTN62" s="140"/>
      <c r="KTO62" s="140"/>
      <c r="KTP62" s="140"/>
      <c r="KTQ62" s="140"/>
      <c r="KTR62" s="140"/>
      <c r="KTS62" s="140"/>
      <c r="KTT62" s="140"/>
      <c r="KTU62" s="140"/>
      <c r="KTV62" s="140"/>
      <c r="KTW62" s="140"/>
      <c r="KTX62" s="140"/>
      <c r="KTY62" s="140"/>
      <c r="KTZ62" s="140"/>
      <c r="KUA62" s="140"/>
      <c r="KUB62" s="140"/>
      <c r="KUC62" s="140"/>
      <c r="KUD62" s="140"/>
      <c r="KUE62" s="82"/>
      <c r="KUF62" s="140"/>
      <c r="KUG62" s="140"/>
      <c r="KUH62" s="140"/>
      <c r="KUI62" s="140"/>
      <c r="KUJ62" s="140"/>
      <c r="KUK62" s="140"/>
      <c r="KUL62" s="140"/>
      <c r="KUM62" s="140"/>
      <c r="KUN62" s="140"/>
      <c r="KUO62" s="140"/>
      <c r="KUP62" s="140"/>
      <c r="KUQ62" s="140"/>
      <c r="KUR62" s="140"/>
      <c r="KUS62" s="140"/>
      <c r="KUT62" s="140"/>
      <c r="KUU62" s="140"/>
      <c r="KUV62" s="140"/>
      <c r="KUW62" s="140"/>
      <c r="KUX62" s="140"/>
      <c r="KUY62" s="140"/>
      <c r="KUZ62" s="140"/>
      <c r="KVA62" s="82"/>
      <c r="KVB62" s="140"/>
      <c r="KVC62" s="140"/>
      <c r="KVD62" s="140"/>
      <c r="KVE62" s="140"/>
      <c r="KVF62" s="140"/>
      <c r="KVG62" s="140"/>
      <c r="KVH62" s="140"/>
      <c r="KVI62" s="140"/>
      <c r="KVJ62" s="140"/>
      <c r="KVK62" s="140"/>
      <c r="KVL62" s="140"/>
      <c r="KVM62" s="140"/>
      <c r="KVN62" s="140"/>
      <c r="KVO62" s="140"/>
      <c r="KVP62" s="140"/>
      <c r="KVQ62" s="140"/>
      <c r="KVR62" s="140"/>
      <c r="KVS62" s="140"/>
      <c r="KVT62" s="140"/>
      <c r="KVU62" s="140"/>
      <c r="KVV62" s="140"/>
      <c r="KVW62" s="82"/>
      <c r="KVX62" s="140"/>
      <c r="KVY62" s="140"/>
      <c r="KVZ62" s="140"/>
      <c r="KWA62" s="140"/>
      <c r="KWB62" s="140"/>
      <c r="KWC62" s="140"/>
      <c r="KWD62" s="140"/>
      <c r="KWE62" s="140"/>
      <c r="KWF62" s="140"/>
      <c r="KWG62" s="140"/>
      <c r="KWH62" s="140"/>
      <c r="KWI62" s="140"/>
      <c r="KWJ62" s="140"/>
      <c r="KWK62" s="140"/>
      <c r="KWL62" s="140"/>
      <c r="KWM62" s="140"/>
      <c r="KWN62" s="140"/>
      <c r="KWO62" s="140"/>
      <c r="KWP62" s="140"/>
      <c r="KWQ62" s="140"/>
      <c r="KWR62" s="140"/>
      <c r="KWS62" s="82"/>
      <c r="KWT62" s="140"/>
      <c r="KWU62" s="140"/>
      <c r="KWV62" s="140"/>
      <c r="KWW62" s="140"/>
      <c r="KWX62" s="140"/>
      <c r="KWY62" s="140"/>
      <c r="KWZ62" s="140"/>
      <c r="KXA62" s="140"/>
      <c r="KXB62" s="140"/>
      <c r="KXC62" s="140"/>
      <c r="KXD62" s="140"/>
      <c r="KXE62" s="140"/>
      <c r="KXF62" s="140"/>
      <c r="KXG62" s="140"/>
      <c r="KXH62" s="140"/>
      <c r="KXI62" s="140"/>
      <c r="KXJ62" s="140"/>
      <c r="KXK62" s="140"/>
      <c r="KXL62" s="140"/>
      <c r="KXM62" s="140"/>
      <c r="KXN62" s="140"/>
      <c r="KXO62" s="82"/>
      <c r="KXP62" s="140"/>
      <c r="KXQ62" s="140"/>
      <c r="KXR62" s="140"/>
      <c r="KXS62" s="140"/>
      <c r="KXT62" s="140"/>
      <c r="KXU62" s="140"/>
      <c r="KXV62" s="140"/>
      <c r="KXW62" s="140"/>
      <c r="KXX62" s="140"/>
      <c r="KXY62" s="140"/>
      <c r="KXZ62" s="140"/>
      <c r="KYA62" s="140"/>
      <c r="KYB62" s="140"/>
      <c r="KYC62" s="140"/>
      <c r="KYD62" s="140"/>
      <c r="KYE62" s="140"/>
      <c r="KYF62" s="140"/>
      <c r="KYG62" s="140"/>
      <c r="KYH62" s="140"/>
      <c r="KYI62" s="140"/>
      <c r="KYJ62" s="140"/>
      <c r="KYK62" s="82"/>
      <c r="KYL62" s="140"/>
      <c r="KYM62" s="140"/>
      <c r="KYN62" s="140"/>
      <c r="KYO62" s="140"/>
      <c r="KYP62" s="140"/>
      <c r="KYQ62" s="140"/>
      <c r="KYR62" s="140"/>
      <c r="KYS62" s="140"/>
      <c r="KYT62" s="140"/>
      <c r="KYU62" s="140"/>
      <c r="KYV62" s="140"/>
      <c r="KYW62" s="140"/>
      <c r="KYX62" s="140"/>
      <c r="KYY62" s="140"/>
      <c r="KYZ62" s="140"/>
      <c r="KZA62" s="140"/>
      <c r="KZB62" s="140"/>
      <c r="KZC62" s="140"/>
      <c r="KZD62" s="140"/>
      <c r="KZE62" s="140"/>
      <c r="KZF62" s="140"/>
      <c r="KZG62" s="82"/>
      <c r="KZH62" s="140"/>
      <c r="KZI62" s="140"/>
      <c r="KZJ62" s="140"/>
      <c r="KZK62" s="140"/>
      <c r="KZL62" s="140"/>
      <c r="KZM62" s="140"/>
      <c r="KZN62" s="140"/>
      <c r="KZO62" s="140"/>
      <c r="KZP62" s="140"/>
      <c r="KZQ62" s="140"/>
      <c r="KZR62" s="140"/>
      <c r="KZS62" s="140"/>
      <c r="KZT62" s="140"/>
      <c r="KZU62" s="140"/>
      <c r="KZV62" s="140"/>
      <c r="KZW62" s="140"/>
      <c r="KZX62" s="140"/>
      <c r="KZY62" s="140"/>
      <c r="KZZ62" s="140"/>
      <c r="LAA62" s="140"/>
      <c r="LAB62" s="140"/>
      <c r="LAC62" s="82"/>
      <c r="LAD62" s="140"/>
      <c r="LAE62" s="140"/>
      <c r="LAF62" s="140"/>
      <c r="LAG62" s="140"/>
      <c r="LAH62" s="140"/>
      <c r="LAI62" s="140"/>
      <c r="LAJ62" s="140"/>
      <c r="LAK62" s="140"/>
      <c r="LAL62" s="140"/>
      <c r="LAM62" s="140"/>
      <c r="LAN62" s="140"/>
      <c r="LAO62" s="140"/>
      <c r="LAP62" s="140"/>
      <c r="LAQ62" s="140"/>
      <c r="LAR62" s="140"/>
      <c r="LAS62" s="140"/>
      <c r="LAT62" s="140"/>
      <c r="LAU62" s="140"/>
      <c r="LAV62" s="140"/>
      <c r="LAW62" s="140"/>
      <c r="LAX62" s="140"/>
      <c r="LAY62" s="82"/>
      <c r="LAZ62" s="140"/>
      <c r="LBA62" s="140"/>
      <c r="LBB62" s="140"/>
      <c r="LBC62" s="140"/>
      <c r="LBD62" s="140"/>
      <c r="LBE62" s="140"/>
      <c r="LBF62" s="140"/>
      <c r="LBG62" s="140"/>
      <c r="LBH62" s="140"/>
      <c r="LBI62" s="140"/>
      <c r="LBJ62" s="140"/>
      <c r="LBK62" s="140"/>
      <c r="LBL62" s="140"/>
      <c r="LBM62" s="140"/>
      <c r="LBN62" s="140"/>
      <c r="LBO62" s="140"/>
      <c r="LBP62" s="140"/>
      <c r="LBQ62" s="140"/>
      <c r="LBR62" s="140"/>
      <c r="LBS62" s="140"/>
      <c r="LBT62" s="140"/>
      <c r="LBU62" s="82"/>
      <c r="LBV62" s="140"/>
      <c r="LBW62" s="140"/>
      <c r="LBX62" s="140"/>
      <c r="LBY62" s="140"/>
      <c r="LBZ62" s="140"/>
      <c r="LCA62" s="140"/>
      <c r="LCB62" s="140"/>
      <c r="LCC62" s="140"/>
      <c r="LCD62" s="140"/>
      <c r="LCE62" s="140"/>
      <c r="LCF62" s="140"/>
      <c r="LCG62" s="140"/>
      <c r="LCH62" s="140"/>
      <c r="LCI62" s="140"/>
      <c r="LCJ62" s="140"/>
      <c r="LCK62" s="140"/>
      <c r="LCL62" s="140"/>
      <c r="LCM62" s="140"/>
      <c r="LCN62" s="140"/>
      <c r="LCO62" s="140"/>
      <c r="LCP62" s="140"/>
      <c r="LCQ62" s="82"/>
      <c r="LCR62" s="140"/>
      <c r="LCS62" s="140"/>
      <c r="LCT62" s="140"/>
      <c r="LCU62" s="140"/>
      <c r="LCV62" s="140"/>
      <c r="LCW62" s="140"/>
      <c r="LCX62" s="140"/>
      <c r="LCY62" s="140"/>
      <c r="LCZ62" s="140"/>
      <c r="LDA62" s="140"/>
      <c r="LDB62" s="140"/>
      <c r="LDC62" s="140"/>
      <c r="LDD62" s="140"/>
      <c r="LDE62" s="140"/>
      <c r="LDF62" s="140"/>
      <c r="LDG62" s="140"/>
      <c r="LDH62" s="140"/>
      <c r="LDI62" s="140"/>
      <c r="LDJ62" s="140"/>
      <c r="LDK62" s="140"/>
      <c r="LDL62" s="140"/>
      <c r="LDM62" s="82"/>
      <c r="LDN62" s="140"/>
      <c r="LDO62" s="140"/>
      <c r="LDP62" s="140"/>
      <c r="LDQ62" s="140"/>
      <c r="LDR62" s="140"/>
      <c r="LDS62" s="140"/>
      <c r="LDT62" s="140"/>
      <c r="LDU62" s="140"/>
      <c r="LDV62" s="140"/>
      <c r="LDW62" s="140"/>
      <c r="LDX62" s="140"/>
      <c r="LDY62" s="140"/>
      <c r="LDZ62" s="140"/>
      <c r="LEA62" s="140"/>
      <c r="LEB62" s="140"/>
      <c r="LEC62" s="140"/>
      <c r="LED62" s="140"/>
      <c r="LEE62" s="140"/>
      <c r="LEF62" s="140"/>
      <c r="LEG62" s="140"/>
      <c r="LEH62" s="140"/>
      <c r="LEI62" s="82"/>
      <c r="LEJ62" s="140"/>
      <c r="LEK62" s="140"/>
      <c r="LEL62" s="140"/>
      <c r="LEM62" s="140"/>
      <c r="LEN62" s="140"/>
      <c r="LEO62" s="140"/>
      <c r="LEP62" s="140"/>
      <c r="LEQ62" s="140"/>
      <c r="LER62" s="140"/>
      <c r="LES62" s="140"/>
      <c r="LET62" s="140"/>
      <c r="LEU62" s="140"/>
      <c r="LEV62" s="140"/>
      <c r="LEW62" s="140"/>
      <c r="LEX62" s="140"/>
      <c r="LEY62" s="140"/>
      <c r="LEZ62" s="140"/>
      <c r="LFA62" s="140"/>
      <c r="LFB62" s="140"/>
      <c r="LFC62" s="140"/>
      <c r="LFD62" s="140"/>
      <c r="LFE62" s="82"/>
      <c r="LFF62" s="140"/>
      <c r="LFG62" s="140"/>
      <c r="LFH62" s="140"/>
      <c r="LFI62" s="140"/>
      <c r="LFJ62" s="140"/>
      <c r="LFK62" s="140"/>
      <c r="LFL62" s="140"/>
      <c r="LFM62" s="140"/>
      <c r="LFN62" s="140"/>
      <c r="LFO62" s="140"/>
      <c r="LFP62" s="140"/>
      <c r="LFQ62" s="140"/>
      <c r="LFR62" s="140"/>
      <c r="LFS62" s="140"/>
      <c r="LFT62" s="140"/>
      <c r="LFU62" s="140"/>
      <c r="LFV62" s="140"/>
      <c r="LFW62" s="140"/>
      <c r="LFX62" s="140"/>
      <c r="LFY62" s="140"/>
      <c r="LFZ62" s="140"/>
      <c r="LGA62" s="82"/>
      <c r="LGB62" s="140"/>
      <c r="LGC62" s="140"/>
      <c r="LGD62" s="140"/>
      <c r="LGE62" s="140"/>
      <c r="LGF62" s="140"/>
      <c r="LGG62" s="140"/>
      <c r="LGH62" s="140"/>
      <c r="LGI62" s="140"/>
      <c r="LGJ62" s="140"/>
      <c r="LGK62" s="140"/>
      <c r="LGL62" s="140"/>
      <c r="LGM62" s="140"/>
      <c r="LGN62" s="140"/>
      <c r="LGO62" s="140"/>
      <c r="LGP62" s="140"/>
      <c r="LGQ62" s="140"/>
      <c r="LGR62" s="140"/>
      <c r="LGS62" s="140"/>
      <c r="LGT62" s="140"/>
      <c r="LGU62" s="140"/>
      <c r="LGV62" s="140"/>
      <c r="LGW62" s="82"/>
      <c r="LGX62" s="140"/>
      <c r="LGY62" s="140"/>
      <c r="LGZ62" s="140"/>
      <c r="LHA62" s="140"/>
      <c r="LHB62" s="140"/>
      <c r="LHC62" s="140"/>
      <c r="LHD62" s="140"/>
      <c r="LHE62" s="140"/>
      <c r="LHF62" s="140"/>
      <c r="LHG62" s="140"/>
      <c r="LHH62" s="140"/>
      <c r="LHI62" s="140"/>
      <c r="LHJ62" s="140"/>
      <c r="LHK62" s="140"/>
      <c r="LHL62" s="140"/>
      <c r="LHM62" s="140"/>
      <c r="LHN62" s="140"/>
      <c r="LHO62" s="140"/>
      <c r="LHP62" s="140"/>
      <c r="LHQ62" s="140"/>
      <c r="LHR62" s="140"/>
      <c r="LHS62" s="82"/>
      <c r="LHT62" s="140"/>
      <c r="LHU62" s="140"/>
      <c r="LHV62" s="140"/>
      <c r="LHW62" s="140"/>
      <c r="LHX62" s="140"/>
      <c r="LHY62" s="140"/>
      <c r="LHZ62" s="140"/>
      <c r="LIA62" s="140"/>
      <c r="LIB62" s="140"/>
      <c r="LIC62" s="140"/>
      <c r="LID62" s="140"/>
      <c r="LIE62" s="140"/>
      <c r="LIF62" s="140"/>
      <c r="LIG62" s="140"/>
      <c r="LIH62" s="140"/>
      <c r="LII62" s="140"/>
      <c r="LIJ62" s="140"/>
      <c r="LIK62" s="140"/>
      <c r="LIL62" s="140"/>
      <c r="LIM62" s="140"/>
      <c r="LIN62" s="140"/>
      <c r="LIO62" s="82"/>
      <c r="LIP62" s="140"/>
      <c r="LIQ62" s="140"/>
      <c r="LIR62" s="140"/>
      <c r="LIS62" s="140"/>
      <c r="LIT62" s="140"/>
      <c r="LIU62" s="140"/>
      <c r="LIV62" s="140"/>
      <c r="LIW62" s="140"/>
      <c r="LIX62" s="140"/>
      <c r="LIY62" s="140"/>
      <c r="LIZ62" s="140"/>
      <c r="LJA62" s="140"/>
      <c r="LJB62" s="140"/>
      <c r="LJC62" s="140"/>
      <c r="LJD62" s="140"/>
      <c r="LJE62" s="140"/>
      <c r="LJF62" s="140"/>
      <c r="LJG62" s="140"/>
      <c r="LJH62" s="140"/>
      <c r="LJI62" s="140"/>
      <c r="LJJ62" s="140"/>
      <c r="LJK62" s="82"/>
      <c r="LJL62" s="140"/>
      <c r="LJM62" s="140"/>
      <c r="LJN62" s="140"/>
      <c r="LJO62" s="140"/>
      <c r="LJP62" s="140"/>
      <c r="LJQ62" s="140"/>
      <c r="LJR62" s="140"/>
      <c r="LJS62" s="140"/>
      <c r="LJT62" s="140"/>
      <c r="LJU62" s="140"/>
      <c r="LJV62" s="140"/>
      <c r="LJW62" s="140"/>
      <c r="LJX62" s="140"/>
      <c r="LJY62" s="140"/>
      <c r="LJZ62" s="140"/>
      <c r="LKA62" s="140"/>
      <c r="LKB62" s="140"/>
      <c r="LKC62" s="140"/>
      <c r="LKD62" s="140"/>
      <c r="LKE62" s="140"/>
      <c r="LKF62" s="140"/>
      <c r="LKG62" s="82"/>
      <c r="LKH62" s="140"/>
      <c r="LKI62" s="140"/>
      <c r="LKJ62" s="140"/>
      <c r="LKK62" s="140"/>
      <c r="LKL62" s="140"/>
      <c r="LKM62" s="140"/>
      <c r="LKN62" s="140"/>
      <c r="LKO62" s="140"/>
      <c r="LKP62" s="140"/>
      <c r="LKQ62" s="140"/>
      <c r="LKR62" s="140"/>
      <c r="LKS62" s="140"/>
      <c r="LKT62" s="140"/>
      <c r="LKU62" s="140"/>
      <c r="LKV62" s="140"/>
      <c r="LKW62" s="140"/>
      <c r="LKX62" s="140"/>
      <c r="LKY62" s="140"/>
      <c r="LKZ62" s="140"/>
      <c r="LLA62" s="140"/>
      <c r="LLB62" s="140"/>
      <c r="LLC62" s="82"/>
      <c r="LLD62" s="140"/>
      <c r="LLE62" s="140"/>
      <c r="LLF62" s="140"/>
      <c r="LLG62" s="140"/>
      <c r="LLH62" s="140"/>
      <c r="LLI62" s="140"/>
      <c r="LLJ62" s="140"/>
      <c r="LLK62" s="140"/>
      <c r="LLL62" s="140"/>
      <c r="LLM62" s="140"/>
      <c r="LLN62" s="140"/>
      <c r="LLO62" s="140"/>
      <c r="LLP62" s="140"/>
      <c r="LLQ62" s="140"/>
      <c r="LLR62" s="140"/>
      <c r="LLS62" s="140"/>
      <c r="LLT62" s="140"/>
      <c r="LLU62" s="140"/>
      <c r="LLV62" s="140"/>
      <c r="LLW62" s="140"/>
      <c r="LLX62" s="140"/>
      <c r="LLY62" s="82"/>
      <c r="LLZ62" s="140"/>
      <c r="LMA62" s="140"/>
      <c r="LMB62" s="140"/>
      <c r="LMC62" s="140"/>
      <c r="LMD62" s="140"/>
      <c r="LME62" s="140"/>
      <c r="LMF62" s="140"/>
      <c r="LMG62" s="140"/>
      <c r="LMH62" s="140"/>
      <c r="LMI62" s="140"/>
      <c r="LMJ62" s="140"/>
      <c r="LMK62" s="140"/>
      <c r="LML62" s="140"/>
      <c r="LMM62" s="140"/>
      <c r="LMN62" s="140"/>
      <c r="LMO62" s="140"/>
      <c r="LMP62" s="140"/>
      <c r="LMQ62" s="140"/>
      <c r="LMR62" s="140"/>
      <c r="LMS62" s="140"/>
      <c r="LMT62" s="140"/>
      <c r="LMU62" s="82"/>
      <c r="LMV62" s="140"/>
      <c r="LMW62" s="140"/>
      <c r="LMX62" s="140"/>
      <c r="LMY62" s="140"/>
      <c r="LMZ62" s="140"/>
      <c r="LNA62" s="140"/>
      <c r="LNB62" s="140"/>
      <c r="LNC62" s="140"/>
      <c r="LND62" s="140"/>
      <c r="LNE62" s="140"/>
      <c r="LNF62" s="140"/>
      <c r="LNG62" s="140"/>
      <c r="LNH62" s="140"/>
      <c r="LNI62" s="140"/>
      <c r="LNJ62" s="140"/>
      <c r="LNK62" s="140"/>
      <c r="LNL62" s="140"/>
      <c r="LNM62" s="140"/>
      <c r="LNN62" s="140"/>
      <c r="LNO62" s="140"/>
      <c r="LNP62" s="140"/>
      <c r="LNQ62" s="82"/>
      <c r="LNR62" s="140"/>
      <c r="LNS62" s="140"/>
      <c r="LNT62" s="140"/>
      <c r="LNU62" s="140"/>
      <c r="LNV62" s="140"/>
      <c r="LNW62" s="140"/>
      <c r="LNX62" s="140"/>
      <c r="LNY62" s="140"/>
      <c r="LNZ62" s="140"/>
      <c r="LOA62" s="140"/>
      <c r="LOB62" s="140"/>
      <c r="LOC62" s="140"/>
      <c r="LOD62" s="140"/>
      <c r="LOE62" s="140"/>
      <c r="LOF62" s="140"/>
      <c r="LOG62" s="140"/>
      <c r="LOH62" s="140"/>
      <c r="LOI62" s="140"/>
      <c r="LOJ62" s="140"/>
      <c r="LOK62" s="140"/>
      <c r="LOL62" s="140"/>
      <c r="LOM62" s="82"/>
      <c r="LON62" s="140"/>
      <c r="LOO62" s="140"/>
      <c r="LOP62" s="140"/>
      <c r="LOQ62" s="140"/>
      <c r="LOR62" s="140"/>
      <c r="LOS62" s="140"/>
      <c r="LOT62" s="140"/>
      <c r="LOU62" s="140"/>
      <c r="LOV62" s="140"/>
      <c r="LOW62" s="140"/>
      <c r="LOX62" s="140"/>
      <c r="LOY62" s="140"/>
      <c r="LOZ62" s="140"/>
      <c r="LPA62" s="140"/>
      <c r="LPB62" s="140"/>
      <c r="LPC62" s="140"/>
      <c r="LPD62" s="140"/>
      <c r="LPE62" s="140"/>
      <c r="LPF62" s="140"/>
      <c r="LPG62" s="140"/>
      <c r="LPH62" s="140"/>
      <c r="LPI62" s="82"/>
      <c r="LPJ62" s="140"/>
      <c r="LPK62" s="140"/>
      <c r="LPL62" s="140"/>
      <c r="LPM62" s="140"/>
      <c r="LPN62" s="140"/>
      <c r="LPO62" s="140"/>
      <c r="LPP62" s="140"/>
      <c r="LPQ62" s="140"/>
      <c r="LPR62" s="140"/>
      <c r="LPS62" s="140"/>
      <c r="LPT62" s="140"/>
      <c r="LPU62" s="140"/>
      <c r="LPV62" s="140"/>
      <c r="LPW62" s="140"/>
      <c r="LPX62" s="140"/>
      <c r="LPY62" s="140"/>
      <c r="LPZ62" s="140"/>
      <c r="LQA62" s="140"/>
      <c r="LQB62" s="140"/>
      <c r="LQC62" s="140"/>
      <c r="LQD62" s="140"/>
      <c r="LQE62" s="82"/>
      <c r="LQF62" s="140"/>
      <c r="LQG62" s="140"/>
      <c r="LQH62" s="140"/>
      <c r="LQI62" s="140"/>
      <c r="LQJ62" s="140"/>
      <c r="LQK62" s="140"/>
      <c r="LQL62" s="140"/>
      <c r="LQM62" s="140"/>
      <c r="LQN62" s="140"/>
      <c r="LQO62" s="140"/>
      <c r="LQP62" s="140"/>
      <c r="LQQ62" s="140"/>
      <c r="LQR62" s="140"/>
      <c r="LQS62" s="140"/>
      <c r="LQT62" s="140"/>
      <c r="LQU62" s="140"/>
      <c r="LQV62" s="140"/>
      <c r="LQW62" s="140"/>
      <c r="LQX62" s="140"/>
      <c r="LQY62" s="140"/>
      <c r="LQZ62" s="140"/>
      <c r="LRA62" s="82"/>
      <c r="LRB62" s="140"/>
      <c r="LRC62" s="140"/>
      <c r="LRD62" s="140"/>
      <c r="LRE62" s="140"/>
      <c r="LRF62" s="140"/>
      <c r="LRG62" s="140"/>
      <c r="LRH62" s="140"/>
      <c r="LRI62" s="140"/>
      <c r="LRJ62" s="140"/>
      <c r="LRK62" s="140"/>
      <c r="LRL62" s="140"/>
      <c r="LRM62" s="140"/>
      <c r="LRN62" s="140"/>
      <c r="LRO62" s="140"/>
      <c r="LRP62" s="140"/>
      <c r="LRQ62" s="140"/>
      <c r="LRR62" s="140"/>
      <c r="LRS62" s="140"/>
      <c r="LRT62" s="140"/>
      <c r="LRU62" s="140"/>
      <c r="LRV62" s="140"/>
      <c r="LRW62" s="82"/>
      <c r="LRX62" s="140"/>
      <c r="LRY62" s="140"/>
      <c r="LRZ62" s="140"/>
      <c r="LSA62" s="140"/>
      <c r="LSB62" s="140"/>
      <c r="LSC62" s="140"/>
      <c r="LSD62" s="140"/>
      <c r="LSE62" s="140"/>
      <c r="LSF62" s="140"/>
      <c r="LSG62" s="140"/>
      <c r="LSH62" s="140"/>
      <c r="LSI62" s="140"/>
      <c r="LSJ62" s="140"/>
      <c r="LSK62" s="140"/>
      <c r="LSL62" s="140"/>
      <c r="LSM62" s="140"/>
      <c r="LSN62" s="140"/>
      <c r="LSO62" s="140"/>
      <c r="LSP62" s="140"/>
      <c r="LSQ62" s="140"/>
      <c r="LSR62" s="140"/>
      <c r="LSS62" s="82"/>
      <c r="LST62" s="140"/>
      <c r="LSU62" s="140"/>
      <c r="LSV62" s="140"/>
      <c r="LSW62" s="140"/>
      <c r="LSX62" s="140"/>
      <c r="LSY62" s="140"/>
      <c r="LSZ62" s="140"/>
      <c r="LTA62" s="140"/>
      <c r="LTB62" s="140"/>
      <c r="LTC62" s="140"/>
      <c r="LTD62" s="140"/>
      <c r="LTE62" s="140"/>
      <c r="LTF62" s="140"/>
      <c r="LTG62" s="140"/>
      <c r="LTH62" s="140"/>
      <c r="LTI62" s="140"/>
      <c r="LTJ62" s="140"/>
      <c r="LTK62" s="140"/>
      <c r="LTL62" s="140"/>
      <c r="LTM62" s="140"/>
      <c r="LTN62" s="140"/>
      <c r="LTO62" s="82"/>
      <c r="LTP62" s="140"/>
      <c r="LTQ62" s="140"/>
      <c r="LTR62" s="140"/>
      <c r="LTS62" s="140"/>
      <c r="LTT62" s="140"/>
      <c r="LTU62" s="140"/>
      <c r="LTV62" s="140"/>
      <c r="LTW62" s="140"/>
      <c r="LTX62" s="140"/>
      <c r="LTY62" s="140"/>
      <c r="LTZ62" s="140"/>
      <c r="LUA62" s="140"/>
      <c r="LUB62" s="140"/>
      <c r="LUC62" s="140"/>
      <c r="LUD62" s="140"/>
      <c r="LUE62" s="140"/>
      <c r="LUF62" s="140"/>
      <c r="LUG62" s="140"/>
      <c r="LUH62" s="140"/>
      <c r="LUI62" s="140"/>
      <c r="LUJ62" s="140"/>
      <c r="LUK62" s="82"/>
      <c r="LUL62" s="140"/>
      <c r="LUM62" s="140"/>
      <c r="LUN62" s="140"/>
      <c r="LUO62" s="140"/>
      <c r="LUP62" s="140"/>
      <c r="LUQ62" s="140"/>
      <c r="LUR62" s="140"/>
      <c r="LUS62" s="140"/>
      <c r="LUT62" s="140"/>
      <c r="LUU62" s="140"/>
      <c r="LUV62" s="140"/>
      <c r="LUW62" s="140"/>
      <c r="LUX62" s="140"/>
      <c r="LUY62" s="140"/>
      <c r="LUZ62" s="140"/>
      <c r="LVA62" s="140"/>
      <c r="LVB62" s="140"/>
      <c r="LVC62" s="140"/>
      <c r="LVD62" s="140"/>
      <c r="LVE62" s="140"/>
      <c r="LVF62" s="140"/>
      <c r="LVG62" s="82"/>
      <c r="LVH62" s="140"/>
      <c r="LVI62" s="140"/>
      <c r="LVJ62" s="140"/>
      <c r="LVK62" s="140"/>
      <c r="LVL62" s="140"/>
      <c r="LVM62" s="140"/>
      <c r="LVN62" s="140"/>
      <c r="LVO62" s="140"/>
      <c r="LVP62" s="140"/>
      <c r="LVQ62" s="140"/>
      <c r="LVR62" s="140"/>
      <c r="LVS62" s="140"/>
      <c r="LVT62" s="140"/>
      <c r="LVU62" s="140"/>
      <c r="LVV62" s="140"/>
      <c r="LVW62" s="140"/>
      <c r="LVX62" s="140"/>
      <c r="LVY62" s="140"/>
      <c r="LVZ62" s="140"/>
      <c r="LWA62" s="140"/>
      <c r="LWB62" s="140"/>
      <c r="LWC62" s="82"/>
      <c r="LWD62" s="140"/>
      <c r="LWE62" s="140"/>
      <c r="LWF62" s="140"/>
      <c r="LWG62" s="140"/>
      <c r="LWH62" s="140"/>
      <c r="LWI62" s="140"/>
      <c r="LWJ62" s="140"/>
      <c r="LWK62" s="140"/>
      <c r="LWL62" s="140"/>
      <c r="LWM62" s="140"/>
      <c r="LWN62" s="140"/>
      <c r="LWO62" s="140"/>
      <c r="LWP62" s="140"/>
      <c r="LWQ62" s="140"/>
      <c r="LWR62" s="140"/>
      <c r="LWS62" s="140"/>
      <c r="LWT62" s="140"/>
      <c r="LWU62" s="140"/>
      <c r="LWV62" s="140"/>
      <c r="LWW62" s="140"/>
      <c r="LWX62" s="140"/>
      <c r="LWY62" s="82"/>
      <c r="LWZ62" s="140"/>
      <c r="LXA62" s="140"/>
      <c r="LXB62" s="140"/>
      <c r="LXC62" s="140"/>
      <c r="LXD62" s="140"/>
      <c r="LXE62" s="140"/>
      <c r="LXF62" s="140"/>
      <c r="LXG62" s="140"/>
      <c r="LXH62" s="140"/>
      <c r="LXI62" s="140"/>
      <c r="LXJ62" s="140"/>
      <c r="LXK62" s="140"/>
      <c r="LXL62" s="140"/>
      <c r="LXM62" s="140"/>
      <c r="LXN62" s="140"/>
      <c r="LXO62" s="140"/>
      <c r="LXP62" s="140"/>
      <c r="LXQ62" s="140"/>
      <c r="LXR62" s="140"/>
      <c r="LXS62" s="140"/>
      <c r="LXT62" s="140"/>
      <c r="LXU62" s="82"/>
      <c r="LXV62" s="140"/>
      <c r="LXW62" s="140"/>
      <c r="LXX62" s="140"/>
      <c r="LXY62" s="140"/>
      <c r="LXZ62" s="140"/>
      <c r="LYA62" s="140"/>
      <c r="LYB62" s="140"/>
      <c r="LYC62" s="140"/>
      <c r="LYD62" s="140"/>
      <c r="LYE62" s="140"/>
      <c r="LYF62" s="140"/>
      <c r="LYG62" s="140"/>
      <c r="LYH62" s="140"/>
      <c r="LYI62" s="140"/>
      <c r="LYJ62" s="140"/>
      <c r="LYK62" s="140"/>
      <c r="LYL62" s="140"/>
      <c r="LYM62" s="140"/>
      <c r="LYN62" s="140"/>
      <c r="LYO62" s="140"/>
      <c r="LYP62" s="140"/>
      <c r="LYQ62" s="82"/>
      <c r="LYR62" s="140"/>
      <c r="LYS62" s="140"/>
      <c r="LYT62" s="140"/>
      <c r="LYU62" s="140"/>
      <c r="LYV62" s="140"/>
      <c r="LYW62" s="140"/>
      <c r="LYX62" s="140"/>
      <c r="LYY62" s="140"/>
      <c r="LYZ62" s="140"/>
      <c r="LZA62" s="140"/>
      <c r="LZB62" s="140"/>
      <c r="LZC62" s="140"/>
      <c r="LZD62" s="140"/>
      <c r="LZE62" s="140"/>
      <c r="LZF62" s="140"/>
      <c r="LZG62" s="140"/>
      <c r="LZH62" s="140"/>
      <c r="LZI62" s="140"/>
      <c r="LZJ62" s="140"/>
      <c r="LZK62" s="140"/>
      <c r="LZL62" s="140"/>
      <c r="LZM62" s="82"/>
      <c r="LZN62" s="140"/>
      <c r="LZO62" s="140"/>
      <c r="LZP62" s="140"/>
      <c r="LZQ62" s="140"/>
      <c r="LZR62" s="140"/>
      <c r="LZS62" s="140"/>
      <c r="LZT62" s="140"/>
      <c r="LZU62" s="140"/>
      <c r="LZV62" s="140"/>
      <c r="LZW62" s="140"/>
      <c r="LZX62" s="140"/>
      <c r="LZY62" s="140"/>
      <c r="LZZ62" s="140"/>
      <c r="MAA62" s="140"/>
      <c r="MAB62" s="140"/>
      <c r="MAC62" s="140"/>
      <c r="MAD62" s="140"/>
      <c r="MAE62" s="140"/>
      <c r="MAF62" s="140"/>
      <c r="MAG62" s="140"/>
      <c r="MAH62" s="140"/>
      <c r="MAI62" s="82"/>
      <c r="MAJ62" s="140"/>
      <c r="MAK62" s="140"/>
      <c r="MAL62" s="140"/>
      <c r="MAM62" s="140"/>
      <c r="MAN62" s="140"/>
      <c r="MAO62" s="140"/>
      <c r="MAP62" s="140"/>
      <c r="MAQ62" s="140"/>
      <c r="MAR62" s="140"/>
      <c r="MAS62" s="140"/>
      <c r="MAT62" s="140"/>
      <c r="MAU62" s="140"/>
      <c r="MAV62" s="140"/>
      <c r="MAW62" s="140"/>
      <c r="MAX62" s="140"/>
      <c r="MAY62" s="140"/>
      <c r="MAZ62" s="140"/>
      <c r="MBA62" s="140"/>
      <c r="MBB62" s="140"/>
      <c r="MBC62" s="140"/>
      <c r="MBD62" s="140"/>
      <c r="MBE62" s="82"/>
      <c r="MBF62" s="140"/>
      <c r="MBG62" s="140"/>
      <c r="MBH62" s="140"/>
      <c r="MBI62" s="140"/>
      <c r="MBJ62" s="140"/>
      <c r="MBK62" s="140"/>
      <c r="MBL62" s="140"/>
      <c r="MBM62" s="140"/>
      <c r="MBN62" s="140"/>
      <c r="MBO62" s="140"/>
      <c r="MBP62" s="140"/>
      <c r="MBQ62" s="140"/>
      <c r="MBR62" s="140"/>
      <c r="MBS62" s="140"/>
      <c r="MBT62" s="140"/>
      <c r="MBU62" s="140"/>
      <c r="MBV62" s="140"/>
      <c r="MBW62" s="140"/>
      <c r="MBX62" s="140"/>
      <c r="MBY62" s="140"/>
      <c r="MBZ62" s="140"/>
      <c r="MCA62" s="82"/>
      <c r="MCB62" s="140"/>
      <c r="MCC62" s="140"/>
      <c r="MCD62" s="140"/>
      <c r="MCE62" s="140"/>
      <c r="MCF62" s="140"/>
      <c r="MCG62" s="140"/>
      <c r="MCH62" s="140"/>
      <c r="MCI62" s="140"/>
      <c r="MCJ62" s="140"/>
      <c r="MCK62" s="140"/>
      <c r="MCL62" s="140"/>
      <c r="MCM62" s="140"/>
      <c r="MCN62" s="140"/>
      <c r="MCO62" s="140"/>
      <c r="MCP62" s="140"/>
      <c r="MCQ62" s="140"/>
      <c r="MCR62" s="140"/>
      <c r="MCS62" s="140"/>
      <c r="MCT62" s="140"/>
      <c r="MCU62" s="140"/>
      <c r="MCV62" s="140"/>
      <c r="MCW62" s="82"/>
      <c r="MCX62" s="140"/>
      <c r="MCY62" s="140"/>
      <c r="MCZ62" s="140"/>
      <c r="MDA62" s="140"/>
      <c r="MDB62" s="140"/>
      <c r="MDC62" s="140"/>
      <c r="MDD62" s="140"/>
      <c r="MDE62" s="140"/>
      <c r="MDF62" s="140"/>
      <c r="MDG62" s="140"/>
      <c r="MDH62" s="140"/>
      <c r="MDI62" s="140"/>
      <c r="MDJ62" s="140"/>
      <c r="MDK62" s="140"/>
      <c r="MDL62" s="140"/>
      <c r="MDM62" s="140"/>
      <c r="MDN62" s="140"/>
      <c r="MDO62" s="140"/>
      <c r="MDP62" s="140"/>
      <c r="MDQ62" s="140"/>
      <c r="MDR62" s="140"/>
      <c r="MDS62" s="82"/>
      <c r="MDT62" s="140"/>
      <c r="MDU62" s="140"/>
      <c r="MDV62" s="140"/>
      <c r="MDW62" s="140"/>
      <c r="MDX62" s="140"/>
      <c r="MDY62" s="140"/>
      <c r="MDZ62" s="140"/>
      <c r="MEA62" s="140"/>
      <c r="MEB62" s="140"/>
      <c r="MEC62" s="140"/>
      <c r="MED62" s="140"/>
      <c r="MEE62" s="140"/>
      <c r="MEF62" s="140"/>
      <c r="MEG62" s="140"/>
      <c r="MEH62" s="140"/>
      <c r="MEI62" s="140"/>
      <c r="MEJ62" s="140"/>
      <c r="MEK62" s="140"/>
      <c r="MEL62" s="140"/>
      <c r="MEM62" s="140"/>
      <c r="MEN62" s="140"/>
      <c r="MEO62" s="82"/>
      <c r="MEP62" s="140"/>
      <c r="MEQ62" s="140"/>
      <c r="MER62" s="140"/>
      <c r="MES62" s="140"/>
      <c r="MET62" s="140"/>
      <c r="MEU62" s="140"/>
      <c r="MEV62" s="140"/>
      <c r="MEW62" s="140"/>
      <c r="MEX62" s="140"/>
      <c r="MEY62" s="140"/>
      <c r="MEZ62" s="140"/>
      <c r="MFA62" s="140"/>
      <c r="MFB62" s="140"/>
      <c r="MFC62" s="140"/>
      <c r="MFD62" s="140"/>
      <c r="MFE62" s="140"/>
      <c r="MFF62" s="140"/>
      <c r="MFG62" s="140"/>
      <c r="MFH62" s="140"/>
      <c r="MFI62" s="140"/>
      <c r="MFJ62" s="140"/>
      <c r="MFK62" s="82"/>
      <c r="MFL62" s="140"/>
      <c r="MFM62" s="140"/>
      <c r="MFN62" s="140"/>
      <c r="MFO62" s="140"/>
      <c r="MFP62" s="140"/>
      <c r="MFQ62" s="140"/>
      <c r="MFR62" s="140"/>
      <c r="MFS62" s="140"/>
      <c r="MFT62" s="140"/>
      <c r="MFU62" s="140"/>
      <c r="MFV62" s="140"/>
      <c r="MFW62" s="140"/>
      <c r="MFX62" s="140"/>
      <c r="MFY62" s="140"/>
      <c r="MFZ62" s="140"/>
      <c r="MGA62" s="140"/>
      <c r="MGB62" s="140"/>
      <c r="MGC62" s="140"/>
      <c r="MGD62" s="140"/>
      <c r="MGE62" s="140"/>
      <c r="MGF62" s="140"/>
      <c r="MGG62" s="82"/>
      <c r="MGH62" s="140"/>
      <c r="MGI62" s="140"/>
      <c r="MGJ62" s="140"/>
      <c r="MGK62" s="140"/>
      <c r="MGL62" s="140"/>
      <c r="MGM62" s="140"/>
      <c r="MGN62" s="140"/>
      <c r="MGO62" s="140"/>
      <c r="MGP62" s="140"/>
      <c r="MGQ62" s="140"/>
      <c r="MGR62" s="140"/>
      <c r="MGS62" s="140"/>
      <c r="MGT62" s="140"/>
      <c r="MGU62" s="140"/>
      <c r="MGV62" s="140"/>
      <c r="MGW62" s="140"/>
      <c r="MGX62" s="140"/>
      <c r="MGY62" s="140"/>
      <c r="MGZ62" s="140"/>
      <c r="MHA62" s="140"/>
      <c r="MHB62" s="140"/>
      <c r="MHC62" s="82"/>
      <c r="MHD62" s="140"/>
      <c r="MHE62" s="140"/>
      <c r="MHF62" s="140"/>
      <c r="MHG62" s="140"/>
      <c r="MHH62" s="140"/>
      <c r="MHI62" s="140"/>
      <c r="MHJ62" s="140"/>
      <c r="MHK62" s="140"/>
      <c r="MHL62" s="140"/>
      <c r="MHM62" s="140"/>
      <c r="MHN62" s="140"/>
      <c r="MHO62" s="140"/>
      <c r="MHP62" s="140"/>
      <c r="MHQ62" s="140"/>
      <c r="MHR62" s="140"/>
      <c r="MHS62" s="140"/>
      <c r="MHT62" s="140"/>
      <c r="MHU62" s="140"/>
      <c r="MHV62" s="140"/>
      <c r="MHW62" s="140"/>
      <c r="MHX62" s="140"/>
      <c r="MHY62" s="82"/>
      <c r="MHZ62" s="140"/>
      <c r="MIA62" s="140"/>
      <c r="MIB62" s="140"/>
      <c r="MIC62" s="140"/>
      <c r="MID62" s="140"/>
      <c r="MIE62" s="140"/>
      <c r="MIF62" s="140"/>
      <c r="MIG62" s="140"/>
      <c r="MIH62" s="140"/>
      <c r="MII62" s="140"/>
      <c r="MIJ62" s="140"/>
      <c r="MIK62" s="140"/>
      <c r="MIL62" s="140"/>
      <c r="MIM62" s="140"/>
      <c r="MIN62" s="140"/>
      <c r="MIO62" s="140"/>
      <c r="MIP62" s="140"/>
      <c r="MIQ62" s="140"/>
      <c r="MIR62" s="140"/>
      <c r="MIS62" s="140"/>
      <c r="MIT62" s="140"/>
      <c r="MIU62" s="82"/>
      <c r="MIV62" s="140"/>
      <c r="MIW62" s="140"/>
      <c r="MIX62" s="140"/>
      <c r="MIY62" s="140"/>
      <c r="MIZ62" s="140"/>
      <c r="MJA62" s="140"/>
      <c r="MJB62" s="140"/>
      <c r="MJC62" s="140"/>
      <c r="MJD62" s="140"/>
      <c r="MJE62" s="140"/>
      <c r="MJF62" s="140"/>
      <c r="MJG62" s="140"/>
      <c r="MJH62" s="140"/>
      <c r="MJI62" s="140"/>
      <c r="MJJ62" s="140"/>
      <c r="MJK62" s="140"/>
      <c r="MJL62" s="140"/>
      <c r="MJM62" s="140"/>
      <c r="MJN62" s="140"/>
      <c r="MJO62" s="140"/>
      <c r="MJP62" s="140"/>
      <c r="MJQ62" s="82"/>
      <c r="MJR62" s="140"/>
      <c r="MJS62" s="140"/>
      <c r="MJT62" s="140"/>
      <c r="MJU62" s="140"/>
      <c r="MJV62" s="140"/>
      <c r="MJW62" s="140"/>
      <c r="MJX62" s="140"/>
      <c r="MJY62" s="140"/>
      <c r="MJZ62" s="140"/>
      <c r="MKA62" s="140"/>
      <c r="MKB62" s="140"/>
      <c r="MKC62" s="140"/>
      <c r="MKD62" s="140"/>
      <c r="MKE62" s="140"/>
      <c r="MKF62" s="140"/>
      <c r="MKG62" s="140"/>
      <c r="MKH62" s="140"/>
      <c r="MKI62" s="140"/>
      <c r="MKJ62" s="140"/>
      <c r="MKK62" s="140"/>
      <c r="MKL62" s="140"/>
      <c r="MKM62" s="82"/>
      <c r="MKN62" s="140"/>
      <c r="MKO62" s="140"/>
      <c r="MKP62" s="140"/>
      <c r="MKQ62" s="140"/>
      <c r="MKR62" s="140"/>
      <c r="MKS62" s="140"/>
      <c r="MKT62" s="140"/>
      <c r="MKU62" s="140"/>
      <c r="MKV62" s="140"/>
      <c r="MKW62" s="140"/>
      <c r="MKX62" s="140"/>
      <c r="MKY62" s="140"/>
      <c r="MKZ62" s="140"/>
      <c r="MLA62" s="140"/>
      <c r="MLB62" s="140"/>
      <c r="MLC62" s="140"/>
      <c r="MLD62" s="140"/>
      <c r="MLE62" s="140"/>
      <c r="MLF62" s="140"/>
      <c r="MLG62" s="140"/>
      <c r="MLH62" s="140"/>
      <c r="MLI62" s="82"/>
      <c r="MLJ62" s="140"/>
      <c r="MLK62" s="140"/>
      <c r="MLL62" s="140"/>
      <c r="MLM62" s="140"/>
      <c r="MLN62" s="140"/>
      <c r="MLO62" s="140"/>
      <c r="MLP62" s="140"/>
      <c r="MLQ62" s="140"/>
      <c r="MLR62" s="140"/>
      <c r="MLS62" s="140"/>
      <c r="MLT62" s="140"/>
      <c r="MLU62" s="140"/>
      <c r="MLV62" s="140"/>
      <c r="MLW62" s="140"/>
      <c r="MLX62" s="140"/>
      <c r="MLY62" s="140"/>
      <c r="MLZ62" s="140"/>
      <c r="MMA62" s="140"/>
      <c r="MMB62" s="140"/>
      <c r="MMC62" s="140"/>
      <c r="MMD62" s="140"/>
      <c r="MME62" s="82"/>
      <c r="MMF62" s="140"/>
      <c r="MMG62" s="140"/>
      <c r="MMH62" s="140"/>
      <c r="MMI62" s="140"/>
      <c r="MMJ62" s="140"/>
      <c r="MMK62" s="140"/>
      <c r="MML62" s="140"/>
      <c r="MMM62" s="140"/>
      <c r="MMN62" s="140"/>
      <c r="MMO62" s="140"/>
      <c r="MMP62" s="140"/>
      <c r="MMQ62" s="140"/>
      <c r="MMR62" s="140"/>
      <c r="MMS62" s="140"/>
      <c r="MMT62" s="140"/>
      <c r="MMU62" s="140"/>
      <c r="MMV62" s="140"/>
      <c r="MMW62" s="140"/>
      <c r="MMX62" s="140"/>
      <c r="MMY62" s="140"/>
      <c r="MMZ62" s="140"/>
      <c r="MNA62" s="82"/>
      <c r="MNB62" s="140"/>
      <c r="MNC62" s="140"/>
      <c r="MND62" s="140"/>
      <c r="MNE62" s="140"/>
      <c r="MNF62" s="140"/>
      <c r="MNG62" s="140"/>
      <c r="MNH62" s="140"/>
      <c r="MNI62" s="140"/>
      <c r="MNJ62" s="140"/>
      <c r="MNK62" s="140"/>
      <c r="MNL62" s="140"/>
      <c r="MNM62" s="140"/>
      <c r="MNN62" s="140"/>
      <c r="MNO62" s="140"/>
      <c r="MNP62" s="140"/>
      <c r="MNQ62" s="140"/>
      <c r="MNR62" s="140"/>
      <c r="MNS62" s="140"/>
      <c r="MNT62" s="140"/>
      <c r="MNU62" s="140"/>
      <c r="MNV62" s="140"/>
      <c r="MNW62" s="82"/>
      <c r="MNX62" s="140"/>
      <c r="MNY62" s="140"/>
      <c r="MNZ62" s="140"/>
      <c r="MOA62" s="140"/>
      <c r="MOB62" s="140"/>
      <c r="MOC62" s="140"/>
      <c r="MOD62" s="140"/>
      <c r="MOE62" s="140"/>
      <c r="MOF62" s="140"/>
      <c r="MOG62" s="140"/>
      <c r="MOH62" s="140"/>
      <c r="MOI62" s="140"/>
      <c r="MOJ62" s="140"/>
      <c r="MOK62" s="140"/>
      <c r="MOL62" s="140"/>
      <c r="MOM62" s="140"/>
      <c r="MON62" s="140"/>
      <c r="MOO62" s="140"/>
      <c r="MOP62" s="140"/>
      <c r="MOQ62" s="140"/>
      <c r="MOR62" s="140"/>
      <c r="MOS62" s="82"/>
      <c r="MOT62" s="140"/>
      <c r="MOU62" s="140"/>
      <c r="MOV62" s="140"/>
      <c r="MOW62" s="140"/>
      <c r="MOX62" s="140"/>
      <c r="MOY62" s="140"/>
      <c r="MOZ62" s="140"/>
      <c r="MPA62" s="140"/>
      <c r="MPB62" s="140"/>
      <c r="MPC62" s="140"/>
      <c r="MPD62" s="140"/>
      <c r="MPE62" s="140"/>
      <c r="MPF62" s="140"/>
      <c r="MPG62" s="140"/>
      <c r="MPH62" s="140"/>
      <c r="MPI62" s="140"/>
      <c r="MPJ62" s="140"/>
      <c r="MPK62" s="140"/>
      <c r="MPL62" s="140"/>
      <c r="MPM62" s="140"/>
      <c r="MPN62" s="140"/>
      <c r="MPO62" s="82"/>
      <c r="MPP62" s="140"/>
      <c r="MPQ62" s="140"/>
      <c r="MPR62" s="140"/>
      <c r="MPS62" s="140"/>
      <c r="MPT62" s="140"/>
      <c r="MPU62" s="140"/>
      <c r="MPV62" s="140"/>
      <c r="MPW62" s="140"/>
      <c r="MPX62" s="140"/>
      <c r="MPY62" s="140"/>
      <c r="MPZ62" s="140"/>
      <c r="MQA62" s="140"/>
      <c r="MQB62" s="140"/>
      <c r="MQC62" s="140"/>
      <c r="MQD62" s="140"/>
      <c r="MQE62" s="140"/>
      <c r="MQF62" s="140"/>
      <c r="MQG62" s="140"/>
      <c r="MQH62" s="140"/>
      <c r="MQI62" s="140"/>
      <c r="MQJ62" s="140"/>
      <c r="MQK62" s="82"/>
      <c r="MQL62" s="140"/>
      <c r="MQM62" s="140"/>
      <c r="MQN62" s="140"/>
      <c r="MQO62" s="140"/>
      <c r="MQP62" s="140"/>
      <c r="MQQ62" s="140"/>
      <c r="MQR62" s="140"/>
      <c r="MQS62" s="140"/>
      <c r="MQT62" s="140"/>
      <c r="MQU62" s="140"/>
      <c r="MQV62" s="140"/>
      <c r="MQW62" s="140"/>
      <c r="MQX62" s="140"/>
      <c r="MQY62" s="140"/>
      <c r="MQZ62" s="140"/>
      <c r="MRA62" s="140"/>
      <c r="MRB62" s="140"/>
      <c r="MRC62" s="140"/>
      <c r="MRD62" s="140"/>
      <c r="MRE62" s="140"/>
      <c r="MRF62" s="140"/>
      <c r="MRG62" s="82"/>
      <c r="MRH62" s="140"/>
      <c r="MRI62" s="140"/>
      <c r="MRJ62" s="140"/>
      <c r="MRK62" s="140"/>
      <c r="MRL62" s="140"/>
      <c r="MRM62" s="140"/>
      <c r="MRN62" s="140"/>
      <c r="MRO62" s="140"/>
      <c r="MRP62" s="140"/>
      <c r="MRQ62" s="140"/>
      <c r="MRR62" s="140"/>
      <c r="MRS62" s="140"/>
      <c r="MRT62" s="140"/>
      <c r="MRU62" s="140"/>
      <c r="MRV62" s="140"/>
      <c r="MRW62" s="140"/>
      <c r="MRX62" s="140"/>
      <c r="MRY62" s="140"/>
      <c r="MRZ62" s="140"/>
      <c r="MSA62" s="140"/>
      <c r="MSB62" s="140"/>
      <c r="MSC62" s="82"/>
      <c r="MSD62" s="140"/>
      <c r="MSE62" s="140"/>
      <c r="MSF62" s="140"/>
      <c r="MSG62" s="140"/>
      <c r="MSH62" s="140"/>
      <c r="MSI62" s="140"/>
      <c r="MSJ62" s="140"/>
      <c r="MSK62" s="140"/>
      <c r="MSL62" s="140"/>
      <c r="MSM62" s="140"/>
      <c r="MSN62" s="140"/>
      <c r="MSO62" s="140"/>
      <c r="MSP62" s="140"/>
      <c r="MSQ62" s="140"/>
      <c r="MSR62" s="140"/>
      <c r="MSS62" s="140"/>
      <c r="MST62" s="140"/>
      <c r="MSU62" s="140"/>
      <c r="MSV62" s="140"/>
      <c r="MSW62" s="140"/>
      <c r="MSX62" s="140"/>
      <c r="MSY62" s="82"/>
      <c r="MSZ62" s="140"/>
      <c r="MTA62" s="140"/>
      <c r="MTB62" s="140"/>
      <c r="MTC62" s="140"/>
      <c r="MTD62" s="140"/>
      <c r="MTE62" s="140"/>
      <c r="MTF62" s="140"/>
      <c r="MTG62" s="140"/>
      <c r="MTH62" s="140"/>
      <c r="MTI62" s="140"/>
      <c r="MTJ62" s="140"/>
      <c r="MTK62" s="140"/>
      <c r="MTL62" s="140"/>
      <c r="MTM62" s="140"/>
      <c r="MTN62" s="140"/>
      <c r="MTO62" s="140"/>
      <c r="MTP62" s="140"/>
      <c r="MTQ62" s="140"/>
      <c r="MTR62" s="140"/>
      <c r="MTS62" s="140"/>
      <c r="MTT62" s="140"/>
      <c r="MTU62" s="82"/>
      <c r="MTV62" s="140"/>
      <c r="MTW62" s="140"/>
      <c r="MTX62" s="140"/>
      <c r="MTY62" s="140"/>
      <c r="MTZ62" s="140"/>
      <c r="MUA62" s="140"/>
      <c r="MUB62" s="140"/>
      <c r="MUC62" s="140"/>
      <c r="MUD62" s="140"/>
      <c r="MUE62" s="140"/>
      <c r="MUF62" s="140"/>
      <c r="MUG62" s="140"/>
      <c r="MUH62" s="140"/>
      <c r="MUI62" s="140"/>
      <c r="MUJ62" s="140"/>
      <c r="MUK62" s="140"/>
      <c r="MUL62" s="140"/>
      <c r="MUM62" s="140"/>
      <c r="MUN62" s="140"/>
      <c r="MUO62" s="140"/>
      <c r="MUP62" s="140"/>
      <c r="MUQ62" s="82"/>
      <c r="MUR62" s="140"/>
      <c r="MUS62" s="140"/>
      <c r="MUT62" s="140"/>
      <c r="MUU62" s="140"/>
      <c r="MUV62" s="140"/>
      <c r="MUW62" s="140"/>
      <c r="MUX62" s="140"/>
      <c r="MUY62" s="140"/>
      <c r="MUZ62" s="140"/>
      <c r="MVA62" s="140"/>
      <c r="MVB62" s="140"/>
      <c r="MVC62" s="140"/>
      <c r="MVD62" s="140"/>
      <c r="MVE62" s="140"/>
      <c r="MVF62" s="140"/>
      <c r="MVG62" s="140"/>
      <c r="MVH62" s="140"/>
      <c r="MVI62" s="140"/>
      <c r="MVJ62" s="140"/>
      <c r="MVK62" s="140"/>
      <c r="MVL62" s="140"/>
      <c r="MVM62" s="82"/>
      <c r="MVN62" s="140"/>
      <c r="MVO62" s="140"/>
      <c r="MVP62" s="140"/>
      <c r="MVQ62" s="140"/>
      <c r="MVR62" s="140"/>
      <c r="MVS62" s="140"/>
      <c r="MVT62" s="140"/>
      <c r="MVU62" s="140"/>
      <c r="MVV62" s="140"/>
      <c r="MVW62" s="140"/>
      <c r="MVX62" s="140"/>
      <c r="MVY62" s="140"/>
      <c r="MVZ62" s="140"/>
      <c r="MWA62" s="140"/>
      <c r="MWB62" s="140"/>
      <c r="MWC62" s="140"/>
      <c r="MWD62" s="140"/>
      <c r="MWE62" s="140"/>
      <c r="MWF62" s="140"/>
      <c r="MWG62" s="140"/>
      <c r="MWH62" s="140"/>
      <c r="MWI62" s="82"/>
      <c r="MWJ62" s="140"/>
      <c r="MWK62" s="140"/>
      <c r="MWL62" s="140"/>
      <c r="MWM62" s="140"/>
      <c r="MWN62" s="140"/>
      <c r="MWO62" s="140"/>
      <c r="MWP62" s="140"/>
      <c r="MWQ62" s="140"/>
      <c r="MWR62" s="140"/>
      <c r="MWS62" s="140"/>
      <c r="MWT62" s="140"/>
      <c r="MWU62" s="140"/>
      <c r="MWV62" s="140"/>
      <c r="MWW62" s="140"/>
      <c r="MWX62" s="140"/>
      <c r="MWY62" s="140"/>
      <c r="MWZ62" s="140"/>
      <c r="MXA62" s="140"/>
      <c r="MXB62" s="140"/>
      <c r="MXC62" s="140"/>
      <c r="MXD62" s="140"/>
      <c r="MXE62" s="82"/>
      <c r="MXF62" s="140"/>
      <c r="MXG62" s="140"/>
      <c r="MXH62" s="140"/>
      <c r="MXI62" s="140"/>
      <c r="MXJ62" s="140"/>
      <c r="MXK62" s="140"/>
      <c r="MXL62" s="140"/>
      <c r="MXM62" s="140"/>
      <c r="MXN62" s="140"/>
      <c r="MXO62" s="140"/>
      <c r="MXP62" s="140"/>
      <c r="MXQ62" s="140"/>
      <c r="MXR62" s="140"/>
      <c r="MXS62" s="140"/>
      <c r="MXT62" s="140"/>
      <c r="MXU62" s="140"/>
      <c r="MXV62" s="140"/>
      <c r="MXW62" s="140"/>
      <c r="MXX62" s="140"/>
      <c r="MXY62" s="140"/>
      <c r="MXZ62" s="140"/>
      <c r="MYA62" s="82"/>
      <c r="MYB62" s="140"/>
      <c r="MYC62" s="140"/>
      <c r="MYD62" s="140"/>
      <c r="MYE62" s="140"/>
      <c r="MYF62" s="140"/>
      <c r="MYG62" s="140"/>
      <c r="MYH62" s="140"/>
      <c r="MYI62" s="140"/>
      <c r="MYJ62" s="140"/>
      <c r="MYK62" s="140"/>
      <c r="MYL62" s="140"/>
      <c r="MYM62" s="140"/>
      <c r="MYN62" s="140"/>
      <c r="MYO62" s="140"/>
      <c r="MYP62" s="140"/>
      <c r="MYQ62" s="140"/>
      <c r="MYR62" s="140"/>
      <c r="MYS62" s="140"/>
      <c r="MYT62" s="140"/>
      <c r="MYU62" s="140"/>
      <c r="MYV62" s="140"/>
      <c r="MYW62" s="82"/>
      <c r="MYX62" s="140"/>
      <c r="MYY62" s="140"/>
      <c r="MYZ62" s="140"/>
      <c r="MZA62" s="140"/>
      <c r="MZB62" s="140"/>
      <c r="MZC62" s="140"/>
      <c r="MZD62" s="140"/>
      <c r="MZE62" s="140"/>
      <c r="MZF62" s="140"/>
      <c r="MZG62" s="140"/>
      <c r="MZH62" s="140"/>
      <c r="MZI62" s="140"/>
      <c r="MZJ62" s="140"/>
      <c r="MZK62" s="140"/>
      <c r="MZL62" s="140"/>
      <c r="MZM62" s="140"/>
      <c r="MZN62" s="140"/>
      <c r="MZO62" s="140"/>
      <c r="MZP62" s="140"/>
      <c r="MZQ62" s="140"/>
      <c r="MZR62" s="140"/>
      <c r="MZS62" s="82"/>
      <c r="MZT62" s="140"/>
      <c r="MZU62" s="140"/>
      <c r="MZV62" s="140"/>
      <c r="MZW62" s="140"/>
      <c r="MZX62" s="140"/>
      <c r="MZY62" s="140"/>
      <c r="MZZ62" s="140"/>
      <c r="NAA62" s="140"/>
      <c r="NAB62" s="140"/>
      <c r="NAC62" s="140"/>
      <c r="NAD62" s="140"/>
      <c r="NAE62" s="140"/>
      <c r="NAF62" s="140"/>
      <c r="NAG62" s="140"/>
      <c r="NAH62" s="140"/>
      <c r="NAI62" s="140"/>
      <c r="NAJ62" s="140"/>
      <c r="NAK62" s="140"/>
      <c r="NAL62" s="140"/>
      <c r="NAM62" s="140"/>
      <c r="NAN62" s="140"/>
      <c r="NAO62" s="82"/>
      <c r="NAP62" s="140"/>
      <c r="NAQ62" s="140"/>
      <c r="NAR62" s="140"/>
      <c r="NAS62" s="140"/>
      <c r="NAT62" s="140"/>
      <c r="NAU62" s="140"/>
      <c r="NAV62" s="140"/>
      <c r="NAW62" s="140"/>
      <c r="NAX62" s="140"/>
      <c r="NAY62" s="140"/>
      <c r="NAZ62" s="140"/>
      <c r="NBA62" s="140"/>
      <c r="NBB62" s="140"/>
      <c r="NBC62" s="140"/>
      <c r="NBD62" s="140"/>
      <c r="NBE62" s="140"/>
      <c r="NBF62" s="140"/>
      <c r="NBG62" s="140"/>
      <c r="NBH62" s="140"/>
      <c r="NBI62" s="140"/>
      <c r="NBJ62" s="140"/>
      <c r="NBK62" s="82"/>
      <c r="NBL62" s="140"/>
      <c r="NBM62" s="140"/>
      <c r="NBN62" s="140"/>
      <c r="NBO62" s="140"/>
      <c r="NBP62" s="140"/>
      <c r="NBQ62" s="140"/>
      <c r="NBR62" s="140"/>
      <c r="NBS62" s="140"/>
      <c r="NBT62" s="140"/>
      <c r="NBU62" s="140"/>
      <c r="NBV62" s="140"/>
      <c r="NBW62" s="140"/>
      <c r="NBX62" s="140"/>
      <c r="NBY62" s="140"/>
      <c r="NBZ62" s="140"/>
      <c r="NCA62" s="140"/>
      <c r="NCB62" s="140"/>
      <c r="NCC62" s="140"/>
      <c r="NCD62" s="140"/>
      <c r="NCE62" s="140"/>
      <c r="NCF62" s="140"/>
      <c r="NCG62" s="82"/>
      <c r="NCH62" s="140"/>
      <c r="NCI62" s="140"/>
      <c r="NCJ62" s="140"/>
      <c r="NCK62" s="140"/>
      <c r="NCL62" s="140"/>
      <c r="NCM62" s="140"/>
      <c r="NCN62" s="140"/>
      <c r="NCO62" s="140"/>
      <c r="NCP62" s="140"/>
      <c r="NCQ62" s="140"/>
      <c r="NCR62" s="140"/>
      <c r="NCS62" s="140"/>
      <c r="NCT62" s="140"/>
      <c r="NCU62" s="140"/>
      <c r="NCV62" s="140"/>
      <c r="NCW62" s="140"/>
      <c r="NCX62" s="140"/>
      <c r="NCY62" s="140"/>
      <c r="NCZ62" s="140"/>
      <c r="NDA62" s="140"/>
      <c r="NDB62" s="140"/>
      <c r="NDC62" s="82"/>
      <c r="NDD62" s="140"/>
      <c r="NDE62" s="140"/>
      <c r="NDF62" s="140"/>
      <c r="NDG62" s="140"/>
      <c r="NDH62" s="140"/>
      <c r="NDI62" s="140"/>
      <c r="NDJ62" s="140"/>
      <c r="NDK62" s="140"/>
      <c r="NDL62" s="140"/>
      <c r="NDM62" s="140"/>
      <c r="NDN62" s="140"/>
      <c r="NDO62" s="140"/>
      <c r="NDP62" s="140"/>
      <c r="NDQ62" s="140"/>
      <c r="NDR62" s="140"/>
      <c r="NDS62" s="140"/>
      <c r="NDT62" s="140"/>
      <c r="NDU62" s="140"/>
      <c r="NDV62" s="140"/>
      <c r="NDW62" s="140"/>
      <c r="NDX62" s="140"/>
      <c r="NDY62" s="82"/>
      <c r="NDZ62" s="140"/>
      <c r="NEA62" s="140"/>
      <c r="NEB62" s="140"/>
      <c r="NEC62" s="140"/>
      <c r="NED62" s="140"/>
      <c r="NEE62" s="140"/>
      <c r="NEF62" s="140"/>
      <c r="NEG62" s="140"/>
      <c r="NEH62" s="140"/>
      <c r="NEI62" s="140"/>
      <c r="NEJ62" s="140"/>
      <c r="NEK62" s="140"/>
      <c r="NEL62" s="140"/>
      <c r="NEM62" s="140"/>
      <c r="NEN62" s="140"/>
      <c r="NEO62" s="140"/>
      <c r="NEP62" s="140"/>
      <c r="NEQ62" s="140"/>
      <c r="NER62" s="140"/>
      <c r="NES62" s="140"/>
      <c r="NET62" s="140"/>
      <c r="NEU62" s="82"/>
      <c r="NEV62" s="140"/>
      <c r="NEW62" s="140"/>
      <c r="NEX62" s="140"/>
      <c r="NEY62" s="140"/>
      <c r="NEZ62" s="140"/>
      <c r="NFA62" s="140"/>
      <c r="NFB62" s="140"/>
      <c r="NFC62" s="140"/>
      <c r="NFD62" s="140"/>
      <c r="NFE62" s="140"/>
      <c r="NFF62" s="140"/>
      <c r="NFG62" s="140"/>
      <c r="NFH62" s="140"/>
      <c r="NFI62" s="140"/>
      <c r="NFJ62" s="140"/>
      <c r="NFK62" s="140"/>
      <c r="NFL62" s="140"/>
      <c r="NFM62" s="140"/>
      <c r="NFN62" s="140"/>
      <c r="NFO62" s="140"/>
      <c r="NFP62" s="140"/>
      <c r="NFQ62" s="82"/>
      <c r="NFR62" s="140"/>
      <c r="NFS62" s="140"/>
      <c r="NFT62" s="140"/>
      <c r="NFU62" s="140"/>
      <c r="NFV62" s="140"/>
      <c r="NFW62" s="140"/>
      <c r="NFX62" s="140"/>
      <c r="NFY62" s="140"/>
      <c r="NFZ62" s="140"/>
      <c r="NGA62" s="140"/>
      <c r="NGB62" s="140"/>
      <c r="NGC62" s="140"/>
      <c r="NGD62" s="140"/>
      <c r="NGE62" s="140"/>
      <c r="NGF62" s="140"/>
      <c r="NGG62" s="140"/>
      <c r="NGH62" s="140"/>
      <c r="NGI62" s="140"/>
      <c r="NGJ62" s="140"/>
      <c r="NGK62" s="140"/>
      <c r="NGL62" s="140"/>
      <c r="NGM62" s="82"/>
      <c r="NGN62" s="140"/>
      <c r="NGO62" s="140"/>
      <c r="NGP62" s="140"/>
      <c r="NGQ62" s="140"/>
      <c r="NGR62" s="140"/>
      <c r="NGS62" s="140"/>
      <c r="NGT62" s="140"/>
      <c r="NGU62" s="140"/>
      <c r="NGV62" s="140"/>
      <c r="NGW62" s="140"/>
      <c r="NGX62" s="140"/>
      <c r="NGY62" s="140"/>
      <c r="NGZ62" s="140"/>
      <c r="NHA62" s="140"/>
      <c r="NHB62" s="140"/>
      <c r="NHC62" s="140"/>
      <c r="NHD62" s="140"/>
      <c r="NHE62" s="140"/>
      <c r="NHF62" s="140"/>
      <c r="NHG62" s="140"/>
      <c r="NHH62" s="140"/>
      <c r="NHI62" s="82"/>
      <c r="NHJ62" s="140"/>
      <c r="NHK62" s="140"/>
      <c r="NHL62" s="140"/>
      <c r="NHM62" s="140"/>
      <c r="NHN62" s="140"/>
      <c r="NHO62" s="140"/>
      <c r="NHP62" s="140"/>
      <c r="NHQ62" s="140"/>
      <c r="NHR62" s="140"/>
      <c r="NHS62" s="140"/>
      <c r="NHT62" s="140"/>
      <c r="NHU62" s="140"/>
      <c r="NHV62" s="140"/>
      <c r="NHW62" s="140"/>
      <c r="NHX62" s="140"/>
      <c r="NHY62" s="140"/>
      <c r="NHZ62" s="140"/>
      <c r="NIA62" s="140"/>
      <c r="NIB62" s="140"/>
      <c r="NIC62" s="140"/>
      <c r="NID62" s="140"/>
      <c r="NIE62" s="82"/>
      <c r="NIF62" s="140"/>
      <c r="NIG62" s="140"/>
      <c r="NIH62" s="140"/>
      <c r="NII62" s="140"/>
      <c r="NIJ62" s="140"/>
      <c r="NIK62" s="140"/>
      <c r="NIL62" s="140"/>
      <c r="NIM62" s="140"/>
      <c r="NIN62" s="140"/>
      <c r="NIO62" s="140"/>
      <c r="NIP62" s="140"/>
      <c r="NIQ62" s="140"/>
      <c r="NIR62" s="140"/>
      <c r="NIS62" s="140"/>
      <c r="NIT62" s="140"/>
      <c r="NIU62" s="140"/>
      <c r="NIV62" s="140"/>
      <c r="NIW62" s="140"/>
      <c r="NIX62" s="140"/>
      <c r="NIY62" s="140"/>
      <c r="NIZ62" s="140"/>
      <c r="NJA62" s="82"/>
      <c r="NJB62" s="140"/>
      <c r="NJC62" s="140"/>
      <c r="NJD62" s="140"/>
      <c r="NJE62" s="140"/>
      <c r="NJF62" s="140"/>
      <c r="NJG62" s="140"/>
      <c r="NJH62" s="140"/>
      <c r="NJI62" s="140"/>
      <c r="NJJ62" s="140"/>
      <c r="NJK62" s="140"/>
      <c r="NJL62" s="140"/>
      <c r="NJM62" s="140"/>
      <c r="NJN62" s="140"/>
      <c r="NJO62" s="140"/>
      <c r="NJP62" s="140"/>
      <c r="NJQ62" s="140"/>
      <c r="NJR62" s="140"/>
      <c r="NJS62" s="140"/>
      <c r="NJT62" s="140"/>
      <c r="NJU62" s="140"/>
      <c r="NJV62" s="140"/>
      <c r="NJW62" s="82"/>
      <c r="NJX62" s="140"/>
      <c r="NJY62" s="140"/>
      <c r="NJZ62" s="140"/>
      <c r="NKA62" s="140"/>
      <c r="NKB62" s="140"/>
      <c r="NKC62" s="140"/>
      <c r="NKD62" s="140"/>
      <c r="NKE62" s="140"/>
      <c r="NKF62" s="140"/>
      <c r="NKG62" s="140"/>
      <c r="NKH62" s="140"/>
      <c r="NKI62" s="140"/>
      <c r="NKJ62" s="140"/>
      <c r="NKK62" s="140"/>
      <c r="NKL62" s="140"/>
      <c r="NKM62" s="140"/>
      <c r="NKN62" s="140"/>
      <c r="NKO62" s="140"/>
      <c r="NKP62" s="140"/>
      <c r="NKQ62" s="140"/>
      <c r="NKR62" s="140"/>
      <c r="NKS62" s="82"/>
      <c r="NKT62" s="140"/>
      <c r="NKU62" s="140"/>
      <c r="NKV62" s="140"/>
      <c r="NKW62" s="140"/>
      <c r="NKX62" s="140"/>
      <c r="NKY62" s="140"/>
      <c r="NKZ62" s="140"/>
      <c r="NLA62" s="140"/>
      <c r="NLB62" s="140"/>
      <c r="NLC62" s="140"/>
      <c r="NLD62" s="140"/>
      <c r="NLE62" s="140"/>
      <c r="NLF62" s="140"/>
      <c r="NLG62" s="140"/>
      <c r="NLH62" s="140"/>
      <c r="NLI62" s="140"/>
      <c r="NLJ62" s="140"/>
      <c r="NLK62" s="140"/>
      <c r="NLL62" s="140"/>
      <c r="NLM62" s="140"/>
      <c r="NLN62" s="140"/>
      <c r="NLO62" s="82"/>
      <c r="NLP62" s="140"/>
      <c r="NLQ62" s="140"/>
      <c r="NLR62" s="140"/>
      <c r="NLS62" s="140"/>
      <c r="NLT62" s="140"/>
      <c r="NLU62" s="140"/>
      <c r="NLV62" s="140"/>
      <c r="NLW62" s="140"/>
      <c r="NLX62" s="140"/>
      <c r="NLY62" s="140"/>
      <c r="NLZ62" s="140"/>
      <c r="NMA62" s="140"/>
      <c r="NMB62" s="140"/>
      <c r="NMC62" s="140"/>
      <c r="NMD62" s="140"/>
      <c r="NME62" s="140"/>
      <c r="NMF62" s="140"/>
      <c r="NMG62" s="140"/>
      <c r="NMH62" s="140"/>
      <c r="NMI62" s="140"/>
      <c r="NMJ62" s="140"/>
      <c r="NMK62" s="82"/>
      <c r="NML62" s="140"/>
      <c r="NMM62" s="140"/>
      <c r="NMN62" s="140"/>
      <c r="NMO62" s="140"/>
      <c r="NMP62" s="140"/>
      <c r="NMQ62" s="140"/>
      <c r="NMR62" s="140"/>
      <c r="NMS62" s="140"/>
      <c r="NMT62" s="140"/>
      <c r="NMU62" s="140"/>
      <c r="NMV62" s="140"/>
      <c r="NMW62" s="140"/>
      <c r="NMX62" s="140"/>
      <c r="NMY62" s="140"/>
      <c r="NMZ62" s="140"/>
      <c r="NNA62" s="140"/>
      <c r="NNB62" s="140"/>
      <c r="NNC62" s="140"/>
      <c r="NND62" s="140"/>
      <c r="NNE62" s="140"/>
      <c r="NNF62" s="140"/>
      <c r="NNG62" s="82"/>
      <c r="NNH62" s="140"/>
      <c r="NNI62" s="140"/>
      <c r="NNJ62" s="140"/>
      <c r="NNK62" s="140"/>
      <c r="NNL62" s="140"/>
      <c r="NNM62" s="140"/>
      <c r="NNN62" s="140"/>
      <c r="NNO62" s="140"/>
      <c r="NNP62" s="140"/>
      <c r="NNQ62" s="140"/>
      <c r="NNR62" s="140"/>
      <c r="NNS62" s="140"/>
      <c r="NNT62" s="140"/>
      <c r="NNU62" s="140"/>
      <c r="NNV62" s="140"/>
      <c r="NNW62" s="140"/>
      <c r="NNX62" s="140"/>
      <c r="NNY62" s="140"/>
      <c r="NNZ62" s="140"/>
      <c r="NOA62" s="140"/>
      <c r="NOB62" s="140"/>
      <c r="NOC62" s="82"/>
      <c r="NOD62" s="140"/>
      <c r="NOE62" s="140"/>
      <c r="NOF62" s="140"/>
      <c r="NOG62" s="140"/>
      <c r="NOH62" s="140"/>
      <c r="NOI62" s="140"/>
      <c r="NOJ62" s="140"/>
      <c r="NOK62" s="140"/>
      <c r="NOL62" s="140"/>
      <c r="NOM62" s="140"/>
      <c r="NON62" s="140"/>
      <c r="NOO62" s="140"/>
      <c r="NOP62" s="140"/>
      <c r="NOQ62" s="140"/>
      <c r="NOR62" s="140"/>
      <c r="NOS62" s="140"/>
      <c r="NOT62" s="140"/>
      <c r="NOU62" s="140"/>
      <c r="NOV62" s="140"/>
      <c r="NOW62" s="140"/>
      <c r="NOX62" s="140"/>
      <c r="NOY62" s="82"/>
      <c r="NOZ62" s="140"/>
      <c r="NPA62" s="140"/>
      <c r="NPB62" s="140"/>
      <c r="NPC62" s="140"/>
      <c r="NPD62" s="140"/>
      <c r="NPE62" s="140"/>
      <c r="NPF62" s="140"/>
      <c r="NPG62" s="140"/>
      <c r="NPH62" s="140"/>
      <c r="NPI62" s="140"/>
      <c r="NPJ62" s="140"/>
      <c r="NPK62" s="140"/>
      <c r="NPL62" s="140"/>
      <c r="NPM62" s="140"/>
      <c r="NPN62" s="140"/>
      <c r="NPO62" s="140"/>
      <c r="NPP62" s="140"/>
      <c r="NPQ62" s="140"/>
      <c r="NPR62" s="140"/>
      <c r="NPS62" s="140"/>
      <c r="NPT62" s="140"/>
      <c r="NPU62" s="82"/>
      <c r="NPV62" s="140"/>
      <c r="NPW62" s="140"/>
      <c r="NPX62" s="140"/>
      <c r="NPY62" s="140"/>
      <c r="NPZ62" s="140"/>
      <c r="NQA62" s="140"/>
      <c r="NQB62" s="140"/>
      <c r="NQC62" s="140"/>
      <c r="NQD62" s="140"/>
      <c r="NQE62" s="140"/>
      <c r="NQF62" s="140"/>
      <c r="NQG62" s="140"/>
      <c r="NQH62" s="140"/>
      <c r="NQI62" s="140"/>
      <c r="NQJ62" s="140"/>
      <c r="NQK62" s="140"/>
      <c r="NQL62" s="140"/>
      <c r="NQM62" s="140"/>
      <c r="NQN62" s="140"/>
      <c r="NQO62" s="140"/>
      <c r="NQP62" s="140"/>
      <c r="NQQ62" s="82"/>
      <c r="NQR62" s="140"/>
      <c r="NQS62" s="140"/>
      <c r="NQT62" s="140"/>
      <c r="NQU62" s="140"/>
      <c r="NQV62" s="140"/>
      <c r="NQW62" s="140"/>
      <c r="NQX62" s="140"/>
      <c r="NQY62" s="140"/>
      <c r="NQZ62" s="140"/>
      <c r="NRA62" s="140"/>
      <c r="NRB62" s="140"/>
      <c r="NRC62" s="140"/>
      <c r="NRD62" s="140"/>
      <c r="NRE62" s="140"/>
      <c r="NRF62" s="140"/>
      <c r="NRG62" s="140"/>
      <c r="NRH62" s="140"/>
      <c r="NRI62" s="140"/>
      <c r="NRJ62" s="140"/>
      <c r="NRK62" s="140"/>
      <c r="NRL62" s="140"/>
      <c r="NRM62" s="82"/>
      <c r="NRN62" s="140"/>
      <c r="NRO62" s="140"/>
      <c r="NRP62" s="140"/>
      <c r="NRQ62" s="140"/>
      <c r="NRR62" s="140"/>
      <c r="NRS62" s="140"/>
      <c r="NRT62" s="140"/>
      <c r="NRU62" s="140"/>
      <c r="NRV62" s="140"/>
      <c r="NRW62" s="140"/>
      <c r="NRX62" s="140"/>
      <c r="NRY62" s="140"/>
      <c r="NRZ62" s="140"/>
      <c r="NSA62" s="140"/>
      <c r="NSB62" s="140"/>
      <c r="NSC62" s="140"/>
      <c r="NSD62" s="140"/>
      <c r="NSE62" s="140"/>
      <c r="NSF62" s="140"/>
      <c r="NSG62" s="140"/>
      <c r="NSH62" s="140"/>
      <c r="NSI62" s="82"/>
      <c r="NSJ62" s="140"/>
      <c r="NSK62" s="140"/>
      <c r="NSL62" s="140"/>
      <c r="NSM62" s="140"/>
      <c r="NSN62" s="140"/>
      <c r="NSO62" s="140"/>
      <c r="NSP62" s="140"/>
      <c r="NSQ62" s="140"/>
      <c r="NSR62" s="140"/>
      <c r="NSS62" s="140"/>
      <c r="NST62" s="140"/>
      <c r="NSU62" s="140"/>
      <c r="NSV62" s="140"/>
      <c r="NSW62" s="140"/>
      <c r="NSX62" s="140"/>
      <c r="NSY62" s="140"/>
      <c r="NSZ62" s="140"/>
      <c r="NTA62" s="140"/>
      <c r="NTB62" s="140"/>
      <c r="NTC62" s="140"/>
      <c r="NTD62" s="140"/>
      <c r="NTE62" s="82"/>
      <c r="NTF62" s="140"/>
      <c r="NTG62" s="140"/>
      <c r="NTH62" s="140"/>
      <c r="NTI62" s="140"/>
      <c r="NTJ62" s="140"/>
      <c r="NTK62" s="140"/>
      <c r="NTL62" s="140"/>
      <c r="NTM62" s="140"/>
      <c r="NTN62" s="140"/>
      <c r="NTO62" s="140"/>
      <c r="NTP62" s="140"/>
      <c r="NTQ62" s="140"/>
      <c r="NTR62" s="140"/>
      <c r="NTS62" s="140"/>
      <c r="NTT62" s="140"/>
      <c r="NTU62" s="140"/>
      <c r="NTV62" s="140"/>
      <c r="NTW62" s="140"/>
      <c r="NTX62" s="140"/>
      <c r="NTY62" s="140"/>
      <c r="NTZ62" s="140"/>
      <c r="NUA62" s="82"/>
      <c r="NUB62" s="140"/>
      <c r="NUC62" s="140"/>
      <c r="NUD62" s="140"/>
      <c r="NUE62" s="140"/>
      <c r="NUF62" s="140"/>
      <c r="NUG62" s="140"/>
      <c r="NUH62" s="140"/>
      <c r="NUI62" s="140"/>
      <c r="NUJ62" s="140"/>
      <c r="NUK62" s="140"/>
      <c r="NUL62" s="140"/>
      <c r="NUM62" s="140"/>
      <c r="NUN62" s="140"/>
      <c r="NUO62" s="140"/>
      <c r="NUP62" s="140"/>
      <c r="NUQ62" s="140"/>
      <c r="NUR62" s="140"/>
      <c r="NUS62" s="140"/>
      <c r="NUT62" s="140"/>
      <c r="NUU62" s="140"/>
      <c r="NUV62" s="140"/>
      <c r="NUW62" s="82"/>
      <c r="NUX62" s="140"/>
      <c r="NUY62" s="140"/>
      <c r="NUZ62" s="140"/>
      <c r="NVA62" s="140"/>
      <c r="NVB62" s="140"/>
      <c r="NVC62" s="140"/>
      <c r="NVD62" s="140"/>
      <c r="NVE62" s="140"/>
      <c r="NVF62" s="140"/>
      <c r="NVG62" s="140"/>
      <c r="NVH62" s="140"/>
      <c r="NVI62" s="140"/>
      <c r="NVJ62" s="140"/>
      <c r="NVK62" s="140"/>
      <c r="NVL62" s="140"/>
      <c r="NVM62" s="140"/>
      <c r="NVN62" s="140"/>
      <c r="NVO62" s="140"/>
      <c r="NVP62" s="140"/>
      <c r="NVQ62" s="140"/>
      <c r="NVR62" s="140"/>
      <c r="NVS62" s="82"/>
      <c r="NVT62" s="140"/>
      <c r="NVU62" s="140"/>
      <c r="NVV62" s="140"/>
      <c r="NVW62" s="140"/>
      <c r="NVX62" s="140"/>
      <c r="NVY62" s="140"/>
      <c r="NVZ62" s="140"/>
      <c r="NWA62" s="140"/>
      <c r="NWB62" s="140"/>
      <c r="NWC62" s="140"/>
      <c r="NWD62" s="140"/>
      <c r="NWE62" s="140"/>
      <c r="NWF62" s="140"/>
      <c r="NWG62" s="140"/>
      <c r="NWH62" s="140"/>
      <c r="NWI62" s="140"/>
      <c r="NWJ62" s="140"/>
      <c r="NWK62" s="140"/>
      <c r="NWL62" s="140"/>
      <c r="NWM62" s="140"/>
      <c r="NWN62" s="140"/>
      <c r="NWO62" s="82"/>
      <c r="NWP62" s="140"/>
      <c r="NWQ62" s="140"/>
      <c r="NWR62" s="140"/>
      <c r="NWS62" s="140"/>
      <c r="NWT62" s="140"/>
      <c r="NWU62" s="140"/>
      <c r="NWV62" s="140"/>
      <c r="NWW62" s="140"/>
      <c r="NWX62" s="140"/>
      <c r="NWY62" s="140"/>
      <c r="NWZ62" s="140"/>
      <c r="NXA62" s="140"/>
      <c r="NXB62" s="140"/>
      <c r="NXC62" s="140"/>
      <c r="NXD62" s="140"/>
      <c r="NXE62" s="140"/>
      <c r="NXF62" s="140"/>
      <c r="NXG62" s="140"/>
      <c r="NXH62" s="140"/>
      <c r="NXI62" s="140"/>
      <c r="NXJ62" s="140"/>
      <c r="NXK62" s="82"/>
      <c r="NXL62" s="140"/>
      <c r="NXM62" s="140"/>
      <c r="NXN62" s="140"/>
      <c r="NXO62" s="140"/>
      <c r="NXP62" s="140"/>
      <c r="NXQ62" s="140"/>
      <c r="NXR62" s="140"/>
      <c r="NXS62" s="140"/>
      <c r="NXT62" s="140"/>
      <c r="NXU62" s="140"/>
      <c r="NXV62" s="140"/>
      <c r="NXW62" s="140"/>
      <c r="NXX62" s="140"/>
      <c r="NXY62" s="140"/>
      <c r="NXZ62" s="140"/>
      <c r="NYA62" s="140"/>
      <c r="NYB62" s="140"/>
      <c r="NYC62" s="140"/>
      <c r="NYD62" s="140"/>
      <c r="NYE62" s="140"/>
      <c r="NYF62" s="140"/>
      <c r="NYG62" s="82"/>
      <c r="NYH62" s="140"/>
      <c r="NYI62" s="140"/>
      <c r="NYJ62" s="140"/>
      <c r="NYK62" s="140"/>
      <c r="NYL62" s="140"/>
      <c r="NYM62" s="140"/>
      <c r="NYN62" s="140"/>
      <c r="NYO62" s="140"/>
      <c r="NYP62" s="140"/>
      <c r="NYQ62" s="140"/>
      <c r="NYR62" s="140"/>
      <c r="NYS62" s="140"/>
      <c r="NYT62" s="140"/>
      <c r="NYU62" s="140"/>
      <c r="NYV62" s="140"/>
      <c r="NYW62" s="140"/>
      <c r="NYX62" s="140"/>
      <c r="NYY62" s="140"/>
      <c r="NYZ62" s="140"/>
      <c r="NZA62" s="140"/>
      <c r="NZB62" s="140"/>
      <c r="NZC62" s="82"/>
      <c r="NZD62" s="140"/>
      <c r="NZE62" s="140"/>
      <c r="NZF62" s="140"/>
      <c r="NZG62" s="140"/>
      <c r="NZH62" s="140"/>
      <c r="NZI62" s="140"/>
      <c r="NZJ62" s="140"/>
      <c r="NZK62" s="140"/>
      <c r="NZL62" s="140"/>
      <c r="NZM62" s="140"/>
      <c r="NZN62" s="140"/>
      <c r="NZO62" s="140"/>
      <c r="NZP62" s="140"/>
      <c r="NZQ62" s="140"/>
      <c r="NZR62" s="140"/>
      <c r="NZS62" s="140"/>
      <c r="NZT62" s="140"/>
      <c r="NZU62" s="140"/>
      <c r="NZV62" s="140"/>
      <c r="NZW62" s="140"/>
      <c r="NZX62" s="140"/>
      <c r="NZY62" s="82"/>
      <c r="NZZ62" s="140"/>
      <c r="OAA62" s="140"/>
      <c r="OAB62" s="140"/>
      <c r="OAC62" s="140"/>
      <c r="OAD62" s="140"/>
      <c r="OAE62" s="140"/>
      <c r="OAF62" s="140"/>
      <c r="OAG62" s="140"/>
      <c r="OAH62" s="140"/>
      <c r="OAI62" s="140"/>
      <c r="OAJ62" s="140"/>
      <c r="OAK62" s="140"/>
      <c r="OAL62" s="140"/>
      <c r="OAM62" s="140"/>
      <c r="OAN62" s="140"/>
      <c r="OAO62" s="140"/>
      <c r="OAP62" s="140"/>
      <c r="OAQ62" s="140"/>
      <c r="OAR62" s="140"/>
      <c r="OAS62" s="140"/>
      <c r="OAT62" s="140"/>
      <c r="OAU62" s="82"/>
      <c r="OAV62" s="140"/>
      <c r="OAW62" s="140"/>
      <c r="OAX62" s="140"/>
      <c r="OAY62" s="140"/>
      <c r="OAZ62" s="140"/>
      <c r="OBA62" s="140"/>
      <c r="OBB62" s="140"/>
      <c r="OBC62" s="140"/>
      <c r="OBD62" s="140"/>
      <c r="OBE62" s="140"/>
      <c r="OBF62" s="140"/>
      <c r="OBG62" s="140"/>
      <c r="OBH62" s="140"/>
      <c r="OBI62" s="140"/>
      <c r="OBJ62" s="140"/>
      <c r="OBK62" s="140"/>
      <c r="OBL62" s="140"/>
      <c r="OBM62" s="140"/>
      <c r="OBN62" s="140"/>
      <c r="OBO62" s="140"/>
      <c r="OBP62" s="140"/>
      <c r="OBQ62" s="82"/>
      <c r="OBR62" s="140"/>
      <c r="OBS62" s="140"/>
      <c r="OBT62" s="140"/>
      <c r="OBU62" s="140"/>
      <c r="OBV62" s="140"/>
      <c r="OBW62" s="140"/>
      <c r="OBX62" s="140"/>
      <c r="OBY62" s="140"/>
      <c r="OBZ62" s="140"/>
      <c r="OCA62" s="140"/>
      <c r="OCB62" s="140"/>
      <c r="OCC62" s="140"/>
      <c r="OCD62" s="140"/>
      <c r="OCE62" s="140"/>
      <c r="OCF62" s="140"/>
      <c r="OCG62" s="140"/>
      <c r="OCH62" s="140"/>
      <c r="OCI62" s="140"/>
      <c r="OCJ62" s="140"/>
      <c r="OCK62" s="140"/>
      <c r="OCL62" s="140"/>
      <c r="OCM62" s="82"/>
      <c r="OCN62" s="140"/>
      <c r="OCO62" s="140"/>
      <c r="OCP62" s="140"/>
      <c r="OCQ62" s="140"/>
      <c r="OCR62" s="140"/>
      <c r="OCS62" s="140"/>
      <c r="OCT62" s="140"/>
      <c r="OCU62" s="140"/>
      <c r="OCV62" s="140"/>
      <c r="OCW62" s="140"/>
      <c r="OCX62" s="140"/>
      <c r="OCY62" s="140"/>
      <c r="OCZ62" s="140"/>
      <c r="ODA62" s="140"/>
      <c r="ODB62" s="140"/>
      <c r="ODC62" s="140"/>
      <c r="ODD62" s="140"/>
      <c r="ODE62" s="140"/>
      <c r="ODF62" s="140"/>
      <c r="ODG62" s="140"/>
      <c r="ODH62" s="140"/>
      <c r="ODI62" s="82"/>
      <c r="ODJ62" s="140"/>
      <c r="ODK62" s="140"/>
      <c r="ODL62" s="140"/>
      <c r="ODM62" s="140"/>
      <c r="ODN62" s="140"/>
      <c r="ODO62" s="140"/>
      <c r="ODP62" s="140"/>
      <c r="ODQ62" s="140"/>
      <c r="ODR62" s="140"/>
      <c r="ODS62" s="140"/>
      <c r="ODT62" s="140"/>
      <c r="ODU62" s="140"/>
      <c r="ODV62" s="140"/>
      <c r="ODW62" s="140"/>
      <c r="ODX62" s="140"/>
      <c r="ODY62" s="140"/>
      <c r="ODZ62" s="140"/>
      <c r="OEA62" s="140"/>
      <c r="OEB62" s="140"/>
      <c r="OEC62" s="140"/>
      <c r="OED62" s="140"/>
      <c r="OEE62" s="82"/>
      <c r="OEF62" s="140"/>
      <c r="OEG62" s="140"/>
      <c r="OEH62" s="140"/>
      <c r="OEI62" s="140"/>
      <c r="OEJ62" s="140"/>
      <c r="OEK62" s="140"/>
      <c r="OEL62" s="140"/>
      <c r="OEM62" s="140"/>
      <c r="OEN62" s="140"/>
      <c r="OEO62" s="140"/>
      <c r="OEP62" s="140"/>
      <c r="OEQ62" s="140"/>
      <c r="OER62" s="140"/>
      <c r="OES62" s="140"/>
      <c r="OET62" s="140"/>
      <c r="OEU62" s="140"/>
      <c r="OEV62" s="140"/>
      <c r="OEW62" s="140"/>
      <c r="OEX62" s="140"/>
      <c r="OEY62" s="140"/>
      <c r="OEZ62" s="140"/>
      <c r="OFA62" s="82"/>
      <c r="OFB62" s="140"/>
      <c r="OFC62" s="140"/>
      <c r="OFD62" s="140"/>
      <c r="OFE62" s="140"/>
      <c r="OFF62" s="140"/>
      <c r="OFG62" s="140"/>
      <c r="OFH62" s="140"/>
      <c r="OFI62" s="140"/>
      <c r="OFJ62" s="140"/>
      <c r="OFK62" s="140"/>
      <c r="OFL62" s="140"/>
      <c r="OFM62" s="140"/>
      <c r="OFN62" s="140"/>
      <c r="OFO62" s="140"/>
      <c r="OFP62" s="140"/>
      <c r="OFQ62" s="140"/>
      <c r="OFR62" s="140"/>
      <c r="OFS62" s="140"/>
      <c r="OFT62" s="140"/>
      <c r="OFU62" s="140"/>
      <c r="OFV62" s="140"/>
      <c r="OFW62" s="82"/>
      <c r="OFX62" s="140"/>
      <c r="OFY62" s="140"/>
      <c r="OFZ62" s="140"/>
      <c r="OGA62" s="140"/>
      <c r="OGB62" s="140"/>
      <c r="OGC62" s="140"/>
      <c r="OGD62" s="140"/>
      <c r="OGE62" s="140"/>
      <c r="OGF62" s="140"/>
      <c r="OGG62" s="140"/>
      <c r="OGH62" s="140"/>
      <c r="OGI62" s="140"/>
      <c r="OGJ62" s="140"/>
      <c r="OGK62" s="140"/>
      <c r="OGL62" s="140"/>
      <c r="OGM62" s="140"/>
      <c r="OGN62" s="140"/>
      <c r="OGO62" s="140"/>
      <c r="OGP62" s="140"/>
      <c r="OGQ62" s="140"/>
      <c r="OGR62" s="140"/>
      <c r="OGS62" s="82"/>
      <c r="OGT62" s="140"/>
      <c r="OGU62" s="140"/>
      <c r="OGV62" s="140"/>
      <c r="OGW62" s="140"/>
      <c r="OGX62" s="140"/>
      <c r="OGY62" s="140"/>
      <c r="OGZ62" s="140"/>
      <c r="OHA62" s="140"/>
      <c r="OHB62" s="140"/>
      <c r="OHC62" s="140"/>
      <c r="OHD62" s="140"/>
      <c r="OHE62" s="140"/>
      <c r="OHF62" s="140"/>
      <c r="OHG62" s="140"/>
      <c r="OHH62" s="140"/>
      <c r="OHI62" s="140"/>
      <c r="OHJ62" s="140"/>
      <c r="OHK62" s="140"/>
      <c r="OHL62" s="140"/>
      <c r="OHM62" s="140"/>
      <c r="OHN62" s="140"/>
      <c r="OHO62" s="82"/>
      <c r="OHP62" s="140"/>
      <c r="OHQ62" s="140"/>
      <c r="OHR62" s="140"/>
      <c r="OHS62" s="140"/>
      <c r="OHT62" s="140"/>
      <c r="OHU62" s="140"/>
      <c r="OHV62" s="140"/>
      <c r="OHW62" s="140"/>
      <c r="OHX62" s="140"/>
      <c r="OHY62" s="140"/>
      <c r="OHZ62" s="140"/>
      <c r="OIA62" s="140"/>
      <c r="OIB62" s="140"/>
      <c r="OIC62" s="140"/>
      <c r="OID62" s="140"/>
      <c r="OIE62" s="140"/>
      <c r="OIF62" s="140"/>
      <c r="OIG62" s="140"/>
      <c r="OIH62" s="140"/>
      <c r="OII62" s="140"/>
      <c r="OIJ62" s="140"/>
      <c r="OIK62" s="82"/>
      <c r="OIL62" s="140"/>
      <c r="OIM62" s="140"/>
      <c r="OIN62" s="140"/>
      <c r="OIO62" s="140"/>
      <c r="OIP62" s="140"/>
      <c r="OIQ62" s="140"/>
      <c r="OIR62" s="140"/>
      <c r="OIS62" s="140"/>
      <c r="OIT62" s="140"/>
      <c r="OIU62" s="140"/>
      <c r="OIV62" s="140"/>
      <c r="OIW62" s="140"/>
      <c r="OIX62" s="140"/>
      <c r="OIY62" s="140"/>
      <c r="OIZ62" s="140"/>
      <c r="OJA62" s="140"/>
      <c r="OJB62" s="140"/>
      <c r="OJC62" s="140"/>
      <c r="OJD62" s="140"/>
      <c r="OJE62" s="140"/>
      <c r="OJF62" s="140"/>
      <c r="OJG62" s="82"/>
      <c r="OJH62" s="140"/>
      <c r="OJI62" s="140"/>
      <c r="OJJ62" s="140"/>
      <c r="OJK62" s="140"/>
      <c r="OJL62" s="140"/>
      <c r="OJM62" s="140"/>
      <c r="OJN62" s="140"/>
      <c r="OJO62" s="140"/>
      <c r="OJP62" s="140"/>
      <c r="OJQ62" s="140"/>
      <c r="OJR62" s="140"/>
      <c r="OJS62" s="140"/>
      <c r="OJT62" s="140"/>
      <c r="OJU62" s="140"/>
      <c r="OJV62" s="140"/>
      <c r="OJW62" s="140"/>
      <c r="OJX62" s="140"/>
      <c r="OJY62" s="140"/>
      <c r="OJZ62" s="140"/>
      <c r="OKA62" s="140"/>
      <c r="OKB62" s="140"/>
      <c r="OKC62" s="82"/>
      <c r="OKD62" s="140"/>
      <c r="OKE62" s="140"/>
      <c r="OKF62" s="140"/>
      <c r="OKG62" s="140"/>
      <c r="OKH62" s="140"/>
      <c r="OKI62" s="140"/>
      <c r="OKJ62" s="140"/>
      <c r="OKK62" s="140"/>
      <c r="OKL62" s="140"/>
      <c r="OKM62" s="140"/>
      <c r="OKN62" s="140"/>
      <c r="OKO62" s="140"/>
      <c r="OKP62" s="140"/>
      <c r="OKQ62" s="140"/>
      <c r="OKR62" s="140"/>
      <c r="OKS62" s="140"/>
      <c r="OKT62" s="140"/>
      <c r="OKU62" s="140"/>
      <c r="OKV62" s="140"/>
      <c r="OKW62" s="140"/>
      <c r="OKX62" s="140"/>
      <c r="OKY62" s="82"/>
      <c r="OKZ62" s="140"/>
      <c r="OLA62" s="140"/>
      <c r="OLB62" s="140"/>
      <c r="OLC62" s="140"/>
      <c r="OLD62" s="140"/>
      <c r="OLE62" s="140"/>
      <c r="OLF62" s="140"/>
      <c r="OLG62" s="140"/>
      <c r="OLH62" s="140"/>
      <c r="OLI62" s="140"/>
      <c r="OLJ62" s="140"/>
      <c r="OLK62" s="140"/>
      <c r="OLL62" s="140"/>
      <c r="OLM62" s="140"/>
      <c r="OLN62" s="140"/>
      <c r="OLO62" s="140"/>
      <c r="OLP62" s="140"/>
      <c r="OLQ62" s="140"/>
      <c r="OLR62" s="140"/>
      <c r="OLS62" s="140"/>
      <c r="OLT62" s="140"/>
      <c r="OLU62" s="82"/>
      <c r="OLV62" s="140"/>
      <c r="OLW62" s="140"/>
      <c r="OLX62" s="140"/>
      <c r="OLY62" s="140"/>
      <c r="OLZ62" s="140"/>
      <c r="OMA62" s="140"/>
      <c r="OMB62" s="140"/>
      <c r="OMC62" s="140"/>
      <c r="OMD62" s="140"/>
      <c r="OME62" s="140"/>
      <c r="OMF62" s="140"/>
      <c r="OMG62" s="140"/>
      <c r="OMH62" s="140"/>
      <c r="OMI62" s="140"/>
      <c r="OMJ62" s="140"/>
      <c r="OMK62" s="140"/>
      <c r="OML62" s="140"/>
      <c r="OMM62" s="140"/>
      <c r="OMN62" s="140"/>
      <c r="OMO62" s="140"/>
      <c r="OMP62" s="140"/>
      <c r="OMQ62" s="82"/>
      <c r="OMR62" s="140"/>
      <c r="OMS62" s="140"/>
      <c r="OMT62" s="140"/>
      <c r="OMU62" s="140"/>
      <c r="OMV62" s="140"/>
      <c r="OMW62" s="140"/>
      <c r="OMX62" s="140"/>
      <c r="OMY62" s="140"/>
      <c r="OMZ62" s="140"/>
      <c r="ONA62" s="140"/>
      <c r="ONB62" s="140"/>
      <c r="ONC62" s="140"/>
      <c r="OND62" s="140"/>
      <c r="ONE62" s="140"/>
      <c r="ONF62" s="140"/>
      <c r="ONG62" s="140"/>
      <c r="ONH62" s="140"/>
      <c r="ONI62" s="140"/>
      <c r="ONJ62" s="140"/>
      <c r="ONK62" s="140"/>
      <c r="ONL62" s="140"/>
      <c r="ONM62" s="82"/>
      <c r="ONN62" s="140"/>
      <c r="ONO62" s="140"/>
      <c r="ONP62" s="140"/>
      <c r="ONQ62" s="140"/>
      <c r="ONR62" s="140"/>
      <c r="ONS62" s="140"/>
      <c r="ONT62" s="140"/>
      <c r="ONU62" s="140"/>
      <c r="ONV62" s="140"/>
      <c r="ONW62" s="140"/>
      <c r="ONX62" s="140"/>
      <c r="ONY62" s="140"/>
      <c r="ONZ62" s="140"/>
      <c r="OOA62" s="140"/>
      <c r="OOB62" s="140"/>
      <c r="OOC62" s="140"/>
      <c r="OOD62" s="140"/>
      <c r="OOE62" s="140"/>
      <c r="OOF62" s="140"/>
      <c r="OOG62" s="140"/>
      <c r="OOH62" s="140"/>
      <c r="OOI62" s="82"/>
      <c r="OOJ62" s="140"/>
      <c r="OOK62" s="140"/>
      <c r="OOL62" s="140"/>
      <c r="OOM62" s="140"/>
      <c r="OON62" s="140"/>
      <c r="OOO62" s="140"/>
      <c r="OOP62" s="140"/>
      <c r="OOQ62" s="140"/>
      <c r="OOR62" s="140"/>
      <c r="OOS62" s="140"/>
      <c r="OOT62" s="140"/>
      <c r="OOU62" s="140"/>
      <c r="OOV62" s="140"/>
      <c r="OOW62" s="140"/>
      <c r="OOX62" s="140"/>
      <c r="OOY62" s="140"/>
      <c r="OOZ62" s="140"/>
      <c r="OPA62" s="140"/>
      <c r="OPB62" s="140"/>
      <c r="OPC62" s="140"/>
      <c r="OPD62" s="140"/>
      <c r="OPE62" s="82"/>
      <c r="OPF62" s="140"/>
      <c r="OPG62" s="140"/>
      <c r="OPH62" s="140"/>
      <c r="OPI62" s="140"/>
      <c r="OPJ62" s="140"/>
      <c r="OPK62" s="140"/>
      <c r="OPL62" s="140"/>
      <c r="OPM62" s="140"/>
      <c r="OPN62" s="140"/>
      <c r="OPO62" s="140"/>
      <c r="OPP62" s="140"/>
      <c r="OPQ62" s="140"/>
      <c r="OPR62" s="140"/>
      <c r="OPS62" s="140"/>
      <c r="OPT62" s="140"/>
      <c r="OPU62" s="140"/>
      <c r="OPV62" s="140"/>
      <c r="OPW62" s="140"/>
      <c r="OPX62" s="140"/>
      <c r="OPY62" s="140"/>
      <c r="OPZ62" s="140"/>
      <c r="OQA62" s="82"/>
      <c r="OQB62" s="140"/>
      <c r="OQC62" s="140"/>
      <c r="OQD62" s="140"/>
      <c r="OQE62" s="140"/>
      <c r="OQF62" s="140"/>
      <c r="OQG62" s="140"/>
      <c r="OQH62" s="140"/>
      <c r="OQI62" s="140"/>
      <c r="OQJ62" s="140"/>
      <c r="OQK62" s="140"/>
      <c r="OQL62" s="140"/>
      <c r="OQM62" s="140"/>
      <c r="OQN62" s="140"/>
      <c r="OQO62" s="140"/>
      <c r="OQP62" s="140"/>
      <c r="OQQ62" s="140"/>
      <c r="OQR62" s="140"/>
      <c r="OQS62" s="140"/>
      <c r="OQT62" s="140"/>
      <c r="OQU62" s="140"/>
      <c r="OQV62" s="140"/>
      <c r="OQW62" s="82"/>
      <c r="OQX62" s="140"/>
      <c r="OQY62" s="140"/>
      <c r="OQZ62" s="140"/>
      <c r="ORA62" s="140"/>
      <c r="ORB62" s="140"/>
      <c r="ORC62" s="140"/>
      <c r="ORD62" s="140"/>
      <c r="ORE62" s="140"/>
      <c r="ORF62" s="140"/>
      <c r="ORG62" s="140"/>
      <c r="ORH62" s="140"/>
      <c r="ORI62" s="140"/>
      <c r="ORJ62" s="140"/>
      <c r="ORK62" s="140"/>
      <c r="ORL62" s="140"/>
      <c r="ORM62" s="140"/>
      <c r="ORN62" s="140"/>
      <c r="ORO62" s="140"/>
      <c r="ORP62" s="140"/>
      <c r="ORQ62" s="140"/>
      <c r="ORR62" s="140"/>
      <c r="ORS62" s="82"/>
      <c r="ORT62" s="140"/>
      <c r="ORU62" s="140"/>
      <c r="ORV62" s="140"/>
      <c r="ORW62" s="140"/>
      <c r="ORX62" s="140"/>
      <c r="ORY62" s="140"/>
      <c r="ORZ62" s="140"/>
      <c r="OSA62" s="140"/>
      <c r="OSB62" s="140"/>
      <c r="OSC62" s="140"/>
      <c r="OSD62" s="140"/>
      <c r="OSE62" s="140"/>
      <c r="OSF62" s="140"/>
      <c r="OSG62" s="140"/>
      <c r="OSH62" s="140"/>
      <c r="OSI62" s="140"/>
      <c r="OSJ62" s="140"/>
      <c r="OSK62" s="140"/>
      <c r="OSL62" s="140"/>
      <c r="OSM62" s="140"/>
      <c r="OSN62" s="140"/>
      <c r="OSO62" s="82"/>
      <c r="OSP62" s="140"/>
      <c r="OSQ62" s="140"/>
      <c r="OSR62" s="140"/>
      <c r="OSS62" s="140"/>
      <c r="OST62" s="140"/>
      <c r="OSU62" s="140"/>
      <c r="OSV62" s="140"/>
      <c r="OSW62" s="140"/>
      <c r="OSX62" s="140"/>
      <c r="OSY62" s="140"/>
      <c r="OSZ62" s="140"/>
      <c r="OTA62" s="140"/>
      <c r="OTB62" s="140"/>
      <c r="OTC62" s="140"/>
      <c r="OTD62" s="140"/>
      <c r="OTE62" s="140"/>
      <c r="OTF62" s="140"/>
      <c r="OTG62" s="140"/>
      <c r="OTH62" s="140"/>
      <c r="OTI62" s="140"/>
      <c r="OTJ62" s="140"/>
      <c r="OTK62" s="82"/>
      <c r="OTL62" s="140"/>
      <c r="OTM62" s="140"/>
      <c r="OTN62" s="140"/>
      <c r="OTO62" s="140"/>
      <c r="OTP62" s="140"/>
      <c r="OTQ62" s="140"/>
      <c r="OTR62" s="140"/>
      <c r="OTS62" s="140"/>
      <c r="OTT62" s="140"/>
      <c r="OTU62" s="140"/>
      <c r="OTV62" s="140"/>
      <c r="OTW62" s="140"/>
      <c r="OTX62" s="140"/>
      <c r="OTY62" s="140"/>
      <c r="OTZ62" s="140"/>
      <c r="OUA62" s="140"/>
      <c r="OUB62" s="140"/>
      <c r="OUC62" s="140"/>
      <c r="OUD62" s="140"/>
      <c r="OUE62" s="140"/>
      <c r="OUF62" s="140"/>
      <c r="OUG62" s="82"/>
      <c r="OUH62" s="140"/>
      <c r="OUI62" s="140"/>
      <c r="OUJ62" s="140"/>
      <c r="OUK62" s="140"/>
      <c r="OUL62" s="140"/>
      <c r="OUM62" s="140"/>
      <c r="OUN62" s="140"/>
      <c r="OUO62" s="140"/>
      <c r="OUP62" s="140"/>
      <c r="OUQ62" s="140"/>
      <c r="OUR62" s="140"/>
      <c r="OUS62" s="140"/>
      <c r="OUT62" s="140"/>
      <c r="OUU62" s="140"/>
      <c r="OUV62" s="140"/>
      <c r="OUW62" s="140"/>
      <c r="OUX62" s="140"/>
      <c r="OUY62" s="140"/>
      <c r="OUZ62" s="140"/>
      <c r="OVA62" s="140"/>
      <c r="OVB62" s="140"/>
      <c r="OVC62" s="82"/>
      <c r="OVD62" s="140"/>
      <c r="OVE62" s="140"/>
      <c r="OVF62" s="140"/>
      <c r="OVG62" s="140"/>
      <c r="OVH62" s="140"/>
      <c r="OVI62" s="140"/>
      <c r="OVJ62" s="140"/>
      <c r="OVK62" s="140"/>
      <c r="OVL62" s="140"/>
      <c r="OVM62" s="140"/>
      <c r="OVN62" s="140"/>
      <c r="OVO62" s="140"/>
      <c r="OVP62" s="140"/>
      <c r="OVQ62" s="140"/>
      <c r="OVR62" s="140"/>
      <c r="OVS62" s="140"/>
      <c r="OVT62" s="140"/>
      <c r="OVU62" s="140"/>
      <c r="OVV62" s="140"/>
      <c r="OVW62" s="140"/>
      <c r="OVX62" s="140"/>
      <c r="OVY62" s="82"/>
      <c r="OVZ62" s="140"/>
      <c r="OWA62" s="140"/>
      <c r="OWB62" s="140"/>
      <c r="OWC62" s="140"/>
      <c r="OWD62" s="140"/>
      <c r="OWE62" s="140"/>
      <c r="OWF62" s="140"/>
      <c r="OWG62" s="140"/>
      <c r="OWH62" s="140"/>
      <c r="OWI62" s="140"/>
      <c r="OWJ62" s="140"/>
      <c r="OWK62" s="140"/>
      <c r="OWL62" s="140"/>
      <c r="OWM62" s="140"/>
      <c r="OWN62" s="140"/>
      <c r="OWO62" s="140"/>
      <c r="OWP62" s="140"/>
      <c r="OWQ62" s="140"/>
      <c r="OWR62" s="140"/>
      <c r="OWS62" s="140"/>
      <c r="OWT62" s="140"/>
      <c r="OWU62" s="82"/>
      <c r="OWV62" s="140"/>
      <c r="OWW62" s="140"/>
      <c r="OWX62" s="140"/>
      <c r="OWY62" s="140"/>
      <c r="OWZ62" s="140"/>
      <c r="OXA62" s="140"/>
      <c r="OXB62" s="140"/>
      <c r="OXC62" s="140"/>
      <c r="OXD62" s="140"/>
      <c r="OXE62" s="140"/>
      <c r="OXF62" s="140"/>
      <c r="OXG62" s="140"/>
      <c r="OXH62" s="140"/>
      <c r="OXI62" s="140"/>
      <c r="OXJ62" s="140"/>
      <c r="OXK62" s="140"/>
      <c r="OXL62" s="140"/>
      <c r="OXM62" s="140"/>
      <c r="OXN62" s="140"/>
      <c r="OXO62" s="140"/>
      <c r="OXP62" s="140"/>
      <c r="OXQ62" s="82"/>
      <c r="OXR62" s="140"/>
      <c r="OXS62" s="140"/>
      <c r="OXT62" s="140"/>
      <c r="OXU62" s="140"/>
      <c r="OXV62" s="140"/>
      <c r="OXW62" s="140"/>
      <c r="OXX62" s="140"/>
      <c r="OXY62" s="140"/>
      <c r="OXZ62" s="140"/>
      <c r="OYA62" s="140"/>
      <c r="OYB62" s="140"/>
      <c r="OYC62" s="140"/>
      <c r="OYD62" s="140"/>
      <c r="OYE62" s="140"/>
      <c r="OYF62" s="140"/>
      <c r="OYG62" s="140"/>
      <c r="OYH62" s="140"/>
      <c r="OYI62" s="140"/>
      <c r="OYJ62" s="140"/>
      <c r="OYK62" s="140"/>
      <c r="OYL62" s="140"/>
      <c r="OYM62" s="82"/>
      <c r="OYN62" s="140"/>
      <c r="OYO62" s="140"/>
      <c r="OYP62" s="140"/>
      <c r="OYQ62" s="140"/>
      <c r="OYR62" s="140"/>
      <c r="OYS62" s="140"/>
      <c r="OYT62" s="140"/>
      <c r="OYU62" s="140"/>
      <c r="OYV62" s="140"/>
      <c r="OYW62" s="140"/>
      <c r="OYX62" s="140"/>
      <c r="OYY62" s="140"/>
      <c r="OYZ62" s="140"/>
      <c r="OZA62" s="140"/>
      <c r="OZB62" s="140"/>
      <c r="OZC62" s="140"/>
      <c r="OZD62" s="140"/>
      <c r="OZE62" s="140"/>
      <c r="OZF62" s="140"/>
      <c r="OZG62" s="140"/>
      <c r="OZH62" s="140"/>
      <c r="OZI62" s="82"/>
      <c r="OZJ62" s="140"/>
      <c r="OZK62" s="140"/>
      <c r="OZL62" s="140"/>
      <c r="OZM62" s="140"/>
      <c r="OZN62" s="140"/>
      <c r="OZO62" s="140"/>
      <c r="OZP62" s="140"/>
      <c r="OZQ62" s="140"/>
      <c r="OZR62" s="140"/>
      <c r="OZS62" s="140"/>
      <c r="OZT62" s="140"/>
      <c r="OZU62" s="140"/>
      <c r="OZV62" s="140"/>
      <c r="OZW62" s="140"/>
      <c r="OZX62" s="140"/>
      <c r="OZY62" s="140"/>
      <c r="OZZ62" s="140"/>
      <c r="PAA62" s="140"/>
      <c r="PAB62" s="140"/>
      <c r="PAC62" s="140"/>
      <c r="PAD62" s="140"/>
      <c r="PAE62" s="82"/>
      <c r="PAF62" s="140"/>
      <c r="PAG62" s="140"/>
      <c r="PAH62" s="140"/>
      <c r="PAI62" s="140"/>
      <c r="PAJ62" s="140"/>
      <c r="PAK62" s="140"/>
      <c r="PAL62" s="140"/>
      <c r="PAM62" s="140"/>
      <c r="PAN62" s="140"/>
      <c r="PAO62" s="140"/>
      <c r="PAP62" s="140"/>
      <c r="PAQ62" s="140"/>
      <c r="PAR62" s="140"/>
      <c r="PAS62" s="140"/>
      <c r="PAT62" s="140"/>
      <c r="PAU62" s="140"/>
      <c r="PAV62" s="140"/>
      <c r="PAW62" s="140"/>
      <c r="PAX62" s="140"/>
      <c r="PAY62" s="140"/>
      <c r="PAZ62" s="140"/>
      <c r="PBA62" s="82"/>
      <c r="PBB62" s="140"/>
      <c r="PBC62" s="140"/>
      <c r="PBD62" s="140"/>
      <c r="PBE62" s="140"/>
      <c r="PBF62" s="140"/>
      <c r="PBG62" s="140"/>
      <c r="PBH62" s="140"/>
      <c r="PBI62" s="140"/>
      <c r="PBJ62" s="140"/>
      <c r="PBK62" s="140"/>
      <c r="PBL62" s="140"/>
      <c r="PBM62" s="140"/>
      <c r="PBN62" s="140"/>
      <c r="PBO62" s="140"/>
      <c r="PBP62" s="140"/>
      <c r="PBQ62" s="140"/>
      <c r="PBR62" s="140"/>
      <c r="PBS62" s="140"/>
      <c r="PBT62" s="140"/>
      <c r="PBU62" s="140"/>
      <c r="PBV62" s="140"/>
      <c r="PBW62" s="82"/>
      <c r="PBX62" s="140"/>
      <c r="PBY62" s="140"/>
      <c r="PBZ62" s="140"/>
      <c r="PCA62" s="140"/>
      <c r="PCB62" s="140"/>
      <c r="PCC62" s="140"/>
      <c r="PCD62" s="140"/>
      <c r="PCE62" s="140"/>
      <c r="PCF62" s="140"/>
      <c r="PCG62" s="140"/>
      <c r="PCH62" s="140"/>
      <c r="PCI62" s="140"/>
      <c r="PCJ62" s="140"/>
      <c r="PCK62" s="140"/>
      <c r="PCL62" s="140"/>
      <c r="PCM62" s="140"/>
      <c r="PCN62" s="140"/>
      <c r="PCO62" s="140"/>
      <c r="PCP62" s="140"/>
      <c r="PCQ62" s="140"/>
      <c r="PCR62" s="140"/>
      <c r="PCS62" s="82"/>
      <c r="PCT62" s="140"/>
      <c r="PCU62" s="140"/>
      <c r="PCV62" s="140"/>
      <c r="PCW62" s="140"/>
      <c r="PCX62" s="140"/>
      <c r="PCY62" s="140"/>
      <c r="PCZ62" s="140"/>
      <c r="PDA62" s="140"/>
      <c r="PDB62" s="140"/>
      <c r="PDC62" s="140"/>
      <c r="PDD62" s="140"/>
      <c r="PDE62" s="140"/>
      <c r="PDF62" s="140"/>
      <c r="PDG62" s="140"/>
      <c r="PDH62" s="140"/>
      <c r="PDI62" s="140"/>
      <c r="PDJ62" s="140"/>
      <c r="PDK62" s="140"/>
      <c r="PDL62" s="140"/>
      <c r="PDM62" s="140"/>
      <c r="PDN62" s="140"/>
      <c r="PDO62" s="82"/>
      <c r="PDP62" s="140"/>
      <c r="PDQ62" s="140"/>
      <c r="PDR62" s="140"/>
      <c r="PDS62" s="140"/>
      <c r="PDT62" s="140"/>
      <c r="PDU62" s="140"/>
      <c r="PDV62" s="140"/>
      <c r="PDW62" s="140"/>
      <c r="PDX62" s="140"/>
      <c r="PDY62" s="140"/>
      <c r="PDZ62" s="140"/>
      <c r="PEA62" s="140"/>
      <c r="PEB62" s="140"/>
      <c r="PEC62" s="140"/>
      <c r="PED62" s="140"/>
      <c r="PEE62" s="140"/>
      <c r="PEF62" s="140"/>
      <c r="PEG62" s="140"/>
      <c r="PEH62" s="140"/>
      <c r="PEI62" s="140"/>
      <c r="PEJ62" s="140"/>
      <c r="PEK62" s="82"/>
      <c r="PEL62" s="140"/>
      <c r="PEM62" s="140"/>
      <c r="PEN62" s="140"/>
      <c r="PEO62" s="140"/>
      <c r="PEP62" s="140"/>
      <c r="PEQ62" s="140"/>
      <c r="PER62" s="140"/>
      <c r="PES62" s="140"/>
      <c r="PET62" s="140"/>
      <c r="PEU62" s="140"/>
      <c r="PEV62" s="140"/>
      <c r="PEW62" s="140"/>
      <c r="PEX62" s="140"/>
      <c r="PEY62" s="140"/>
      <c r="PEZ62" s="140"/>
      <c r="PFA62" s="140"/>
      <c r="PFB62" s="140"/>
      <c r="PFC62" s="140"/>
      <c r="PFD62" s="140"/>
      <c r="PFE62" s="140"/>
      <c r="PFF62" s="140"/>
      <c r="PFG62" s="82"/>
      <c r="PFH62" s="140"/>
      <c r="PFI62" s="140"/>
      <c r="PFJ62" s="140"/>
      <c r="PFK62" s="140"/>
      <c r="PFL62" s="140"/>
      <c r="PFM62" s="140"/>
      <c r="PFN62" s="140"/>
      <c r="PFO62" s="140"/>
      <c r="PFP62" s="140"/>
      <c r="PFQ62" s="140"/>
      <c r="PFR62" s="140"/>
      <c r="PFS62" s="140"/>
      <c r="PFT62" s="140"/>
      <c r="PFU62" s="140"/>
      <c r="PFV62" s="140"/>
      <c r="PFW62" s="140"/>
      <c r="PFX62" s="140"/>
      <c r="PFY62" s="140"/>
      <c r="PFZ62" s="140"/>
      <c r="PGA62" s="140"/>
      <c r="PGB62" s="140"/>
      <c r="PGC62" s="82"/>
      <c r="PGD62" s="140"/>
      <c r="PGE62" s="140"/>
      <c r="PGF62" s="140"/>
      <c r="PGG62" s="140"/>
      <c r="PGH62" s="140"/>
      <c r="PGI62" s="140"/>
      <c r="PGJ62" s="140"/>
      <c r="PGK62" s="140"/>
      <c r="PGL62" s="140"/>
      <c r="PGM62" s="140"/>
      <c r="PGN62" s="140"/>
      <c r="PGO62" s="140"/>
      <c r="PGP62" s="140"/>
      <c r="PGQ62" s="140"/>
      <c r="PGR62" s="140"/>
      <c r="PGS62" s="140"/>
      <c r="PGT62" s="140"/>
      <c r="PGU62" s="140"/>
      <c r="PGV62" s="140"/>
      <c r="PGW62" s="140"/>
      <c r="PGX62" s="140"/>
      <c r="PGY62" s="82"/>
      <c r="PGZ62" s="140"/>
      <c r="PHA62" s="140"/>
      <c r="PHB62" s="140"/>
      <c r="PHC62" s="140"/>
      <c r="PHD62" s="140"/>
      <c r="PHE62" s="140"/>
      <c r="PHF62" s="140"/>
      <c r="PHG62" s="140"/>
      <c r="PHH62" s="140"/>
      <c r="PHI62" s="140"/>
      <c r="PHJ62" s="140"/>
      <c r="PHK62" s="140"/>
      <c r="PHL62" s="140"/>
      <c r="PHM62" s="140"/>
      <c r="PHN62" s="140"/>
      <c r="PHO62" s="140"/>
      <c r="PHP62" s="140"/>
      <c r="PHQ62" s="140"/>
      <c r="PHR62" s="140"/>
      <c r="PHS62" s="140"/>
      <c r="PHT62" s="140"/>
      <c r="PHU62" s="82"/>
      <c r="PHV62" s="140"/>
      <c r="PHW62" s="140"/>
      <c r="PHX62" s="140"/>
      <c r="PHY62" s="140"/>
      <c r="PHZ62" s="140"/>
      <c r="PIA62" s="140"/>
      <c r="PIB62" s="140"/>
      <c r="PIC62" s="140"/>
      <c r="PID62" s="140"/>
      <c r="PIE62" s="140"/>
      <c r="PIF62" s="140"/>
      <c r="PIG62" s="140"/>
      <c r="PIH62" s="140"/>
      <c r="PII62" s="140"/>
      <c r="PIJ62" s="140"/>
      <c r="PIK62" s="140"/>
      <c r="PIL62" s="140"/>
      <c r="PIM62" s="140"/>
      <c r="PIN62" s="140"/>
      <c r="PIO62" s="140"/>
      <c r="PIP62" s="140"/>
      <c r="PIQ62" s="82"/>
      <c r="PIR62" s="140"/>
      <c r="PIS62" s="140"/>
      <c r="PIT62" s="140"/>
      <c r="PIU62" s="140"/>
      <c r="PIV62" s="140"/>
      <c r="PIW62" s="140"/>
      <c r="PIX62" s="140"/>
      <c r="PIY62" s="140"/>
      <c r="PIZ62" s="140"/>
      <c r="PJA62" s="140"/>
      <c r="PJB62" s="140"/>
      <c r="PJC62" s="140"/>
      <c r="PJD62" s="140"/>
      <c r="PJE62" s="140"/>
      <c r="PJF62" s="140"/>
      <c r="PJG62" s="140"/>
      <c r="PJH62" s="140"/>
      <c r="PJI62" s="140"/>
      <c r="PJJ62" s="140"/>
      <c r="PJK62" s="140"/>
      <c r="PJL62" s="140"/>
      <c r="PJM62" s="82"/>
      <c r="PJN62" s="140"/>
      <c r="PJO62" s="140"/>
      <c r="PJP62" s="140"/>
      <c r="PJQ62" s="140"/>
      <c r="PJR62" s="140"/>
      <c r="PJS62" s="140"/>
      <c r="PJT62" s="140"/>
      <c r="PJU62" s="140"/>
      <c r="PJV62" s="140"/>
      <c r="PJW62" s="140"/>
      <c r="PJX62" s="140"/>
      <c r="PJY62" s="140"/>
      <c r="PJZ62" s="140"/>
      <c r="PKA62" s="140"/>
      <c r="PKB62" s="140"/>
      <c r="PKC62" s="140"/>
      <c r="PKD62" s="140"/>
      <c r="PKE62" s="140"/>
      <c r="PKF62" s="140"/>
      <c r="PKG62" s="140"/>
      <c r="PKH62" s="140"/>
      <c r="PKI62" s="82"/>
      <c r="PKJ62" s="140"/>
      <c r="PKK62" s="140"/>
      <c r="PKL62" s="140"/>
      <c r="PKM62" s="140"/>
      <c r="PKN62" s="140"/>
      <c r="PKO62" s="140"/>
      <c r="PKP62" s="140"/>
      <c r="PKQ62" s="140"/>
      <c r="PKR62" s="140"/>
      <c r="PKS62" s="140"/>
      <c r="PKT62" s="140"/>
      <c r="PKU62" s="140"/>
      <c r="PKV62" s="140"/>
      <c r="PKW62" s="140"/>
      <c r="PKX62" s="140"/>
      <c r="PKY62" s="140"/>
      <c r="PKZ62" s="140"/>
      <c r="PLA62" s="140"/>
      <c r="PLB62" s="140"/>
      <c r="PLC62" s="140"/>
      <c r="PLD62" s="140"/>
      <c r="PLE62" s="82"/>
      <c r="PLF62" s="140"/>
      <c r="PLG62" s="140"/>
      <c r="PLH62" s="140"/>
      <c r="PLI62" s="140"/>
      <c r="PLJ62" s="140"/>
      <c r="PLK62" s="140"/>
      <c r="PLL62" s="140"/>
      <c r="PLM62" s="140"/>
      <c r="PLN62" s="140"/>
      <c r="PLO62" s="140"/>
      <c r="PLP62" s="140"/>
      <c r="PLQ62" s="140"/>
      <c r="PLR62" s="140"/>
      <c r="PLS62" s="140"/>
      <c r="PLT62" s="140"/>
      <c r="PLU62" s="140"/>
      <c r="PLV62" s="140"/>
      <c r="PLW62" s="140"/>
      <c r="PLX62" s="140"/>
      <c r="PLY62" s="140"/>
      <c r="PLZ62" s="140"/>
      <c r="PMA62" s="82"/>
      <c r="PMB62" s="140"/>
      <c r="PMC62" s="140"/>
      <c r="PMD62" s="140"/>
      <c r="PME62" s="140"/>
      <c r="PMF62" s="140"/>
      <c r="PMG62" s="140"/>
      <c r="PMH62" s="140"/>
      <c r="PMI62" s="140"/>
      <c r="PMJ62" s="140"/>
      <c r="PMK62" s="140"/>
      <c r="PML62" s="140"/>
      <c r="PMM62" s="140"/>
      <c r="PMN62" s="140"/>
      <c r="PMO62" s="140"/>
      <c r="PMP62" s="140"/>
      <c r="PMQ62" s="140"/>
      <c r="PMR62" s="140"/>
      <c r="PMS62" s="140"/>
      <c r="PMT62" s="140"/>
      <c r="PMU62" s="140"/>
      <c r="PMV62" s="140"/>
      <c r="PMW62" s="82"/>
      <c r="PMX62" s="140"/>
      <c r="PMY62" s="140"/>
      <c r="PMZ62" s="140"/>
      <c r="PNA62" s="140"/>
      <c r="PNB62" s="140"/>
      <c r="PNC62" s="140"/>
      <c r="PND62" s="140"/>
      <c r="PNE62" s="140"/>
      <c r="PNF62" s="140"/>
      <c r="PNG62" s="140"/>
      <c r="PNH62" s="140"/>
      <c r="PNI62" s="140"/>
      <c r="PNJ62" s="140"/>
      <c r="PNK62" s="140"/>
      <c r="PNL62" s="140"/>
      <c r="PNM62" s="140"/>
      <c r="PNN62" s="140"/>
      <c r="PNO62" s="140"/>
      <c r="PNP62" s="140"/>
      <c r="PNQ62" s="140"/>
      <c r="PNR62" s="140"/>
      <c r="PNS62" s="82"/>
      <c r="PNT62" s="140"/>
      <c r="PNU62" s="140"/>
      <c r="PNV62" s="140"/>
      <c r="PNW62" s="140"/>
      <c r="PNX62" s="140"/>
      <c r="PNY62" s="140"/>
      <c r="PNZ62" s="140"/>
      <c r="POA62" s="140"/>
      <c r="POB62" s="140"/>
      <c r="POC62" s="140"/>
      <c r="POD62" s="140"/>
      <c r="POE62" s="140"/>
      <c r="POF62" s="140"/>
      <c r="POG62" s="140"/>
      <c r="POH62" s="140"/>
      <c r="POI62" s="140"/>
      <c r="POJ62" s="140"/>
      <c r="POK62" s="140"/>
      <c r="POL62" s="140"/>
      <c r="POM62" s="140"/>
      <c r="PON62" s="140"/>
      <c r="POO62" s="82"/>
      <c r="POP62" s="140"/>
      <c r="POQ62" s="140"/>
      <c r="POR62" s="140"/>
      <c r="POS62" s="140"/>
      <c r="POT62" s="140"/>
      <c r="POU62" s="140"/>
      <c r="POV62" s="140"/>
      <c r="POW62" s="140"/>
      <c r="POX62" s="140"/>
      <c r="POY62" s="140"/>
      <c r="POZ62" s="140"/>
      <c r="PPA62" s="140"/>
      <c r="PPB62" s="140"/>
      <c r="PPC62" s="140"/>
      <c r="PPD62" s="140"/>
      <c r="PPE62" s="140"/>
      <c r="PPF62" s="140"/>
      <c r="PPG62" s="140"/>
      <c r="PPH62" s="140"/>
      <c r="PPI62" s="140"/>
      <c r="PPJ62" s="140"/>
      <c r="PPK62" s="82"/>
      <c r="PPL62" s="140"/>
      <c r="PPM62" s="140"/>
      <c r="PPN62" s="140"/>
      <c r="PPO62" s="140"/>
      <c r="PPP62" s="140"/>
      <c r="PPQ62" s="140"/>
      <c r="PPR62" s="140"/>
      <c r="PPS62" s="140"/>
      <c r="PPT62" s="140"/>
      <c r="PPU62" s="140"/>
      <c r="PPV62" s="140"/>
      <c r="PPW62" s="140"/>
      <c r="PPX62" s="140"/>
      <c r="PPY62" s="140"/>
      <c r="PPZ62" s="140"/>
      <c r="PQA62" s="140"/>
      <c r="PQB62" s="140"/>
      <c r="PQC62" s="140"/>
      <c r="PQD62" s="140"/>
      <c r="PQE62" s="140"/>
      <c r="PQF62" s="140"/>
      <c r="PQG62" s="82"/>
      <c r="PQH62" s="140"/>
      <c r="PQI62" s="140"/>
      <c r="PQJ62" s="140"/>
      <c r="PQK62" s="140"/>
      <c r="PQL62" s="140"/>
      <c r="PQM62" s="140"/>
      <c r="PQN62" s="140"/>
      <c r="PQO62" s="140"/>
      <c r="PQP62" s="140"/>
      <c r="PQQ62" s="140"/>
      <c r="PQR62" s="140"/>
      <c r="PQS62" s="140"/>
      <c r="PQT62" s="140"/>
      <c r="PQU62" s="140"/>
      <c r="PQV62" s="140"/>
      <c r="PQW62" s="140"/>
      <c r="PQX62" s="140"/>
      <c r="PQY62" s="140"/>
      <c r="PQZ62" s="140"/>
      <c r="PRA62" s="140"/>
      <c r="PRB62" s="140"/>
      <c r="PRC62" s="82"/>
      <c r="PRD62" s="140"/>
      <c r="PRE62" s="140"/>
      <c r="PRF62" s="140"/>
      <c r="PRG62" s="140"/>
      <c r="PRH62" s="140"/>
      <c r="PRI62" s="140"/>
      <c r="PRJ62" s="140"/>
      <c r="PRK62" s="140"/>
      <c r="PRL62" s="140"/>
      <c r="PRM62" s="140"/>
      <c r="PRN62" s="140"/>
      <c r="PRO62" s="140"/>
      <c r="PRP62" s="140"/>
      <c r="PRQ62" s="140"/>
      <c r="PRR62" s="140"/>
      <c r="PRS62" s="140"/>
      <c r="PRT62" s="140"/>
      <c r="PRU62" s="140"/>
      <c r="PRV62" s="140"/>
      <c r="PRW62" s="140"/>
      <c r="PRX62" s="140"/>
      <c r="PRY62" s="82"/>
      <c r="PRZ62" s="140"/>
      <c r="PSA62" s="140"/>
      <c r="PSB62" s="140"/>
      <c r="PSC62" s="140"/>
      <c r="PSD62" s="140"/>
      <c r="PSE62" s="140"/>
      <c r="PSF62" s="140"/>
      <c r="PSG62" s="140"/>
      <c r="PSH62" s="140"/>
      <c r="PSI62" s="140"/>
      <c r="PSJ62" s="140"/>
      <c r="PSK62" s="140"/>
      <c r="PSL62" s="140"/>
      <c r="PSM62" s="140"/>
      <c r="PSN62" s="140"/>
      <c r="PSO62" s="140"/>
      <c r="PSP62" s="140"/>
      <c r="PSQ62" s="140"/>
      <c r="PSR62" s="140"/>
      <c r="PSS62" s="140"/>
      <c r="PST62" s="140"/>
      <c r="PSU62" s="82"/>
      <c r="PSV62" s="140"/>
      <c r="PSW62" s="140"/>
      <c r="PSX62" s="140"/>
      <c r="PSY62" s="140"/>
      <c r="PSZ62" s="140"/>
      <c r="PTA62" s="140"/>
      <c r="PTB62" s="140"/>
      <c r="PTC62" s="140"/>
      <c r="PTD62" s="140"/>
      <c r="PTE62" s="140"/>
      <c r="PTF62" s="140"/>
      <c r="PTG62" s="140"/>
      <c r="PTH62" s="140"/>
      <c r="PTI62" s="140"/>
      <c r="PTJ62" s="140"/>
      <c r="PTK62" s="140"/>
      <c r="PTL62" s="140"/>
      <c r="PTM62" s="140"/>
      <c r="PTN62" s="140"/>
      <c r="PTO62" s="140"/>
      <c r="PTP62" s="140"/>
      <c r="PTQ62" s="82"/>
      <c r="PTR62" s="140"/>
      <c r="PTS62" s="140"/>
      <c r="PTT62" s="140"/>
      <c r="PTU62" s="140"/>
      <c r="PTV62" s="140"/>
      <c r="PTW62" s="140"/>
      <c r="PTX62" s="140"/>
      <c r="PTY62" s="140"/>
      <c r="PTZ62" s="140"/>
      <c r="PUA62" s="140"/>
      <c r="PUB62" s="140"/>
      <c r="PUC62" s="140"/>
      <c r="PUD62" s="140"/>
      <c r="PUE62" s="140"/>
      <c r="PUF62" s="140"/>
      <c r="PUG62" s="140"/>
      <c r="PUH62" s="140"/>
      <c r="PUI62" s="140"/>
      <c r="PUJ62" s="140"/>
      <c r="PUK62" s="140"/>
      <c r="PUL62" s="140"/>
      <c r="PUM62" s="82"/>
      <c r="PUN62" s="140"/>
      <c r="PUO62" s="140"/>
      <c r="PUP62" s="140"/>
      <c r="PUQ62" s="140"/>
      <c r="PUR62" s="140"/>
      <c r="PUS62" s="140"/>
      <c r="PUT62" s="140"/>
      <c r="PUU62" s="140"/>
      <c r="PUV62" s="140"/>
      <c r="PUW62" s="140"/>
      <c r="PUX62" s="140"/>
      <c r="PUY62" s="140"/>
      <c r="PUZ62" s="140"/>
      <c r="PVA62" s="140"/>
      <c r="PVB62" s="140"/>
      <c r="PVC62" s="140"/>
      <c r="PVD62" s="140"/>
      <c r="PVE62" s="140"/>
      <c r="PVF62" s="140"/>
      <c r="PVG62" s="140"/>
      <c r="PVH62" s="140"/>
      <c r="PVI62" s="82"/>
      <c r="PVJ62" s="140"/>
      <c r="PVK62" s="140"/>
      <c r="PVL62" s="140"/>
      <c r="PVM62" s="140"/>
      <c r="PVN62" s="140"/>
      <c r="PVO62" s="140"/>
      <c r="PVP62" s="140"/>
      <c r="PVQ62" s="140"/>
      <c r="PVR62" s="140"/>
      <c r="PVS62" s="140"/>
      <c r="PVT62" s="140"/>
      <c r="PVU62" s="140"/>
      <c r="PVV62" s="140"/>
      <c r="PVW62" s="140"/>
      <c r="PVX62" s="140"/>
      <c r="PVY62" s="140"/>
      <c r="PVZ62" s="140"/>
      <c r="PWA62" s="140"/>
      <c r="PWB62" s="140"/>
      <c r="PWC62" s="140"/>
      <c r="PWD62" s="140"/>
      <c r="PWE62" s="82"/>
      <c r="PWF62" s="140"/>
      <c r="PWG62" s="140"/>
      <c r="PWH62" s="140"/>
      <c r="PWI62" s="140"/>
      <c r="PWJ62" s="140"/>
      <c r="PWK62" s="140"/>
      <c r="PWL62" s="140"/>
      <c r="PWM62" s="140"/>
      <c r="PWN62" s="140"/>
      <c r="PWO62" s="140"/>
      <c r="PWP62" s="140"/>
      <c r="PWQ62" s="140"/>
      <c r="PWR62" s="140"/>
      <c r="PWS62" s="140"/>
      <c r="PWT62" s="140"/>
      <c r="PWU62" s="140"/>
      <c r="PWV62" s="140"/>
      <c r="PWW62" s="140"/>
      <c r="PWX62" s="140"/>
      <c r="PWY62" s="140"/>
      <c r="PWZ62" s="140"/>
      <c r="PXA62" s="82"/>
      <c r="PXB62" s="140"/>
      <c r="PXC62" s="140"/>
      <c r="PXD62" s="140"/>
      <c r="PXE62" s="140"/>
      <c r="PXF62" s="140"/>
      <c r="PXG62" s="140"/>
      <c r="PXH62" s="140"/>
      <c r="PXI62" s="140"/>
      <c r="PXJ62" s="140"/>
      <c r="PXK62" s="140"/>
      <c r="PXL62" s="140"/>
      <c r="PXM62" s="140"/>
      <c r="PXN62" s="140"/>
      <c r="PXO62" s="140"/>
      <c r="PXP62" s="140"/>
      <c r="PXQ62" s="140"/>
      <c r="PXR62" s="140"/>
      <c r="PXS62" s="140"/>
      <c r="PXT62" s="140"/>
      <c r="PXU62" s="140"/>
      <c r="PXV62" s="140"/>
      <c r="PXW62" s="82"/>
      <c r="PXX62" s="140"/>
      <c r="PXY62" s="140"/>
      <c r="PXZ62" s="140"/>
      <c r="PYA62" s="140"/>
      <c r="PYB62" s="140"/>
      <c r="PYC62" s="140"/>
      <c r="PYD62" s="140"/>
      <c r="PYE62" s="140"/>
      <c r="PYF62" s="140"/>
      <c r="PYG62" s="140"/>
      <c r="PYH62" s="140"/>
      <c r="PYI62" s="140"/>
      <c r="PYJ62" s="140"/>
      <c r="PYK62" s="140"/>
      <c r="PYL62" s="140"/>
      <c r="PYM62" s="140"/>
      <c r="PYN62" s="140"/>
      <c r="PYO62" s="140"/>
      <c r="PYP62" s="140"/>
      <c r="PYQ62" s="140"/>
      <c r="PYR62" s="140"/>
      <c r="PYS62" s="82"/>
      <c r="PYT62" s="140"/>
      <c r="PYU62" s="140"/>
      <c r="PYV62" s="140"/>
      <c r="PYW62" s="140"/>
      <c r="PYX62" s="140"/>
      <c r="PYY62" s="140"/>
      <c r="PYZ62" s="140"/>
      <c r="PZA62" s="140"/>
      <c r="PZB62" s="140"/>
      <c r="PZC62" s="140"/>
      <c r="PZD62" s="140"/>
      <c r="PZE62" s="140"/>
      <c r="PZF62" s="140"/>
      <c r="PZG62" s="140"/>
      <c r="PZH62" s="140"/>
      <c r="PZI62" s="140"/>
      <c r="PZJ62" s="140"/>
      <c r="PZK62" s="140"/>
      <c r="PZL62" s="140"/>
      <c r="PZM62" s="140"/>
      <c r="PZN62" s="140"/>
      <c r="PZO62" s="82"/>
      <c r="PZP62" s="140"/>
      <c r="PZQ62" s="140"/>
      <c r="PZR62" s="140"/>
      <c r="PZS62" s="140"/>
      <c r="PZT62" s="140"/>
      <c r="PZU62" s="140"/>
      <c r="PZV62" s="140"/>
      <c r="PZW62" s="140"/>
      <c r="PZX62" s="140"/>
      <c r="PZY62" s="140"/>
      <c r="PZZ62" s="140"/>
      <c r="QAA62" s="140"/>
      <c r="QAB62" s="140"/>
      <c r="QAC62" s="140"/>
      <c r="QAD62" s="140"/>
      <c r="QAE62" s="140"/>
      <c r="QAF62" s="140"/>
      <c r="QAG62" s="140"/>
      <c r="QAH62" s="140"/>
      <c r="QAI62" s="140"/>
      <c r="QAJ62" s="140"/>
      <c r="QAK62" s="82"/>
      <c r="QAL62" s="140"/>
      <c r="QAM62" s="140"/>
      <c r="QAN62" s="140"/>
      <c r="QAO62" s="140"/>
      <c r="QAP62" s="140"/>
      <c r="QAQ62" s="140"/>
      <c r="QAR62" s="140"/>
      <c r="QAS62" s="140"/>
      <c r="QAT62" s="140"/>
      <c r="QAU62" s="140"/>
      <c r="QAV62" s="140"/>
      <c r="QAW62" s="140"/>
      <c r="QAX62" s="140"/>
      <c r="QAY62" s="140"/>
      <c r="QAZ62" s="140"/>
      <c r="QBA62" s="140"/>
      <c r="QBB62" s="140"/>
      <c r="QBC62" s="140"/>
      <c r="QBD62" s="140"/>
      <c r="QBE62" s="140"/>
      <c r="QBF62" s="140"/>
      <c r="QBG62" s="82"/>
      <c r="QBH62" s="140"/>
      <c r="QBI62" s="140"/>
      <c r="QBJ62" s="140"/>
      <c r="QBK62" s="140"/>
      <c r="QBL62" s="140"/>
      <c r="QBM62" s="140"/>
      <c r="QBN62" s="140"/>
      <c r="QBO62" s="140"/>
      <c r="QBP62" s="140"/>
      <c r="QBQ62" s="140"/>
      <c r="QBR62" s="140"/>
      <c r="QBS62" s="140"/>
      <c r="QBT62" s="140"/>
      <c r="QBU62" s="140"/>
      <c r="QBV62" s="140"/>
      <c r="QBW62" s="140"/>
      <c r="QBX62" s="140"/>
      <c r="QBY62" s="140"/>
      <c r="QBZ62" s="140"/>
      <c r="QCA62" s="140"/>
      <c r="QCB62" s="140"/>
      <c r="QCC62" s="82"/>
      <c r="QCD62" s="140"/>
      <c r="QCE62" s="140"/>
      <c r="QCF62" s="140"/>
      <c r="QCG62" s="140"/>
      <c r="QCH62" s="140"/>
      <c r="QCI62" s="140"/>
      <c r="QCJ62" s="140"/>
      <c r="QCK62" s="140"/>
      <c r="QCL62" s="140"/>
      <c r="QCM62" s="140"/>
      <c r="QCN62" s="140"/>
      <c r="QCO62" s="140"/>
      <c r="QCP62" s="140"/>
      <c r="QCQ62" s="140"/>
      <c r="QCR62" s="140"/>
      <c r="QCS62" s="140"/>
      <c r="QCT62" s="140"/>
      <c r="QCU62" s="140"/>
      <c r="QCV62" s="140"/>
      <c r="QCW62" s="140"/>
      <c r="QCX62" s="140"/>
      <c r="QCY62" s="82"/>
      <c r="QCZ62" s="140"/>
      <c r="QDA62" s="140"/>
      <c r="QDB62" s="140"/>
      <c r="QDC62" s="140"/>
      <c r="QDD62" s="140"/>
      <c r="QDE62" s="140"/>
      <c r="QDF62" s="140"/>
      <c r="QDG62" s="140"/>
      <c r="QDH62" s="140"/>
      <c r="QDI62" s="140"/>
      <c r="QDJ62" s="140"/>
      <c r="QDK62" s="140"/>
      <c r="QDL62" s="140"/>
      <c r="QDM62" s="140"/>
      <c r="QDN62" s="140"/>
      <c r="QDO62" s="140"/>
      <c r="QDP62" s="140"/>
      <c r="QDQ62" s="140"/>
      <c r="QDR62" s="140"/>
      <c r="QDS62" s="140"/>
      <c r="QDT62" s="140"/>
      <c r="QDU62" s="82"/>
      <c r="QDV62" s="140"/>
      <c r="QDW62" s="140"/>
      <c r="QDX62" s="140"/>
      <c r="QDY62" s="140"/>
      <c r="QDZ62" s="140"/>
      <c r="QEA62" s="140"/>
      <c r="QEB62" s="140"/>
      <c r="QEC62" s="140"/>
      <c r="QED62" s="140"/>
      <c r="QEE62" s="140"/>
      <c r="QEF62" s="140"/>
      <c r="QEG62" s="140"/>
      <c r="QEH62" s="140"/>
      <c r="QEI62" s="140"/>
      <c r="QEJ62" s="140"/>
      <c r="QEK62" s="140"/>
      <c r="QEL62" s="140"/>
      <c r="QEM62" s="140"/>
      <c r="QEN62" s="140"/>
      <c r="QEO62" s="140"/>
      <c r="QEP62" s="140"/>
      <c r="QEQ62" s="82"/>
      <c r="QER62" s="140"/>
      <c r="QES62" s="140"/>
      <c r="QET62" s="140"/>
      <c r="QEU62" s="140"/>
      <c r="QEV62" s="140"/>
      <c r="QEW62" s="140"/>
      <c r="QEX62" s="140"/>
      <c r="QEY62" s="140"/>
      <c r="QEZ62" s="140"/>
      <c r="QFA62" s="140"/>
      <c r="QFB62" s="140"/>
      <c r="QFC62" s="140"/>
      <c r="QFD62" s="140"/>
      <c r="QFE62" s="140"/>
      <c r="QFF62" s="140"/>
      <c r="QFG62" s="140"/>
      <c r="QFH62" s="140"/>
      <c r="QFI62" s="140"/>
      <c r="QFJ62" s="140"/>
      <c r="QFK62" s="140"/>
      <c r="QFL62" s="140"/>
      <c r="QFM62" s="82"/>
      <c r="QFN62" s="140"/>
      <c r="QFO62" s="140"/>
      <c r="QFP62" s="140"/>
      <c r="QFQ62" s="140"/>
      <c r="QFR62" s="140"/>
      <c r="QFS62" s="140"/>
      <c r="QFT62" s="140"/>
      <c r="QFU62" s="140"/>
      <c r="QFV62" s="140"/>
      <c r="QFW62" s="140"/>
      <c r="QFX62" s="140"/>
      <c r="QFY62" s="140"/>
      <c r="QFZ62" s="140"/>
      <c r="QGA62" s="140"/>
      <c r="QGB62" s="140"/>
      <c r="QGC62" s="140"/>
      <c r="QGD62" s="140"/>
      <c r="QGE62" s="140"/>
      <c r="QGF62" s="140"/>
      <c r="QGG62" s="140"/>
      <c r="QGH62" s="140"/>
      <c r="QGI62" s="82"/>
      <c r="QGJ62" s="140"/>
      <c r="QGK62" s="140"/>
      <c r="QGL62" s="140"/>
      <c r="QGM62" s="140"/>
      <c r="QGN62" s="140"/>
      <c r="QGO62" s="140"/>
      <c r="QGP62" s="140"/>
      <c r="QGQ62" s="140"/>
      <c r="QGR62" s="140"/>
      <c r="QGS62" s="140"/>
      <c r="QGT62" s="140"/>
      <c r="QGU62" s="140"/>
      <c r="QGV62" s="140"/>
      <c r="QGW62" s="140"/>
      <c r="QGX62" s="140"/>
      <c r="QGY62" s="140"/>
      <c r="QGZ62" s="140"/>
      <c r="QHA62" s="140"/>
      <c r="QHB62" s="140"/>
      <c r="QHC62" s="140"/>
      <c r="QHD62" s="140"/>
      <c r="QHE62" s="82"/>
      <c r="QHF62" s="140"/>
      <c r="QHG62" s="140"/>
      <c r="QHH62" s="140"/>
      <c r="QHI62" s="140"/>
      <c r="QHJ62" s="140"/>
      <c r="QHK62" s="140"/>
      <c r="QHL62" s="140"/>
      <c r="QHM62" s="140"/>
      <c r="QHN62" s="140"/>
      <c r="QHO62" s="140"/>
      <c r="QHP62" s="140"/>
      <c r="QHQ62" s="140"/>
      <c r="QHR62" s="140"/>
      <c r="QHS62" s="140"/>
      <c r="QHT62" s="140"/>
      <c r="QHU62" s="140"/>
      <c r="QHV62" s="140"/>
      <c r="QHW62" s="140"/>
      <c r="QHX62" s="140"/>
      <c r="QHY62" s="140"/>
      <c r="QHZ62" s="140"/>
      <c r="QIA62" s="82"/>
      <c r="QIB62" s="140"/>
      <c r="QIC62" s="140"/>
      <c r="QID62" s="140"/>
      <c r="QIE62" s="140"/>
      <c r="QIF62" s="140"/>
      <c r="QIG62" s="140"/>
      <c r="QIH62" s="140"/>
      <c r="QII62" s="140"/>
      <c r="QIJ62" s="140"/>
      <c r="QIK62" s="140"/>
      <c r="QIL62" s="140"/>
      <c r="QIM62" s="140"/>
      <c r="QIN62" s="140"/>
      <c r="QIO62" s="140"/>
      <c r="QIP62" s="140"/>
      <c r="QIQ62" s="140"/>
      <c r="QIR62" s="140"/>
      <c r="QIS62" s="140"/>
      <c r="QIT62" s="140"/>
      <c r="QIU62" s="140"/>
      <c r="QIV62" s="140"/>
      <c r="QIW62" s="82"/>
      <c r="QIX62" s="140"/>
      <c r="QIY62" s="140"/>
      <c r="QIZ62" s="140"/>
      <c r="QJA62" s="140"/>
      <c r="QJB62" s="140"/>
      <c r="QJC62" s="140"/>
      <c r="QJD62" s="140"/>
      <c r="QJE62" s="140"/>
      <c r="QJF62" s="140"/>
      <c r="QJG62" s="140"/>
      <c r="QJH62" s="140"/>
      <c r="QJI62" s="140"/>
      <c r="QJJ62" s="140"/>
      <c r="QJK62" s="140"/>
      <c r="QJL62" s="140"/>
      <c r="QJM62" s="140"/>
      <c r="QJN62" s="140"/>
      <c r="QJO62" s="140"/>
      <c r="QJP62" s="140"/>
      <c r="QJQ62" s="140"/>
      <c r="QJR62" s="140"/>
      <c r="QJS62" s="82"/>
      <c r="QJT62" s="140"/>
      <c r="QJU62" s="140"/>
      <c r="QJV62" s="140"/>
      <c r="QJW62" s="140"/>
      <c r="QJX62" s="140"/>
      <c r="QJY62" s="140"/>
      <c r="QJZ62" s="140"/>
      <c r="QKA62" s="140"/>
      <c r="QKB62" s="140"/>
      <c r="QKC62" s="140"/>
      <c r="QKD62" s="140"/>
      <c r="QKE62" s="140"/>
      <c r="QKF62" s="140"/>
      <c r="QKG62" s="140"/>
      <c r="QKH62" s="140"/>
      <c r="QKI62" s="140"/>
      <c r="QKJ62" s="140"/>
      <c r="QKK62" s="140"/>
      <c r="QKL62" s="140"/>
      <c r="QKM62" s="140"/>
      <c r="QKN62" s="140"/>
      <c r="QKO62" s="82"/>
      <c r="QKP62" s="140"/>
      <c r="QKQ62" s="140"/>
      <c r="QKR62" s="140"/>
      <c r="QKS62" s="140"/>
      <c r="QKT62" s="140"/>
      <c r="QKU62" s="140"/>
      <c r="QKV62" s="140"/>
      <c r="QKW62" s="140"/>
      <c r="QKX62" s="140"/>
      <c r="QKY62" s="140"/>
      <c r="QKZ62" s="140"/>
      <c r="QLA62" s="140"/>
      <c r="QLB62" s="140"/>
      <c r="QLC62" s="140"/>
      <c r="QLD62" s="140"/>
      <c r="QLE62" s="140"/>
      <c r="QLF62" s="140"/>
      <c r="QLG62" s="140"/>
      <c r="QLH62" s="140"/>
      <c r="QLI62" s="140"/>
      <c r="QLJ62" s="140"/>
      <c r="QLK62" s="82"/>
      <c r="QLL62" s="140"/>
      <c r="QLM62" s="140"/>
      <c r="QLN62" s="140"/>
      <c r="QLO62" s="140"/>
      <c r="QLP62" s="140"/>
      <c r="QLQ62" s="140"/>
      <c r="QLR62" s="140"/>
      <c r="QLS62" s="140"/>
      <c r="QLT62" s="140"/>
      <c r="QLU62" s="140"/>
      <c r="QLV62" s="140"/>
      <c r="QLW62" s="140"/>
      <c r="QLX62" s="140"/>
      <c r="QLY62" s="140"/>
      <c r="QLZ62" s="140"/>
      <c r="QMA62" s="140"/>
      <c r="QMB62" s="140"/>
      <c r="QMC62" s="140"/>
      <c r="QMD62" s="140"/>
      <c r="QME62" s="140"/>
      <c r="QMF62" s="140"/>
      <c r="QMG62" s="82"/>
      <c r="QMH62" s="140"/>
      <c r="QMI62" s="140"/>
      <c r="QMJ62" s="140"/>
      <c r="QMK62" s="140"/>
      <c r="QML62" s="140"/>
      <c r="QMM62" s="140"/>
      <c r="QMN62" s="140"/>
      <c r="QMO62" s="140"/>
      <c r="QMP62" s="140"/>
      <c r="QMQ62" s="140"/>
      <c r="QMR62" s="140"/>
      <c r="QMS62" s="140"/>
      <c r="QMT62" s="140"/>
      <c r="QMU62" s="140"/>
      <c r="QMV62" s="140"/>
      <c r="QMW62" s="140"/>
      <c r="QMX62" s="140"/>
      <c r="QMY62" s="140"/>
      <c r="QMZ62" s="140"/>
      <c r="QNA62" s="140"/>
      <c r="QNB62" s="140"/>
      <c r="QNC62" s="82"/>
      <c r="QND62" s="140"/>
      <c r="QNE62" s="140"/>
      <c r="QNF62" s="140"/>
      <c r="QNG62" s="140"/>
      <c r="QNH62" s="140"/>
      <c r="QNI62" s="140"/>
      <c r="QNJ62" s="140"/>
      <c r="QNK62" s="140"/>
      <c r="QNL62" s="140"/>
      <c r="QNM62" s="140"/>
      <c r="QNN62" s="140"/>
      <c r="QNO62" s="140"/>
      <c r="QNP62" s="140"/>
      <c r="QNQ62" s="140"/>
      <c r="QNR62" s="140"/>
      <c r="QNS62" s="140"/>
      <c r="QNT62" s="140"/>
      <c r="QNU62" s="140"/>
      <c r="QNV62" s="140"/>
      <c r="QNW62" s="140"/>
      <c r="QNX62" s="140"/>
      <c r="QNY62" s="82"/>
      <c r="QNZ62" s="140"/>
      <c r="QOA62" s="140"/>
      <c r="QOB62" s="140"/>
      <c r="QOC62" s="140"/>
      <c r="QOD62" s="140"/>
      <c r="QOE62" s="140"/>
      <c r="QOF62" s="140"/>
      <c r="QOG62" s="140"/>
      <c r="QOH62" s="140"/>
      <c r="QOI62" s="140"/>
      <c r="QOJ62" s="140"/>
      <c r="QOK62" s="140"/>
      <c r="QOL62" s="140"/>
      <c r="QOM62" s="140"/>
      <c r="QON62" s="140"/>
      <c r="QOO62" s="140"/>
      <c r="QOP62" s="140"/>
      <c r="QOQ62" s="140"/>
      <c r="QOR62" s="140"/>
      <c r="QOS62" s="140"/>
      <c r="QOT62" s="140"/>
      <c r="QOU62" s="82"/>
      <c r="QOV62" s="140"/>
      <c r="QOW62" s="140"/>
      <c r="QOX62" s="140"/>
      <c r="QOY62" s="140"/>
      <c r="QOZ62" s="140"/>
      <c r="QPA62" s="140"/>
      <c r="QPB62" s="140"/>
      <c r="QPC62" s="140"/>
      <c r="QPD62" s="140"/>
      <c r="QPE62" s="140"/>
      <c r="QPF62" s="140"/>
      <c r="QPG62" s="140"/>
      <c r="QPH62" s="140"/>
      <c r="QPI62" s="140"/>
      <c r="QPJ62" s="140"/>
      <c r="QPK62" s="140"/>
      <c r="QPL62" s="140"/>
      <c r="QPM62" s="140"/>
      <c r="QPN62" s="140"/>
      <c r="QPO62" s="140"/>
      <c r="QPP62" s="140"/>
      <c r="QPQ62" s="82"/>
      <c r="QPR62" s="140"/>
      <c r="QPS62" s="140"/>
      <c r="QPT62" s="140"/>
      <c r="QPU62" s="140"/>
      <c r="QPV62" s="140"/>
      <c r="QPW62" s="140"/>
      <c r="QPX62" s="140"/>
      <c r="QPY62" s="140"/>
      <c r="QPZ62" s="140"/>
      <c r="QQA62" s="140"/>
      <c r="QQB62" s="140"/>
      <c r="QQC62" s="140"/>
      <c r="QQD62" s="140"/>
      <c r="QQE62" s="140"/>
      <c r="QQF62" s="140"/>
      <c r="QQG62" s="140"/>
      <c r="QQH62" s="140"/>
      <c r="QQI62" s="140"/>
      <c r="QQJ62" s="140"/>
      <c r="QQK62" s="140"/>
      <c r="QQL62" s="140"/>
      <c r="QQM62" s="82"/>
      <c r="QQN62" s="140"/>
      <c r="QQO62" s="140"/>
      <c r="QQP62" s="140"/>
      <c r="QQQ62" s="140"/>
      <c r="QQR62" s="140"/>
      <c r="QQS62" s="140"/>
      <c r="QQT62" s="140"/>
      <c r="QQU62" s="140"/>
      <c r="QQV62" s="140"/>
      <c r="QQW62" s="140"/>
      <c r="QQX62" s="140"/>
      <c r="QQY62" s="140"/>
      <c r="QQZ62" s="140"/>
      <c r="QRA62" s="140"/>
      <c r="QRB62" s="140"/>
      <c r="QRC62" s="140"/>
      <c r="QRD62" s="140"/>
      <c r="QRE62" s="140"/>
      <c r="QRF62" s="140"/>
      <c r="QRG62" s="140"/>
      <c r="QRH62" s="140"/>
      <c r="QRI62" s="82"/>
      <c r="QRJ62" s="140"/>
      <c r="QRK62" s="140"/>
      <c r="QRL62" s="140"/>
      <c r="QRM62" s="140"/>
      <c r="QRN62" s="140"/>
      <c r="QRO62" s="140"/>
      <c r="QRP62" s="140"/>
      <c r="QRQ62" s="140"/>
      <c r="QRR62" s="140"/>
      <c r="QRS62" s="140"/>
      <c r="QRT62" s="140"/>
      <c r="QRU62" s="140"/>
      <c r="QRV62" s="140"/>
      <c r="QRW62" s="140"/>
      <c r="QRX62" s="140"/>
      <c r="QRY62" s="140"/>
      <c r="QRZ62" s="140"/>
      <c r="QSA62" s="140"/>
      <c r="QSB62" s="140"/>
      <c r="QSC62" s="140"/>
      <c r="QSD62" s="140"/>
      <c r="QSE62" s="82"/>
      <c r="QSF62" s="140"/>
      <c r="QSG62" s="140"/>
      <c r="QSH62" s="140"/>
      <c r="QSI62" s="140"/>
      <c r="QSJ62" s="140"/>
      <c r="QSK62" s="140"/>
      <c r="QSL62" s="140"/>
      <c r="QSM62" s="140"/>
      <c r="QSN62" s="140"/>
      <c r="QSO62" s="140"/>
      <c r="QSP62" s="140"/>
      <c r="QSQ62" s="140"/>
      <c r="QSR62" s="140"/>
      <c r="QSS62" s="140"/>
      <c r="QST62" s="140"/>
      <c r="QSU62" s="140"/>
      <c r="QSV62" s="140"/>
      <c r="QSW62" s="140"/>
      <c r="QSX62" s="140"/>
      <c r="QSY62" s="140"/>
      <c r="QSZ62" s="140"/>
      <c r="QTA62" s="82"/>
      <c r="QTB62" s="140"/>
      <c r="QTC62" s="140"/>
      <c r="QTD62" s="140"/>
      <c r="QTE62" s="140"/>
      <c r="QTF62" s="140"/>
      <c r="QTG62" s="140"/>
      <c r="QTH62" s="140"/>
      <c r="QTI62" s="140"/>
      <c r="QTJ62" s="140"/>
      <c r="QTK62" s="140"/>
      <c r="QTL62" s="140"/>
      <c r="QTM62" s="140"/>
      <c r="QTN62" s="140"/>
      <c r="QTO62" s="140"/>
      <c r="QTP62" s="140"/>
      <c r="QTQ62" s="140"/>
      <c r="QTR62" s="140"/>
      <c r="QTS62" s="140"/>
      <c r="QTT62" s="140"/>
      <c r="QTU62" s="140"/>
      <c r="QTV62" s="140"/>
      <c r="QTW62" s="82"/>
      <c r="QTX62" s="140"/>
      <c r="QTY62" s="140"/>
      <c r="QTZ62" s="140"/>
      <c r="QUA62" s="140"/>
      <c r="QUB62" s="140"/>
      <c r="QUC62" s="140"/>
      <c r="QUD62" s="140"/>
      <c r="QUE62" s="140"/>
      <c r="QUF62" s="140"/>
      <c r="QUG62" s="140"/>
      <c r="QUH62" s="140"/>
      <c r="QUI62" s="140"/>
      <c r="QUJ62" s="140"/>
      <c r="QUK62" s="140"/>
      <c r="QUL62" s="140"/>
      <c r="QUM62" s="140"/>
      <c r="QUN62" s="140"/>
      <c r="QUO62" s="140"/>
      <c r="QUP62" s="140"/>
      <c r="QUQ62" s="140"/>
      <c r="QUR62" s="140"/>
      <c r="QUS62" s="82"/>
      <c r="QUT62" s="140"/>
      <c r="QUU62" s="140"/>
      <c r="QUV62" s="140"/>
      <c r="QUW62" s="140"/>
      <c r="QUX62" s="140"/>
      <c r="QUY62" s="140"/>
      <c r="QUZ62" s="140"/>
      <c r="QVA62" s="140"/>
      <c r="QVB62" s="140"/>
      <c r="QVC62" s="140"/>
      <c r="QVD62" s="140"/>
      <c r="QVE62" s="140"/>
      <c r="QVF62" s="140"/>
      <c r="QVG62" s="140"/>
      <c r="QVH62" s="140"/>
      <c r="QVI62" s="140"/>
      <c r="QVJ62" s="140"/>
      <c r="QVK62" s="140"/>
      <c r="QVL62" s="140"/>
      <c r="QVM62" s="140"/>
      <c r="QVN62" s="140"/>
      <c r="QVO62" s="82"/>
      <c r="QVP62" s="140"/>
      <c r="QVQ62" s="140"/>
      <c r="QVR62" s="140"/>
      <c r="QVS62" s="140"/>
      <c r="QVT62" s="140"/>
      <c r="QVU62" s="140"/>
      <c r="QVV62" s="140"/>
      <c r="QVW62" s="140"/>
      <c r="QVX62" s="140"/>
      <c r="QVY62" s="140"/>
      <c r="QVZ62" s="140"/>
      <c r="QWA62" s="140"/>
      <c r="QWB62" s="140"/>
      <c r="QWC62" s="140"/>
      <c r="QWD62" s="140"/>
      <c r="QWE62" s="140"/>
      <c r="QWF62" s="140"/>
      <c r="QWG62" s="140"/>
      <c r="QWH62" s="140"/>
      <c r="QWI62" s="140"/>
      <c r="QWJ62" s="140"/>
      <c r="QWK62" s="82"/>
      <c r="QWL62" s="140"/>
      <c r="QWM62" s="140"/>
      <c r="QWN62" s="140"/>
      <c r="QWO62" s="140"/>
      <c r="QWP62" s="140"/>
      <c r="QWQ62" s="140"/>
      <c r="QWR62" s="140"/>
      <c r="QWS62" s="140"/>
      <c r="QWT62" s="140"/>
      <c r="QWU62" s="140"/>
      <c r="QWV62" s="140"/>
      <c r="QWW62" s="140"/>
      <c r="QWX62" s="140"/>
      <c r="QWY62" s="140"/>
      <c r="QWZ62" s="140"/>
      <c r="QXA62" s="140"/>
      <c r="QXB62" s="140"/>
      <c r="QXC62" s="140"/>
      <c r="QXD62" s="140"/>
      <c r="QXE62" s="140"/>
      <c r="QXF62" s="140"/>
      <c r="QXG62" s="82"/>
      <c r="QXH62" s="140"/>
      <c r="QXI62" s="140"/>
      <c r="QXJ62" s="140"/>
      <c r="QXK62" s="140"/>
      <c r="QXL62" s="140"/>
      <c r="QXM62" s="140"/>
      <c r="QXN62" s="140"/>
      <c r="QXO62" s="140"/>
      <c r="QXP62" s="140"/>
      <c r="QXQ62" s="140"/>
      <c r="QXR62" s="140"/>
      <c r="QXS62" s="140"/>
      <c r="QXT62" s="140"/>
      <c r="QXU62" s="140"/>
      <c r="QXV62" s="140"/>
      <c r="QXW62" s="140"/>
      <c r="QXX62" s="140"/>
      <c r="QXY62" s="140"/>
      <c r="QXZ62" s="140"/>
      <c r="QYA62" s="140"/>
      <c r="QYB62" s="140"/>
      <c r="QYC62" s="82"/>
      <c r="QYD62" s="140"/>
      <c r="QYE62" s="140"/>
      <c r="QYF62" s="140"/>
      <c r="QYG62" s="140"/>
      <c r="QYH62" s="140"/>
      <c r="QYI62" s="140"/>
      <c r="QYJ62" s="140"/>
      <c r="QYK62" s="140"/>
      <c r="QYL62" s="140"/>
      <c r="QYM62" s="140"/>
      <c r="QYN62" s="140"/>
      <c r="QYO62" s="140"/>
      <c r="QYP62" s="140"/>
      <c r="QYQ62" s="140"/>
      <c r="QYR62" s="140"/>
      <c r="QYS62" s="140"/>
      <c r="QYT62" s="140"/>
      <c r="QYU62" s="140"/>
      <c r="QYV62" s="140"/>
      <c r="QYW62" s="140"/>
      <c r="QYX62" s="140"/>
      <c r="QYY62" s="82"/>
      <c r="QYZ62" s="140"/>
      <c r="QZA62" s="140"/>
      <c r="QZB62" s="140"/>
      <c r="QZC62" s="140"/>
      <c r="QZD62" s="140"/>
      <c r="QZE62" s="140"/>
      <c r="QZF62" s="140"/>
      <c r="QZG62" s="140"/>
      <c r="QZH62" s="140"/>
      <c r="QZI62" s="140"/>
      <c r="QZJ62" s="140"/>
      <c r="QZK62" s="140"/>
      <c r="QZL62" s="140"/>
      <c r="QZM62" s="140"/>
      <c r="QZN62" s="140"/>
      <c r="QZO62" s="140"/>
      <c r="QZP62" s="140"/>
      <c r="QZQ62" s="140"/>
      <c r="QZR62" s="140"/>
      <c r="QZS62" s="140"/>
      <c r="QZT62" s="140"/>
      <c r="QZU62" s="82"/>
      <c r="QZV62" s="140"/>
      <c r="QZW62" s="140"/>
      <c r="QZX62" s="140"/>
      <c r="QZY62" s="140"/>
      <c r="QZZ62" s="140"/>
      <c r="RAA62" s="140"/>
      <c r="RAB62" s="140"/>
      <c r="RAC62" s="140"/>
      <c r="RAD62" s="140"/>
      <c r="RAE62" s="140"/>
      <c r="RAF62" s="140"/>
      <c r="RAG62" s="140"/>
      <c r="RAH62" s="140"/>
      <c r="RAI62" s="140"/>
      <c r="RAJ62" s="140"/>
      <c r="RAK62" s="140"/>
      <c r="RAL62" s="140"/>
      <c r="RAM62" s="140"/>
      <c r="RAN62" s="140"/>
      <c r="RAO62" s="140"/>
      <c r="RAP62" s="140"/>
      <c r="RAQ62" s="82"/>
      <c r="RAR62" s="140"/>
      <c r="RAS62" s="140"/>
      <c r="RAT62" s="140"/>
      <c r="RAU62" s="140"/>
      <c r="RAV62" s="140"/>
      <c r="RAW62" s="140"/>
      <c r="RAX62" s="140"/>
      <c r="RAY62" s="140"/>
      <c r="RAZ62" s="140"/>
      <c r="RBA62" s="140"/>
      <c r="RBB62" s="140"/>
      <c r="RBC62" s="140"/>
      <c r="RBD62" s="140"/>
      <c r="RBE62" s="140"/>
      <c r="RBF62" s="140"/>
      <c r="RBG62" s="140"/>
      <c r="RBH62" s="140"/>
      <c r="RBI62" s="140"/>
      <c r="RBJ62" s="140"/>
      <c r="RBK62" s="140"/>
      <c r="RBL62" s="140"/>
      <c r="RBM62" s="82"/>
      <c r="RBN62" s="140"/>
      <c r="RBO62" s="140"/>
      <c r="RBP62" s="140"/>
      <c r="RBQ62" s="140"/>
      <c r="RBR62" s="140"/>
      <c r="RBS62" s="140"/>
      <c r="RBT62" s="140"/>
      <c r="RBU62" s="140"/>
      <c r="RBV62" s="140"/>
      <c r="RBW62" s="140"/>
      <c r="RBX62" s="140"/>
      <c r="RBY62" s="140"/>
      <c r="RBZ62" s="140"/>
      <c r="RCA62" s="140"/>
      <c r="RCB62" s="140"/>
      <c r="RCC62" s="140"/>
      <c r="RCD62" s="140"/>
      <c r="RCE62" s="140"/>
      <c r="RCF62" s="140"/>
      <c r="RCG62" s="140"/>
      <c r="RCH62" s="140"/>
      <c r="RCI62" s="82"/>
      <c r="RCJ62" s="140"/>
      <c r="RCK62" s="140"/>
      <c r="RCL62" s="140"/>
      <c r="RCM62" s="140"/>
      <c r="RCN62" s="140"/>
      <c r="RCO62" s="140"/>
      <c r="RCP62" s="140"/>
      <c r="RCQ62" s="140"/>
      <c r="RCR62" s="140"/>
      <c r="RCS62" s="140"/>
      <c r="RCT62" s="140"/>
      <c r="RCU62" s="140"/>
      <c r="RCV62" s="140"/>
      <c r="RCW62" s="140"/>
      <c r="RCX62" s="140"/>
      <c r="RCY62" s="140"/>
      <c r="RCZ62" s="140"/>
      <c r="RDA62" s="140"/>
      <c r="RDB62" s="140"/>
      <c r="RDC62" s="140"/>
      <c r="RDD62" s="140"/>
      <c r="RDE62" s="82"/>
      <c r="RDF62" s="140"/>
      <c r="RDG62" s="140"/>
      <c r="RDH62" s="140"/>
      <c r="RDI62" s="140"/>
      <c r="RDJ62" s="140"/>
      <c r="RDK62" s="140"/>
      <c r="RDL62" s="140"/>
      <c r="RDM62" s="140"/>
      <c r="RDN62" s="140"/>
      <c r="RDO62" s="140"/>
      <c r="RDP62" s="140"/>
      <c r="RDQ62" s="140"/>
      <c r="RDR62" s="140"/>
      <c r="RDS62" s="140"/>
      <c r="RDT62" s="140"/>
      <c r="RDU62" s="140"/>
      <c r="RDV62" s="140"/>
      <c r="RDW62" s="140"/>
      <c r="RDX62" s="140"/>
      <c r="RDY62" s="140"/>
      <c r="RDZ62" s="140"/>
      <c r="REA62" s="82"/>
      <c r="REB62" s="140"/>
      <c r="REC62" s="140"/>
      <c r="RED62" s="140"/>
      <c r="REE62" s="140"/>
      <c r="REF62" s="140"/>
      <c r="REG62" s="140"/>
      <c r="REH62" s="140"/>
      <c r="REI62" s="140"/>
      <c r="REJ62" s="140"/>
      <c r="REK62" s="140"/>
      <c r="REL62" s="140"/>
      <c r="REM62" s="140"/>
      <c r="REN62" s="140"/>
      <c r="REO62" s="140"/>
      <c r="REP62" s="140"/>
      <c r="REQ62" s="140"/>
      <c r="RER62" s="140"/>
      <c r="RES62" s="140"/>
      <c r="RET62" s="140"/>
      <c r="REU62" s="140"/>
      <c r="REV62" s="140"/>
      <c r="REW62" s="82"/>
      <c r="REX62" s="140"/>
      <c r="REY62" s="140"/>
      <c r="REZ62" s="140"/>
      <c r="RFA62" s="140"/>
      <c r="RFB62" s="140"/>
      <c r="RFC62" s="140"/>
      <c r="RFD62" s="140"/>
      <c r="RFE62" s="140"/>
      <c r="RFF62" s="140"/>
      <c r="RFG62" s="140"/>
      <c r="RFH62" s="140"/>
      <c r="RFI62" s="140"/>
      <c r="RFJ62" s="140"/>
      <c r="RFK62" s="140"/>
      <c r="RFL62" s="140"/>
      <c r="RFM62" s="140"/>
      <c r="RFN62" s="140"/>
      <c r="RFO62" s="140"/>
      <c r="RFP62" s="140"/>
      <c r="RFQ62" s="140"/>
      <c r="RFR62" s="140"/>
      <c r="RFS62" s="82"/>
      <c r="RFT62" s="140"/>
      <c r="RFU62" s="140"/>
      <c r="RFV62" s="140"/>
      <c r="RFW62" s="140"/>
      <c r="RFX62" s="140"/>
      <c r="RFY62" s="140"/>
      <c r="RFZ62" s="140"/>
      <c r="RGA62" s="140"/>
      <c r="RGB62" s="140"/>
      <c r="RGC62" s="140"/>
      <c r="RGD62" s="140"/>
      <c r="RGE62" s="140"/>
      <c r="RGF62" s="140"/>
      <c r="RGG62" s="140"/>
      <c r="RGH62" s="140"/>
      <c r="RGI62" s="140"/>
      <c r="RGJ62" s="140"/>
      <c r="RGK62" s="140"/>
      <c r="RGL62" s="140"/>
      <c r="RGM62" s="140"/>
      <c r="RGN62" s="140"/>
      <c r="RGO62" s="82"/>
      <c r="RGP62" s="140"/>
      <c r="RGQ62" s="140"/>
      <c r="RGR62" s="140"/>
      <c r="RGS62" s="140"/>
      <c r="RGT62" s="140"/>
      <c r="RGU62" s="140"/>
      <c r="RGV62" s="140"/>
      <c r="RGW62" s="140"/>
      <c r="RGX62" s="140"/>
      <c r="RGY62" s="140"/>
      <c r="RGZ62" s="140"/>
      <c r="RHA62" s="140"/>
      <c r="RHB62" s="140"/>
      <c r="RHC62" s="140"/>
      <c r="RHD62" s="140"/>
      <c r="RHE62" s="140"/>
      <c r="RHF62" s="140"/>
      <c r="RHG62" s="140"/>
      <c r="RHH62" s="140"/>
      <c r="RHI62" s="140"/>
      <c r="RHJ62" s="140"/>
      <c r="RHK62" s="82"/>
      <c r="RHL62" s="140"/>
      <c r="RHM62" s="140"/>
      <c r="RHN62" s="140"/>
      <c r="RHO62" s="140"/>
      <c r="RHP62" s="140"/>
      <c r="RHQ62" s="140"/>
      <c r="RHR62" s="140"/>
      <c r="RHS62" s="140"/>
      <c r="RHT62" s="140"/>
      <c r="RHU62" s="140"/>
      <c r="RHV62" s="140"/>
      <c r="RHW62" s="140"/>
      <c r="RHX62" s="140"/>
      <c r="RHY62" s="140"/>
      <c r="RHZ62" s="140"/>
      <c r="RIA62" s="140"/>
      <c r="RIB62" s="140"/>
      <c r="RIC62" s="140"/>
      <c r="RID62" s="140"/>
      <c r="RIE62" s="140"/>
      <c r="RIF62" s="140"/>
      <c r="RIG62" s="82"/>
      <c r="RIH62" s="140"/>
      <c r="RII62" s="140"/>
      <c r="RIJ62" s="140"/>
      <c r="RIK62" s="140"/>
      <c r="RIL62" s="140"/>
      <c r="RIM62" s="140"/>
      <c r="RIN62" s="140"/>
      <c r="RIO62" s="140"/>
      <c r="RIP62" s="140"/>
      <c r="RIQ62" s="140"/>
      <c r="RIR62" s="140"/>
      <c r="RIS62" s="140"/>
      <c r="RIT62" s="140"/>
      <c r="RIU62" s="140"/>
      <c r="RIV62" s="140"/>
      <c r="RIW62" s="140"/>
      <c r="RIX62" s="140"/>
      <c r="RIY62" s="140"/>
      <c r="RIZ62" s="140"/>
      <c r="RJA62" s="140"/>
      <c r="RJB62" s="140"/>
      <c r="RJC62" s="82"/>
      <c r="RJD62" s="140"/>
      <c r="RJE62" s="140"/>
      <c r="RJF62" s="140"/>
      <c r="RJG62" s="140"/>
      <c r="RJH62" s="140"/>
      <c r="RJI62" s="140"/>
      <c r="RJJ62" s="140"/>
      <c r="RJK62" s="140"/>
      <c r="RJL62" s="140"/>
      <c r="RJM62" s="140"/>
      <c r="RJN62" s="140"/>
      <c r="RJO62" s="140"/>
      <c r="RJP62" s="140"/>
      <c r="RJQ62" s="140"/>
      <c r="RJR62" s="140"/>
      <c r="RJS62" s="140"/>
      <c r="RJT62" s="140"/>
      <c r="RJU62" s="140"/>
      <c r="RJV62" s="140"/>
      <c r="RJW62" s="140"/>
      <c r="RJX62" s="140"/>
      <c r="RJY62" s="82"/>
      <c r="RJZ62" s="140"/>
      <c r="RKA62" s="140"/>
      <c r="RKB62" s="140"/>
      <c r="RKC62" s="140"/>
      <c r="RKD62" s="140"/>
      <c r="RKE62" s="140"/>
      <c r="RKF62" s="140"/>
      <c r="RKG62" s="140"/>
      <c r="RKH62" s="140"/>
      <c r="RKI62" s="140"/>
      <c r="RKJ62" s="140"/>
      <c r="RKK62" s="140"/>
      <c r="RKL62" s="140"/>
      <c r="RKM62" s="140"/>
      <c r="RKN62" s="140"/>
      <c r="RKO62" s="140"/>
      <c r="RKP62" s="140"/>
      <c r="RKQ62" s="140"/>
      <c r="RKR62" s="140"/>
      <c r="RKS62" s="140"/>
      <c r="RKT62" s="140"/>
      <c r="RKU62" s="82"/>
      <c r="RKV62" s="140"/>
      <c r="RKW62" s="140"/>
      <c r="RKX62" s="140"/>
      <c r="RKY62" s="140"/>
      <c r="RKZ62" s="140"/>
      <c r="RLA62" s="140"/>
      <c r="RLB62" s="140"/>
      <c r="RLC62" s="140"/>
      <c r="RLD62" s="140"/>
      <c r="RLE62" s="140"/>
      <c r="RLF62" s="140"/>
      <c r="RLG62" s="140"/>
      <c r="RLH62" s="140"/>
      <c r="RLI62" s="140"/>
      <c r="RLJ62" s="140"/>
      <c r="RLK62" s="140"/>
      <c r="RLL62" s="140"/>
      <c r="RLM62" s="140"/>
      <c r="RLN62" s="140"/>
      <c r="RLO62" s="140"/>
      <c r="RLP62" s="140"/>
      <c r="RLQ62" s="82"/>
      <c r="RLR62" s="140"/>
      <c r="RLS62" s="140"/>
      <c r="RLT62" s="140"/>
      <c r="RLU62" s="140"/>
      <c r="RLV62" s="140"/>
      <c r="RLW62" s="140"/>
      <c r="RLX62" s="140"/>
      <c r="RLY62" s="140"/>
      <c r="RLZ62" s="140"/>
      <c r="RMA62" s="140"/>
      <c r="RMB62" s="140"/>
      <c r="RMC62" s="140"/>
      <c r="RMD62" s="140"/>
      <c r="RME62" s="140"/>
      <c r="RMF62" s="140"/>
      <c r="RMG62" s="140"/>
      <c r="RMH62" s="140"/>
      <c r="RMI62" s="140"/>
      <c r="RMJ62" s="140"/>
      <c r="RMK62" s="140"/>
      <c r="RML62" s="140"/>
      <c r="RMM62" s="82"/>
      <c r="RMN62" s="140"/>
      <c r="RMO62" s="140"/>
      <c r="RMP62" s="140"/>
      <c r="RMQ62" s="140"/>
      <c r="RMR62" s="140"/>
      <c r="RMS62" s="140"/>
      <c r="RMT62" s="140"/>
      <c r="RMU62" s="140"/>
      <c r="RMV62" s="140"/>
      <c r="RMW62" s="140"/>
      <c r="RMX62" s="140"/>
      <c r="RMY62" s="140"/>
      <c r="RMZ62" s="140"/>
      <c r="RNA62" s="140"/>
      <c r="RNB62" s="140"/>
      <c r="RNC62" s="140"/>
      <c r="RND62" s="140"/>
      <c r="RNE62" s="140"/>
      <c r="RNF62" s="140"/>
      <c r="RNG62" s="140"/>
      <c r="RNH62" s="140"/>
      <c r="RNI62" s="82"/>
      <c r="RNJ62" s="140"/>
      <c r="RNK62" s="140"/>
      <c r="RNL62" s="140"/>
      <c r="RNM62" s="140"/>
      <c r="RNN62" s="140"/>
      <c r="RNO62" s="140"/>
      <c r="RNP62" s="140"/>
      <c r="RNQ62" s="140"/>
      <c r="RNR62" s="140"/>
      <c r="RNS62" s="140"/>
      <c r="RNT62" s="140"/>
      <c r="RNU62" s="140"/>
      <c r="RNV62" s="140"/>
      <c r="RNW62" s="140"/>
      <c r="RNX62" s="140"/>
      <c r="RNY62" s="140"/>
      <c r="RNZ62" s="140"/>
      <c r="ROA62" s="140"/>
      <c r="ROB62" s="140"/>
      <c r="ROC62" s="140"/>
      <c r="ROD62" s="140"/>
      <c r="ROE62" s="82"/>
      <c r="ROF62" s="140"/>
      <c r="ROG62" s="140"/>
      <c r="ROH62" s="140"/>
      <c r="ROI62" s="140"/>
      <c r="ROJ62" s="140"/>
      <c r="ROK62" s="140"/>
      <c r="ROL62" s="140"/>
      <c r="ROM62" s="140"/>
      <c r="RON62" s="140"/>
      <c r="ROO62" s="140"/>
      <c r="ROP62" s="140"/>
      <c r="ROQ62" s="140"/>
      <c r="ROR62" s="140"/>
      <c r="ROS62" s="140"/>
      <c r="ROT62" s="140"/>
      <c r="ROU62" s="140"/>
      <c r="ROV62" s="140"/>
      <c r="ROW62" s="140"/>
      <c r="ROX62" s="140"/>
      <c r="ROY62" s="140"/>
      <c r="ROZ62" s="140"/>
      <c r="RPA62" s="82"/>
      <c r="RPB62" s="140"/>
      <c r="RPC62" s="140"/>
      <c r="RPD62" s="140"/>
      <c r="RPE62" s="140"/>
      <c r="RPF62" s="140"/>
      <c r="RPG62" s="140"/>
      <c r="RPH62" s="140"/>
      <c r="RPI62" s="140"/>
      <c r="RPJ62" s="140"/>
      <c r="RPK62" s="140"/>
      <c r="RPL62" s="140"/>
      <c r="RPM62" s="140"/>
      <c r="RPN62" s="140"/>
      <c r="RPO62" s="140"/>
      <c r="RPP62" s="140"/>
      <c r="RPQ62" s="140"/>
      <c r="RPR62" s="140"/>
      <c r="RPS62" s="140"/>
      <c r="RPT62" s="140"/>
      <c r="RPU62" s="140"/>
      <c r="RPV62" s="140"/>
      <c r="RPW62" s="82"/>
      <c r="RPX62" s="140"/>
      <c r="RPY62" s="140"/>
      <c r="RPZ62" s="140"/>
      <c r="RQA62" s="140"/>
      <c r="RQB62" s="140"/>
      <c r="RQC62" s="140"/>
      <c r="RQD62" s="140"/>
      <c r="RQE62" s="140"/>
      <c r="RQF62" s="140"/>
      <c r="RQG62" s="140"/>
      <c r="RQH62" s="140"/>
      <c r="RQI62" s="140"/>
      <c r="RQJ62" s="140"/>
      <c r="RQK62" s="140"/>
      <c r="RQL62" s="140"/>
      <c r="RQM62" s="140"/>
      <c r="RQN62" s="140"/>
      <c r="RQO62" s="140"/>
      <c r="RQP62" s="140"/>
      <c r="RQQ62" s="140"/>
      <c r="RQR62" s="140"/>
      <c r="RQS62" s="82"/>
      <c r="RQT62" s="140"/>
      <c r="RQU62" s="140"/>
      <c r="RQV62" s="140"/>
      <c r="RQW62" s="140"/>
      <c r="RQX62" s="140"/>
      <c r="RQY62" s="140"/>
      <c r="RQZ62" s="140"/>
      <c r="RRA62" s="140"/>
      <c r="RRB62" s="140"/>
      <c r="RRC62" s="140"/>
      <c r="RRD62" s="140"/>
      <c r="RRE62" s="140"/>
      <c r="RRF62" s="140"/>
      <c r="RRG62" s="140"/>
      <c r="RRH62" s="140"/>
      <c r="RRI62" s="140"/>
      <c r="RRJ62" s="140"/>
      <c r="RRK62" s="140"/>
      <c r="RRL62" s="140"/>
      <c r="RRM62" s="140"/>
      <c r="RRN62" s="140"/>
      <c r="RRO62" s="82"/>
      <c r="RRP62" s="140"/>
      <c r="RRQ62" s="140"/>
      <c r="RRR62" s="140"/>
      <c r="RRS62" s="140"/>
      <c r="RRT62" s="140"/>
      <c r="RRU62" s="140"/>
      <c r="RRV62" s="140"/>
      <c r="RRW62" s="140"/>
      <c r="RRX62" s="140"/>
      <c r="RRY62" s="140"/>
      <c r="RRZ62" s="140"/>
      <c r="RSA62" s="140"/>
      <c r="RSB62" s="140"/>
      <c r="RSC62" s="140"/>
      <c r="RSD62" s="140"/>
      <c r="RSE62" s="140"/>
      <c r="RSF62" s="140"/>
      <c r="RSG62" s="140"/>
      <c r="RSH62" s="140"/>
      <c r="RSI62" s="140"/>
      <c r="RSJ62" s="140"/>
      <c r="RSK62" s="82"/>
      <c r="RSL62" s="140"/>
      <c r="RSM62" s="140"/>
      <c r="RSN62" s="140"/>
      <c r="RSO62" s="140"/>
      <c r="RSP62" s="140"/>
      <c r="RSQ62" s="140"/>
      <c r="RSR62" s="140"/>
      <c r="RSS62" s="140"/>
      <c r="RST62" s="140"/>
      <c r="RSU62" s="140"/>
      <c r="RSV62" s="140"/>
      <c r="RSW62" s="140"/>
      <c r="RSX62" s="140"/>
      <c r="RSY62" s="140"/>
      <c r="RSZ62" s="140"/>
      <c r="RTA62" s="140"/>
      <c r="RTB62" s="140"/>
      <c r="RTC62" s="140"/>
      <c r="RTD62" s="140"/>
      <c r="RTE62" s="140"/>
      <c r="RTF62" s="140"/>
      <c r="RTG62" s="82"/>
      <c r="RTH62" s="140"/>
      <c r="RTI62" s="140"/>
      <c r="RTJ62" s="140"/>
      <c r="RTK62" s="140"/>
      <c r="RTL62" s="140"/>
      <c r="RTM62" s="140"/>
      <c r="RTN62" s="140"/>
      <c r="RTO62" s="140"/>
      <c r="RTP62" s="140"/>
      <c r="RTQ62" s="140"/>
      <c r="RTR62" s="140"/>
      <c r="RTS62" s="140"/>
      <c r="RTT62" s="140"/>
      <c r="RTU62" s="140"/>
      <c r="RTV62" s="140"/>
      <c r="RTW62" s="140"/>
      <c r="RTX62" s="140"/>
      <c r="RTY62" s="140"/>
      <c r="RTZ62" s="140"/>
      <c r="RUA62" s="140"/>
      <c r="RUB62" s="140"/>
      <c r="RUC62" s="82"/>
      <c r="RUD62" s="140"/>
      <c r="RUE62" s="140"/>
      <c r="RUF62" s="140"/>
      <c r="RUG62" s="140"/>
      <c r="RUH62" s="140"/>
      <c r="RUI62" s="140"/>
      <c r="RUJ62" s="140"/>
      <c r="RUK62" s="140"/>
      <c r="RUL62" s="140"/>
      <c r="RUM62" s="140"/>
      <c r="RUN62" s="140"/>
      <c r="RUO62" s="140"/>
      <c r="RUP62" s="140"/>
      <c r="RUQ62" s="140"/>
      <c r="RUR62" s="140"/>
      <c r="RUS62" s="140"/>
      <c r="RUT62" s="140"/>
      <c r="RUU62" s="140"/>
      <c r="RUV62" s="140"/>
      <c r="RUW62" s="140"/>
      <c r="RUX62" s="140"/>
      <c r="RUY62" s="82"/>
      <c r="RUZ62" s="140"/>
      <c r="RVA62" s="140"/>
      <c r="RVB62" s="140"/>
      <c r="RVC62" s="140"/>
      <c r="RVD62" s="140"/>
      <c r="RVE62" s="140"/>
      <c r="RVF62" s="140"/>
      <c r="RVG62" s="140"/>
      <c r="RVH62" s="140"/>
      <c r="RVI62" s="140"/>
      <c r="RVJ62" s="140"/>
      <c r="RVK62" s="140"/>
      <c r="RVL62" s="140"/>
      <c r="RVM62" s="140"/>
      <c r="RVN62" s="140"/>
      <c r="RVO62" s="140"/>
      <c r="RVP62" s="140"/>
      <c r="RVQ62" s="140"/>
      <c r="RVR62" s="140"/>
      <c r="RVS62" s="140"/>
      <c r="RVT62" s="140"/>
      <c r="RVU62" s="82"/>
      <c r="RVV62" s="140"/>
      <c r="RVW62" s="140"/>
      <c r="RVX62" s="140"/>
      <c r="RVY62" s="140"/>
      <c r="RVZ62" s="140"/>
      <c r="RWA62" s="140"/>
      <c r="RWB62" s="140"/>
      <c r="RWC62" s="140"/>
      <c r="RWD62" s="140"/>
      <c r="RWE62" s="140"/>
      <c r="RWF62" s="140"/>
      <c r="RWG62" s="140"/>
      <c r="RWH62" s="140"/>
      <c r="RWI62" s="140"/>
      <c r="RWJ62" s="140"/>
      <c r="RWK62" s="140"/>
      <c r="RWL62" s="140"/>
      <c r="RWM62" s="140"/>
      <c r="RWN62" s="140"/>
      <c r="RWO62" s="140"/>
      <c r="RWP62" s="140"/>
      <c r="RWQ62" s="82"/>
      <c r="RWR62" s="140"/>
      <c r="RWS62" s="140"/>
      <c r="RWT62" s="140"/>
      <c r="RWU62" s="140"/>
      <c r="RWV62" s="140"/>
      <c r="RWW62" s="140"/>
      <c r="RWX62" s="140"/>
      <c r="RWY62" s="140"/>
      <c r="RWZ62" s="140"/>
      <c r="RXA62" s="140"/>
      <c r="RXB62" s="140"/>
      <c r="RXC62" s="140"/>
      <c r="RXD62" s="140"/>
      <c r="RXE62" s="140"/>
      <c r="RXF62" s="140"/>
      <c r="RXG62" s="140"/>
      <c r="RXH62" s="140"/>
      <c r="RXI62" s="140"/>
      <c r="RXJ62" s="140"/>
      <c r="RXK62" s="140"/>
      <c r="RXL62" s="140"/>
      <c r="RXM62" s="82"/>
      <c r="RXN62" s="140"/>
      <c r="RXO62" s="140"/>
      <c r="RXP62" s="140"/>
      <c r="RXQ62" s="140"/>
      <c r="RXR62" s="140"/>
      <c r="RXS62" s="140"/>
      <c r="RXT62" s="140"/>
      <c r="RXU62" s="140"/>
      <c r="RXV62" s="140"/>
      <c r="RXW62" s="140"/>
      <c r="RXX62" s="140"/>
      <c r="RXY62" s="140"/>
      <c r="RXZ62" s="140"/>
      <c r="RYA62" s="140"/>
      <c r="RYB62" s="140"/>
      <c r="RYC62" s="140"/>
      <c r="RYD62" s="140"/>
      <c r="RYE62" s="140"/>
      <c r="RYF62" s="140"/>
      <c r="RYG62" s="140"/>
      <c r="RYH62" s="140"/>
      <c r="RYI62" s="82"/>
      <c r="RYJ62" s="140"/>
      <c r="RYK62" s="140"/>
      <c r="RYL62" s="140"/>
      <c r="RYM62" s="140"/>
      <c r="RYN62" s="140"/>
      <c r="RYO62" s="140"/>
      <c r="RYP62" s="140"/>
      <c r="RYQ62" s="140"/>
      <c r="RYR62" s="140"/>
      <c r="RYS62" s="140"/>
      <c r="RYT62" s="140"/>
      <c r="RYU62" s="140"/>
      <c r="RYV62" s="140"/>
      <c r="RYW62" s="140"/>
      <c r="RYX62" s="140"/>
      <c r="RYY62" s="140"/>
      <c r="RYZ62" s="140"/>
      <c r="RZA62" s="140"/>
      <c r="RZB62" s="140"/>
      <c r="RZC62" s="140"/>
      <c r="RZD62" s="140"/>
      <c r="RZE62" s="82"/>
      <c r="RZF62" s="140"/>
      <c r="RZG62" s="140"/>
      <c r="RZH62" s="140"/>
      <c r="RZI62" s="140"/>
      <c r="RZJ62" s="140"/>
      <c r="RZK62" s="140"/>
      <c r="RZL62" s="140"/>
      <c r="RZM62" s="140"/>
      <c r="RZN62" s="140"/>
      <c r="RZO62" s="140"/>
      <c r="RZP62" s="140"/>
      <c r="RZQ62" s="140"/>
      <c r="RZR62" s="140"/>
      <c r="RZS62" s="140"/>
      <c r="RZT62" s="140"/>
      <c r="RZU62" s="140"/>
      <c r="RZV62" s="140"/>
      <c r="RZW62" s="140"/>
      <c r="RZX62" s="140"/>
      <c r="RZY62" s="140"/>
      <c r="RZZ62" s="140"/>
      <c r="SAA62" s="82"/>
      <c r="SAB62" s="140"/>
      <c r="SAC62" s="140"/>
      <c r="SAD62" s="140"/>
      <c r="SAE62" s="140"/>
      <c r="SAF62" s="140"/>
      <c r="SAG62" s="140"/>
      <c r="SAH62" s="140"/>
      <c r="SAI62" s="140"/>
      <c r="SAJ62" s="140"/>
      <c r="SAK62" s="140"/>
      <c r="SAL62" s="140"/>
      <c r="SAM62" s="140"/>
      <c r="SAN62" s="140"/>
      <c r="SAO62" s="140"/>
      <c r="SAP62" s="140"/>
      <c r="SAQ62" s="140"/>
      <c r="SAR62" s="140"/>
      <c r="SAS62" s="140"/>
      <c r="SAT62" s="140"/>
      <c r="SAU62" s="140"/>
      <c r="SAV62" s="140"/>
      <c r="SAW62" s="82"/>
      <c r="SAX62" s="140"/>
      <c r="SAY62" s="140"/>
      <c r="SAZ62" s="140"/>
      <c r="SBA62" s="140"/>
      <c r="SBB62" s="140"/>
      <c r="SBC62" s="140"/>
      <c r="SBD62" s="140"/>
      <c r="SBE62" s="140"/>
      <c r="SBF62" s="140"/>
      <c r="SBG62" s="140"/>
      <c r="SBH62" s="140"/>
      <c r="SBI62" s="140"/>
      <c r="SBJ62" s="140"/>
      <c r="SBK62" s="140"/>
      <c r="SBL62" s="140"/>
      <c r="SBM62" s="140"/>
      <c r="SBN62" s="140"/>
      <c r="SBO62" s="140"/>
      <c r="SBP62" s="140"/>
      <c r="SBQ62" s="140"/>
      <c r="SBR62" s="140"/>
      <c r="SBS62" s="82"/>
      <c r="SBT62" s="140"/>
      <c r="SBU62" s="140"/>
      <c r="SBV62" s="140"/>
      <c r="SBW62" s="140"/>
      <c r="SBX62" s="140"/>
      <c r="SBY62" s="140"/>
      <c r="SBZ62" s="140"/>
      <c r="SCA62" s="140"/>
      <c r="SCB62" s="140"/>
      <c r="SCC62" s="140"/>
      <c r="SCD62" s="140"/>
      <c r="SCE62" s="140"/>
      <c r="SCF62" s="140"/>
      <c r="SCG62" s="140"/>
      <c r="SCH62" s="140"/>
      <c r="SCI62" s="140"/>
      <c r="SCJ62" s="140"/>
      <c r="SCK62" s="140"/>
      <c r="SCL62" s="140"/>
      <c r="SCM62" s="140"/>
      <c r="SCN62" s="140"/>
      <c r="SCO62" s="82"/>
      <c r="SCP62" s="140"/>
      <c r="SCQ62" s="140"/>
      <c r="SCR62" s="140"/>
      <c r="SCS62" s="140"/>
      <c r="SCT62" s="140"/>
      <c r="SCU62" s="140"/>
      <c r="SCV62" s="140"/>
      <c r="SCW62" s="140"/>
      <c r="SCX62" s="140"/>
      <c r="SCY62" s="140"/>
      <c r="SCZ62" s="140"/>
      <c r="SDA62" s="140"/>
      <c r="SDB62" s="140"/>
      <c r="SDC62" s="140"/>
      <c r="SDD62" s="140"/>
      <c r="SDE62" s="140"/>
      <c r="SDF62" s="140"/>
      <c r="SDG62" s="140"/>
      <c r="SDH62" s="140"/>
      <c r="SDI62" s="140"/>
      <c r="SDJ62" s="140"/>
      <c r="SDK62" s="82"/>
      <c r="SDL62" s="140"/>
      <c r="SDM62" s="140"/>
      <c r="SDN62" s="140"/>
      <c r="SDO62" s="140"/>
      <c r="SDP62" s="140"/>
      <c r="SDQ62" s="140"/>
      <c r="SDR62" s="140"/>
      <c r="SDS62" s="140"/>
      <c r="SDT62" s="140"/>
      <c r="SDU62" s="140"/>
      <c r="SDV62" s="140"/>
      <c r="SDW62" s="140"/>
      <c r="SDX62" s="140"/>
      <c r="SDY62" s="140"/>
      <c r="SDZ62" s="140"/>
      <c r="SEA62" s="140"/>
      <c r="SEB62" s="140"/>
      <c r="SEC62" s="140"/>
      <c r="SED62" s="140"/>
      <c r="SEE62" s="140"/>
      <c r="SEF62" s="140"/>
      <c r="SEG62" s="82"/>
      <c r="SEH62" s="140"/>
      <c r="SEI62" s="140"/>
      <c r="SEJ62" s="140"/>
      <c r="SEK62" s="140"/>
      <c r="SEL62" s="140"/>
      <c r="SEM62" s="140"/>
      <c r="SEN62" s="140"/>
      <c r="SEO62" s="140"/>
      <c r="SEP62" s="140"/>
      <c r="SEQ62" s="140"/>
      <c r="SER62" s="140"/>
      <c r="SES62" s="140"/>
      <c r="SET62" s="140"/>
      <c r="SEU62" s="140"/>
      <c r="SEV62" s="140"/>
      <c r="SEW62" s="140"/>
      <c r="SEX62" s="140"/>
      <c r="SEY62" s="140"/>
      <c r="SEZ62" s="140"/>
      <c r="SFA62" s="140"/>
      <c r="SFB62" s="140"/>
      <c r="SFC62" s="82"/>
      <c r="SFD62" s="140"/>
      <c r="SFE62" s="140"/>
      <c r="SFF62" s="140"/>
      <c r="SFG62" s="140"/>
      <c r="SFH62" s="140"/>
      <c r="SFI62" s="140"/>
      <c r="SFJ62" s="140"/>
      <c r="SFK62" s="140"/>
      <c r="SFL62" s="140"/>
      <c r="SFM62" s="140"/>
      <c r="SFN62" s="140"/>
      <c r="SFO62" s="140"/>
      <c r="SFP62" s="140"/>
      <c r="SFQ62" s="140"/>
      <c r="SFR62" s="140"/>
      <c r="SFS62" s="140"/>
      <c r="SFT62" s="140"/>
      <c r="SFU62" s="140"/>
      <c r="SFV62" s="140"/>
      <c r="SFW62" s="140"/>
      <c r="SFX62" s="140"/>
      <c r="SFY62" s="82"/>
      <c r="SFZ62" s="140"/>
      <c r="SGA62" s="140"/>
      <c r="SGB62" s="140"/>
      <c r="SGC62" s="140"/>
      <c r="SGD62" s="140"/>
      <c r="SGE62" s="140"/>
      <c r="SGF62" s="140"/>
      <c r="SGG62" s="140"/>
      <c r="SGH62" s="140"/>
      <c r="SGI62" s="140"/>
      <c r="SGJ62" s="140"/>
      <c r="SGK62" s="140"/>
      <c r="SGL62" s="140"/>
      <c r="SGM62" s="140"/>
      <c r="SGN62" s="140"/>
      <c r="SGO62" s="140"/>
      <c r="SGP62" s="140"/>
      <c r="SGQ62" s="140"/>
      <c r="SGR62" s="140"/>
      <c r="SGS62" s="140"/>
      <c r="SGT62" s="140"/>
      <c r="SGU62" s="82"/>
      <c r="SGV62" s="140"/>
      <c r="SGW62" s="140"/>
      <c r="SGX62" s="140"/>
      <c r="SGY62" s="140"/>
      <c r="SGZ62" s="140"/>
      <c r="SHA62" s="140"/>
      <c r="SHB62" s="140"/>
      <c r="SHC62" s="140"/>
      <c r="SHD62" s="140"/>
      <c r="SHE62" s="140"/>
      <c r="SHF62" s="140"/>
      <c r="SHG62" s="140"/>
      <c r="SHH62" s="140"/>
      <c r="SHI62" s="140"/>
      <c r="SHJ62" s="140"/>
      <c r="SHK62" s="140"/>
      <c r="SHL62" s="140"/>
      <c r="SHM62" s="140"/>
      <c r="SHN62" s="140"/>
      <c r="SHO62" s="140"/>
      <c r="SHP62" s="140"/>
      <c r="SHQ62" s="82"/>
      <c r="SHR62" s="140"/>
      <c r="SHS62" s="140"/>
      <c r="SHT62" s="140"/>
      <c r="SHU62" s="140"/>
      <c r="SHV62" s="140"/>
      <c r="SHW62" s="140"/>
      <c r="SHX62" s="140"/>
      <c r="SHY62" s="140"/>
      <c r="SHZ62" s="140"/>
      <c r="SIA62" s="140"/>
      <c r="SIB62" s="140"/>
      <c r="SIC62" s="140"/>
      <c r="SID62" s="140"/>
      <c r="SIE62" s="140"/>
      <c r="SIF62" s="140"/>
      <c r="SIG62" s="140"/>
      <c r="SIH62" s="140"/>
      <c r="SII62" s="140"/>
      <c r="SIJ62" s="140"/>
      <c r="SIK62" s="140"/>
      <c r="SIL62" s="140"/>
      <c r="SIM62" s="82"/>
      <c r="SIN62" s="140"/>
      <c r="SIO62" s="140"/>
      <c r="SIP62" s="140"/>
      <c r="SIQ62" s="140"/>
      <c r="SIR62" s="140"/>
      <c r="SIS62" s="140"/>
      <c r="SIT62" s="140"/>
      <c r="SIU62" s="140"/>
      <c r="SIV62" s="140"/>
      <c r="SIW62" s="140"/>
      <c r="SIX62" s="140"/>
      <c r="SIY62" s="140"/>
      <c r="SIZ62" s="140"/>
      <c r="SJA62" s="140"/>
      <c r="SJB62" s="140"/>
      <c r="SJC62" s="140"/>
      <c r="SJD62" s="140"/>
      <c r="SJE62" s="140"/>
      <c r="SJF62" s="140"/>
      <c r="SJG62" s="140"/>
      <c r="SJH62" s="140"/>
      <c r="SJI62" s="82"/>
      <c r="SJJ62" s="140"/>
      <c r="SJK62" s="140"/>
      <c r="SJL62" s="140"/>
      <c r="SJM62" s="140"/>
      <c r="SJN62" s="140"/>
      <c r="SJO62" s="140"/>
      <c r="SJP62" s="140"/>
      <c r="SJQ62" s="140"/>
      <c r="SJR62" s="140"/>
      <c r="SJS62" s="140"/>
      <c r="SJT62" s="140"/>
      <c r="SJU62" s="140"/>
      <c r="SJV62" s="140"/>
      <c r="SJW62" s="140"/>
      <c r="SJX62" s="140"/>
      <c r="SJY62" s="140"/>
      <c r="SJZ62" s="140"/>
      <c r="SKA62" s="140"/>
      <c r="SKB62" s="140"/>
      <c r="SKC62" s="140"/>
      <c r="SKD62" s="140"/>
      <c r="SKE62" s="82"/>
      <c r="SKF62" s="140"/>
      <c r="SKG62" s="140"/>
      <c r="SKH62" s="140"/>
      <c r="SKI62" s="140"/>
      <c r="SKJ62" s="140"/>
      <c r="SKK62" s="140"/>
      <c r="SKL62" s="140"/>
      <c r="SKM62" s="140"/>
      <c r="SKN62" s="140"/>
      <c r="SKO62" s="140"/>
      <c r="SKP62" s="140"/>
      <c r="SKQ62" s="140"/>
      <c r="SKR62" s="140"/>
      <c r="SKS62" s="140"/>
      <c r="SKT62" s="140"/>
      <c r="SKU62" s="140"/>
      <c r="SKV62" s="140"/>
      <c r="SKW62" s="140"/>
      <c r="SKX62" s="140"/>
      <c r="SKY62" s="140"/>
      <c r="SKZ62" s="140"/>
      <c r="SLA62" s="82"/>
      <c r="SLB62" s="140"/>
      <c r="SLC62" s="140"/>
      <c r="SLD62" s="140"/>
      <c r="SLE62" s="140"/>
      <c r="SLF62" s="140"/>
      <c r="SLG62" s="140"/>
      <c r="SLH62" s="140"/>
      <c r="SLI62" s="140"/>
      <c r="SLJ62" s="140"/>
      <c r="SLK62" s="140"/>
      <c r="SLL62" s="140"/>
      <c r="SLM62" s="140"/>
      <c r="SLN62" s="140"/>
      <c r="SLO62" s="140"/>
      <c r="SLP62" s="140"/>
      <c r="SLQ62" s="140"/>
      <c r="SLR62" s="140"/>
      <c r="SLS62" s="140"/>
      <c r="SLT62" s="140"/>
      <c r="SLU62" s="140"/>
      <c r="SLV62" s="140"/>
      <c r="SLW62" s="82"/>
      <c r="SLX62" s="140"/>
      <c r="SLY62" s="140"/>
      <c r="SLZ62" s="140"/>
      <c r="SMA62" s="140"/>
      <c r="SMB62" s="140"/>
      <c r="SMC62" s="140"/>
      <c r="SMD62" s="140"/>
      <c r="SME62" s="140"/>
      <c r="SMF62" s="140"/>
      <c r="SMG62" s="140"/>
      <c r="SMH62" s="140"/>
      <c r="SMI62" s="140"/>
      <c r="SMJ62" s="140"/>
      <c r="SMK62" s="140"/>
      <c r="SML62" s="140"/>
      <c r="SMM62" s="140"/>
      <c r="SMN62" s="140"/>
      <c r="SMO62" s="140"/>
      <c r="SMP62" s="140"/>
      <c r="SMQ62" s="140"/>
      <c r="SMR62" s="140"/>
      <c r="SMS62" s="82"/>
      <c r="SMT62" s="140"/>
      <c r="SMU62" s="140"/>
      <c r="SMV62" s="140"/>
      <c r="SMW62" s="140"/>
      <c r="SMX62" s="140"/>
      <c r="SMY62" s="140"/>
      <c r="SMZ62" s="140"/>
      <c r="SNA62" s="140"/>
      <c r="SNB62" s="140"/>
      <c r="SNC62" s="140"/>
      <c r="SND62" s="140"/>
      <c r="SNE62" s="140"/>
      <c r="SNF62" s="140"/>
      <c r="SNG62" s="140"/>
      <c r="SNH62" s="140"/>
      <c r="SNI62" s="140"/>
      <c r="SNJ62" s="140"/>
      <c r="SNK62" s="140"/>
      <c r="SNL62" s="140"/>
      <c r="SNM62" s="140"/>
      <c r="SNN62" s="140"/>
      <c r="SNO62" s="82"/>
      <c r="SNP62" s="140"/>
      <c r="SNQ62" s="140"/>
      <c r="SNR62" s="140"/>
      <c r="SNS62" s="140"/>
      <c r="SNT62" s="140"/>
      <c r="SNU62" s="140"/>
      <c r="SNV62" s="140"/>
      <c r="SNW62" s="140"/>
      <c r="SNX62" s="140"/>
      <c r="SNY62" s="140"/>
      <c r="SNZ62" s="140"/>
      <c r="SOA62" s="140"/>
      <c r="SOB62" s="140"/>
      <c r="SOC62" s="140"/>
      <c r="SOD62" s="140"/>
      <c r="SOE62" s="140"/>
      <c r="SOF62" s="140"/>
      <c r="SOG62" s="140"/>
      <c r="SOH62" s="140"/>
      <c r="SOI62" s="140"/>
      <c r="SOJ62" s="140"/>
      <c r="SOK62" s="82"/>
      <c r="SOL62" s="140"/>
      <c r="SOM62" s="140"/>
      <c r="SON62" s="140"/>
      <c r="SOO62" s="140"/>
      <c r="SOP62" s="140"/>
      <c r="SOQ62" s="140"/>
      <c r="SOR62" s="140"/>
      <c r="SOS62" s="140"/>
      <c r="SOT62" s="140"/>
      <c r="SOU62" s="140"/>
      <c r="SOV62" s="140"/>
      <c r="SOW62" s="140"/>
      <c r="SOX62" s="140"/>
      <c r="SOY62" s="140"/>
      <c r="SOZ62" s="140"/>
      <c r="SPA62" s="140"/>
      <c r="SPB62" s="140"/>
      <c r="SPC62" s="140"/>
      <c r="SPD62" s="140"/>
      <c r="SPE62" s="140"/>
      <c r="SPF62" s="140"/>
      <c r="SPG62" s="82"/>
      <c r="SPH62" s="140"/>
      <c r="SPI62" s="140"/>
      <c r="SPJ62" s="140"/>
      <c r="SPK62" s="140"/>
      <c r="SPL62" s="140"/>
      <c r="SPM62" s="140"/>
      <c r="SPN62" s="140"/>
      <c r="SPO62" s="140"/>
      <c r="SPP62" s="140"/>
      <c r="SPQ62" s="140"/>
      <c r="SPR62" s="140"/>
      <c r="SPS62" s="140"/>
      <c r="SPT62" s="140"/>
      <c r="SPU62" s="140"/>
      <c r="SPV62" s="140"/>
      <c r="SPW62" s="140"/>
      <c r="SPX62" s="140"/>
      <c r="SPY62" s="140"/>
      <c r="SPZ62" s="140"/>
      <c r="SQA62" s="140"/>
      <c r="SQB62" s="140"/>
      <c r="SQC62" s="82"/>
      <c r="SQD62" s="140"/>
      <c r="SQE62" s="140"/>
      <c r="SQF62" s="140"/>
      <c r="SQG62" s="140"/>
      <c r="SQH62" s="140"/>
      <c r="SQI62" s="140"/>
      <c r="SQJ62" s="140"/>
      <c r="SQK62" s="140"/>
      <c r="SQL62" s="140"/>
      <c r="SQM62" s="140"/>
      <c r="SQN62" s="140"/>
      <c r="SQO62" s="140"/>
      <c r="SQP62" s="140"/>
      <c r="SQQ62" s="140"/>
      <c r="SQR62" s="140"/>
      <c r="SQS62" s="140"/>
      <c r="SQT62" s="140"/>
      <c r="SQU62" s="140"/>
      <c r="SQV62" s="140"/>
      <c r="SQW62" s="140"/>
      <c r="SQX62" s="140"/>
      <c r="SQY62" s="82"/>
      <c r="SQZ62" s="140"/>
      <c r="SRA62" s="140"/>
      <c r="SRB62" s="140"/>
      <c r="SRC62" s="140"/>
      <c r="SRD62" s="140"/>
      <c r="SRE62" s="140"/>
      <c r="SRF62" s="140"/>
      <c r="SRG62" s="140"/>
      <c r="SRH62" s="140"/>
      <c r="SRI62" s="140"/>
      <c r="SRJ62" s="140"/>
      <c r="SRK62" s="140"/>
      <c r="SRL62" s="140"/>
      <c r="SRM62" s="140"/>
      <c r="SRN62" s="140"/>
      <c r="SRO62" s="140"/>
      <c r="SRP62" s="140"/>
      <c r="SRQ62" s="140"/>
      <c r="SRR62" s="140"/>
      <c r="SRS62" s="140"/>
      <c r="SRT62" s="140"/>
      <c r="SRU62" s="82"/>
      <c r="SRV62" s="140"/>
      <c r="SRW62" s="140"/>
      <c r="SRX62" s="140"/>
      <c r="SRY62" s="140"/>
      <c r="SRZ62" s="140"/>
      <c r="SSA62" s="140"/>
      <c r="SSB62" s="140"/>
      <c r="SSC62" s="140"/>
      <c r="SSD62" s="140"/>
      <c r="SSE62" s="140"/>
      <c r="SSF62" s="140"/>
      <c r="SSG62" s="140"/>
      <c r="SSH62" s="140"/>
      <c r="SSI62" s="140"/>
      <c r="SSJ62" s="140"/>
      <c r="SSK62" s="140"/>
      <c r="SSL62" s="140"/>
      <c r="SSM62" s="140"/>
      <c r="SSN62" s="140"/>
      <c r="SSO62" s="140"/>
      <c r="SSP62" s="140"/>
      <c r="SSQ62" s="82"/>
      <c r="SSR62" s="140"/>
      <c r="SSS62" s="140"/>
      <c r="SST62" s="140"/>
      <c r="SSU62" s="140"/>
      <c r="SSV62" s="140"/>
      <c r="SSW62" s="140"/>
      <c r="SSX62" s="140"/>
      <c r="SSY62" s="140"/>
      <c r="SSZ62" s="140"/>
      <c r="STA62" s="140"/>
      <c r="STB62" s="140"/>
      <c r="STC62" s="140"/>
      <c r="STD62" s="140"/>
      <c r="STE62" s="140"/>
      <c r="STF62" s="140"/>
      <c r="STG62" s="140"/>
      <c r="STH62" s="140"/>
      <c r="STI62" s="140"/>
      <c r="STJ62" s="140"/>
      <c r="STK62" s="140"/>
      <c r="STL62" s="140"/>
      <c r="STM62" s="82"/>
      <c r="STN62" s="140"/>
      <c r="STO62" s="140"/>
      <c r="STP62" s="140"/>
      <c r="STQ62" s="140"/>
      <c r="STR62" s="140"/>
      <c r="STS62" s="140"/>
      <c r="STT62" s="140"/>
      <c r="STU62" s="140"/>
      <c r="STV62" s="140"/>
      <c r="STW62" s="140"/>
      <c r="STX62" s="140"/>
      <c r="STY62" s="140"/>
      <c r="STZ62" s="140"/>
      <c r="SUA62" s="140"/>
      <c r="SUB62" s="140"/>
      <c r="SUC62" s="140"/>
      <c r="SUD62" s="140"/>
      <c r="SUE62" s="140"/>
      <c r="SUF62" s="140"/>
      <c r="SUG62" s="140"/>
      <c r="SUH62" s="140"/>
      <c r="SUI62" s="82"/>
      <c r="SUJ62" s="140"/>
      <c r="SUK62" s="140"/>
      <c r="SUL62" s="140"/>
      <c r="SUM62" s="140"/>
      <c r="SUN62" s="140"/>
      <c r="SUO62" s="140"/>
      <c r="SUP62" s="140"/>
      <c r="SUQ62" s="140"/>
      <c r="SUR62" s="140"/>
      <c r="SUS62" s="140"/>
      <c r="SUT62" s="140"/>
      <c r="SUU62" s="140"/>
      <c r="SUV62" s="140"/>
      <c r="SUW62" s="140"/>
      <c r="SUX62" s="140"/>
      <c r="SUY62" s="140"/>
      <c r="SUZ62" s="140"/>
      <c r="SVA62" s="140"/>
      <c r="SVB62" s="140"/>
      <c r="SVC62" s="140"/>
      <c r="SVD62" s="140"/>
      <c r="SVE62" s="82"/>
      <c r="SVF62" s="140"/>
      <c r="SVG62" s="140"/>
      <c r="SVH62" s="140"/>
      <c r="SVI62" s="140"/>
      <c r="SVJ62" s="140"/>
      <c r="SVK62" s="140"/>
      <c r="SVL62" s="140"/>
      <c r="SVM62" s="140"/>
      <c r="SVN62" s="140"/>
      <c r="SVO62" s="140"/>
      <c r="SVP62" s="140"/>
      <c r="SVQ62" s="140"/>
      <c r="SVR62" s="140"/>
      <c r="SVS62" s="140"/>
      <c r="SVT62" s="140"/>
      <c r="SVU62" s="140"/>
      <c r="SVV62" s="140"/>
      <c r="SVW62" s="140"/>
      <c r="SVX62" s="140"/>
      <c r="SVY62" s="140"/>
      <c r="SVZ62" s="140"/>
      <c r="SWA62" s="82"/>
      <c r="SWB62" s="140"/>
      <c r="SWC62" s="140"/>
      <c r="SWD62" s="140"/>
      <c r="SWE62" s="140"/>
      <c r="SWF62" s="140"/>
      <c r="SWG62" s="140"/>
      <c r="SWH62" s="140"/>
      <c r="SWI62" s="140"/>
      <c r="SWJ62" s="140"/>
      <c r="SWK62" s="140"/>
      <c r="SWL62" s="140"/>
      <c r="SWM62" s="140"/>
      <c r="SWN62" s="140"/>
      <c r="SWO62" s="140"/>
      <c r="SWP62" s="140"/>
      <c r="SWQ62" s="140"/>
      <c r="SWR62" s="140"/>
      <c r="SWS62" s="140"/>
      <c r="SWT62" s="140"/>
      <c r="SWU62" s="140"/>
      <c r="SWV62" s="140"/>
      <c r="SWW62" s="82"/>
      <c r="SWX62" s="140"/>
      <c r="SWY62" s="140"/>
      <c r="SWZ62" s="140"/>
      <c r="SXA62" s="140"/>
      <c r="SXB62" s="140"/>
      <c r="SXC62" s="140"/>
      <c r="SXD62" s="140"/>
      <c r="SXE62" s="140"/>
      <c r="SXF62" s="140"/>
      <c r="SXG62" s="140"/>
      <c r="SXH62" s="140"/>
      <c r="SXI62" s="140"/>
      <c r="SXJ62" s="140"/>
      <c r="SXK62" s="140"/>
      <c r="SXL62" s="140"/>
      <c r="SXM62" s="140"/>
      <c r="SXN62" s="140"/>
      <c r="SXO62" s="140"/>
      <c r="SXP62" s="140"/>
      <c r="SXQ62" s="140"/>
      <c r="SXR62" s="140"/>
      <c r="SXS62" s="82"/>
      <c r="SXT62" s="140"/>
      <c r="SXU62" s="140"/>
      <c r="SXV62" s="140"/>
      <c r="SXW62" s="140"/>
      <c r="SXX62" s="140"/>
      <c r="SXY62" s="140"/>
      <c r="SXZ62" s="140"/>
      <c r="SYA62" s="140"/>
      <c r="SYB62" s="140"/>
      <c r="SYC62" s="140"/>
      <c r="SYD62" s="140"/>
      <c r="SYE62" s="140"/>
      <c r="SYF62" s="140"/>
      <c r="SYG62" s="140"/>
      <c r="SYH62" s="140"/>
      <c r="SYI62" s="140"/>
      <c r="SYJ62" s="140"/>
      <c r="SYK62" s="140"/>
      <c r="SYL62" s="140"/>
      <c r="SYM62" s="140"/>
      <c r="SYN62" s="140"/>
      <c r="SYO62" s="82"/>
      <c r="SYP62" s="140"/>
      <c r="SYQ62" s="140"/>
      <c r="SYR62" s="140"/>
      <c r="SYS62" s="140"/>
      <c r="SYT62" s="140"/>
      <c r="SYU62" s="140"/>
      <c r="SYV62" s="140"/>
      <c r="SYW62" s="140"/>
      <c r="SYX62" s="140"/>
      <c r="SYY62" s="140"/>
      <c r="SYZ62" s="140"/>
      <c r="SZA62" s="140"/>
      <c r="SZB62" s="140"/>
      <c r="SZC62" s="140"/>
      <c r="SZD62" s="140"/>
      <c r="SZE62" s="140"/>
      <c r="SZF62" s="140"/>
      <c r="SZG62" s="140"/>
      <c r="SZH62" s="140"/>
      <c r="SZI62" s="140"/>
      <c r="SZJ62" s="140"/>
      <c r="SZK62" s="82"/>
      <c r="SZL62" s="140"/>
      <c r="SZM62" s="140"/>
      <c r="SZN62" s="140"/>
      <c r="SZO62" s="140"/>
      <c r="SZP62" s="140"/>
      <c r="SZQ62" s="140"/>
      <c r="SZR62" s="140"/>
      <c r="SZS62" s="140"/>
      <c r="SZT62" s="140"/>
      <c r="SZU62" s="140"/>
      <c r="SZV62" s="140"/>
      <c r="SZW62" s="140"/>
      <c r="SZX62" s="140"/>
      <c r="SZY62" s="140"/>
      <c r="SZZ62" s="140"/>
      <c r="TAA62" s="140"/>
      <c r="TAB62" s="140"/>
      <c r="TAC62" s="140"/>
      <c r="TAD62" s="140"/>
      <c r="TAE62" s="140"/>
      <c r="TAF62" s="140"/>
      <c r="TAG62" s="82"/>
      <c r="TAH62" s="140"/>
      <c r="TAI62" s="140"/>
      <c r="TAJ62" s="140"/>
      <c r="TAK62" s="140"/>
      <c r="TAL62" s="140"/>
      <c r="TAM62" s="140"/>
      <c r="TAN62" s="140"/>
      <c r="TAO62" s="140"/>
      <c r="TAP62" s="140"/>
      <c r="TAQ62" s="140"/>
      <c r="TAR62" s="140"/>
      <c r="TAS62" s="140"/>
      <c r="TAT62" s="140"/>
      <c r="TAU62" s="140"/>
      <c r="TAV62" s="140"/>
      <c r="TAW62" s="140"/>
      <c r="TAX62" s="140"/>
      <c r="TAY62" s="140"/>
      <c r="TAZ62" s="140"/>
      <c r="TBA62" s="140"/>
      <c r="TBB62" s="140"/>
      <c r="TBC62" s="82"/>
      <c r="TBD62" s="140"/>
      <c r="TBE62" s="140"/>
      <c r="TBF62" s="140"/>
      <c r="TBG62" s="140"/>
      <c r="TBH62" s="140"/>
      <c r="TBI62" s="140"/>
      <c r="TBJ62" s="140"/>
      <c r="TBK62" s="140"/>
      <c r="TBL62" s="140"/>
      <c r="TBM62" s="140"/>
      <c r="TBN62" s="140"/>
      <c r="TBO62" s="140"/>
      <c r="TBP62" s="140"/>
      <c r="TBQ62" s="140"/>
      <c r="TBR62" s="140"/>
      <c r="TBS62" s="140"/>
      <c r="TBT62" s="140"/>
      <c r="TBU62" s="140"/>
      <c r="TBV62" s="140"/>
      <c r="TBW62" s="140"/>
      <c r="TBX62" s="140"/>
      <c r="TBY62" s="82"/>
      <c r="TBZ62" s="140"/>
      <c r="TCA62" s="140"/>
      <c r="TCB62" s="140"/>
      <c r="TCC62" s="140"/>
      <c r="TCD62" s="140"/>
      <c r="TCE62" s="140"/>
      <c r="TCF62" s="140"/>
      <c r="TCG62" s="140"/>
      <c r="TCH62" s="140"/>
      <c r="TCI62" s="140"/>
      <c r="TCJ62" s="140"/>
      <c r="TCK62" s="140"/>
      <c r="TCL62" s="140"/>
      <c r="TCM62" s="140"/>
      <c r="TCN62" s="140"/>
      <c r="TCO62" s="140"/>
      <c r="TCP62" s="140"/>
      <c r="TCQ62" s="140"/>
      <c r="TCR62" s="140"/>
      <c r="TCS62" s="140"/>
      <c r="TCT62" s="140"/>
      <c r="TCU62" s="82"/>
      <c r="TCV62" s="140"/>
      <c r="TCW62" s="140"/>
      <c r="TCX62" s="140"/>
      <c r="TCY62" s="140"/>
      <c r="TCZ62" s="140"/>
      <c r="TDA62" s="140"/>
      <c r="TDB62" s="140"/>
      <c r="TDC62" s="140"/>
      <c r="TDD62" s="140"/>
      <c r="TDE62" s="140"/>
      <c r="TDF62" s="140"/>
      <c r="TDG62" s="140"/>
      <c r="TDH62" s="140"/>
      <c r="TDI62" s="140"/>
      <c r="TDJ62" s="140"/>
      <c r="TDK62" s="140"/>
      <c r="TDL62" s="140"/>
      <c r="TDM62" s="140"/>
      <c r="TDN62" s="140"/>
      <c r="TDO62" s="140"/>
      <c r="TDP62" s="140"/>
      <c r="TDQ62" s="82"/>
      <c r="TDR62" s="140"/>
      <c r="TDS62" s="140"/>
      <c r="TDT62" s="140"/>
      <c r="TDU62" s="140"/>
      <c r="TDV62" s="140"/>
      <c r="TDW62" s="140"/>
      <c r="TDX62" s="140"/>
      <c r="TDY62" s="140"/>
      <c r="TDZ62" s="140"/>
      <c r="TEA62" s="140"/>
      <c r="TEB62" s="140"/>
      <c r="TEC62" s="140"/>
      <c r="TED62" s="140"/>
      <c r="TEE62" s="140"/>
      <c r="TEF62" s="140"/>
      <c r="TEG62" s="140"/>
      <c r="TEH62" s="140"/>
      <c r="TEI62" s="140"/>
      <c r="TEJ62" s="140"/>
      <c r="TEK62" s="140"/>
      <c r="TEL62" s="140"/>
      <c r="TEM62" s="82"/>
      <c r="TEN62" s="140"/>
      <c r="TEO62" s="140"/>
      <c r="TEP62" s="140"/>
      <c r="TEQ62" s="140"/>
      <c r="TER62" s="140"/>
      <c r="TES62" s="140"/>
      <c r="TET62" s="140"/>
      <c r="TEU62" s="140"/>
      <c r="TEV62" s="140"/>
      <c r="TEW62" s="140"/>
      <c r="TEX62" s="140"/>
      <c r="TEY62" s="140"/>
      <c r="TEZ62" s="140"/>
      <c r="TFA62" s="140"/>
      <c r="TFB62" s="140"/>
      <c r="TFC62" s="140"/>
      <c r="TFD62" s="140"/>
      <c r="TFE62" s="140"/>
      <c r="TFF62" s="140"/>
      <c r="TFG62" s="140"/>
      <c r="TFH62" s="140"/>
      <c r="TFI62" s="82"/>
      <c r="TFJ62" s="140"/>
      <c r="TFK62" s="140"/>
      <c r="TFL62" s="140"/>
      <c r="TFM62" s="140"/>
      <c r="TFN62" s="140"/>
      <c r="TFO62" s="140"/>
      <c r="TFP62" s="140"/>
      <c r="TFQ62" s="140"/>
      <c r="TFR62" s="140"/>
      <c r="TFS62" s="140"/>
      <c r="TFT62" s="140"/>
      <c r="TFU62" s="140"/>
      <c r="TFV62" s="140"/>
      <c r="TFW62" s="140"/>
      <c r="TFX62" s="140"/>
      <c r="TFY62" s="140"/>
      <c r="TFZ62" s="140"/>
      <c r="TGA62" s="140"/>
      <c r="TGB62" s="140"/>
      <c r="TGC62" s="140"/>
      <c r="TGD62" s="140"/>
      <c r="TGE62" s="82"/>
      <c r="TGF62" s="140"/>
      <c r="TGG62" s="140"/>
      <c r="TGH62" s="140"/>
      <c r="TGI62" s="140"/>
      <c r="TGJ62" s="140"/>
      <c r="TGK62" s="140"/>
      <c r="TGL62" s="140"/>
      <c r="TGM62" s="140"/>
      <c r="TGN62" s="140"/>
      <c r="TGO62" s="140"/>
      <c r="TGP62" s="140"/>
      <c r="TGQ62" s="140"/>
      <c r="TGR62" s="140"/>
      <c r="TGS62" s="140"/>
      <c r="TGT62" s="140"/>
      <c r="TGU62" s="140"/>
      <c r="TGV62" s="140"/>
      <c r="TGW62" s="140"/>
      <c r="TGX62" s="140"/>
      <c r="TGY62" s="140"/>
      <c r="TGZ62" s="140"/>
      <c r="THA62" s="82"/>
      <c r="THB62" s="140"/>
      <c r="THC62" s="140"/>
      <c r="THD62" s="140"/>
      <c r="THE62" s="140"/>
      <c r="THF62" s="140"/>
      <c r="THG62" s="140"/>
      <c r="THH62" s="140"/>
      <c r="THI62" s="140"/>
      <c r="THJ62" s="140"/>
      <c r="THK62" s="140"/>
      <c r="THL62" s="140"/>
      <c r="THM62" s="140"/>
      <c r="THN62" s="140"/>
      <c r="THO62" s="140"/>
      <c r="THP62" s="140"/>
      <c r="THQ62" s="140"/>
      <c r="THR62" s="140"/>
      <c r="THS62" s="140"/>
      <c r="THT62" s="140"/>
      <c r="THU62" s="140"/>
      <c r="THV62" s="140"/>
      <c r="THW62" s="82"/>
      <c r="THX62" s="140"/>
      <c r="THY62" s="140"/>
      <c r="THZ62" s="140"/>
      <c r="TIA62" s="140"/>
      <c r="TIB62" s="140"/>
      <c r="TIC62" s="140"/>
      <c r="TID62" s="140"/>
      <c r="TIE62" s="140"/>
      <c r="TIF62" s="140"/>
      <c r="TIG62" s="140"/>
      <c r="TIH62" s="140"/>
      <c r="TII62" s="140"/>
      <c r="TIJ62" s="140"/>
      <c r="TIK62" s="140"/>
      <c r="TIL62" s="140"/>
      <c r="TIM62" s="140"/>
      <c r="TIN62" s="140"/>
      <c r="TIO62" s="140"/>
      <c r="TIP62" s="140"/>
      <c r="TIQ62" s="140"/>
      <c r="TIR62" s="140"/>
      <c r="TIS62" s="82"/>
      <c r="TIT62" s="140"/>
      <c r="TIU62" s="140"/>
      <c r="TIV62" s="140"/>
      <c r="TIW62" s="140"/>
      <c r="TIX62" s="140"/>
      <c r="TIY62" s="140"/>
      <c r="TIZ62" s="140"/>
      <c r="TJA62" s="140"/>
      <c r="TJB62" s="140"/>
      <c r="TJC62" s="140"/>
      <c r="TJD62" s="140"/>
      <c r="TJE62" s="140"/>
      <c r="TJF62" s="140"/>
      <c r="TJG62" s="140"/>
      <c r="TJH62" s="140"/>
      <c r="TJI62" s="140"/>
      <c r="TJJ62" s="140"/>
      <c r="TJK62" s="140"/>
      <c r="TJL62" s="140"/>
      <c r="TJM62" s="140"/>
      <c r="TJN62" s="140"/>
      <c r="TJO62" s="82"/>
      <c r="TJP62" s="140"/>
      <c r="TJQ62" s="140"/>
      <c r="TJR62" s="140"/>
      <c r="TJS62" s="140"/>
      <c r="TJT62" s="140"/>
      <c r="TJU62" s="140"/>
      <c r="TJV62" s="140"/>
      <c r="TJW62" s="140"/>
      <c r="TJX62" s="140"/>
      <c r="TJY62" s="140"/>
      <c r="TJZ62" s="140"/>
      <c r="TKA62" s="140"/>
      <c r="TKB62" s="140"/>
      <c r="TKC62" s="140"/>
      <c r="TKD62" s="140"/>
      <c r="TKE62" s="140"/>
      <c r="TKF62" s="140"/>
      <c r="TKG62" s="140"/>
      <c r="TKH62" s="140"/>
      <c r="TKI62" s="140"/>
      <c r="TKJ62" s="140"/>
      <c r="TKK62" s="82"/>
      <c r="TKL62" s="140"/>
      <c r="TKM62" s="140"/>
      <c r="TKN62" s="140"/>
      <c r="TKO62" s="140"/>
      <c r="TKP62" s="140"/>
      <c r="TKQ62" s="140"/>
      <c r="TKR62" s="140"/>
      <c r="TKS62" s="140"/>
      <c r="TKT62" s="140"/>
      <c r="TKU62" s="140"/>
      <c r="TKV62" s="140"/>
      <c r="TKW62" s="140"/>
      <c r="TKX62" s="140"/>
      <c r="TKY62" s="140"/>
      <c r="TKZ62" s="140"/>
      <c r="TLA62" s="140"/>
      <c r="TLB62" s="140"/>
      <c r="TLC62" s="140"/>
      <c r="TLD62" s="140"/>
      <c r="TLE62" s="140"/>
      <c r="TLF62" s="140"/>
      <c r="TLG62" s="82"/>
      <c r="TLH62" s="140"/>
      <c r="TLI62" s="140"/>
      <c r="TLJ62" s="140"/>
      <c r="TLK62" s="140"/>
      <c r="TLL62" s="140"/>
      <c r="TLM62" s="140"/>
      <c r="TLN62" s="140"/>
      <c r="TLO62" s="140"/>
      <c r="TLP62" s="140"/>
      <c r="TLQ62" s="140"/>
      <c r="TLR62" s="140"/>
      <c r="TLS62" s="140"/>
      <c r="TLT62" s="140"/>
      <c r="TLU62" s="140"/>
      <c r="TLV62" s="140"/>
      <c r="TLW62" s="140"/>
      <c r="TLX62" s="140"/>
      <c r="TLY62" s="140"/>
      <c r="TLZ62" s="140"/>
      <c r="TMA62" s="140"/>
      <c r="TMB62" s="140"/>
      <c r="TMC62" s="82"/>
      <c r="TMD62" s="140"/>
      <c r="TME62" s="140"/>
      <c r="TMF62" s="140"/>
      <c r="TMG62" s="140"/>
      <c r="TMH62" s="140"/>
      <c r="TMI62" s="140"/>
      <c r="TMJ62" s="140"/>
      <c r="TMK62" s="140"/>
      <c r="TML62" s="140"/>
      <c r="TMM62" s="140"/>
      <c r="TMN62" s="140"/>
      <c r="TMO62" s="140"/>
      <c r="TMP62" s="140"/>
      <c r="TMQ62" s="140"/>
      <c r="TMR62" s="140"/>
      <c r="TMS62" s="140"/>
      <c r="TMT62" s="140"/>
      <c r="TMU62" s="140"/>
      <c r="TMV62" s="140"/>
      <c r="TMW62" s="140"/>
      <c r="TMX62" s="140"/>
      <c r="TMY62" s="82"/>
      <c r="TMZ62" s="140"/>
      <c r="TNA62" s="140"/>
      <c r="TNB62" s="140"/>
      <c r="TNC62" s="140"/>
      <c r="TND62" s="140"/>
      <c r="TNE62" s="140"/>
      <c r="TNF62" s="140"/>
      <c r="TNG62" s="140"/>
      <c r="TNH62" s="140"/>
      <c r="TNI62" s="140"/>
      <c r="TNJ62" s="140"/>
      <c r="TNK62" s="140"/>
      <c r="TNL62" s="140"/>
      <c r="TNM62" s="140"/>
      <c r="TNN62" s="140"/>
      <c r="TNO62" s="140"/>
      <c r="TNP62" s="140"/>
      <c r="TNQ62" s="140"/>
      <c r="TNR62" s="140"/>
      <c r="TNS62" s="140"/>
      <c r="TNT62" s="140"/>
      <c r="TNU62" s="82"/>
      <c r="TNV62" s="140"/>
      <c r="TNW62" s="140"/>
      <c r="TNX62" s="140"/>
      <c r="TNY62" s="140"/>
      <c r="TNZ62" s="140"/>
      <c r="TOA62" s="140"/>
      <c r="TOB62" s="140"/>
      <c r="TOC62" s="140"/>
      <c r="TOD62" s="140"/>
      <c r="TOE62" s="140"/>
      <c r="TOF62" s="140"/>
      <c r="TOG62" s="140"/>
      <c r="TOH62" s="140"/>
      <c r="TOI62" s="140"/>
      <c r="TOJ62" s="140"/>
      <c r="TOK62" s="140"/>
      <c r="TOL62" s="140"/>
      <c r="TOM62" s="140"/>
      <c r="TON62" s="140"/>
      <c r="TOO62" s="140"/>
      <c r="TOP62" s="140"/>
      <c r="TOQ62" s="82"/>
      <c r="TOR62" s="140"/>
      <c r="TOS62" s="140"/>
      <c r="TOT62" s="140"/>
      <c r="TOU62" s="140"/>
      <c r="TOV62" s="140"/>
      <c r="TOW62" s="140"/>
      <c r="TOX62" s="140"/>
      <c r="TOY62" s="140"/>
      <c r="TOZ62" s="140"/>
      <c r="TPA62" s="140"/>
      <c r="TPB62" s="140"/>
      <c r="TPC62" s="140"/>
      <c r="TPD62" s="140"/>
      <c r="TPE62" s="140"/>
      <c r="TPF62" s="140"/>
      <c r="TPG62" s="140"/>
      <c r="TPH62" s="140"/>
      <c r="TPI62" s="140"/>
      <c r="TPJ62" s="140"/>
      <c r="TPK62" s="140"/>
      <c r="TPL62" s="140"/>
      <c r="TPM62" s="82"/>
      <c r="TPN62" s="140"/>
      <c r="TPO62" s="140"/>
      <c r="TPP62" s="140"/>
      <c r="TPQ62" s="140"/>
      <c r="TPR62" s="140"/>
      <c r="TPS62" s="140"/>
      <c r="TPT62" s="140"/>
      <c r="TPU62" s="140"/>
      <c r="TPV62" s="140"/>
      <c r="TPW62" s="140"/>
      <c r="TPX62" s="140"/>
      <c r="TPY62" s="140"/>
      <c r="TPZ62" s="140"/>
      <c r="TQA62" s="140"/>
      <c r="TQB62" s="140"/>
      <c r="TQC62" s="140"/>
      <c r="TQD62" s="140"/>
      <c r="TQE62" s="140"/>
      <c r="TQF62" s="140"/>
      <c r="TQG62" s="140"/>
      <c r="TQH62" s="140"/>
      <c r="TQI62" s="82"/>
      <c r="TQJ62" s="140"/>
      <c r="TQK62" s="140"/>
      <c r="TQL62" s="140"/>
      <c r="TQM62" s="140"/>
      <c r="TQN62" s="140"/>
      <c r="TQO62" s="140"/>
      <c r="TQP62" s="140"/>
      <c r="TQQ62" s="140"/>
      <c r="TQR62" s="140"/>
      <c r="TQS62" s="140"/>
      <c r="TQT62" s="140"/>
      <c r="TQU62" s="140"/>
      <c r="TQV62" s="140"/>
      <c r="TQW62" s="140"/>
      <c r="TQX62" s="140"/>
      <c r="TQY62" s="140"/>
      <c r="TQZ62" s="140"/>
      <c r="TRA62" s="140"/>
      <c r="TRB62" s="140"/>
      <c r="TRC62" s="140"/>
      <c r="TRD62" s="140"/>
      <c r="TRE62" s="82"/>
      <c r="TRF62" s="140"/>
      <c r="TRG62" s="140"/>
      <c r="TRH62" s="140"/>
      <c r="TRI62" s="140"/>
      <c r="TRJ62" s="140"/>
      <c r="TRK62" s="140"/>
      <c r="TRL62" s="140"/>
      <c r="TRM62" s="140"/>
      <c r="TRN62" s="140"/>
      <c r="TRO62" s="140"/>
      <c r="TRP62" s="140"/>
      <c r="TRQ62" s="140"/>
      <c r="TRR62" s="140"/>
      <c r="TRS62" s="140"/>
      <c r="TRT62" s="140"/>
      <c r="TRU62" s="140"/>
      <c r="TRV62" s="140"/>
      <c r="TRW62" s="140"/>
      <c r="TRX62" s="140"/>
      <c r="TRY62" s="140"/>
      <c r="TRZ62" s="140"/>
      <c r="TSA62" s="82"/>
      <c r="TSB62" s="140"/>
      <c r="TSC62" s="140"/>
      <c r="TSD62" s="140"/>
      <c r="TSE62" s="140"/>
      <c r="TSF62" s="140"/>
      <c r="TSG62" s="140"/>
      <c r="TSH62" s="140"/>
      <c r="TSI62" s="140"/>
      <c r="TSJ62" s="140"/>
      <c r="TSK62" s="140"/>
      <c r="TSL62" s="140"/>
      <c r="TSM62" s="140"/>
      <c r="TSN62" s="140"/>
      <c r="TSO62" s="140"/>
      <c r="TSP62" s="140"/>
      <c r="TSQ62" s="140"/>
      <c r="TSR62" s="140"/>
      <c r="TSS62" s="140"/>
      <c r="TST62" s="140"/>
      <c r="TSU62" s="140"/>
      <c r="TSV62" s="140"/>
      <c r="TSW62" s="82"/>
      <c r="TSX62" s="140"/>
      <c r="TSY62" s="140"/>
      <c r="TSZ62" s="140"/>
      <c r="TTA62" s="140"/>
      <c r="TTB62" s="140"/>
      <c r="TTC62" s="140"/>
      <c r="TTD62" s="140"/>
      <c r="TTE62" s="140"/>
      <c r="TTF62" s="140"/>
      <c r="TTG62" s="140"/>
      <c r="TTH62" s="140"/>
      <c r="TTI62" s="140"/>
      <c r="TTJ62" s="140"/>
      <c r="TTK62" s="140"/>
      <c r="TTL62" s="140"/>
      <c r="TTM62" s="140"/>
      <c r="TTN62" s="140"/>
      <c r="TTO62" s="140"/>
      <c r="TTP62" s="140"/>
      <c r="TTQ62" s="140"/>
      <c r="TTR62" s="140"/>
      <c r="TTS62" s="82"/>
      <c r="TTT62" s="140"/>
      <c r="TTU62" s="140"/>
      <c r="TTV62" s="140"/>
      <c r="TTW62" s="140"/>
      <c r="TTX62" s="140"/>
      <c r="TTY62" s="140"/>
      <c r="TTZ62" s="140"/>
      <c r="TUA62" s="140"/>
      <c r="TUB62" s="140"/>
      <c r="TUC62" s="140"/>
      <c r="TUD62" s="140"/>
      <c r="TUE62" s="140"/>
      <c r="TUF62" s="140"/>
      <c r="TUG62" s="140"/>
      <c r="TUH62" s="140"/>
      <c r="TUI62" s="140"/>
      <c r="TUJ62" s="140"/>
      <c r="TUK62" s="140"/>
      <c r="TUL62" s="140"/>
      <c r="TUM62" s="140"/>
      <c r="TUN62" s="140"/>
      <c r="TUO62" s="82"/>
      <c r="TUP62" s="140"/>
      <c r="TUQ62" s="140"/>
      <c r="TUR62" s="140"/>
      <c r="TUS62" s="140"/>
      <c r="TUT62" s="140"/>
      <c r="TUU62" s="140"/>
      <c r="TUV62" s="140"/>
      <c r="TUW62" s="140"/>
      <c r="TUX62" s="140"/>
      <c r="TUY62" s="140"/>
      <c r="TUZ62" s="140"/>
      <c r="TVA62" s="140"/>
      <c r="TVB62" s="140"/>
      <c r="TVC62" s="140"/>
      <c r="TVD62" s="140"/>
      <c r="TVE62" s="140"/>
      <c r="TVF62" s="140"/>
      <c r="TVG62" s="140"/>
      <c r="TVH62" s="140"/>
      <c r="TVI62" s="140"/>
      <c r="TVJ62" s="140"/>
      <c r="TVK62" s="82"/>
      <c r="TVL62" s="140"/>
      <c r="TVM62" s="140"/>
      <c r="TVN62" s="140"/>
      <c r="TVO62" s="140"/>
      <c r="TVP62" s="140"/>
      <c r="TVQ62" s="140"/>
      <c r="TVR62" s="140"/>
      <c r="TVS62" s="140"/>
      <c r="TVT62" s="140"/>
      <c r="TVU62" s="140"/>
      <c r="TVV62" s="140"/>
      <c r="TVW62" s="140"/>
      <c r="TVX62" s="140"/>
      <c r="TVY62" s="140"/>
      <c r="TVZ62" s="140"/>
      <c r="TWA62" s="140"/>
      <c r="TWB62" s="140"/>
      <c r="TWC62" s="140"/>
      <c r="TWD62" s="140"/>
      <c r="TWE62" s="140"/>
      <c r="TWF62" s="140"/>
      <c r="TWG62" s="82"/>
      <c r="TWH62" s="140"/>
      <c r="TWI62" s="140"/>
      <c r="TWJ62" s="140"/>
      <c r="TWK62" s="140"/>
      <c r="TWL62" s="140"/>
      <c r="TWM62" s="140"/>
      <c r="TWN62" s="140"/>
      <c r="TWO62" s="140"/>
      <c r="TWP62" s="140"/>
      <c r="TWQ62" s="140"/>
      <c r="TWR62" s="140"/>
      <c r="TWS62" s="140"/>
      <c r="TWT62" s="140"/>
      <c r="TWU62" s="140"/>
      <c r="TWV62" s="140"/>
      <c r="TWW62" s="140"/>
      <c r="TWX62" s="140"/>
      <c r="TWY62" s="140"/>
      <c r="TWZ62" s="140"/>
      <c r="TXA62" s="140"/>
      <c r="TXB62" s="140"/>
      <c r="TXC62" s="82"/>
      <c r="TXD62" s="140"/>
      <c r="TXE62" s="140"/>
      <c r="TXF62" s="140"/>
      <c r="TXG62" s="140"/>
      <c r="TXH62" s="140"/>
      <c r="TXI62" s="140"/>
      <c r="TXJ62" s="140"/>
      <c r="TXK62" s="140"/>
      <c r="TXL62" s="140"/>
      <c r="TXM62" s="140"/>
      <c r="TXN62" s="140"/>
      <c r="TXO62" s="140"/>
      <c r="TXP62" s="140"/>
      <c r="TXQ62" s="140"/>
      <c r="TXR62" s="140"/>
      <c r="TXS62" s="140"/>
      <c r="TXT62" s="140"/>
      <c r="TXU62" s="140"/>
      <c r="TXV62" s="140"/>
      <c r="TXW62" s="140"/>
      <c r="TXX62" s="140"/>
      <c r="TXY62" s="82"/>
      <c r="TXZ62" s="140"/>
      <c r="TYA62" s="140"/>
      <c r="TYB62" s="140"/>
      <c r="TYC62" s="140"/>
      <c r="TYD62" s="140"/>
      <c r="TYE62" s="140"/>
      <c r="TYF62" s="140"/>
      <c r="TYG62" s="140"/>
      <c r="TYH62" s="140"/>
      <c r="TYI62" s="140"/>
      <c r="TYJ62" s="140"/>
      <c r="TYK62" s="140"/>
      <c r="TYL62" s="140"/>
      <c r="TYM62" s="140"/>
      <c r="TYN62" s="140"/>
      <c r="TYO62" s="140"/>
      <c r="TYP62" s="140"/>
      <c r="TYQ62" s="140"/>
      <c r="TYR62" s="140"/>
      <c r="TYS62" s="140"/>
      <c r="TYT62" s="140"/>
      <c r="TYU62" s="82"/>
      <c r="TYV62" s="140"/>
      <c r="TYW62" s="140"/>
      <c r="TYX62" s="140"/>
      <c r="TYY62" s="140"/>
      <c r="TYZ62" s="140"/>
      <c r="TZA62" s="140"/>
      <c r="TZB62" s="140"/>
      <c r="TZC62" s="140"/>
      <c r="TZD62" s="140"/>
      <c r="TZE62" s="140"/>
      <c r="TZF62" s="140"/>
      <c r="TZG62" s="140"/>
      <c r="TZH62" s="140"/>
      <c r="TZI62" s="140"/>
      <c r="TZJ62" s="140"/>
      <c r="TZK62" s="140"/>
      <c r="TZL62" s="140"/>
      <c r="TZM62" s="140"/>
      <c r="TZN62" s="140"/>
      <c r="TZO62" s="140"/>
      <c r="TZP62" s="140"/>
      <c r="TZQ62" s="82"/>
      <c r="TZR62" s="140"/>
      <c r="TZS62" s="140"/>
      <c r="TZT62" s="140"/>
      <c r="TZU62" s="140"/>
      <c r="TZV62" s="140"/>
      <c r="TZW62" s="140"/>
      <c r="TZX62" s="140"/>
      <c r="TZY62" s="140"/>
      <c r="TZZ62" s="140"/>
      <c r="UAA62" s="140"/>
      <c r="UAB62" s="140"/>
      <c r="UAC62" s="140"/>
      <c r="UAD62" s="140"/>
      <c r="UAE62" s="140"/>
      <c r="UAF62" s="140"/>
      <c r="UAG62" s="140"/>
      <c r="UAH62" s="140"/>
      <c r="UAI62" s="140"/>
      <c r="UAJ62" s="140"/>
      <c r="UAK62" s="140"/>
      <c r="UAL62" s="140"/>
      <c r="UAM62" s="82"/>
      <c r="UAN62" s="140"/>
      <c r="UAO62" s="140"/>
      <c r="UAP62" s="140"/>
      <c r="UAQ62" s="140"/>
      <c r="UAR62" s="140"/>
      <c r="UAS62" s="140"/>
      <c r="UAT62" s="140"/>
      <c r="UAU62" s="140"/>
      <c r="UAV62" s="140"/>
      <c r="UAW62" s="140"/>
      <c r="UAX62" s="140"/>
      <c r="UAY62" s="140"/>
      <c r="UAZ62" s="140"/>
      <c r="UBA62" s="140"/>
      <c r="UBB62" s="140"/>
      <c r="UBC62" s="140"/>
      <c r="UBD62" s="140"/>
      <c r="UBE62" s="140"/>
      <c r="UBF62" s="140"/>
      <c r="UBG62" s="140"/>
      <c r="UBH62" s="140"/>
      <c r="UBI62" s="82"/>
      <c r="UBJ62" s="140"/>
      <c r="UBK62" s="140"/>
      <c r="UBL62" s="140"/>
      <c r="UBM62" s="140"/>
      <c r="UBN62" s="140"/>
      <c r="UBO62" s="140"/>
      <c r="UBP62" s="140"/>
      <c r="UBQ62" s="140"/>
      <c r="UBR62" s="140"/>
      <c r="UBS62" s="140"/>
      <c r="UBT62" s="140"/>
      <c r="UBU62" s="140"/>
      <c r="UBV62" s="140"/>
      <c r="UBW62" s="140"/>
      <c r="UBX62" s="140"/>
      <c r="UBY62" s="140"/>
      <c r="UBZ62" s="140"/>
      <c r="UCA62" s="140"/>
      <c r="UCB62" s="140"/>
      <c r="UCC62" s="140"/>
      <c r="UCD62" s="140"/>
      <c r="UCE62" s="82"/>
      <c r="UCF62" s="140"/>
      <c r="UCG62" s="140"/>
      <c r="UCH62" s="140"/>
      <c r="UCI62" s="140"/>
      <c r="UCJ62" s="140"/>
      <c r="UCK62" s="140"/>
      <c r="UCL62" s="140"/>
      <c r="UCM62" s="140"/>
      <c r="UCN62" s="140"/>
      <c r="UCO62" s="140"/>
      <c r="UCP62" s="140"/>
      <c r="UCQ62" s="140"/>
      <c r="UCR62" s="140"/>
      <c r="UCS62" s="140"/>
      <c r="UCT62" s="140"/>
      <c r="UCU62" s="140"/>
      <c r="UCV62" s="140"/>
      <c r="UCW62" s="140"/>
      <c r="UCX62" s="140"/>
      <c r="UCY62" s="140"/>
      <c r="UCZ62" s="140"/>
      <c r="UDA62" s="82"/>
      <c r="UDB62" s="140"/>
      <c r="UDC62" s="140"/>
      <c r="UDD62" s="140"/>
      <c r="UDE62" s="140"/>
      <c r="UDF62" s="140"/>
      <c r="UDG62" s="140"/>
      <c r="UDH62" s="140"/>
      <c r="UDI62" s="140"/>
      <c r="UDJ62" s="140"/>
      <c r="UDK62" s="140"/>
      <c r="UDL62" s="140"/>
      <c r="UDM62" s="140"/>
      <c r="UDN62" s="140"/>
      <c r="UDO62" s="140"/>
      <c r="UDP62" s="140"/>
      <c r="UDQ62" s="140"/>
      <c r="UDR62" s="140"/>
      <c r="UDS62" s="140"/>
      <c r="UDT62" s="140"/>
      <c r="UDU62" s="140"/>
      <c r="UDV62" s="140"/>
      <c r="UDW62" s="82"/>
      <c r="UDX62" s="140"/>
      <c r="UDY62" s="140"/>
      <c r="UDZ62" s="140"/>
      <c r="UEA62" s="140"/>
      <c r="UEB62" s="140"/>
      <c r="UEC62" s="140"/>
      <c r="UED62" s="140"/>
      <c r="UEE62" s="140"/>
      <c r="UEF62" s="140"/>
      <c r="UEG62" s="140"/>
      <c r="UEH62" s="140"/>
      <c r="UEI62" s="140"/>
      <c r="UEJ62" s="140"/>
      <c r="UEK62" s="140"/>
      <c r="UEL62" s="140"/>
      <c r="UEM62" s="140"/>
      <c r="UEN62" s="140"/>
      <c r="UEO62" s="140"/>
      <c r="UEP62" s="140"/>
      <c r="UEQ62" s="140"/>
      <c r="UER62" s="140"/>
      <c r="UES62" s="82"/>
      <c r="UET62" s="140"/>
      <c r="UEU62" s="140"/>
      <c r="UEV62" s="140"/>
      <c r="UEW62" s="140"/>
      <c r="UEX62" s="140"/>
      <c r="UEY62" s="140"/>
      <c r="UEZ62" s="140"/>
      <c r="UFA62" s="140"/>
      <c r="UFB62" s="140"/>
      <c r="UFC62" s="140"/>
      <c r="UFD62" s="140"/>
      <c r="UFE62" s="140"/>
      <c r="UFF62" s="140"/>
      <c r="UFG62" s="140"/>
      <c r="UFH62" s="140"/>
      <c r="UFI62" s="140"/>
      <c r="UFJ62" s="140"/>
      <c r="UFK62" s="140"/>
      <c r="UFL62" s="140"/>
      <c r="UFM62" s="140"/>
      <c r="UFN62" s="140"/>
      <c r="UFO62" s="82"/>
      <c r="UFP62" s="140"/>
      <c r="UFQ62" s="140"/>
      <c r="UFR62" s="140"/>
      <c r="UFS62" s="140"/>
      <c r="UFT62" s="140"/>
      <c r="UFU62" s="140"/>
      <c r="UFV62" s="140"/>
      <c r="UFW62" s="140"/>
      <c r="UFX62" s="140"/>
      <c r="UFY62" s="140"/>
      <c r="UFZ62" s="140"/>
      <c r="UGA62" s="140"/>
      <c r="UGB62" s="140"/>
      <c r="UGC62" s="140"/>
      <c r="UGD62" s="140"/>
      <c r="UGE62" s="140"/>
      <c r="UGF62" s="140"/>
      <c r="UGG62" s="140"/>
      <c r="UGH62" s="140"/>
      <c r="UGI62" s="140"/>
      <c r="UGJ62" s="140"/>
      <c r="UGK62" s="82"/>
      <c r="UGL62" s="140"/>
      <c r="UGM62" s="140"/>
      <c r="UGN62" s="140"/>
      <c r="UGO62" s="140"/>
      <c r="UGP62" s="140"/>
      <c r="UGQ62" s="140"/>
      <c r="UGR62" s="140"/>
      <c r="UGS62" s="140"/>
      <c r="UGT62" s="140"/>
      <c r="UGU62" s="140"/>
      <c r="UGV62" s="140"/>
      <c r="UGW62" s="140"/>
      <c r="UGX62" s="140"/>
      <c r="UGY62" s="140"/>
      <c r="UGZ62" s="140"/>
      <c r="UHA62" s="140"/>
      <c r="UHB62" s="140"/>
      <c r="UHC62" s="140"/>
      <c r="UHD62" s="140"/>
      <c r="UHE62" s="140"/>
      <c r="UHF62" s="140"/>
      <c r="UHG62" s="82"/>
      <c r="UHH62" s="140"/>
      <c r="UHI62" s="140"/>
      <c r="UHJ62" s="140"/>
      <c r="UHK62" s="140"/>
      <c r="UHL62" s="140"/>
      <c r="UHM62" s="140"/>
      <c r="UHN62" s="140"/>
      <c r="UHO62" s="140"/>
      <c r="UHP62" s="140"/>
      <c r="UHQ62" s="140"/>
      <c r="UHR62" s="140"/>
      <c r="UHS62" s="140"/>
      <c r="UHT62" s="140"/>
      <c r="UHU62" s="140"/>
      <c r="UHV62" s="140"/>
      <c r="UHW62" s="140"/>
      <c r="UHX62" s="140"/>
      <c r="UHY62" s="140"/>
      <c r="UHZ62" s="140"/>
      <c r="UIA62" s="140"/>
      <c r="UIB62" s="140"/>
      <c r="UIC62" s="82"/>
      <c r="UID62" s="140"/>
      <c r="UIE62" s="140"/>
      <c r="UIF62" s="140"/>
      <c r="UIG62" s="140"/>
      <c r="UIH62" s="140"/>
      <c r="UII62" s="140"/>
      <c r="UIJ62" s="140"/>
      <c r="UIK62" s="140"/>
      <c r="UIL62" s="140"/>
      <c r="UIM62" s="140"/>
      <c r="UIN62" s="140"/>
      <c r="UIO62" s="140"/>
      <c r="UIP62" s="140"/>
      <c r="UIQ62" s="140"/>
      <c r="UIR62" s="140"/>
      <c r="UIS62" s="140"/>
      <c r="UIT62" s="140"/>
      <c r="UIU62" s="140"/>
      <c r="UIV62" s="140"/>
      <c r="UIW62" s="140"/>
      <c r="UIX62" s="140"/>
      <c r="UIY62" s="82"/>
      <c r="UIZ62" s="140"/>
      <c r="UJA62" s="140"/>
      <c r="UJB62" s="140"/>
      <c r="UJC62" s="140"/>
      <c r="UJD62" s="140"/>
      <c r="UJE62" s="140"/>
      <c r="UJF62" s="140"/>
      <c r="UJG62" s="140"/>
      <c r="UJH62" s="140"/>
      <c r="UJI62" s="140"/>
      <c r="UJJ62" s="140"/>
      <c r="UJK62" s="140"/>
      <c r="UJL62" s="140"/>
      <c r="UJM62" s="140"/>
      <c r="UJN62" s="140"/>
      <c r="UJO62" s="140"/>
      <c r="UJP62" s="140"/>
      <c r="UJQ62" s="140"/>
      <c r="UJR62" s="140"/>
      <c r="UJS62" s="140"/>
      <c r="UJT62" s="140"/>
      <c r="UJU62" s="82"/>
      <c r="UJV62" s="140"/>
      <c r="UJW62" s="140"/>
      <c r="UJX62" s="140"/>
      <c r="UJY62" s="140"/>
      <c r="UJZ62" s="140"/>
      <c r="UKA62" s="140"/>
      <c r="UKB62" s="140"/>
      <c r="UKC62" s="140"/>
      <c r="UKD62" s="140"/>
      <c r="UKE62" s="140"/>
      <c r="UKF62" s="140"/>
      <c r="UKG62" s="140"/>
      <c r="UKH62" s="140"/>
      <c r="UKI62" s="140"/>
      <c r="UKJ62" s="140"/>
      <c r="UKK62" s="140"/>
      <c r="UKL62" s="140"/>
      <c r="UKM62" s="140"/>
      <c r="UKN62" s="140"/>
      <c r="UKO62" s="140"/>
      <c r="UKP62" s="140"/>
      <c r="UKQ62" s="82"/>
      <c r="UKR62" s="140"/>
      <c r="UKS62" s="140"/>
      <c r="UKT62" s="140"/>
      <c r="UKU62" s="140"/>
      <c r="UKV62" s="140"/>
      <c r="UKW62" s="140"/>
      <c r="UKX62" s="140"/>
      <c r="UKY62" s="140"/>
      <c r="UKZ62" s="140"/>
      <c r="ULA62" s="140"/>
      <c r="ULB62" s="140"/>
      <c r="ULC62" s="140"/>
      <c r="ULD62" s="140"/>
      <c r="ULE62" s="140"/>
      <c r="ULF62" s="140"/>
      <c r="ULG62" s="140"/>
      <c r="ULH62" s="140"/>
      <c r="ULI62" s="140"/>
      <c r="ULJ62" s="140"/>
      <c r="ULK62" s="140"/>
      <c r="ULL62" s="140"/>
      <c r="ULM62" s="82"/>
      <c r="ULN62" s="140"/>
      <c r="ULO62" s="140"/>
      <c r="ULP62" s="140"/>
      <c r="ULQ62" s="140"/>
      <c r="ULR62" s="140"/>
      <c r="ULS62" s="140"/>
      <c r="ULT62" s="140"/>
      <c r="ULU62" s="140"/>
      <c r="ULV62" s="140"/>
      <c r="ULW62" s="140"/>
      <c r="ULX62" s="140"/>
      <c r="ULY62" s="140"/>
      <c r="ULZ62" s="140"/>
      <c r="UMA62" s="140"/>
      <c r="UMB62" s="140"/>
      <c r="UMC62" s="140"/>
      <c r="UMD62" s="140"/>
      <c r="UME62" s="140"/>
      <c r="UMF62" s="140"/>
      <c r="UMG62" s="140"/>
      <c r="UMH62" s="140"/>
      <c r="UMI62" s="82"/>
      <c r="UMJ62" s="140"/>
      <c r="UMK62" s="140"/>
      <c r="UML62" s="140"/>
      <c r="UMM62" s="140"/>
      <c r="UMN62" s="140"/>
      <c r="UMO62" s="140"/>
      <c r="UMP62" s="140"/>
      <c r="UMQ62" s="140"/>
      <c r="UMR62" s="140"/>
      <c r="UMS62" s="140"/>
      <c r="UMT62" s="140"/>
      <c r="UMU62" s="140"/>
      <c r="UMV62" s="140"/>
      <c r="UMW62" s="140"/>
      <c r="UMX62" s="140"/>
      <c r="UMY62" s="140"/>
      <c r="UMZ62" s="140"/>
      <c r="UNA62" s="140"/>
      <c r="UNB62" s="140"/>
      <c r="UNC62" s="140"/>
      <c r="UND62" s="140"/>
      <c r="UNE62" s="82"/>
      <c r="UNF62" s="140"/>
      <c r="UNG62" s="140"/>
      <c r="UNH62" s="140"/>
      <c r="UNI62" s="140"/>
      <c r="UNJ62" s="140"/>
      <c r="UNK62" s="140"/>
      <c r="UNL62" s="140"/>
      <c r="UNM62" s="140"/>
      <c r="UNN62" s="140"/>
      <c r="UNO62" s="140"/>
      <c r="UNP62" s="140"/>
      <c r="UNQ62" s="140"/>
      <c r="UNR62" s="140"/>
      <c r="UNS62" s="140"/>
      <c r="UNT62" s="140"/>
      <c r="UNU62" s="140"/>
      <c r="UNV62" s="140"/>
      <c r="UNW62" s="140"/>
      <c r="UNX62" s="140"/>
      <c r="UNY62" s="140"/>
      <c r="UNZ62" s="140"/>
      <c r="UOA62" s="82"/>
      <c r="UOB62" s="140"/>
      <c r="UOC62" s="140"/>
      <c r="UOD62" s="140"/>
      <c r="UOE62" s="140"/>
      <c r="UOF62" s="140"/>
      <c r="UOG62" s="140"/>
      <c r="UOH62" s="140"/>
      <c r="UOI62" s="140"/>
      <c r="UOJ62" s="140"/>
      <c r="UOK62" s="140"/>
      <c r="UOL62" s="140"/>
      <c r="UOM62" s="140"/>
      <c r="UON62" s="140"/>
      <c r="UOO62" s="140"/>
      <c r="UOP62" s="140"/>
      <c r="UOQ62" s="140"/>
      <c r="UOR62" s="140"/>
      <c r="UOS62" s="140"/>
      <c r="UOT62" s="140"/>
      <c r="UOU62" s="140"/>
      <c r="UOV62" s="140"/>
      <c r="UOW62" s="82"/>
      <c r="UOX62" s="140"/>
      <c r="UOY62" s="140"/>
      <c r="UOZ62" s="140"/>
      <c r="UPA62" s="140"/>
      <c r="UPB62" s="140"/>
      <c r="UPC62" s="140"/>
      <c r="UPD62" s="140"/>
      <c r="UPE62" s="140"/>
      <c r="UPF62" s="140"/>
      <c r="UPG62" s="140"/>
      <c r="UPH62" s="140"/>
      <c r="UPI62" s="140"/>
      <c r="UPJ62" s="140"/>
      <c r="UPK62" s="140"/>
      <c r="UPL62" s="140"/>
      <c r="UPM62" s="140"/>
      <c r="UPN62" s="140"/>
      <c r="UPO62" s="140"/>
      <c r="UPP62" s="140"/>
      <c r="UPQ62" s="140"/>
      <c r="UPR62" s="140"/>
      <c r="UPS62" s="82"/>
      <c r="UPT62" s="140"/>
      <c r="UPU62" s="140"/>
      <c r="UPV62" s="140"/>
      <c r="UPW62" s="140"/>
      <c r="UPX62" s="140"/>
      <c r="UPY62" s="140"/>
      <c r="UPZ62" s="140"/>
      <c r="UQA62" s="140"/>
      <c r="UQB62" s="140"/>
      <c r="UQC62" s="140"/>
      <c r="UQD62" s="140"/>
      <c r="UQE62" s="140"/>
      <c r="UQF62" s="140"/>
      <c r="UQG62" s="140"/>
      <c r="UQH62" s="140"/>
      <c r="UQI62" s="140"/>
      <c r="UQJ62" s="140"/>
      <c r="UQK62" s="140"/>
      <c r="UQL62" s="140"/>
      <c r="UQM62" s="140"/>
      <c r="UQN62" s="140"/>
      <c r="UQO62" s="82"/>
      <c r="UQP62" s="140"/>
      <c r="UQQ62" s="140"/>
      <c r="UQR62" s="140"/>
      <c r="UQS62" s="140"/>
      <c r="UQT62" s="140"/>
      <c r="UQU62" s="140"/>
      <c r="UQV62" s="140"/>
      <c r="UQW62" s="140"/>
      <c r="UQX62" s="140"/>
      <c r="UQY62" s="140"/>
      <c r="UQZ62" s="140"/>
      <c r="URA62" s="140"/>
      <c r="URB62" s="140"/>
      <c r="URC62" s="140"/>
      <c r="URD62" s="140"/>
      <c r="URE62" s="140"/>
      <c r="URF62" s="140"/>
      <c r="URG62" s="140"/>
      <c r="URH62" s="140"/>
      <c r="URI62" s="140"/>
      <c r="URJ62" s="140"/>
      <c r="URK62" s="82"/>
      <c r="URL62" s="140"/>
      <c r="URM62" s="140"/>
      <c r="URN62" s="140"/>
      <c r="URO62" s="140"/>
      <c r="URP62" s="140"/>
      <c r="URQ62" s="140"/>
      <c r="URR62" s="140"/>
      <c r="URS62" s="140"/>
      <c r="URT62" s="140"/>
      <c r="URU62" s="140"/>
      <c r="URV62" s="140"/>
      <c r="URW62" s="140"/>
      <c r="URX62" s="140"/>
      <c r="URY62" s="140"/>
      <c r="URZ62" s="140"/>
      <c r="USA62" s="140"/>
      <c r="USB62" s="140"/>
      <c r="USC62" s="140"/>
      <c r="USD62" s="140"/>
      <c r="USE62" s="140"/>
      <c r="USF62" s="140"/>
      <c r="USG62" s="82"/>
      <c r="USH62" s="140"/>
      <c r="USI62" s="140"/>
      <c r="USJ62" s="140"/>
      <c r="USK62" s="140"/>
      <c r="USL62" s="140"/>
      <c r="USM62" s="140"/>
      <c r="USN62" s="140"/>
      <c r="USO62" s="140"/>
      <c r="USP62" s="140"/>
      <c r="USQ62" s="140"/>
      <c r="USR62" s="140"/>
      <c r="USS62" s="140"/>
      <c r="UST62" s="140"/>
      <c r="USU62" s="140"/>
      <c r="USV62" s="140"/>
      <c r="USW62" s="140"/>
      <c r="USX62" s="140"/>
      <c r="USY62" s="140"/>
      <c r="USZ62" s="140"/>
      <c r="UTA62" s="140"/>
      <c r="UTB62" s="140"/>
      <c r="UTC62" s="82"/>
      <c r="UTD62" s="140"/>
      <c r="UTE62" s="140"/>
      <c r="UTF62" s="140"/>
      <c r="UTG62" s="140"/>
      <c r="UTH62" s="140"/>
      <c r="UTI62" s="140"/>
      <c r="UTJ62" s="140"/>
      <c r="UTK62" s="140"/>
      <c r="UTL62" s="140"/>
      <c r="UTM62" s="140"/>
      <c r="UTN62" s="140"/>
      <c r="UTO62" s="140"/>
      <c r="UTP62" s="140"/>
      <c r="UTQ62" s="140"/>
      <c r="UTR62" s="140"/>
      <c r="UTS62" s="140"/>
      <c r="UTT62" s="140"/>
      <c r="UTU62" s="140"/>
      <c r="UTV62" s="140"/>
      <c r="UTW62" s="140"/>
      <c r="UTX62" s="140"/>
      <c r="UTY62" s="82"/>
      <c r="UTZ62" s="140"/>
      <c r="UUA62" s="140"/>
      <c r="UUB62" s="140"/>
      <c r="UUC62" s="140"/>
      <c r="UUD62" s="140"/>
      <c r="UUE62" s="140"/>
      <c r="UUF62" s="140"/>
      <c r="UUG62" s="140"/>
      <c r="UUH62" s="140"/>
      <c r="UUI62" s="140"/>
      <c r="UUJ62" s="140"/>
      <c r="UUK62" s="140"/>
      <c r="UUL62" s="140"/>
      <c r="UUM62" s="140"/>
      <c r="UUN62" s="140"/>
      <c r="UUO62" s="140"/>
      <c r="UUP62" s="140"/>
      <c r="UUQ62" s="140"/>
      <c r="UUR62" s="140"/>
      <c r="UUS62" s="140"/>
      <c r="UUT62" s="140"/>
      <c r="UUU62" s="82"/>
      <c r="UUV62" s="140"/>
      <c r="UUW62" s="140"/>
      <c r="UUX62" s="140"/>
      <c r="UUY62" s="140"/>
      <c r="UUZ62" s="140"/>
      <c r="UVA62" s="140"/>
      <c r="UVB62" s="140"/>
      <c r="UVC62" s="140"/>
      <c r="UVD62" s="140"/>
      <c r="UVE62" s="140"/>
      <c r="UVF62" s="140"/>
      <c r="UVG62" s="140"/>
      <c r="UVH62" s="140"/>
      <c r="UVI62" s="140"/>
      <c r="UVJ62" s="140"/>
      <c r="UVK62" s="140"/>
      <c r="UVL62" s="140"/>
      <c r="UVM62" s="140"/>
      <c r="UVN62" s="140"/>
      <c r="UVO62" s="140"/>
      <c r="UVP62" s="140"/>
      <c r="UVQ62" s="82"/>
      <c r="UVR62" s="140"/>
      <c r="UVS62" s="140"/>
      <c r="UVT62" s="140"/>
      <c r="UVU62" s="140"/>
      <c r="UVV62" s="140"/>
      <c r="UVW62" s="140"/>
      <c r="UVX62" s="140"/>
      <c r="UVY62" s="140"/>
      <c r="UVZ62" s="140"/>
      <c r="UWA62" s="140"/>
      <c r="UWB62" s="140"/>
      <c r="UWC62" s="140"/>
      <c r="UWD62" s="140"/>
      <c r="UWE62" s="140"/>
      <c r="UWF62" s="140"/>
      <c r="UWG62" s="140"/>
      <c r="UWH62" s="140"/>
      <c r="UWI62" s="140"/>
      <c r="UWJ62" s="140"/>
      <c r="UWK62" s="140"/>
      <c r="UWL62" s="140"/>
      <c r="UWM62" s="82"/>
      <c r="UWN62" s="140"/>
      <c r="UWO62" s="140"/>
      <c r="UWP62" s="140"/>
      <c r="UWQ62" s="140"/>
      <c r="UWR62" s="140"/>
      <c r="UWS62" s="140"/>
      <c r="UWT62" s="140"/>
      <c r="UWU62" s="140"/>
      <c r="UWV62" s="140"/>
      <c r="UWW62" s="140"/>
      <c r="UWX62" s="140"/>
      <c r="UWY62" s="140"/>
      <c r="UWZ62" s="140"/>
      <c r="UXA62" s="140"/>
      <c r="UXB62" s="140"/>
      <c r="UXC62" s="140"/>
      <c r="UXD62" s="140"/>
      <c r="UXE62" s="140"/>
      <c r="UXF62" s="140"/>
      <c r="UXG62" s="140"/>
      <c r="UXH62" s="140"/>
      <c r="UXI62" s="82"/>
      <c r="UXJ62" s="140"/>
      <c r="UXK62" s="140"/>
      <c r="UXL62" s="140"/>
      <c r="UXM62" s="140"/>
      <c r="UXN62" s="140"/>
      <c r="UXO62" s="140"/>
      <c r="UXP62" s="140"/>
      <c r="UXQ62" s="140"/>
      <c r="UXR62" s="140"/>
      <c r="UXS62" s="140"/>
      <c r="UXT62" s="140"/>
      <c r="UXU62" s="140"/>
      <c r="UXV62" s="140"/>
      <c r="UXW62" s="140"/>
      <c r="UXX62" s="140"/>
      <c r="UXY62" s="140"/>
      <c r="UXZ62" s="140"/>
      <c r="UYA62" s="140"/>
      <c r="UYB62" s="140"/>
      <c r="UYC62" s="140"/>
      <c r="UYD62" s="140"/>
      <c r="UYE62" s="82"/>
      <c r="UYF62" s="140"/>
      <c r="UYG62" s="140"/>
      <c r="UYH62" s="140"/>
      <c r="UYI62" s="140"/>
      <c r="UYJ62" s="140"/>
      <c r="UYK62" s="140"/>
      <c r="UYL62" s="140"/>
      <c r="UYM62" s="140"/>
      <c r="UYN62" s="140"/>
      <c r="UYO62" s="140"/>
      <c r="UYP62" s="140"/>
      <c r="UYQ62" s="140"/>
      <c r="UYR62" s="140"/>
      <c r="UYS62" s="140"/>
      <c r="UYT62" s="140"/>
      <c r="UYU62" s="140"/>
      <c r="UYV62" s="140"/>
      <c r="UYW62" s="140"/>
      <c r="UYX62" s="140"/>
      <c r="UYY62" s="140"/>
      <c r="UYZ62" s="140"/>
      <c r="UZA62" s="82"/>
      <c r="UZB62" s="140"/>
      <c r="UZC62" s="140"/>
      <c r="UZD62" s="140"/>
      <c r="UZE62" s="140"/>
      <c r="UZF62" s="140"/>
      <c r="UZG62" s="140"/>
      <c r="UZH62" s="140"/>
      <c r="UZI62" s="140"/>
      <c r="UZJ62" s="140"/>
      <c r="UZK62" s="140"/>
      <c r="UZL62" s="140"/>
      <c r="UZM62" s="140"/>
      <c r="UZN62" s="140"/>
      <c r="UZO62" s="140"/>
      <c r="UZP62" s="140"/>
      <c r="UZQ62" s="140"/>
      <c r="UZR62" s="140"/>
      <c r="UZS62" s="140"/>
      <c r="UZT62" s="140"/>
      <c r="UZU62" s="140"/>
      <c r="UZV62" s="140"/>
      <c r="UZW62" s="82"/>
      <c r="UZX62" s="140"/>
      <c r="UZY62" s="140"/>
      <c r="UZZ62" s="140"/>
      <c r="VAA62" s="140"/>
      <c r="VAB62" s="140"/>
      <c r="VAC62" s="140"/>
      <c r="VAD62" s="140"/>
      <c r="VAE62" s="140"/>
      <c r="VAF62" s="140"/>
      <c r="VAG62" s="140"/>
      <c r="VAH62" s="140"/>
      <c r="VAI62" s="140"/>
      <c r="VAJ62" s="140"/>
      <c r="VAK62" s="140"/>
      <c r="VAL62" s="140"/>
      <c r="VAM62" s="140"/>
      <c r="VAN62" s="140"/>
      <c r="VAO62" s="140"/>
      <c r="VAP62" s="140"/>
      <c r="VAQ62" s="140"/>
      <c r="VAR62" s="140"/>
      <c r="VAS62" s="82"/>
      <c r="VAT62" s="140"/>
      <c r="VAU62" s="140"/>
      <c r="VAV62" s="140"/>
      <c r="VAW62" s="140"/>
      <c r="VAX62" s="140"/>
      <c r="VAY62" s="140"/>
      <c r="VAZ62" s="140"/>
      <c r="VBA62" s="140"/>
      <c r="VBB62" s="140"/>
      <c r="VBC62" s="140"/>
      <c r="VBD62" s="140"/>
      <c r="VBE62" s="140"/>
      <c r="VBF62" s="140"/>
      <c r="VBG62" s="140"/>
      <c r="VBH62" s="140"/>
      <c r="VBI62" s="140"/>
      <c r="VBJ62" s="140"/>
      <c r="VBK62" s="140"/>
      <c r="VBL62" s="140"/>
      <c r="VBM62" s="140"/>
      <c r="VBN62" s="140"/>
      <c r="VBO62" s="82"/>
      <c r="VBP62" s="140"/>
      <c r="VBQ62" s="140"/>
      <c r="VBR62" s="140"/>
      <c r="VBS62" s="140"/>
      <c r="VBT62" s="140"/>
      <c r="VBU62" s="140"/>
      <c r="VBV62" s="140"/>
      <c r="VBW62" s="140"/>
      <c r="VBX62" s="140"/>
      <c r="VBY62" s="140"/>
      <c r="VBZ62" s="140"/>
      <c r="VCA62" s="140"/>
      <c r="VCB62" s="140"/>
      <c r="VCC62" s="140"/>
      <c r="VCD62" s="140"/>
      <c r="VCE62" s="140"/>
      <c r="VCF62" s="140"/>
      <c r="VCG62" s="140"/>
      <c r="VCH62" s="140"/>
      <c r="VCI62" s="140"/>
      <c r="VCJ62" s="140"/>
      <c r="VCK62" s="82"/>
      <c r="VCL62" s="140"/>
      <c r="VCM62" s="140"/>
      <c r="VCN62" s="140"/>
      <c r="VCO62" s="140"/>
      <c r="VCP62" s="140"/>
      <c r="VCQ62" s="140"/>
      <c r="VCR62" s="140"/>
      <c r="VCS62" s="140"/>
      <c r="VCT62" s="140"/>
      <c r="VCU62" s="140"/>
      <c r="VCV62" s="140"/>
      <c r="VCW62" s="140"/>
      <c r="VCX62" s="140"/>
      <c r="VCY62" s="140"/>
      <c r="VCZ62" s="140"/>
      <c r="VDA62" s="140"/>
      <c r="VDB62" s="140"/>
      <c r="VDC62" s="140"/>
      <c r="VDD62" s="140"/>
      <c r="VDE62" s="140"/>
      <c r="VDF62" s="140"/>
      <c r="VDG62" s="82"/>
      <c r="VDH62" s="140"/>
      <c r="VDI62" s="140"/>
      <c r="VDJ62" s="140"/>
      <c r="VDK62" s="140"/>
      <c r="VDL62" s="140"/>
      <c r="VDM62" s="140"/>
      <c r="VDN62" s="140"/>
      <c r="VDO62" s="140"/>
      <c r="VDP62" s="140"/>
      <c r="VDQ62" s="140"/>
      <c r="VDR62" s="140"/>
      <c r="VDS62" s="140"/>
      <c r="VDT62" s="140"/>
      <c r="VDU62" s="140"/>
      <c r="VDV62" s="140"/>
      <c r="VDW62" s="140"/>
      <c r="VDX62" s="140"/>
      <c r="VDY62" s="140"/>
      <c r="VDZ62" s="140"/>
      <c r="VEA62" s="140"/>
      <c r="VEB62" s="140"/>
      <c r="VEC62" s="82"/>
      <c r="VED62" s="140"/>
      <c r="VEE62" s="140"/>
      <c r="VEF62" s="140"/>
      <c r="VEG62" s="140"/>
      <c r="VEH62" s="140"/>
      <c r="VEI62" s="140"/>
      <c r="VEJ62" s="140"/>
      <c r="VEK62" s="140"/>
      <c r="VEL62" s="140"/>
      <c r="VEM62" s="140"/>
      <c r="VEN62" s="140"/>
      <c r="VEO62" s="140"/>
      <c r="VEP62" s="140"/>
      <c r="VEQ62" s="140"/>
      <c r="VER62" s="140"/>
      <c r="VES62" s="140"/>
      <c r="VET62" s="140"/>
      <c r="VEU62" s="140"/>
      <c r="VEV62" s="140"/>
      <c r="VEW62" s="140"/>
      <c r="VEX62" s="140"/>
      <c r="VEY62" s="82"/>
      <c r="VEZ62" s="140"/>
      <c r="VFA62" s="140"/>
      <c r="VFB62" s="140"/>
      <c r="VFC62" s="140"/>
      <c r="VFD62" s="140"/>
      <c r="VFE62" s="140"/>
      <c r="VFF62" s="140"/>
      <c r="VFG62" s="140"/>
      <c r="VFH62" s="140"/>
      <c r="VFI62" s="140"/>
      <c r="VFJ62" s="140"/>
      <c r="VFK62" s="140"/>
      <c r="VFL62" s="140"/>
      <c r="VFM62" s="140"/>
      <c r="VFN62" s="140"/>
      <c r="VFO62" s="140"/>
      <c r="VFP62" s="140"/>
      <c r="VFQ62" s="140"/>
      <c r="VFR62" s="140"/>
      <c r="VFS62" s="140"/>
      <c r="VFT62" s="140"/>
      <c r="VFU62" s="82"/>
      <c r="VFV62" s="140"/>
      <c r="VFW62" s="140"/>
      <c r="VFX62" s="140"/>
      <c r="VFY62" s="140"/>
      <c r="VFZ62" s="140"/>
      <c r="VGA62" s="140"/>
      <c r="VGB62" s="140"/>
      <c r="VGC62" s="140"/>
      <c r="VGD62" s="140"/>
      <c r="VGE62" s="140"/>
      <c r="VGF62" s="140"/>
      <c r="VGG62" s="140"/>
      <c r="VGH62" s="140"/>
      <c r="VGI62" s="140"/>
      <c r="VGJ62" s="140"/>
      <c r="VGK62" s="140"/>
      <c r="VGL62" s="140"/>
      <c r="VGM62" s="140"/>
      <c r="VGN62" s="140"/>
      <c r="VGO62" s="140"/>
      <c r="VGP62" s="140"/>
      <c r="VGQ62" s="82"/>
      <c r="VGR62" s="140"/>
      <c r="VGS62" s="140"/>
      <c r="VGT62" s="140"/>
      <c r="VGU62" s="140"/>
      <c r="VGV62" s="140"/>
      <c r="VGW62" s="140"/>
      <c r="VGX62" s="140"/>
      <c r="VGY62" s="140"/>
      <c r="VGZ62" s="140"/>
      <c r="VHA62" s="140"/>
      <c r="VHB62" s="140"/>
      <c r="VHC62" s="140"/>
      <c r="VHD62" s="140"/>
      <c r="VHE62" s="140"/>
      <c r="VHF62" s="140"/>
      <c r="VHG62" s="140"/>
      <c r="VHH62" s="140"/>
      <c r="VHI62" s="140"/>
      <c r="VHJ62" s="140"/>
      <c r="VHK62" s="140"/>
      <c r="VHL62" s="140"/>
      <c r="VHM62" s="82"/>
      <c r="VHN62" s="140"/>
      <c r="VHO62" s="140"/>
      <c r="VHP62" s="140"/>
      <c r="VHQ62" s="140"/>
      <c r="VHR62" s="140"/>
      <c r="VHS62" s="140"/>
      <c r="VHT62" s="140"/>
      <c r="VHU62" s="140"/>
      <c r="VHV62" s="140"/>
      <c r="VHW62" s="140"/>
      <c r="VHX62" s="140"/>
      <c r="VHY62" s="140"/>
      <c r="VHZ62" s="140"/>
      <c r="VIA62" s="140"/>
      <c r="VIB62" s="140"/>
      <c r="VIC62" s="140"/>
      <c r="VID62" s="140"/>
      <c r="VIE62" s="140"/>
      <c r="VIF62" s="140"/>
      <c r="VIG62" s="140"/>
      <c r="VIH62" s="140"/>
      <c r="VII62" s="82"/>
      <c r="VIJ62" s="140"/>
      <c r="VIK62" s="140"/>
      <c r="VIL62" s="140"/>
      <c r="VIM62" s="140"/>
      <c r="VIN62" s="140"/>
      <c r="VIO62" s="140"/>
      <c r="VIP62" s="140"/>
      <c r="VIQ62" s="140"/>
      <c r="VIR62" s="140"/>
      <c r="VIS62" s="140"/>
      <c r="VIT62" s="140"/>
      <c r="VIU62" s="140"/>
      <c r="VIV62" s="140"/>
      <c r="VIW62" s="140"/>
      <c r="VIX62" s="140"/>
      <c r="VIY62" s="140"/>
      <c r="VIZ62" s="140"/>
      <c r="VJA62" s="140"/>
      <c r="VJB62" s="140"/>
      <c r="VJC62" s="140"/>
      <c r="VJD62" s="140"/>
      <c r="VJE62" s="82"/>
      <c r="VJF62" s="140"/>
      <c r="VJG62" s="140"/>
      <c r="VJH62" s="140"/>
      <c r="VJI62" s="140"/>
      <c r="VJJ62" s="140"/>
      <c r="VJK62" s="140"/>
      <c r="VJL62" s="140"/>
      <c r="VJM62" s="140"/>
      <c r="VJN62" s="140"/>
      <c r="VJO62" s="140"/>
      <c r="VJP62" s="140"/>
      <c r="VJQ62" s="140"/>
      <c r="VJR62" s="140"/>
      <c r="VJS62" s="140"/>
      <c r="VJT62" s="140"/>
      <c r="VJU62" s="140"/>
      <c r="VJV62" s="140"/>
      <c r="VJW62" s="140"/>
      <c r="VJX62" s="140"/>
      <c r="VJY62" s="140"/>
      <c r="VJZ62" s="140"/>
      <c r="VKA62" s="82"/>
      <c r="VKB62" s="140"/>
      <c r="VKC62" s="140"/>
      <c r="VKD62" s="140"/>
      <c r="VKE62" s="140"/>
      <c r="VKF62" s="140"/>
      <c r="VKG62" s="140"/>
      <c r="VKH62" s="140"/>
      <c r="VKI62" s="140"/>
      <c r="VKJ62" s="140"/>
      <c r="VKK62" s="140"/>
      <c r="VKL62" s="140"/>
      <c r="VKM62" s="140"/>
      <c r="VKN62" s="140"/>
      <c r="VKO62" s="140"/>
      <c r="VKP62" s="140"/>
      <c r="VKQ62" s="140"/>
      <c r="VKR62" s="140"/>
      <c r="VKS62" s="140"/>
      <c r="VKT62" s="140"/>
      <c r="VKU62" s="140"/>
      <c r="VKV62" s="140"/>
      <c r="VKW62" s="82"/>
      <c r="VKX62" s="140"/>
      <c r="VKY62" s="140"/>
      <c r="VKZ62" s="140"/>
      <c r="VLA62" s="140"/>
      <c r="VLB62" s="140"/>
      <c r="VLC62" s="140"/>
      <c r="VLD62" s="140"/>
      <c r="VLE62" s="140"/>
      <c r="VLF62" s="140"/>
      <c r="VLG62" s="140"/>
      <c r="VLH62" s="140"/>
      <c r="VLI62" s="140"/>
      <c r="VLJ62" s="140"/>
      <c r="VLK62" s="140"/>
      <c r="VLL62" s="140"/>
      <c r="VLM62" s="140"/>
      <c r="VLN62" s="140"/>
      <c r="VLO62" s="140"/>
      <c r="VLP62" s="140"/>
      <c r="VLQ62" s="140"/>
      <c r="VLR62" s="140"/>
      <c r="VLS62" s="82"/>
      <c r="VLT62" s="140"/>
      <c r="VLU62" s="140"/>
      <c r="VLV62" s="140"/>
      <c r="VLW62" s="140"/>
      <c r="VLX62" s="140"/>
      <c r="VLY62" s="140"/>
      <c r="VLZ62" s="140"/>
      <c r="VMA62" s="140"/>
      <c r="VMB62" s="140"/>
      <c r="VMC62" s="140"/>
      <c r="VMD62" s="140"/>
      <c r="VME62" s="140"/>
      <c r="VMF62" s="140"/>
      <c r="VMG62" s="140"/>
      <c r="VMH62" s="140"/>
      <c r="VMI62" s="140"/>
      <c r="VMJ62" s="140"/>
      <c r="VMK62" s="140"/>
      <c r="VML62" s="140"/>
      <c r="VMM62" s="140"/>
      <c r="VMN62" s="140"/>
      <c r="VMO62" s="82"/>
      <c r="VMP62" s="140"/>
      <c r="VMQ62" s="140"/>
      <c r="VMR62" s="140"/>
      <c r="VMS62" s="140"/>
      <c r="VMT62" s="140"/>
      <c r="VMU62" s="140"/>
      <c r="VMV62" s="140"/>
      <c r="VMW62" s="140"/>
      <c r="VMX62" s="140"/>
      <c r="VMY62" s="140"/>
      <c r="VMZ62" s="140"/>
      <c r="VNA62" s="140"/>
      <c r="VNB62" s="140"/>
      <c r="VNC62" s="140"/>
      <c r="VND62" s="140"/>
      <c r="VNE62" s="140"/>
      <c r="VNF62" s="140"/>
      <c r="VNG62" s="140"/>
      <c r="VNH62" s="140"/>
      <c r="VNI62" s="140"/>
      <c r="VNJ62" s="140"/>
      <c r="VNK62" s="82"/>
      <c r="VNL62" s="140"/>
      <c r="VNM62" s="140"/>
      <c r="VNN62" s="140"/>
      <c r="VNO62" s="140"/>
      <c r="VNP62" s="140"/>
      <c r="VNQ62" s="140"/>
      <c r="VNR62" s="140"/>
      <c r="VNS62" s="140"/>
      <c r="VNT62" s="140"/>
      <c r="VNU62" s="140"/>
      <c r="VNV62" s="140"/>
      <c r="VNW62" s="140"/>
      <c r="VNX62" s="140"/>
      <c r="VNY62" s="140"/>
      <c r="VNZ62" s="140"/>
      <c r="VOA62" s="140"/>
      <c r="VOB62" s="140"/>
      <c r="VOC62" s="140"/>
      <c r="VOD62" s="140"/>
      <c r="VOE62" s="140"/>
      <c r="VOF62" s="140"/>
      <c r="VOG62" s="82"/>
      <c r="VOH62" s="140"/>
      <c r="VOI62" s="140"/>
      <c r="VOJ62" s="140"/>
      <c r="VOK62" s="140"/>
      <c r="VOL62" s="140"/>
      <c r="VOM62" s="140"/>
      <c r="VON62" s="140"/>
      <c r="VOO62" s="140"/>
      <c r="VOP62" s="140"/>
      <c r="VOQ62" s="140"/>
      <c r="VOR62" s="140"/>
      <c r="VOS62" s="140"/>
      <c r="VOT62" s="140"/>
      <c r="VOU62" s="140"/>
      <c r="VOV62" s="140"/>
      <c r="VOW62" s="140"/>
      <c r="VOX62" s="140"/>
      <c r="VOY62" s="140"/>
      <c r="VOZ62" s="140"/>
      <c r="VPA62" s="140"/>
      <c r="VPB62" s="140"/>
      <c r="VPC62" s="82"/>
      <c r="VPD62" s="140"/>
      <c r="VPE62" s="140"/>
      <c r="VPF62" s="140"/>
      <c r="VPG62" s="140"/>
      <c r="VPH62" s="140"/>
      <c r="VPI62" s="140"/>
      <c r="VPJ62" s="140"/>
      <c r="VPK62" s="140"/>
      <c r="VPL62" s="140"/>
      <c r="VPM62" s="140"/>
      <c r="VPN62" s="140"/>
      <c r="VPO62" s="140"/>
      <c r="VPP62" s="140"/>
      <c r="VPQ62" s="140"/>
      <c r="VPR62" s="140"/>
      <c r="VPS62" s="140"/>
      <c r="VPT62" s="140"/>
      <c r="VPU62" s="140"/>
      <c r="VPV62" s="140"/>
      <c r="VPW62" s="140"/>
      <c r="VPX62" s="140"/>
      <c r="VPY62" s="82"/>
      <c r="VPZ62" s="140"/>
      <c r="VQA62" s="140"/>
      <c r="VQB62" s="140"/>
      <c r="VQC62" s="140"/>
      <c r="VQD62" s="140"/>
      <c r="VQE62" s="140"/>
      <c r="VQF62" s="140"/>
      <c r="VQG62" s="140"/>
      <c r="VQH62" s="140"/>
      <c r="VQI62" s="140"/>
      <c r="VQJ62" s="140"/>
      <c r="VQK62" s="140"/>
      <c r="VQL62" s="140"/>
      <c r="VQM62" s="140"/>
      <c r="VQN62" s="140"/>
      <c r="VQO62" s="140"/>
      <c r="VQP62" s="140"/>
      <c r="VQQ62" s="140"/>
      <c r="VQR62" s="140"/>
      <c r="VQS62" s="140"/>
      <c r="VQT62" s="140"/>
      <c r="VQU62" s="82"/>
      <c r="VQV62" s="140"/>
      <c r="VQW62" s="140"/>
      <c r="VQX62" s="140"/>
      <c r="VQY62" s="140"/>
      <c r="VQZ62" s="140"/>
      <c r="VRA62" s="140"/>
      <c r="VRB62" s="140"/>
      <c r="VRC62" s="140"/>
      <c r="VRD62" s="140"/>
      <c r="VRE62" s="140"/>
      <c r="VRF62" s="140"/>
      <c r="VRG62" s="140"/>
      <c r="VRH62" s="140"/>
      <c r="VRI62" s="140"/>
      <c r="VRJ62" s="140"/>
      <c r="VRK62" s="140"/>
      <c r="VRL62" s="140"/>
      <c r="VRM62" s="140"/>
      <c r="VRN62" s="140"/>
      <c r="VRO62" s="140"/>
      <c r="VRP62" s="140"/>
      <c r="VRQ62" s="82"/>
      <c r="VRR62" s="140"/>
      <c r="VRS62" s="140"/>
      <c r="VRT62" s="140"/>
      <c r="VRU62" s="140"/>
      <c r="VRV62" s="140"/>
      <c r="VRW62" s="140"/>
      <c r="VRX62" s="140"/>
      <c r="VRY62" s="140"/>
      <c r="VRZ62" s="140"/>
      <c r="VSA62" s="140"/>
      <c r="VSB62" s="140"/>
      <c r="VSC62" s="140"/>
      <c r="VSD62" s="140"/>
      <c r="VSE62" s="140"/>
      <c r="VSF62" s="140"/>
      <c r="VSG62" s="140"/>
      <c r="VSH62" s="140"/>
      <c r="VSI62" s="140"/>
      <c r="VSJ62" s="140"/>
      <c r="VSK62" s="140"/>
      <c r="VSL62" s="140"/>
      <c r="VSM62" s="82"/>
      <c r="VSN62" s="140"/>
      <c r="VSO62" s="140"/>
      <c r="VSP62" s="140"/>
      <c r="VSQ62" s="140"/>
      <c r="VSR62" s="140"/>
      <c r="VSS62" s="140"/>
      <c r="VST62" s="140"/>
      <c r="VSU62" s="140"/>
      <c r="VSV62" s="140"/>
      <c r="VSW62" s="140"/>
      <c r="VSX62" s="140"/>
      <c r="VSY62" s="140"/>
      <c r="VSZ62" s="140"/>
      <c r="VTA62" s="140"/>
      <c r="VTB62" s="140"/>
      <c r="VTC62" s="140"/>
      <c r="VTD62" s="140"/>
      <c r="VTE62" s="140"/>
      <c r="VTF62" s="140"/>
      <c r="VTG62" s="140"/>
      <c r="VTH62" s="140"/>
      <c r="VTI62" s="82"/>
      <c r="VTJ62" s="140"/>
      <c r="VTK62" s="140"/>
      <c r="VTL62" s="140"/>
      <c r="VTM62" s="140"/>
      <c r="VTN62" s="140"/>
      <c r="VTO62" s="140"/>
      <c r="VTP62" s="140"/>
      <c r="VTQ62" s="140"/>
      <c r="VTR62" s="140"/>
      <c r="VTS62" s="140"/>
      <c r="VTT62" s="140"/>
      <c r="VTU62" s="140"/>
      <c r="VTV62" s="140"/>
      <c r="VTW62" s="140"/>
      <c r="VTX62" s="140"/>
      <c r="VTY62" s="140"/>
      <c r="VTZ62" s="140"/>
      <c r="VUA62" s="140"/>
      <c r="VUB62" s="140"/>
      <c r="VUC62" s="140"/>
      <c r="VUD62" s="140"/>
      <c r="VUE62" s="82"/>
      <c r="VUF62" s="140"/>
      <c r="VUG62" s="140"/>
      <c r="VUH62" s="140"/>
      <c r="VUI62" s="140"/>
      <c r="VUJ62" s="140"/>
      <c r="VUK62" s="140"/>
      <c r="VUL62" s="140"/>
      <c r="VUM62" s="140"/>
      <c r="VUN62" s="140"/>
      <c r="VUO62" s="140"/>
      <c r="VUP62" s="140"/>
      <c r="VUQ62" s="140"/>
      <c r="VUR62" s="140"/>
      <c r="VUS62" s="140"/>
      <c r="VUT62" s="140"/>
      <c r="VUU62" s="140"/>
      <c r="VUV62" s="140"/>
      <c r="VUW62" s="140"/>
      <c r="VUX62" s="140"/>
      <c r="VUY62" s="140"/>
      <c r="VUZ62" s="140"/>
      <c r="VVA62" s="82"/>
      <c r="VVB62" s="140"/>
      <c r="VVC62" s="140"/>
      <c r="VVD62" s="140"/>
      <c r="VVE62" s="140"/>
      <c r="VVF62" s="140"/>
      <c r="VVG62" s="140"/>
      <c r="VVH62" s="140"/>
      <c r="VVI62" s="140"/>
      <c r="VVJ62" s="140"/>
      <c r="VVK62" s="140"/>
      <c r="VVL62" s="140"/>
      <c r="VVM62" s="140"/>
      <c r="VVN62" s="140"/>
      <c r="VVO62" s="140"/>
      <c r="VVP62" s="140"/>
      <c r="VVQ62" s="140"/>
      <c r="VVR62" s="140"/>
      <c r="VVS62" s="140"/>
      <c r="VVT62" s="140"/>
      <c r="VVU62" s="140"/>
      <c r="VVV62" s="140"/>
      <c r="VVW62" s="82"/>
      <c r="VVX62" s="140"/>
      <c r="VVY62" s="140"/>
      <c r="VVZ62" s="140"/>
      <c r="VWA62" s="140"/>
      <c r="VWB62" s="140"/>
      <c r="VWC62" s="140"/>
      <c r="VWD62" s="140"/>
      <c r="VWE62" s="140"/>
      <c r="VWF62" s="140"/>
      <c r="VWG62" s="140"/>
      <c r="VWH62" s="140"/>
      <c r="VWI62" s="140"/>
      <c r="VWJ62" s="140"/>
      <c r="VWK62" s="140"/>
      <c r="VWL62" s="140"/>
      <c r="VWM62" s="140"/>
      <c r="VWN62" s="140"/>
      <c r="VWO62" s="140"/>
      <c r="VWP62" s="140"/>
      <c r="VWQ62" s="140"/>
      <c r="VWR62" s="140"/>
      <c r="VWS62" s="82"/>
      <c r="VWT62" s="140"/>
      <c r="VWU62" s="140"/>
      <c r="VWV62" s="140"/>
      <c r="VWW62" s="140"/>
      <c r="VWX62" s="140"/>
      <c r="VWY62" s="140"/>
      <c r="VWZ62" s="140"/>
      <c r="VXA62" s="140"/>
      <c r="VXB62" s="140"/>
      <c r="VXC62" s="140"/>
      <c r="VXD62" s="140"/>
      <c r="VXE62" s="140"/>
      <c r="VXF62" s="140"/>
      <c r="VXG62" s="140"/>
      <c r="VXH62" s="140"/>
      <c r="VXI62" s="140"/>
      <c r="VXJ62" s="140"/>
      <c r="VXK62" s="140"/>
      <c r="VXL62" s="140"/>
      <c r="VXM62" s="140"/>
      <c r="VXN62" s="140"/>
      <c r="VXO62" s="82"/>
      <c r="VXP62" s="140"/>
      <c r="VXQ62" s="140"/>
      <c r="VXR62" s="140"/>
      <c r="VXS62" s="140"/>
      <c r="VXT62" s="140"/>
      <c r="VXU62" s="140"/>
      <c r="VXV62" s="140"/>
      <c r="VXW62" s="140"/>
      <c r="VXX62" s="140"/>
      <c r="VXY62" s="140"/>
      <c r="VXZ62" s="140"/>
      <c r="VYA62" s="140"/>
      <c r="VYB62" s="140"/>
      <c r="VYC62" s="140"/>
      <c r="VYD62" s="140"/>
      <c r="VYE62" s="140"/>
      <c r="VYF62" s="140"/>
      <c r="VYG62" s="140"/>
      <c r="VYH62" s="140"/>
      <c r="VYI62" s="140"/>
      <c r="VYJ62" s="140"/>
      <c r="VYK62" s="82"/>
      <c r="VYL62" s="140"/>
      <c r="VYM62" s="140"/>
      <c r="VYN62" s="140"/>
      <c r="VYO62" s="140"/>
      <c r="VYP62" s="140"/>
      <c r="VYQ62" s="140"/>
      <c r="VYR62" s="140"/>
      <c r="VYS62" s="140"/>
      <c r="VYT62" s="140"/>
      <c r="VYU62" s="140"/>
      <c r="VYV62" s="140"/>
      <c r="VYW62" s="140"/>
      <c r="VYX62" s="140"/>
      <c r="VYY62" s="140"/>
      <c r="VYZ62" s="140"/>
      <c r="VZA62" s="140"/>
      <c r="VZB62" s="140"/>
      <c r="VZC62" s="140"/>
      <c r="VZD62" s="140"/>
      <c r="VZE62" s="140"/>
      <c r="VZF62" s="140"/>
      <c r="VZG62" s="82"/>
      <c r="VZH62" s="140"/>
      <c r="VZI62" s="140"/>
      <c r="VZJ62" s="140"/>
      <c r="VZK62" s="140"/>
      <c r="VZL62" s="140"/>
      <c r="VZM62" s="140"/>
      <c r="VZN62" s="140"/>
      <c r="VZO62" s="140"/>
      <c r="VZP62" s="140"/>
      <c r="VZQ62" s="140"/>
      <c r="VZR62" s="140"/>
      <c r="VZS62" s="140"/>
      <c r="VZT62" s="140"/>
      <c r="VZU62" s="140"/>
      <c r="VZV62" s="140"/>
      <c r="VZW62" s="140"/>
      <c r="VZX62" s="140"/>
      <c r="VZY62" s="140"/>
      <c r="VZZ62" s="140"/>
      <c r="WAA62" s="140"/>
      <c r="WAB62" s="140"/>
      <c r="WAC62" s="82"/>
      <c r="WAD62" s="140"/>
      <c r="WAE62" s="140"/>
      <c r="WAF62" s="140"/>
      <c r="WAG62" s="140"/>
      <c r="WAH62" s="140"/>
      <c r="WAI62" s="140"/>
      <c r="WAJ62" s="140"/>
      <c r="WAK62" s="140"/>
      <c r="WAL62" s="140"/>
      <c r="WAM62" s="140"/>
      <c r="WAN62" s="140"/>
      <c r="WAO62" s="140"/>
      <c r="WAP62" s="140"/>
      <c r="WAQ62" s="140"/>
      <c r="WAR62" s="140"/>
      <c r="WAS62" s="140"/>
      <c r="WAT62" s="140"/>
      <c r="WAU62" s="140"/>
      <c r="WAV62" s="140"/>
      <c r="WAW62" s="140"/>
      <c r="WAX62" s="140"/>
      <c r="WAY62" s="82"/>
      <c r="WAZ62" s="140"/>
      <c r="WBA62" s="140"/>
      <c r="WBB62" s="140"/>
      <c r="WBC62" s="140"/>
      <c r="WBD62" s="140"/>
      <c r="WBE62" s="140"/>
      <c r="WBF62" s="140"/>
      <c r="WBG62" s="140"/>
      <c r="WBH62" s="140"/>
      <c r="WBI62" s="140"/>
      <c r="WBJ62" s="140"/>
      <c r="WBK62" s="140"/>
      <c r="WBL62" s="140"/>
      <c r="WBM62" s="140"/>
      <c r="WBN62" s="140"/>
      <c r="WBO62" s="140"/>
      <c r="WBP62" s="140"/>
      <c r="WBQ62" s="140"/>
      <c r="WBR62" s="140"/>
      <c r="WBS62" s="140"/>
      <c r="WBT62" s="140"/>
      <c r="WBU62" s="82"/>
      <c r="WBV62" s="140"/>
      <c r="WBW62" s="140"/>
      <c r="WBX62" s="140"/>
      <c r="WBY62" s="140"/>
      <c r="WBZ62" s="140"/>
      <c r="WCA62" s="140"/>
      <c r="WCB62" s="140"/>
      <c r="WCC62" s="140"/>
      <c r="WCD62" s="140"/>
      <c r="WCE62" s="140"/>
      <c r="WCF62" s="140"/>
      <c r="WCG62" s="140"/>
      <c r="WCH62" s="140"/>
      <c r="WCI62" s="140"/>
      <c r="WCJ62" s="140"/>
      <c r="WCK62" s="140"/>
      <c r="WCL62" s="140"/>
      <c r="WCM62" s="140"/>
      <c r="WCN62" s="140"/>
      <c r="WCO62" s="140"/>
      <c r="WCP62" s="140"/>
      <c r="WCQ62" s="82"/>
      <c r="WCR62" s="140"/>
      <c r="WCS62" s="140"/>
      <c r="WCT62" s="140"/>
      <c r="WCU62" s="140"/>
      <c r="WCV62" s="140"/>
      <c r="WCW62" s="140"/>
      <c r="WCX62" s="140"/>
      <c r="WCY62" s="140"/>
      <c r="WCZ62" s="140"/>
      <c r="WDA62" s="140"/>
      <c r="WDB62" s="140"/>
      <c r="WDC62" s="140"/>
      <c r="WDD62" s="140"/>
      <c r="WDE62" s="140"/>
      <c r="WDF62" s="140"/>
      <c r="WDG62" s="140"/>
      <c r="WDH62" s="140"/>
      <c r="WDI62" s="140"/>
      <c r="WDJ62" s="140"/>
      <c r="WDK62" s="140"/>
      <c r="WDL62" s="140"/>
      <c r="WDM62" s="82"/>
      <c r="WDN62" s="140"/>
      <c r="WDO62" s="140"/>
      <c r="WDP62" s="140"/>
      <c r="WDQ62" s="140"/>
      <c r="WDR62" s="140"/>
      <c r="WDS62" s="140"/>
      <c r="WDT62" s="140"/>
      <c r="WDU62" s="140"/>
      <c r="WDV62" s="140"/>
      <c r="WDW62" s="140"/>
      <c r="WDX62" s="140"/>
      <c r="WDY62" s="140"/>
      <c r="WDZ62" s="140"/>
      <c r="WEA62" s="140"/>
      <c r="WEB62" s="140"/>
      <c r="WEC62" s="140"/>
      <c r="WED62" s="140"/>
      <c r="WEE62" s="140"/>
      <c r="WEF62" s="140"/>
      <c r="WEG62" s="140"/>
      <c r="WEH62" s="140"/>
      <c r="WEI62" s="82"/>
      <c r="WEJ62" s="140"/>
      <c r="WEK62" s="140"/>
      <c r="WEL62" s="140"/>
      <c r="WEM62" s="140"/>
      <c r="WEN62" s="140"/>
      <c r="WEO62" s="140"/>
      <c r="WEP62" s="140"/>
      <c r="WEQ62" s="140"/>
      <c r="WER62" s="140"/>
      <c r="WES62" s="140"/>
      <c r="WET62" s="140"/>
      <c r="WEU62" s="140"/>
      <c r="WEV62" s="140"/>
      <c r="WEW62" s="140"/>
      <c r="WEX62" s="140"/>
      <c r="WEY62" s="140"/>
      <c r="WEZ62" s="140"/>
      <c r="WFA62" s="140"/>
      <c r="WFB62" s="140"/>
      <c r="WFC62" s="140"/>
      <c r="WFD62" s="140"/>
      <c r="WFE62" s="82"/>
      <c r="WFF62" s="140"/>
      <c r="WFG62" s="140"/>
      <c r="WFH62" s="140"/>
      <c r="WFI62" s="140"/>
      <c r="WFJ62" s="140"/>
      <c r="WFK62" s="140"/>
      <c r="WFL62" s="140"/>
      <c r="WFM62" s="140"/>
      <c r="WFN62" s="140"/>
      <c r="WFO62" s="140"/>
      <c r="WFP62" s="140"/>
      <c r="WFQ62" s="140"/>
      <c r="WFR62" s="140"/>
      <c r="WFS62" s="140"/>
      <c r="WFT62" s="140"/>
      <c r="WFU62" s="140"/>
      <c r="WFV62" s="140"/>
      <c r="WFW62" s="140"/>
      <c r="WFX62" s="140"/>
      <c r="WFY62" s="140"/>
      <c r="WFZ62" s="140"/>
      <c r="WGA62" s="82"/>
      <c r="WGB62" s="140"/>
      <c r="WGC62" s="140"/>
      <c r="WGD62" s="140"/>
      <c r="WGE62" s="140"/>
      <c r="WGF62" s="140"/>
      <c r="WGG62" s="140"/>
      <c r="WGH62" s="140"/>
      <c r="WGI62" s="140"/>
      <c r="WGJ62" s="140"/>
      <c r="WGK62" s="140"/>
      <c r="WGL62" s="140"/>
      <c r="WGM62" s="140"/>
      <c r="WGN62" s="140"/>
      <c r="WGO62" s="140"/>
      <c r="WGP62" s="140"/>
      <c r="WGQ62" s="140"/>
      <c r="WGR62" s="140"/>
      <c r="WGS62" s="140"/>
      <c r="WGT62" s="140"/>
      <c r="WGU62" s="140"/>
      <c r="WGV62" s="140"/>
      <c r="WGW62" s="82"/>
      <c r="WGX62" s="140"/>
      <c r="WGY62" s="140"/>
      <c r="WGZ62" s="140"/>
      <c r="WHA62" s="140"/>
      <c r="WHB62" s="140"/>
      <c r="WHC62" s="140"/>
      <c r="WHD62" s="140"/>
      <c r="WHE62" s="140"/>
      <c r="WHF62" s="140"/>
      <c r="WHG62" s="140"/>
      <c r="WHH62" s="140"/>
      <c r="WHI62" s="140"/>
      <c r="WHJ62" s="140"/>
      <c r="WHK62" s="140"/>
      <c r="WHL62" s="140"/>
      <c r="WHM62" s="140"/>
      <c r="WHN62" s="140"/>
      <c r="WHO62" s="140"/>
      <c r="WHP62" s="140"/>
      <c r="WHQ62" s="140"/>
      <c r="WHR62" s="140"/>
      <c r="WHS62" s="82"/>
      <c r="WHT62" s="140"/>
      <c r="WHU62" s="140"/>
      <c r="WHV62" s="140"/>
      <c r="WHW62" s="140"/>
      <c r="WHX62" s="140"/>
      <c r="WHY62" s="140"/>
      <c r="WHZ62" s="140"/>
      <c r="WIA62" s="140"/>
      <c r="WIB62" s="140"/>
      <c r="WIC62" s="140"/>
      <c r="WID62" s="140"/>
      <c r="WIE62" s="140"/>
      <c r="WIF62" s="140"/>
      <c r="WIG62" s="140"/>
      <c r="WIH62" s="140"/>
      <c r="WII62" s="140"/>
      <c r="WIJ62" s="140"/>
      <c r="WIK62" s="140"/>
      <c r="WIL62" s="140"/>
      <c r="WIM62" s="140"/>
      <c r="WIN62" s="140"/>
      <c r="WIO62" s="82"/>
      <c r="WIP62" s="140"/>
      <c r="WIQ62" s="140"/>
      <c r="WIR62" s="140"/>
      <c r="WIS62" s="140"/>
      <c r="WIT62" s="140"/>
      <c r="WIU62" s="140"/>
      <c r="WIV62" s="140"/>
      <c r="WIW62" s="140"/>
      <c r="WIX62" s="140"/>
      <c r="WIY62" s="140"/>
      <c r="WIZ62" s="140"/>
      <c r="WJA62" s="140"/>
      <c r="WJB62" s="140"/>
      <c r="WJC62" s="140"/>
      <c r="WJD62" s="140"/>
      <c r="WJE62" s="140"/>
      <c r="WJF62" s="140"/>
      <c r="WJG62" s="140"/>
      <c r="WJH62" s="140"/>
      <c r="WJI62" s="140"/>
      <c r="WJJ62" s="140"/>
      <c r="WJK62" s="82"/>
      <c r="WJL62" s="140"/>
      <c r="WJM62" s="140"/>
      <c r="WJN62" s="140"/>
      <c r="WJO62" s="140"/>
      <c r="WJP62" s="140"/>
      <c r="WJQ62" s="140"/>
      <c r="WJR62" s="140"/>
      <c r="WJS62" s="140"/>
      <c r="WJT62" s="140"/>
      <c r="WJU62" s="140"/>
      <c r="WJV62" s="140"/>
      <c r="WJW62" s="140"/>
      <c r="WJX62" s="140"/>
      <c r="WJY62" s="140"/>
      <c r="WJZ62" s="140"/>
      <c r="WKA62" s="140"/>
      <c r="WKB62" s="140"/>
      <c r="WKC62" s="140"/>
      <c r="WKD62" s="140"/>
      <c r="WKE62" s="140"/>
      <c r="WKF62" s="140"/>
      <c r="WKG62" s="82"/>
      <c r="WKH62" s="140"/>
      <c r="WKI62" s="140"/>
      <c r="WKJ62" s="140"/>
      <c r="WKK62" s="140"/>
      <c r="WKL62" s="140"/>
      <c r="WKM62" s="140"/>
      <c r="WKN62" s="140"/>
      <c r="WKO62" s="140"/>
      <c r="WKP62" s="140"/>
      <c r="WKQ62" s="140"/>
      <c r="WKR62" s="140"/>
      <c r="WKS62" s="140"/>
      <c r="WKT62" s="140"/>
      <c r="WKU62" s="140"/>
      <c r="WKV62" s="140"/>
      <c r="WKW62" s="140"/>
      <c r="WKX62" s="140"/>
      <c r="WKY62" s="140"/>
      <c r="WKZ62" s="140"/>
      <c r="WLA62" s="140"/>
      <c r="WLB62" s="140"/>
      <c r="WLC62" s="82"/>
      <c r="WLD62" s="140"/>
      <c r="WLE62" s="140"/>
      <c r="WLF62" s="140"/>
      <c r="WLG62" s="140"/>
      <c r="WLH62" s="140"/>
      <c r="WLI62" s="140"/>
      <c r="WLJ62" s="140"/>
      <c r="WLK62" s="140"/>
      <c r="WLL62" s="140"/>
      <c r="WLM62" s="140"/>
      <c r="WLN62" s="140"/>
      <c r="WLO62" s="140"/>
      <c r="WLP62" s="140"/>
      <c r="WLQ62" s="140"/>
      <c r="WLR62" s="140"/>
      <c r="WLS62" s="140"/>
      <c r="WLT62" s="140"/>
      <c r="WLU62" s="140"/>
      <c r="WLV62" s="140"/>
      <c r="WLW62" s="140"/>
      <c r="WLX62" s="140"/>
      <c r="WLY62" s="82"/>
      <c r="WLZ62" s="140"/>
      <c r="WMA62" s="140"/>
      <c r="WMB62" s="140"/>
      <c r="WMC62" s="140"/>
      <c r="WMD62" s="140"/>
      <c r="WME62" s="140"/>
      <c r="WMF62" s="140"/>
      <c r="WMG62" s="140"/>
      <c r="WMH62" s="140"/>
      <c r="WMI62" s="140"/>
      <c r="WMJ62" s="140"/>
      <c r="WMK62" s="140"/>
      <c r="WML62" s="140"/>
      <c r="WMM62" s="140"/>
      <c r="WMN62" s="140"/>
      <c r="WMO62" s="140"/>
      <c r="WMP62" s="140"/>
      <c r="WMQ62" s="140"/>
      <c r="WMR62" s="140"/>
      <c r="WMS62" s="140"/>
      <c r="WMT62" s="140"/>
      <c r="WMU62" s="82"/>
      <c r="WMV62" s="140"/>
      <c r="WMW62" s="140"/>
      <c r="WMX62" s="140"/>
      <c r="WMY62" s="140"/>
      <c r="WMZ62" s="140"/>
      <c r="WNA62" s="140"/>
      <c r="WNB62" s="140"/>
      <c r="WNC62" s="140"/>
      <c r="WND62" s="140"/>
      <c r="WNE62" s="140"/>
      <c r="WNF62" s="140"/>
      <c r="WNG62" s="140"/>
      <c r="WNH62" s="140"/>
      <c r="WNI62" s="140"/>
      <c r="WNJ62" s="140"/>
      <c r="WNK62" s="140"/>
      <c r="WNL62" s="140"/>
      <c r="WNM62" s="140"/>
      <c r="WNN62" s="140"/>
      <c r="WNO62" s="140"/>
      <c r="WNP62" s="140"/>
      <c r="WNQ62" s="82"/>
      <c r="WNR62" s="140"/>
      <c r="WNS62" s="140"/>
      <c r="WNT62" s="140"/>
      <c r="WNU62" s="140"/>
      <c r="WNV62" s="140"/>
      <c r="WNW62" s="140"/>
      <c r="WNX62" s="140"/>
      <c r="WNY62" s="140"/>
      <c r="WNZ62" s="140"/>
      <c r="WOA62" s="140"/>
      <c r="WOB62" s="140"/>
      <c r="WOC62" s="140"/>
      <c r="WOD62" s="140"/>
      <c r="WOE62" s="140"/>
      <c r="WOF62" s="140"/>
      <c r="WOG62" s="140"/>
      <c r="WOH62" s="140"/>
      <c r="WOI62" s="140"/>
      <c r="WOJ62" s="140"/>
      <c r="WOK62" s="140"/>
      <c r="WOL62" s="140"/>
      <c r="WOM62" s="82"/>
      <c r="WON62" s="140"/>
      <c r="WOO62" s="140"/>
      <c r="WOP62" s="140"/>
      <c r="WOQ62" s="140"/>
      <c r="WOR62" s="140"/>
      <c r="WOS62" s="140"/>
      <c r="WOT62" s="140"/>
      <c r="WOU62" s="140"/>
      <c r="WOV62" s="140"/>
      <c r="WOW62" s="140"/>
      <c r="WOX62" s="140"/>
      <c r="WOY62" s="140"/>
      <c r="WOZ62" s="140"/>
      <c r="WPA62" s="140"/>
      <c r="WPB62" s="140"/>
      <c r="WPC62" s="140"/>
      <c r="WPD62" s="140"/>
      <c r="WPE62" s="140"/>
      <c r="WPF62" s="140"/>
      <c r="WPG62" s="140"/>
      <c r="WPH62" s="140"/>
      <c r="WPI62" s="82"/>
      <c r="WPJ62" s="140"/>
      <c r="WPK62" s="140"/>
      <c r="WPL62" s="140"/>
      <c r="WPM62" s="140"/>
      <c r="WPN62" s="140"/>
      <c r="WPO62" s="140"/>
      <c r="WPP62" s="140"/>
      <c r="WPQ62" s="140"/>
      <c r="WPR62" s="140"/>
      <c r="WPS62" s="140"/>
      <c r="WPT62" s="140"/>
      <c r="WPU62" s="140"/>
      <c r="WPV62" s="140"/>
      <c r="WPW62" s="140"/>
      <c r="WPX62" s="140"/>
      <c r="WPY62" s="140"/>
      <c r="WPZ62" s="140"/>
      <c r="WQA62" s="140"/>
      <c r="WQB62" s="140"/>
      <c r="WQC62" s="140"/>
      <c r="WQD62" s="140"/>
      <c r="WQE62" s="82"/>
      <c r="WQF62" s="140"/>
      <c r="WQG62" s="140"/>
      <c r="WQH62" s="140"/>
      <c r="WQI62" s="140"/>
      <c r="WQJ62" s="140"/>
      <c r="WQK62" s="140"/>
      <c r="WQL62" s="140"/>
      <c r="WQM62" s="140"/>
      <c r="WQN62" s="140"/>
      <c r="WQO62" s="140"/>
      <c r="WQP62" s="140"/>
      <c r="WQQ62" s="140"/>
      <c r="WQR62" s="140"/>
      <c r="WQS62" s="140"/>
      <c r="WQT62" s="140"/>
      <c r="WQU62" s="140"/>
      <c r="WQV62" s="140"/>
      <c r="WQW62" s="140"/>
      <c r="WQX62" s="140"/>
      <c r="WQY62" s="140"/>
      <c r="WQZ62" s="140"/>
      <c r="WRA62" s="82"/>
      <c r="WRB62" s="140"/>
      <c r="WRC62" s="140"/>
      <c r="WRD62" s="140"/>
      <c r="WRE62" s="140"/>
      <c r="WRF62" s="140"/>
      <c r="WRG62" s="140"/>
      <c r="WRH62" s="140"/>
      <c r="WRI62" s="140"/>
      <c r="WRJ62" s="140"/>
      <c r="WRK62" s="140"/>
      <c r="WRL62" s="140"/>
      <c r="WRM62" s="140"/>
      <c r="WRN62" s="140"/>
      <c r="WRO62" s="140"/>
      <c r="WRP62" s="140"/>
      <c r="WRQ62" s="140"/>
      <c r="WRR62" s="140"/>
      <c r="WRS62" s="140"/>
      <c r="WRT62" s="140"/>
      <c r="WRU62" s="140"/>
      <c r="WRV62" s="140"/>
      <c r="WRW62" s="82"/>
      <c r="WRX62" s="140"/>
      <c r="WRY62" s="140"/>
      <c r="WRZ62" s="140"/>
      <c r="WSA62" s="140"/>
      <c r="WSB62" s="140"/>
      <c r="WSC62" s="140"/>
      <c r="WSD62" s="140"/>
      <c r="WSE62" s="140"/>
      <c r="WSF62" s="140"/>
      <c r="WSG62" s="140"/>
      <c r="WSH62" s="140"/>
      <c r="WSI62" s="140"/>
      <c r="WSJ62" s="140"/>
      <c r="WSK62" s="140"/>
      <c r="WSL62" s="140"/>
      <c r="WSM62" s="140"/>
      <c r="WSN62" s="140"/>
      <c r="WSO62" s="140"/>
      <c r="WSP62" s="140"/>
      <c r="WSQ62" s="140"/>
      <c r="WSR62" s="140"/>
      <c r="WSS62" s="82"/>
      <c r="WST62" s="140"/>
      <c r="WSU62" s="140"/>
      <c r="WSV62" s="140"/>
      <c r="WSW62" s="140"/>
      <c r="WSX62" s="140"/>
      <c r="WSY62" s="140"/>
      <c r="WSZ62" s="140"/>
      <c r="WTA62" s="140"/>
      <c r="WTB62" s="140"/>
      <c r="WTC62" s="140"/>
      <c r="WTD62" s="140"/>
      <c r="WTE62" s="140"/>
      <c r="WTF62" s="140"/>
      <c r="WTG62" s="140"/>
      <c r="WTH62" s="140"/>
      <c r="WTI62" s="140"/>
      <c r="WTJ62" s="140"/>
      <c r="WTK62" s="140"/>
      <c r="WTL62" s="140"/>
      <c r="WTM62" s="140"/>
      <c r="WTN62" s="140"/>
      <c r="WTO62" s="82"/>
      <c r="WTP62" s="140"/>
      <c r="WTQ62" s="140"/>
      <c r="WTR62" s="140"/>
      <c r="WTS62" s="140"/>
      <c r="WTT62" s="140"/>
      <c r="WTU62" s="140"/>
      <c r="WTV62" s="140"/>
      <c r="WTW62" s="140"/>
      <c r="WTX62" s="140"/>
      <c r="WTY62" s="140"/>
      <c r="WTZ62" s="140"/>
      <c r="WUA62" s="140"/>
      <c r="WUB62" s="140"/>
      <c r="WUC62" s="140"/>
      <c r="WUD62" s="140"/>
      <c r="WUE62" s="140"/>
      <c r="WUF62" s="140"/>
      <c r="WUG62" s="140"/>
      <c r="WUH62" s="140"/>
      <c r="WUI62" s="140"/>
      <c r="WUJ62" s="140"/>
      <c r="WUK62" s="82"/>
      <c r="WUL62" s="140"/>
      <c r="WUM62" s="140"/>
      <c r="WUN62" s="140"/>
      <c r="WUO62" s="140"/>
      <c r="WUP62" s="140"/>
      <c r="WUQ62" s="140"/>
      <c r="WUR62" s="140"/>
      <c r="WUS62" s="140"/>
      <c r="WUT62" s="140"/>
      <c r="WUU62" s="140"/>
      <c r="WUV62" s="140"/>
      <c r="WUW62" s="140"/>
      <c r="WUX62" s="140"/>
      <c r="WUY62" s="140"/>
      <c r="WUZ62" s="140"/>
      <c r="WVA62" s="140"/>
      <c r="WVB62" s="140"/>
      <c r="WVC62" s="140"/>
      <c r="WVD62" s="140"/>
      <c r="WVE62" s="140"/>
      <c r="WVF62" s="140"/>
      <c r="WVG62" s="82"/>
      <c r="WVH62" s="140"/>
      <c r="WVI62" s="140"/>
      <c r="WVJ62" s="140"/>
      <c r="WVK62" s="140"/>
      <c r="WVL62" s="140"/>
      <c r="WVM62" s="140"/>
      <c r="WVN62" s="140"/>
      <c r="WVO62" s="140"/>
      <c r="WVP62" s="140"/>
      <c r="WVQ62" s="140"/>
      <c r="WVR62" s="140"/>
      <c r="WVS62" s="140"/>
      <c r="WVT62" s="140"/>
      <c r="WVU62" s="140"/>
      <c r="WVV62" s="140"/>
      <c r="WVW62" s="140"/>
      <c r="WVX62" s="140"/>
      <c r="WVY62" s="140"/>
      <c r="WVZ62" s="140"/>
      <c r="WWA62" s="140"/>
      <c r="WWB62" s="140"/>
      <c r="WWC62" s="82"/>
      <c r="WWD62" s="140"/>
      <c r="WWE62" s="140"/>
      <c r="WWF62" s="140"/>
      <c r="WWG62" s="140"/>
      <c r="WWH62" s="140"/>
      <c r="WWI62" s="140"/>
      <c r="WWJ62" s="140"/>
      <c r="WWK62" s="140"/>
      <c r="WWL62" s="140"/>
      <c r="WWM62" s="140"/>
      <c r="WWN62" s="140"/>
      <c r="WWO62" s="140"/>
      <c r="WWP62" s="140"/>
      <c r="WWQ62" s="140"/>
      <c r="WWR62" s="140"/>
      <c r="WWS62" s="140"/>
      <c r="WWT62" s="140"/>
      <c r="WWU62" s="140"/>
      <c r="WWV62" s="140"/>
      <c r="WWW62" s="140"/>
      <c r="WWX62" s="140"/>
      <c r="WWY62" s="82"/>
      <c r="WWZ62" s="140"/>
      <c r="WXA62" s="140"/>
      <c r="WXB62" s="140"/>
      <c r="WXC62" s="140"/>
      <c r="WXD62" s="140"/>
      <c r="WXE62" s="140"/>
      <c r="WXF62" s="140"/>
      <c r="WXG62" s="140"/>
      <c r="WXH62" s="140"/>
      <c r="WXI62" s="140"/>
      <c r="WXJ62" s="140"/>
      <c r="WXK62" s="140"/>
      <c r="WXL62" s="140"/>
      <c r="WXM62" s="140"/>
      <c r="WXN62" s="140"/>
      <c r="WXO62" s="140"/>
      <c r="WXP62" s="140"/>
      <c r="WXQ62" s="140"/>
      <c r="WXR62" s="140"/>
      <c r="WXS62" s="140"/>
      <c r="WXT62" s="140"/>
      <c r="WXU62" s="82"/>
      <c r="WXV62" s="140"/>
      <c r="WXW62" s="140"/>
      <c r="WXX62" s="140"/>
      <c r="WXY62" s="140"/>
      <c r="WXZ62" s="140"/>
      <c r="WYA62" s="140"/>
      <c r="WYB62" s="140"/>
      <c r="WYC62" s="140"/>
      <c r="WYD62" s="140"/>
      <c r="WYE62" s="140"/>
      <c r="WYF62" s="140"/>
      <c r="WYG62" s="140"/>
      <c r="WYH62" s="140"/>
      <c r="WYI62" s="140"/>
      <c r="WYJ62" s="140"/>
      <c r="WYK62" s="140"/>
      <c r="WYL62" s="140"/>
      <c r="WYM62" s="140"/>
      <c r="WYN62" s="140"/>
      <c r="WYO62" s="140"/>
      <c r="WYP62" s="140"/>
      <c r="WYQ62" s="82"/>
      <c r="WYR62" s="140"/>
      <c r="WYS62" s="140"/>
      <c r="WYT62" s="140"/>
      <c r="WYU62" s="140"/>
      <c r="WYV62" s="140"/>
      <c r="WYW62" s="140"/>
      <c r="WYX62" s="140"/>
      <c r="WYY62" s="140"/>
      <c r="WYZ62" s="140"/>
      <c r="WZA62" s="140"/>
      <c r="WZB62" s="140"/>
      <c r="WZC62" s="140"/>
      <c r="WZD62" s="140"/>
      <c r="WZE62" s="140"/>
      <c r="WZF62" s="140"/>
      <c r="WZG62" s="140"/>
      <c r="WZH62" s="140"/>
      <c r="WZI62" s="140"/>
      <c r="WZJ62" s="140"/>
      <c r="WZK62" s="140"/>
      <c r="WZL62" s="140"/>
      <c r="WZM62" s="82"/>
      <c r="WZN62" s="140"/>
      <c r="WZO62" s="140"/>
      <c r="WZP62" s="140"/>
      <c r="WZQ62" s="140"/>
      <c r="WZR62" s="140"/>
      <c r="WZS62" s="140"/>
      <c r="WZT62" s="140"/>
      <c r="WZU62" s="140"/>
      <c r="WZV62" s="140"/>
      <c r="WZW62" s="140"/>
      <c r="WZX62" s="140"/>
      <c r="WZY62" s="140"/>
      <c r="WZZ62" s="140"/>
      <c r="XAA62" s="140"/>
      <c r="XAB62" s="140"/>
      <c r="XAC62" s="140"/>
      <c r="XAD62" s="140"/>
      <c r="XAE62" s="140"/>
      <c r="XAF62" s="140"/>
      <c r="XAG62" s="140"/>
      <c r="XAH62" s="140"/>
      <c r="XAI62" s="82"/>
      <c r="XAJ62" s="140"/>
      <c r="XAK62" s="140"/>
      <c r="XAL62" s="140"/>
      <c r="XAM62" s="140"/>
      <c r="XAN62" s="140"/>
      <c r="XAO62" s="140"/>
      <c r="XAP62" s="140"/>
      <c r="XAQ62" s="140"/>
      <c r="XAR62" s="140"/>
      <c r="XAS62" s="140"/>
      <c r="XAT62" s="140"/>
      <c r="XAU62" s="140"/>
      <c r="XAV62" s="140"/>
      <c r="XAW62" s="140"/>
      <c r="XAX62" s="140"/>
      <c r="XAY62" s="140"/>
      <c r="XAZ62" s="140"/>
      <c r="XBA62" s="140"/>
      <c r="XBB62" s="140"/>
      <c r="XBC62" s="140"/>
      <c r="XBD62" s="140"/>
      <c r="XBE62" s="82"/>
      <c r="XBF62" s="140"/>
      <c r="XBG62" s="140"/>
      <c r="XBH62" s="140"/>
      <c r="XBI62" s="140"/>
      <c r="XBJ62" s="140"/>
      <c r="XBK62" s="140"/>
      <c r="XBL62" s="140"/>
      <c r="XBM62" s="140"/>
      <c r="XBN62" s="140"/>
      <c r="XBO62" s="140"/>
      <c r="XBP62" s="140"/>
      <c r="XBQ62" s="140"/>
      <c r="XBR62" s="140"/>
      <c r="XBS62" s="140"/>
      <c r="XBT62" s="140"/>
      <c r="XBU62" s="140"/>
      <c r="XBV62" s="140"/>
      <c r="XBW62" s="140"/>
      <c r="XBX62" s="140"/>
      <c r="XBY62" s="140"/>
      <c r="XBZ62" s="140"/>
      <c r="XCA62" s="82"/>
      <c r="XCB62" s="140"/>
      <c r="XCC62" s="140"/>
      <c r="XCD62" s="140"/>
      <c r="XCE62" s="140"/>
      <c r="XCF62" s="140"/>
      <c r="XCG62" s="140"/>
      <c r="XCH62" s="140"/>
      <c r="XCI62" s="140"/>
      <c r="XCJ62" s="140"/>
      <c r="XCK62" s="140"/>
      <c r="XCL62" s="140"/>
      <c r="XCM62" s="140"/>
      <c r="XCN62" s="140"/>
      <c r="XCO62" s="140"/>
      <c r="XCP62" s="140"/>
      <c r="XCQ62" s="140"/>
      <c r="XCR62" s="140"/>
      <c r="XCS62" s="140"/>
      <c r="XCT62" s="140"/>
      <c r="XCU62" s="140"/>
      <c r="XCV62" s="140"/>
      <c r="XCW62" s="82"/>
      <c r="XCX62" s="140"/>
      <c r="XCY62" s="140"/>
      <c r="XCZ62" s="140"/>
      <c r="XDA62" s="140"/>
      <c r="XDB62" s="140"/>
      <c r="XDC62" s="140"/>
      <c r="XDD62" s="140"/>
      <c r="XDE62" s="140"/>
      <c r="XDF62" s="140"/>
      <c r="XDG62" s="140"/>
      <c r="XDH62" s="140"/>
      <c r="XDI62" s="140"/>
      <c r="XDJ62" s="140"/>
      <c r="XDK62" s="140"/>
      <c r="XDL62" s="140"/>
      <c r="XDM62" s="140"/>
      <c r="XDN62" s="140"/>
      <c r="XDO62" s="140"/>
      <c r="XDP62" s="140"/>
      <c r="XDQ62" s="140"/>
      <c r="XDR62" s="140"/>
      <c r="XDS62" s="82"/>
      <c r="XDT62" s="140"/>
      <c r="XDU62" s="140"/>
      <c r="XDV62" s="140"/>
      <c r="XDW62" s="140"/>
      <c r="XDX62" s="140"/>
      <c r="XDY62" s="140"/>
      <c r="XDZ62" s="140"/>
      <c r="XEA62" s="140"/>
      <c r="XEB62" s="140"/>
      <c r="XEC62" s="140"/>
      <c r="XED62" s="140"/>
      <c r="XEE62" s="140"/>
      <c r="XEF62" s="140"/>
      <c r="XEG62" s="140"/>
      <c r="XEH62" s="140"/>
      <c r="XEI62" s="140"/>
      <c r="XEJ62" s="140"/>
      <c r="XEK62" s="140"/>
      <c r="XEL62" s="140"/>
      <c r="XEM62" s="140"/>
      <c r="XEN62" s="140"/>
      <c r="XEO62" s="82"/>
      <c r="XEP62" s="82"/>
      <c r="XEQ62" s="82"/>
      <c r="XER62" s="82"/>
      <c r="XES62" s="82"/>
      <c r="XET62" s="82"/>
      <c r="XEU62" s="82"/>
      <c r="XEV62" s="82"/>
      <c r="XEW62" s="82"/>
      <c r="XEX62" s="82"/>
      <c r="XEY62" s="82"/>
      <c r="XEZ62" s="82"/>
      <c r="XFA62" s="82"/>
      <c r="XFB62" s="82"/>
      <c r="XFC62" s="82"/>
      <c r="XFD62" s="82"/>
    </row>
    <row r="63" spans="1:16384" s="17" customFormat="1" ht="27.95" customHeight="1" x14ac:dyDescent="0.25">
      <c r="A63" s="115" t="s">
        <v>190</v>
      </c>
      <c r="B63" s="145"/>
      <c r="C63" s="145"/>
      <c r="D63" s="145"/>
      <c r="E63" s="145"/>
      <c r="F63" s="145"/>
      <c r="G63" s="145"/>
      <c r="H63" s="145"/>
      <c r="I63" s="145"/>
      <c r="J63" s="145"/>
      <c r="K63" s="145"/>
      <c r="L63" s="145"/>
      <c r="M63" s="145"/>
      <c r="N63" s="145"/>
      <c r="O63" s="145"/>
      <c r="P63" s="145"/>
      <c r="Q63" s="145"/>
      <c r="R63" s="145"/>
      <c r="S63" s="145"/>
      <c r="T63" s="145"/>
      <c r="U63" s="145"/>
      <c r="V63" s="145"/>
      <c r="W63" s="115"/>
      <c r="X63" s="145"/>
      <c r="Y63" s="145"/>
      <c r="Z63" s="145"/>
      <c r="AA63" s="145"/>
      <c r="AB63" s="145"/>
      <c r="AC63" s="145"/>
      <c r="AD63" s="145"/>
      <c r="AE63" s="145"/>
      <c r="AF63" s="145"/>
      <c r="AG63" s="145"/>
      <c r="AH63" s="145"/>
      <c r="AI63" s="145"/>
      <c r="AJ63" s="145"/>
      <c r="AK63" s="145"/>
      <c r="AL63" s="145"/>
      <c r="AM63" s="145"/>
      <c r="AN63" s="145"/>
      <c r="AO63" s="145"/>
      <c r="AP63" s="145"/>
      <c r="AQ63" s="145"/>
      <c r="AR63" s="145"/>
      <c r="AS63" s="115"/>
      <c r="AT63" s="145"/>
      <c r="AU63" s="145"/>
      <c r="AV63" s="145"/>
      <c r="AW63" s="145"/>
      <c r="AX63" s="145"/>
      <c r="AY63" s="145"/>
      <c r="AZ63" s="145"/>
      <c r="BA63" s="145"/>
      <c r="BB63" s="145"/>
      <c r="BC63" s="145"/>
      <c r="BD63" s="145"/>
      <c r="BE63" s="145"/>
      <c r="BF63" s="145"/>
      <c r="BG63" s="145"/>
      <c r="BH63" s="145"/>
      <c r="BI63" s="145"/>
      <c r="BJ63" s="145"/>
      <c r="BK63" s="145"/>
      <c r="BL63" s="145"/>
      <c r="BM63" s="145"/>
      <c r="BN63" s="145"/>
      <c r="BO63" s="115"/>
      <c r="BP63" s="145"/>
      <c r="BQ63" s="145"/>
      <c r="BR63" s="145"/>
      <c r="BS63" s="145"/>
      <c r="BT63" s="145"/>
      <c r="BU63" s="145"/>
      <c r="BV63" s="145"/>
      <c r="BW63" s="145"/>
      <c r="BX63" s="145"/>
      <c r="BY63" s="145"/>
      <c r="BZ63" s="145"/>
      <c r="CA63" s="145"/>
      <c r="CB63" s="145"/>
      <c r="CC63" s="145"/>
      <c r="CD63" s="145"/>
      <c r="CE63" s="145"/>
      <c r="CF63" s="145"/>
      <c r="CG63" s="145"/>
      <c r="CH63" s="145"/>
      <c r="CI63" s="145"/>
      <c r="CJ63" s="145"/>
      <c r="CK63" s="115"/>
      <c r="CL63" s="145"/>
      <c r="CM63" s="145"/>
      <c r="CN63" s="145"/>
      <c r="CO63" s="145"/>
      <c r="CP63" s="145"/>
      <c r="CQ63" s="145"/>
      <c r="CR63" s="145"/>
      <c r="CS63" s="145"/>
      <c r="CT63" s="145"/>
      <c r="CU63" s="145"/>
      <c r="CV63" s="145"/>
      <c r="CW63" s="145"/>
      <c r="CX63" s="145"/>
      <c r="CY63" s="145"/>
      <c r="CZ63" s="145"/>
      <c r="DA63" s="145"/>
      <c r="DB63" s="145"/>
      <c r="DC63" s="145"/>
      <c r="DD63" s="145"/>
      <c r="DE63" s="145"/>
      <c r="DF63" s="145"/>
      <c r="DG63" s="115"/>
      <c r="DH63" s="145"/>
      <c r="DI63" s="145"/>
      <c r="DJ63" s="145"/>
      <c r="DK63" s="145"/>
      <c r="DL63" s="145"/>
      <c r="DM63" s="145"/>
      <c r="DN63" s="145"/>
      <c r="DO63" s="145"/>
      <c r="DP63" s="145"/>
      <c r="DQ63" s="145"/>
      <c r="DR63" s="145"/>
      <c r="DS63" s="145"/>
      <c r="DT63" s="145"/>
      <c r="DU63" s="145"/>
      <c r="DV63" s="145"/>
      <c r="DW63" s="145"/>
      <c r="DX63" s="145"/>
      <c r="DY63" s="145"/>
      <c r="DZ63" s="145"/>
      <c r="EA63" s="145"/>
      <c r="EB63" s="145"/>
      <c r="EC63" s="115"/>
      <c r="ED63" s="145"/>
      <c r="EE63" s="145"/>
      <c r="EF63" s="145"/>
      <c r="EG63" s="145"/>
      <c r="EH63" s="145"/>
      <c r="EI63" s="145"/>
      <c r="EJ63" s="145"/>
      <c r="EK63" s="145"/>
      <c r="EL63" s="145"/>
      <c r="EM63" s="145"/>
      <c r="EN63" s="145"/>
      <c r="EO63" s="145"/>
      <c r="EP63" s="145"/>
      <c r="EQ63" s="145"/>
      <c r="ER63" s="145"/>
      <c r="ES63" s="145"/>
      <c r="ET63" s="145"/>
      <c r="EU63" s="145"/>
      <c r="EV63" s="145"/>
      <c r="EW63" s="145"/>
      <c r="EX63" s="145"/>
      <c r="EY63" s="115"/>
      <c r="EZ63" s="145"/>
      <c r="FA63" s="145"/>
      <c r="FB63" s="145"/>
      <c r="FC63" s="145"/>
      <c r="FD63" s="145"/>
      <c r="FE63" s="145"/>
      <c r="FF63" s="145"/>
      <c r="FG63" s="145"/>
      <c r="FH63" s="145"/>
      <c r="FI63" s="145"/>
      <c r="FJ63" s="145"/>
      <c r="FK63" s="145"/>
      <c r="FL63" s="145"/>
      <c r="FM63" s="145"/>
      <c r="FN63" s="145"/>
      <c r="FO63" s="145"/>
      <c r="FP63" s="145"/>
      <c r="FQ63" s="145"/>
      <c r="FR63" s="145"/>
      <c r="FS63" s="145"/>
      <c r="FT63" s="145"/>
      <c r="FU63" s="115"/>
      <c r="FV63" s="145"/>
      <c r="FW63" s="145"/>
      <c r="FX63" s="145"/>
      <c r="FY63" s="145"/>
      <c r="FZ63" s="145"/>
      <c r="GA63" s="145"/>
      <c r="GB63" s="145"/>
      <c r="GC63" s="145"/>
      <c r="GD63" s="145"/>
      <c r="GE63" s="145"/>
      <c r="GF63" s="145"/>
      <c r="GG63" s="145"/>
      <c r="GH63" s="145"/>
      <c r="GI63" s="145"/>
      <c r="GJ63" s="145"/>
      <c r="GK63" s="145"/>
      <c r="GL63" s="145"/>
      <c r="GM63" s="145"/>
      <c r="GN63" s="145"/>
      <c r="GO63" s="145"/>
      <c r="GP63" s="145"/>
      <c r="GQ63" s="115"/>
      <c r="GR63" s="145"/>
      <c r="GS63" s="145"/>
      <c r="GT63" s="145"/>
      <c r="GU63" s="145"/>
      <c r="GV63" s="145"/>
      <c r="GW63" s="145"/>
      <c r="GX63" s="145"/>
      <c r="GY63" s="145"/>
      <c r="GZ63" s="145"/>
      <c r="HA63" s="145"/>
      <c r="HB63" s="145"/>
      <c r="HC63" s="145"/>
      <c r="HD63" s="145"/>
      <c r="HE63" s="145"/>
      <c r="HF63" s="145"/>
      <c r="HG63" s="145"/>
      <c r="HH63" s="145"/>
      <c r="HI63" s="145"/>
      <c r="HJ63" s="145"/>
      <c r="HK63" s="145"/>
      <c r="HL63" s="145"/>
      <c r="HM63" s="115"/>
      <c r="HN63" s="145"/>
      <c r="HO63" s="145"/>
      <c r="HP63" s="145"/>
      <c r="HQ63" s="145"/>
      <c r="HR63" s="145"/>
      <c r="HS63" s="145"/>
      <c r="HT63" s="145"/>
      <c r="HU63" s="145"/>
      <c r="HV63" s="145"/>
      <c r="HW63" s="145"/>
      <c r="HX63" s="145"/>
      <c r="HY63" s="145"/>
      <c r="HZ63" s="145"/>
      <c r="IA63" s="145"/>
      <c r="IB63" s="145"/>
      <c r="IC63" s="145"/>
      <c r="ID63" s="145"/>
      <c r="IE63" s="145"/>
      <c r="IF63" s="145"/>
      <c r="IG63" s="145"/>
      <c r="IH63" s="145"/>
      <c r="II63" s="115"/>
      <c r="IJ63" s="145"/>
      <c r="IK63" s="145"/>
      <c r="IL63" s="145"/>
      <c r="IM63" s="145"/>
      <c r="IN63" s="145"/>
      <c r="IO63" s="145"/>
      <c r="IP63" s="145"/>
      <c r="IQ63" s="145"/>
      <c r="IR63" s="145"/>
      <c r="IS63" s="145"/>
      <c r="IT63" s="145"/>
      <c r="IU63" s="145"/>
      <c r="IV63" s="145"/>
      <c r="IW63" s="145"/>
      <c r="IX63" s="145"/>
      <c r="IY63" s="145"/>
      <c r="IZ63" s="145"/>
      <c r="JA63" s="145"/>
      <c r="JB63" s="145"/>
      <c r="JC63" s="145"/>
      <c r="JD63" s="145"/>
      <c r="JE63" s="115"/>
      <c r="JF63" s="145"/>
      <c r="JG63" s="145"/>
      <c r="JH63" s="145"/>
      <c r="JI63" s="145"/>
      <c r="JJ63" s="145"/>
      <c r="JK63" s="145"/>
      <c r="JL63" s="145"/>
      <c r="JM63" s="145"/>
      <c r="JN63" s="145"/>
      <c r="JO63" s="145"/>
      <c r="JP63" s="145"/>
      <c r="JQ63" s="145"/>
      <c r="JR63" s="145"/>
      <c r="JS63" s="145"/>
      <c r="JT63" s="145"/>
      <c r="JU63" s="145"/>
      <c r="JV63" s="145"/>
      <c r="JW63" s="145"/>
      <c r="JX63" s="145"/>
      <c r="JY63" s="145"/>
      <c r="JZ63" s="145"/>
      <c r="KA63" s="115"/>
      <c r="KB63" s="145"/>
      <c r="KC63" s="145"/>
      <c r="KD63" s="145"/>
      <c r="KE63" s="145"/>
      <c r="KF63" s="145"/>
      <c r="KG63" s="145"/>
      <c r="KH63" s="145"/>
      <c r="KI63" s="145"/>
      <c r="KJ63" s="145"/>
      <c r="KK63" s="145"/>
      <c r="KL63" s="145"/>
      <c r="KM63" s="145"/>
      <c r="KN63" s="145"/>
      <c r="KO63" s="145"/>
      <c r="KP63" s="145"/>
      <c r="KQ63" s="145"/>
      <c r="KR63" s="145"/>
      <c r="KS63" s="145"/>
      <c r="KT63" s="145"/>
      <c r="KU63" s="145"/>
      <c r="KV63" s="145"/>
      <c r="KW63" s="115"/>
      <c r="KX63" s="145"/>
      <c r="KY63" s="145"/>
      <c r="KZ63" s="145"/>
      <c r="LA63" s="145"/>
      <c r="LB63" s="145"/>
      <c r="LC63" s="145"/>
      <c r="LD63" s="145"/>
      <c r="LE63" s="145"/>
      <c r="LF63" s="145"/>
      <c r="LG63" s="145"/>
      <c r="LH63" s="145"/>
      <c r="LI63" s="145"/>
      <c r="LJ63" s="145"/>
      <c r="LK63" s="145"/>
      <c r="LL63" s="145"/>
      <c r="LM63" s="145"/>
      <c r="LN63" s="145"/>
      <c r="LO63" s="145"/>
      <c r="LP63" s="145"/>
      <c r="LQ63" s="145"/>
      <c r="LR63" s="145"/>
      <c r="LS63" s="115"/>
      <c r="LT63" s="145"/>
      <c r="LU63" s="145"/>
      <c r="LV63" s="145"/>
      <c r="LW63" s="145"/>
      <c r="LX63" s="145"/>
      <c r="LY63" s="145"/>
      <c r="LZ63" s="145"/>
      <c r="MA63" s="145"/>
      <c r="MB63" s="145"/>
      <c r="MC63" s="145"/>
      <c r="MD63" s="145"/>
      <c r="ME63" s="145"/>
      <c r="MF63" s="145"/>
      <c r="MG63" s="145"/>
      <c r="MH63" s="145"/>
      <c r="MI63" s="145"/>
      <c r="MJ63" s="145"/>
      <c r="MK63" s="145"/>
      <c r="ML63" s="145"/>
      <c r="MM63" s="145"/>
      <c r="MN63" s="145"/>
      <c r="MO63" s="115"/>
      <c r="MP63" s="145"/>
      <c r="MQ63" s="145"/>
      <c r="MR63" s="145"/>
      <c r="MS63" s="145"/>
      <c r="MT63" s="145"/>
      <c r="MU63" s="145"/>
      <c r="MV63" s="145"/>
      <c r="MW63" s="145"/>
      <c r="MX63" s="145"/>
      <c r="MY63" s="145"/>
      <c r="MZ63" s="145"/>
      <c r="NA63" s="145"/>
      <c r="NB63" s="145"/>
      <c r="NC63" s="145"/>
      <c r="ND63" s="145"/>
      <c r="NE63" s="145"/>
      <c r="NF63" s="145"/>
      <c r="NG63" s="145"/>
      <c r="NH63" s="145"/>
      <c r="NI63" s="145"/>
      <c r="NJ63" s="145"/>
      <c r="NK63" s="115"/>
      <c r="NL63" s="145"/>
      <c r="NM63" s="145"/>
      <c r="NN63" s="145"/>
      <c r="NO63" s="145"/>
      <c r="NP63" s="145"/>
      <c r="NQ63" s="145"/>
      <c r="NR63" s="145"/>
      <c r="NS63" s="145"/>
      <c r="NT63" s="145"/>
      <c r="NU63" s="145"/>
      <c r="NV63" s="145"/>
      <c r="NW63" s="145"/>
      <c r="NX63" s="145"/>
      <c r="NY63" s="145"/>
      <c r="NZ63" s="145"/>
      <c r="OA63" s="145"/>
      <c r="OB63" s="145"/>
      <c r="OC63" s="145"/>
      <c r="OD63" s="145"/>
      <c r="OE63" s="145"/>
      <c r="OF63" s="145"/>
      <c r="OG63" s="115"/>
      <c r="OH63" s="145"/>
      <c r="OI63" s="145"/>
      <c r="OJ63" s="145"/>
      <c r="OK63" s="145"/>
      <c r="OL63" s="145"/>
      <c r="OM63" s="145"/>
      <c r="ON63" s="145"/>
      <c r="OO63" s="145"/>
      <c r="OP63" s="145"/>
      <c r="OQ63" s="145"/>
      <c r="OR63" s="145"/>
      <c r="OS63" s="145"/>
      <c r="OT63" s="145"/>
      <c r="OU63" s="145"/>
      <c r="OV63" s="145"/>
      <c r="OW63" s="145"/>
      <c r="OX63" s="145"/>
      <c r="OY63" s="145"/>
      <c r="OZ63" s="145"/>
      <c r="PA63" s="145"/>
      <c r="PB63" s="145"/>
      <c r="PC63" s="115"/>
      <c r="PD63" s="145"/>
      <c r="PE63" s="145"/>
      <c r="PF63" s="145"/>
      <c r="PG63" s="145"/>
      <c r="PH63" s="145"/>
      <c r="PI63" s="145"/>
      <c r="PJ63" s="145"/>
      <c r="PK63" s="145"/>
      <c r="PL63" s="145"/>
      <c r="PM63" s="145"/>
      <c r="PN63" s="145"/>
      <c r="PO63" s="145"/>
      <c r="PP63" s="145"/>
      <c r="PQ63" s="145"/>
      <c r="PR63" s="145"/>
      <c r="PS63" s="145"/>
      <c r="PT63" s="145"/>
      <c r="PU63" s="145"/>
      <c r="PV63" s="145"/>
      <c r="PW63" s="145"/>
      <c r="PX63" s="145"/>
      <c r="PY63" s="115"/>
      <c r="PZ63" s="145"/>
      <c r="QA63" s="145"/>
      <c r="QB63" s="145"/>
      <c r="QC63" s="145"/>
      <c r="QD63" s="145"/>
      <c r="QE63" s="145"/>
      <c r="QF63" s="145"/>
      <c r="QG63" s="145"/>
      <c r="QH63" s="145"/>
      <c r="QI63" s="145"/>
      <c r="QJ63" s="145"/>
      <c r="QK63" s="145"/>
      <c r="QL63" s="145"/>
      <c r="QM63" s="145"/>
      <c r="QN63" s="145"/>
      <c r="QO63" s="145"/>
      <c r="QP63" s="145"/>
      <c r="QQ63" s="145"/>
      <c r="QR63" s="145"/>
      <c r="QS63" s="145"/>
      <c r="QT63" s="145"/>
      <c r="QU63" s="115"/>
      <c r="QV63" s="145"/>
      <c r="QW63" s="145"/>
      <c r="QX63" s="145"/>
      <c r="QY63" s="145"/>
      <c r="QZ63" s="145"/>
      <c r="RA63" s="145"/>
      <c r="RB63" s="145"/>
      <c r="RC63" s="145"/>
      <c r="RD63" s="145"/>
      <c r="RE63" s="145"/>
      <c r="RF63" s="145"/>
      <c r="RG63" s="145"/>
      <c r="RH63" s="145"/>
      <c r="RI63" s="145"/>
      <c r="RJ63" s="145"/>
      <c r="RK63" s="145"/>
      <c r="RL63" s="145"/>
      <c r="RM63" s="145"/>
      <c r="RN63" s="145"/>
      <c r="RO63" s="145"/>
      <c r="RP63" s="145"/>
      <c r="RQ63" s="115"/>
      <c r="RR63" s="145"/>
      <c r="RS63" s="145"/>
      <c r="RT63" s="145"/>
      <c r="RU63" s="145"/>
      <c r="RV63" s="145"/>
      <c r="RW63" s="145"/>
      <c r="RX63" s="145"/>
      <c r="RY63" s="145"/>
      <c r="RZ63" s="145"/>
      <c r="SA63" s="145"/>
      <c r="SB63" s="145"/>
      <c r="SC63" s="145"/>
      <c r="SD63" s="145"/>
      <c r="SE63" s="145"/>
      <c r="SF63" s="145"/>
      <c r="SG63" s="145"/>
      <c r="SH63" s="145"/>
      <c r="SI63" s="145"/>
      <c r="SJ63" s="145"/>
      <c r="SK63" s="145"/>
      <c r="SL63" s="145"/>
      <c r="SM63" s="115"/>
      <c r="SN63" s="145"/>
      <c r="SO63" s="145"/>
      <c r="SP63" s="145"/>
      <c r="SQ63" s="145"/>
      <c r="SR63" s="145"/>
      <c r="SS63" s="145"/>
      <c r="ST63" s="145"/>
      <c r="SU63" s="145"/>
      <c r="SV63" s="145"/>
      <c r="SW63" s="145"/>
      <c r="SX63" s="145"/>
      <c r="SY63" s="145"/>
      <c r="SZ63" s="145"/>
      <c r="TA63" s="145"/>
      <c r="TB63" s="145"/>
      <c r="TC63" s="145"/>
      <c r="TD63" s="145"/>
      <c r="TE63" s="145"/>
      <c r="TF63" s="145"/>
      <c r="TG63" s="145"/>
      <c r="TH63" s="145"/>
      <c r="TI63" s="115"/>
      <c r="TJ63" s="145"/>
      <c r="TK63" s="145"/>
      <c r="TL63" s="145"/>
      <c r="TM63" s="145"/>
      <c r="TN63" s="145"/>
      <c r="TO63" s="145"/>
      <c r="TP63" s="145"/>
      <c r="TQ63" s="145"/>
      <c r="TR63" s="145"/>
      <c r="TS63" s="145"/>
      <c r="TT63" s="145"/>
      <c r="TU63" s="145"/>
      <c r="TV63" s="145"/>
      <c r="TW63" s="145"/>
      <c r="TX63" s="145"/>
      <c r="TY63" s="145"/>
      <c r="TZ63" s="145"/>
      <c r="UA63" s="145"/>
      <c r="UB63" s="145"/>
      <c r="UC63" s="145"/>
      <c r="UD63" s="145"/>
      <c r="UE63" s="115"/>
      <c r="UF63" s="145"/>
      <c r="UG63" s="145"/>
      <c r="UH63" s="145"/>
      <c r="UI63" s="145"/>
      <c r="UJ63" s="145"/>
      <c r="UK63" s="145"/>
      <c r="UL63" s="145"/>
      <c r="UM63" s="145"/>
      <c r="UN63" s="145"/>
      <c r="UO63" s="145"/>
      <c r="UP63" s="145"/>
      <c r="UQ63" s="145"/>
      <c r="UR63" s="145"/>
      <c r="US63" s="145"/>
      <c r="UT63" s="145"/>
      <c r="UU63" s="145"/>
      <c r="UV63" s="145"/>
      <c r="UW63" s="145"/>
      <c r="UX63" s="145"/>
      <c r="UY63" s="145"/>
      <c r="UZ63" s="145"/>
      <c r="VA63" s="115"/>
      <c r="VB63" s="145"/>
      <c r="VC63" s="145"/>
      <c r="VD63" s="145"/>
      <c r="VE63" s="145"/>
      <c r="VF63" s="145"/>
      <c r="VG63" s="145"/>
      <c r="VH63" s="145"/>
      <c r="VI63" s="145"/>
      <c r="VJ63" s="145"/>
      <c r="VK63" s="145"/>
      <c r="VL63" s="145"/>
      <c r="VM63" s="145"/>
      <c r="VN63" s="145"/>
      <c r="VO63" s="145"/>
      <c r="VP63" s="145"/>
      <c r="VQ63" s="145"/>
      <c r="VR63" s="145"/>
      <c r="VS63" s="145"/>
      <c r="VT63" s="145"/>
      <c r="VU63" s="145"/>
      <c r="VV63" s="145"/>
      <c r="VW63" s="115"/>
      <c r="VX63" s="145"/>
      <c r="VY63" s="145"/>
      <c r="VZ63" s="145"/>
      <c r="WA63" s="145"/>
      <c r="WB63" s="145"/>
      <c r="WC63" s="145"/>
      <c r="WD63" s="145"/>
      <c r="WE63" s="145"/>
      <c r="WF63" s="145"/>
      <c r="WG63" s="145"/>
      <c r="WH63" s="145"/>
      <c r="WI63" s="145"/>
      <c r="WJ63" s="145"/>
      <c r="WK63" s="145"/>
      <c r="WL63" s="145"/>
      <c r="WM63" s="145"/>
      <c r="WN63" s="145"/>
      <c r="WO63" s="145"/>
      <c r="WP63" s="145"/>
      <c r="WQ63" s="145"/>
      <c r="WR63" s="145"/>
      <c r="WS63" s="115"/>
      <c r="WT63" s="145"/>
      <c r="WU63" s="145"/>
      <c r="WV63" s="145"/>
      <c r="WW63" s="145"/>
      <c r="WX63" s="145"/>
      <c r="WY63" s="145"/>
      <c r="WZ63" s="145"/>
      <c r="XA63" s="145"/>
      <c r="XB63" s="145"/>
      <c r="XC63" s="145"/>
      <c r="XD63" s="145"/>
      <c r="XE63" s="145"/>
      <c r="XF63" s="145"/>
      <c r="XG63" s="145"/>
      <c r="XH63" s="145"/>
      <c r="XI63" s="145"/>
      <c r="XJ63" s="145"/>
      <c r="XK63" s="145"/>
      <c r="XL63" s="145"/>
      <c r="XM63" s="145"/>
      <c r="XN63" s="145"/>
      <c r="XO63" s="115"/>
      <c r="XP63" s="145"/>
      <c r="XQ63" s="145"/>
      <c r="XR63" s="145"/>
      <c r="XS63" s="145"/>
      <c r="XT63" s="145"/>
      <c r="XU63" s="145"/>
      <c r="XV63" s="145"/>
      <c r="XW63" s="145"/>
      <c r="XX63" s="145"/>
      <c r="XY63" s="145"/>
      <c r="XZ63" s="145"/>
      <c r="YA63" s="145"/>
      <c r="YB63" s="145"/>
      <c r="YC63" s="145"/>
      <c r="YD63" s="145"/>
      <c r="YE63" s="145"/>
      <c r="YF63" s="145"/>
      <c r="YG63" s="145"/>
      <c r="YH63" s="145"/>
      <c r="YI63" s="145"/>
      <c r="YJ63" s="145"/>
      <c r="YK63" s="115"/>
      <c r="YL63" s="145"/>
      <c r="YM63" s="145"/>
      <c r="YN63" s="145"/>
      <c r="YO63" s="145"/>
      <c r="YP63" s="145"/>
      <c r="YQ63" s="145"/>
      <c r="YR63" s="145"/>
      <c r="YS63" s="145"/>
      <c r="YT63" s="145"/>
      <c r="YU63" s="145"/>
      <c r="YV63" s="145"/>
      <c r="YW63" s="145"/>
      <c r="YX63" s="145"/>
      <c r="YY63" s="145"/>
      <c r="YZ63" s="145"/>
      <c r="ZA63" s="145"/>
      <c r="ZB63" s="145"/>
      <c r="ZC63" s="145"/>
      <c r="ZD63" s="145"/>
      <c r="ZE63" s="145"/>
      <c r="ZF63" s="145"/>
      <c r="ZG63" s="115"/>
      <c r="ZH63" s="145"/>
      <c r="ZI63" s="145"/>
      <c r="ZJ63" s="145"/>
      <c r="ZK63" s="145"/>
      <c r="ZL63" s="145"/>
      <c r="ZM63" s="145"/>
      <c r="ZN63" s="145"/>
      <c r="ZO63" s="145"/>
      <c r="ZP63" s="145"/>
      <c r="ZQ63" s="145"/>
      <c r="ZR63" s="145"/>
      <c r="ZS63" s="145"/>
      <c r="ZT63" s="145"/>
      <c r="ZU63" s="145"/>
      <c r="ZV63" s="145"/>
      <c r="ZW63" s="145"/>
      <c r="ZX63" s="145"/>
      <c r="ZY63" s="145"/>
      <c r="ZZ63" s="145"/>
      <c r="AAA63" s="145"/>
      <c r="AAB63" s="145"/>
      <c r="AAC63" s="115"/>
      <c r="AAD63" s="145"/>
      <c r="AAE63" s="145"/>
      <c r="AAF63" s="145"/>
      <c r="AAG63" s="145"/>
      <c r="AAH63" s="145"/>
      <c r="AAI63" s="145"/>
      <c r="AAJ63" s="145"/>
      <c r="AAK63" s="145"/>
      <c r="AAL63" s="145"/>
      <c r="AAM63" s="145"/>
      <c r="AAN63" s="145"/>
      <c r="AAO63" s="145"/>
      <c r="AAP63" s="145"/>
      <c r="AAQ63" s="145"/>
      <c r="AAR63" s="145"/>
      <c r="AAS63" s="145"/>
      <c r="AAT63" s="145"/>
      <c r="AAU63" s="145"/>
      <c r="AAV63" s="145"/>
      <c r="AAW63" s="145"/>
      <c r="AAX63" s="145"/>
      <c r="AAY63" s="115"/>
      <c r="AAZ63" s="145"/>
      <c r="ABA63" s="145"/>
      <c r="ABB63" s="145"/>
      <c r="ABC63" s="145"/>
      <c r="ABD63" s="145"/>
      <c r="ABE63" s="145"/>
      <c r="ABF63" s="145"/>
      <c r="ABG63" s="145"/>
      <c r="ABH63" s="145"/>
      <c r="ABI63" s="145"/>
      <c r="ABJ63" s="145"/>
      <c r="ABK63" s="145"/>
      <c r="ABL63" s="145"/>
      <c r="ABM63" s="145"/>
      <c r="ABN63" s="145"/>
      <c r="ABO63" s="145"/>
      <c r="ABP63" s="145"/>
      <c r="ABQ63" s="145"/>
      <c r="ABR63" s="145"/>
      <c r="ABS63" s="145"/>
      <c r="ABT63" s="145"/>
      <c r="ABU63" s="115"/>
      <c r="ABV63" s="145"/>
      <c r="ABW63" s="145"/>
      <c r="ABX63" s="145"/>
      <c r="ABY63" s="145"/>
      <c r="ABZ63" s="145"/>
      <c r="ACA63" s="145"/>
      <c r="ACB63" s="145"/>
      <c r="ACC63" s="145"/>
      <c r="ACD63" s="145"/>
      <c r="ACE63" s="145"/>
      <c r="ACF63" s="145"/>
      <c r="ACG63" s="145"/>
      <c r="ACH63" s="145"/>
      <c r="ACI63" s="145"/>
      <c r="ACJ63" s="145"/>
      <c r="ACK63" s="145"/>
      <c r="ACL63" s="145"/>
      <c r="ACM63" s="145"/>
      <c r="ACN63" s="145"/>
      <c r="ACO63" s="145"/>
      <c r="ACP63" s="145"/>
      <c r="ACQ63" s="115"/>
      <c r="ACR63" s="145"/>
      <c r="ACS63" s="145"/>
      <c r="ACT63" s="145"/>
      <c r="ACU63" s="145"/>
      <c r="ACV63" s="145"/>
      <c r="ACW63" s="145"/>
      <c r="ACX63" s="145"/>
      <c r="ACY63" s="145"/>
      <c r="ACZ63" s="145"/>
      <c r="ADA63" s="145"/>
      <c r="ADB63" s="145"/>
      <c r="ADC63" s="145"/>
      <c r="ADD63" s="145"/>
      <c r="ADE63" s="145"/>
      <c r="ADF63" s="145"/>
      <c r="ADG63" s="145"/>
      <c r="ADH63" s="145"/>
      <c r="ADI63" s="145"/>
      <c r="ADJ63" s="145"/>
      <c r="ADK63" s="145"/>
      <c r="ADL63" s="145"/>
      <c r="ADM63" s="115"/>
      <c r="ADN63" s="145"/>
      <c r="ADO63" s="145"/>
      <c r="ADP63" s="145"/>
      <c r="ADQ63" s="145"/>
      <c r="ADR63" s="145"/>
      <c r="ADS63" s="145"/>
      <c r="ADT63" s="145"/>
      <c r="ADU63" s="145"/>
      <c r="ADV63" s="145"/>
      <c r="ADW63" s="145"/>
      <c r="ADX63" s="145"/>
      <c r="ADY63" s="145"/>
      <c r="ADZ63" s="145"/>
      <c r="AEA63" s="145"/>
      <c r="AEB63" s="145"/>
      <c r="AEC63" s="145"/>
      <c r="AED63" s="145"/>
      <c r="AEE63" s="145"/>
      <c r="AEF63" s="145"/>
      <c r="AEG63" s="145"/>
      <c r="AEH63" s="145"/>
      <c r="AEI63" s="115"/>
      <c r="AEJ63" s="145"/>
      <c r="AEK63" s="145"/>
      <c r="AEL63" s="145"/>
      <c r="AEM63" s="145"/>
      <c r="AEN63" s="145"/>
      <c r="AEO63" s="145"/>
      <c r="AEP63" s="145"/>
      <c r="AEQ63" s="145"/>
      <c r="AER63" s="145"/>
      <c r="AES63" s="145"/>
      <c r="AET63" s="145"/>
      <c r="AEU63" s="145"/>
      <c r="AEV63" s="145"/>
      <c r="AEW63" s="145"/>
      <c r="AEX63" s="145"/>
      <c r="AEY63" s="145"/>
      <c r="AEZ63" s="145"/>
      <c r="AFA63" s="145"/>
      <c r="AFB63" s="145"/>
      <c r="AFC63" s="145"/>
      <c r="AFD63" s="145"/>
      <c r="AFE63" s="115"/>
      <c r="AFF63" s="145"/>
      <c r="AFG63" s="145"/>
      <c r="AFH63" s="145"/>
      <c r="AFI63" s="145"/>
      <c r="AFJ63" s="145"/>
      <c r="AFK63" s="145"/>
      <c r="AFL63" s="145"/>
      <c r="AFM63" s="145"/>
      <c r="AFN63" s="145"/>
      <c r="AFO63" s="145"/>
      <c r="AFP63" s="145"/>
      <c r="AFQ63" s="145"/>
      <c r="AFR63" s="145"/>
      <c r="AFS63" s="145"/>
      <c r="AFT63" s="145"/>
      <c r="AFU63" s="145"/>
      <c r="AFV63" s="145"/>
      <c r="AFW63" s="145"/>
      <c r="AFX63" s="145"/>
      <c r="AFY63" s="145"/>
      <c r="AFZ63" s="145"/>
      <c r="AGA63" s="115"/>
      <c r="AGB63" s="145"/>
      <c r="AGC63" s="145"/>
      <c r="AGD63" s="145"/>
      <c r="AGE63" s="145"/>
      <c r="AGF63" s="145"/>
      <c r="AGG63" s="145"/>
      <c r="AGH63" s="145"/>
      <c r="AGI63" s="145"/>
      <c r="AGJ63" s="145"/>
      <c r="AGK63" s="145"/>
      <c r="AGL63" s="145"/>
      <c r="AGM63" s="145"/>
      <c r="AGN63" s="145"/>
      <c r="AGO63" s="145"/>
      <c r="AGP63" s="145"/>
      <c r="AGQ63" s="145"/>
      <c r="AGR63" s="145"/>
      <c r="AGS63" s="145"/>
      <c r="AGT63" s="145"/>
      <c r="AGU63" s="145"/>
      <c r="AGV63" s="145"/>
      <c r="AGW63" s="115"/>
      <c r="AGX63" s="145"/>
      <c r="AGY63" s="145"/>
      <c r="AGZ63" s="145"/>
      <c r="AHA63" s="145"/>
      <c r="AHB63" s="145"/>
      <c r="AHC63" s="145"/>
      <c r="AHD63" s="145"/>
      <c r="AHE63" s="145"/>
      <c r="AHF63" s="145"/>
      <c r="AHG63" s="145"/>
      <c r="AHH63" s="145"/>
      <c r="AHI63" s="145"/>
      <c r="AHJ63" s="145"/>
      <c r="AHK63" s="145"/>
      <c r="AHL63" s="145"/>
      <c r="AHM63" s="145"/>
      <c r="AHN63" s="145"/>
      <c r="AHO63" s="145"/>
      <c r="AHP63" s="145"/>
      <c r="AHQ63" s="145"/>
      <c r="AHR63" s="145"/>
      <c r="AHS63" s="115"/>
      <c r="AHT63" s="145"/>
      <c r="AHU63" s="145"/>
      <c r="AHV63" s="145"/>
      <c r="AHW63" s="145"/>
      <c r="AHX63" s="145"/>
      <c r="AHY63" s="145"/>
      <c r="AHZ63" s="145"/>
      <c r="AIA63" s="145"/>
      <c r="AIB63" s="145"/>
      <c r="AIC63" s="145"/>
      <c r="AID63" s="145"/>
      <c r="AIE63" s="145"/>
      <c r="AIF63" s="145"/>
      <c r="AIG63" s="145"/>
      <c r="AIH63" s="145"/>
      <c r="AII63" s="145"/>
      <c r="AIJ63" s="145"/>
      <c r="AIK63" s="145"/>
      <c r="AIL63" s="145"/>
      <c r="AIM63" s="145"/>
      <c r="AIN63" s="145"/>
      <c r="AIO63" s="115"/>
      <c r="AIP63" s="145"/>
      <c r="AIQ63" s="145"/>
      <c r="AIR63" s="145"/>
      <c r="AIS63" s="145"/>
      <c r="AIT63" s="145"/>
      <c r="AIU63" s="145"/>
      <c r="AIV63" s="145"/>
      <c r="AIW63" s="145"/>
      <c r="AIX63" s="145"/>
      <c r="AIY63" s="145"/>
      <c r="AIZ63" s="145"/>
      <c r="AJA63" s="145"/>
      <c r="AJB63" s="145"/>
      <c r="AJC63" s="145"/>
      <c r="AJD63" s="145"/>
      <c r="AJE63" s="145"/>
      <c r="AJF63" s="145"/>
      <c r="AJG63" s="145"/>
      <c r="AJH63" s="145"/>
      <c r="AJI63" s="145"/>
      <c r="AJJ63" s="145"/>
      <c r="AJK63" s="115"/>
      <c r="AJL63" s="145"/>
      <c r="AJM63" s="145"/>
      <c r="AJN63" s="145"/>
      <c r="AJO63" s="145"/>
      <c r="AJP63" s="145"/>
      <c r="AJQ63" s="145"/>
      <c r="AJR63" s="145"/>
      <c r="AJS63" s="145"/>
      <c r="AJT63" s="145"/>
      <c r="AJU63" s="145"/>
      <c r="AJV63" s="145"/>
      <c r="AJW63" s="145"/>
      <c r="AJX63" s="145"/>
      <c r="AJY63" s="145"/>
      <c r="AJZ63" s="145"/>
      <c r="AKA63" s="145"/>
      <c r="AKB63" s="145"/>
      <c r="AKC63" s="145"/>
      <c r="AKD63" s="145"/>
      <c r="AKE63" s="145"/>
      <c r="AKF63" s="145"/>
      <c r="AKG63" s="115"/>
      <c r="AKH63" s="145"/>
      <c r="AKI63" s="145"/>
      <c r="AKJ63" s="145"/>
      <c r="AKK63" s="145"/>
      <c r="AKL63" s="145"/>
      <c r="AKM63" s="145"/>
      <c r="AKN63" s="145"/>
      <c r="AKO63" s="145"/>
      <c r="AKP63" s="145"/>
      <c r="AKQ63" s="145"/>
      <c r="AKR63" s="145"/>
      <c r="AKS63" s="145"/>
      <c r="AKT63" s="145"/>
      <c r="AKU63" s="145"/>
      <c r="AKV63" s="145"/>
      <c r="AKW63" s="145"/>
      <c r="AKX63" s="145"/>
      <c r="AKY63" s="145"/>
      <c r="AKZ63" s="145"/>
      <c r="ALA63" s="145"/>
      <c r="ALB63" s="145"/>
      <c r="ALC63" s="115"/>
      <c r="ALD63" s="145"/>
      <c r="ALE63" s="145"/>
      <c r="ALF63" s="145"/>
      <c r="ALG63" s="145"/>
      <c r="ALH63" s="145"/>
      <c r="ALI63" s="145"/>
      <c r="ALJ63" s="145"/>
      <c r="ALK63" s="145"/>
      <c r="ALL63" s="145"/>
      <c r="ALM63" s="145"/>
      <c r="ALN63" s="145"/>
      <c r="ALO63" s="145"/>
      <c r="ALP63" s="145"/>
      <c r="ALQ63" s="145"/>
      <c r="ALR63" s="145"/>
      <c r="ALS63" s="145"/>
      <c r="ALT63" s="145"/>
      <c r="ALU63" s="145"/>
      <c r="ALV63" s="145"/>
      <c r="ALW63" s="145"/>
      <c r="ALX63" s="145"/>
      <c r="ALY63" s="115"/>
      <c r="ALZ63" s="145"/>
      <c r="AMA63" s="145"/>
      <c r="AMB63" s="145"/>
      <c r="AMC63" s="145"/>
      <c r="AMD63" s="145"/>
      <c r="AME63" s="145"/>
      <c r="AMF63" s="145"/>
      <c r="AMG63" s="145"/>
      <c r="AMH63" s="145"/>
      <c r="AMI63" s="145"/>
      <c r="AMJ63" s="145"/>
      <c r="AMK63" s="145"/>
      <c r="AML63" s="145"/>
      <c r="AMM63" s="145"/>
      <c r="AMN63" s="145"/>
      <c r="AMO63" s="145"/>
      <c r="AMP63" s="145"/>
      <c r="AMQ63" s="145"/>
      <c r="AMR63" s="145"/>
      <c r="AMS63" s="145"/>
      <c r="AMT63" s="145"/>
      <c r="AMU63" s="115"/>
      <c r="AMV63" s="145"/>
      <c r="AMW63" s="145"/>
      <c r="AMX63" s="145"/>
      <c r="AMY63" s="145"/>
      <c r="AMZ63" s="145"/>
      <c r="ANA63" s="145"/>
      <c r="ANB63" s="145"/>
      <c r="ANC63" s="145"/>
      <c r="AND63" s="145"/>
      <c r="ANE63" s="145"/>
      <c r="ANF63" s="145"/>
      <c r="ANG63" s="145"/>
      <c r="ANH63" s="145"/>
      <c r="ANI63" s="145"/>
      <c r="ANJ63" s="145"/>
      <c r="ANK63" s="145"/>
      <c r="ANL63" s="145"/>
      <c r="ANM63" s="145"/>
      <c r="ANN63" s="145"/>
      <c r="ANO63" s="145"/>
      <c r="ANP63" s="145"/>
      <c r="ANQ63" s="115"/>
      <c r="ANR63" s="145"/>
      <c r="ANS63" s="145"/>
      <c r="ANT63" s="145"/>
      <c r="ANU63" s="145"/>
      <c r="ANV63" s="145"/>
      <c r="ANW63" s="145"/>
      <c r="ANX63" s="145"/>
      <c r="ANY63" s="145"/>
      <c r="ANZ63" s="145"/>
      <c r="AOA63" s="145"/>
      <c r="AOB63" s="145"/>
      <c r="AOC63" s="145"/>
      <c r="AOD63" s="145"/>
      <c r="AOE63" s="145"/>
      <c r="AOF63" s="145"/>
      <c r="AOG63" s="145"/>
      <c r="AOH63" s="145"/>
      <c r="AOI63" s="145"/>
      <c r="AOJ63" s="145"/>
      <c r="AOK63" s="145"/>
      <c r="AOL63" s="145"/>
      <c r="AOM63" s="115"/>
      <c r="AON63" s="145"/>
      <c r="AOO63" s="145"/>
      <c r="AOP63" s="145"/>
      <c r="AOQ63" s="145"/>
      <c r="AOR63" s="145"/>
      <c r="AOS63" s="145"/>
      <c r="AOT63" s="145"/>
      <c r="AOU63" s="145"/>
      <c r="AOV63" s="145"/>
      <c r="AOW63" s="145"/>
      <c r="AOX63" s="145"/>
      <c r="AOY63" s="145"/>
      <c r="AOZ63" s="145"/>
      <c r="APA63" s="145"/>
      <c r="APB63" s="145"/>
      <c r="APC63" s="145"/>
      <c r="APD63" s="145"/>
      <c r="APE63" s="145"/>
      <c r="APF63" s="145"/>
      <c r="APG63" s="145"/>
      <c r="APH63" s="145"/>
      <c r="API63" s="115"/>
      <c r="APJ63" s="145"/>
      <c r="APK63" s="145"/>
      <c r="APL63" s="145"/>
      <c r="APM63" s="145"/>
      <c r="APN63" s="145"/>
      <c r="APO63" s="145"/>
      <c r="APP63" s="145"/>
      <c r="APQ63" s="145"/>
      <c r="APR63" s="145"/>
      <c r="APS63" s="145"/>
      <c r="APT63" s="145"/>
      <c r="APU63" s="145"/>
      <c r="APV63" s="145"/>
      <c r="APW63" s="145"/>
      <c r="APX63" s="145"/>
      <c r="APY63" s="145"/>
      <c r="APZ63" s="145"/>
      <c r="AQA63" s="145"/>
      <c r="AQB63" s="145"/>
      <c r="AQC63" s="145"/>
      <c r="AQD63" s="145"/>
      <c r="AQE63" s="115"/>
      <c r="AQF63" s="145"/>
      <c r="AQG63" s="145"/>
      <c r="AQH63" s="145"/>
      <c r="AQI63" s="145"/>
      <c r="AQJ63" s="145"/>
      <c r="AQK63" s="145"/>
      <c r="AQL63" s="145"/>
      <c r="AQM63" s="145"/>
      <c r="AQN63" s="145"/>
      <c r="AQO63" s="145"/>
      <c r="AQP63" s="145"/>
      <c r="AQQ63" s="145"/>
      <c r="AQR63" s="145"/>
      <c r="AQS63" s="145"/>
      <c r="AQT63" s="145"/>
      <c r="AQU63" s="145"/>
      <c r="AQV63" s="145"/>
      <c r="AQW63" s="145"/>
      <c r="AQX63" s="145"/>
      <c r="AQY63" s="145"/>
      <c r="AQZ63" s="145"/>
      <c r="ARA63" s="115"/>
      <c r="ARB63" s="145"/>
      <c r="ARC63" s="145"/>
      <c r="ARD63" s="145"/>
      <c r="ARE63" s="145"/>
      <c r="ARF63" s="145"/>
      <c r="ARG63" s="145"/>
      <c r="ARH63" s="145"/>
      <c r="ARI63" s="145"/>
      <c r="ARJ63" s="145"/>
      <c r="ARK63" s="145"/>
      <c r="ARL63" s="145"/>
      <c r="ARM63" s="145"/>
      <c r="ARN63" s="145"/>
      <c r="ARO63" s="145"/>
      <c r="ARP63" s="145"/>
      <c r="ARQ63" s="145"/>
      <c r="ARR63" s="145"/>
      <c r="ARS63" s="145"/>
      <c r="ART63" s="145"/>
      <c r="ARU63" s="145"/>
      <c r="ARV63" s="145"/>
      <c r="ARW63" s="115"/>
      <c r="ARX63" s="145"/>
      <c r="ARY63" s="145"/>
      <c r="ARZ63" s="145"/>
      <c r="ASA63" s="145"/>
      <c r="ASB63" s="145"/>
      <c r="ASC63" s="145"/>
      <c r="ASD63" s="145"/>
      <c r="ASE63" s="145"/>
      <c r="ASF63" s="145"/>
      <c r="ASG63" s="145"/>
      <c r="ASH63" s="145"/>
      <c r="ASI63" s="145"/>
      <c r="ASJ63" s="145"/>
      <c r="ASK63" s="145"/>
      <c r="ASL63" s="145"/>
      <c r="ASM63" s="145"/>
      <c r="ASN63" s="145"/>
      <c r="ASO63" s="145"/>
      <c r="ASP63" s="145"/>
      <c r="ASQ63" s="145"/>
      <c r="ASR63" s="145"/>
      <c r="ASS63" s="115"/>
      <c r="AST63" s="145"/>
      <c r="ASU63" s="145"/>
      <c r="ASV63" s="145"/>
      <c r="ASW63" s="145"/>
      <c r="ASX63" s="145"/>
      <c r="ASY63" s="145"/>
      <c r="ASZ63" s="145"/>
      <c r="ATA63" s="145"/>
      <c r="ATB63" s="145"/>
      <c r="ATC63" s="145"/>
      <c r="ATD63" s="145"/>
      <c r="ATE63" s="145"/>
      <c r="ATF63" s="145"/>
      <c r="ATG63" s="145"/>
      <c r="ATH63" s="145"/>
      <c r="ATI63" s="145"/>
      <c r="ATJ63" s="145"/>
      <c r="ATK63" s="145"/>
      <c r="ATL63" s="145"/>
      <c r="ATM63" s="145"/>
      <c r="ATN63" s="145"/>
      <c r="ATO63" s="115"/>
      <c r="ATP63" s="145"/>
      <c r="ATQ63" s="145"/>
      <c r="ATR63" s="145"/>
      <c r="ATS63" s="145"/>
      <c r="ATT63" s="145"/>
      <c r="ATU63" s="145"/>
      <c r="ATV63" s="145"/>
      <c r="ATW63" s="145"/>
      <c r="ATX63" s="145"/>
      <c r="ATY63" s="145"/>
      <c r="ATZ63" s="145"/>
      <c r="AUA63" s="145"/>
      <c r="AUB63" s="145"/>
      <c r="AUC63" s="145"/>
      <c r="AUD63" s="145"/>
      <c r="AUE63" s="145"/>
      <c r="AUF63" s="145"/>
      <c r="AUG63" s="145"/>
      <c r="AUH63" s="145"/>
      <c r="AUI63" s="145"/>
      <c r="AUJ63" s="145"/>
      <c r="AUK63" s="115"/>
      <c r="AUL63" s="145"/>
      <c r="AUM63" s="145"/>
      <c r="AUN63" s="145"/>
      <c r="AUO63" s="145"/>
      <c r="AUP63" s="145"/>
      <c r="AUQ63" s="145"/>
      <c r="AUR63" s="145"/>
      <c r="AUS63" s="145"/>
      <c r="AUT63" s="145"/>
      <c r="AUU63" s="145"/>
      <c r="AUV63" s="145"/>
      <c r="AUW63" s="145"/>
      <c r="AUX63" s="145"/>
      <c r="AUY63" s="145"/>
      <c r="AUZ63" s="145"/>
      <c r="AVA63" s="145"/>
      <c r="AVB63" s="145"/>
      <c r="AVC63" s="145"/>
      <c r="AVD63" s="145"/>
      <c r="AVE63" s="145"/>
      <c r="AVF63" s="145"/>
      <c r="AVG63" s="115"/>
      <c r="AVH63" s="145"/>
      <c r="AVI63" s="145"/>
      <c r="AVJ63" s="145"/>
      <c r="AVK63" s="145"/>
      <c r="AVL63" s="145"/>
      <c r="AVM63" s="145"/>
      <c r="AVN63" s="145"/>
      <c r="AVO63" s="145"/>
      <c r="AVP63" s="145"/>
      <c r="AVQ63" s="145"/>
      <c r="AVR63" s="145"/>
      <c r="AVS63" s="145"/>
      <c r="AVT63" s="145"/>
      <c r="AVU63" s="145"/>
      <c r="AVV63" s="145"/>
      <c r="AVW63" s="145"/>
      <c r="AVX63" s="145"/>
      <c r="AVY63" s="145"/>
      <c r="AVZ63" s="145"/>
      <c r="AWA63" s="145"/>
      <c r="AWB63" s="145"/>
      <c r="AWC63" s="115"/>
      <c r="AWD63" s="145"/>
      <c r="AWE63" s="145"/>
      <c r="AWF63" s="145"/>
      <c r="AWG63" s="145"/>
      <c r="AWH63" s="145"/>
      <c r="AWI63" s="145"/>
      <c r="AWJ63" s="145"/>
      <c r="AWK63" s="145"/>
      <c r="AWL63" s="145"/>
      <c r="AWM63" s="145"/>
      <c r="AWN63" s="145"/>
      <c r="AWO63" s="145"/>
      <c r="AWP63" s="145"/>
      <c r="AWQ63" s="145"/>
      <c r="AWR63" s="145"/>
      <c r="AWS63" s="145"/>
      <c r="AWT63" s="145"/>
      <c r="AWU63" s="145"/>
      <c r="AWV63" s="145"/>
      <c r="AWW63" s="145"/>
      <c r="AWX63" s="145"/>
      <c r="AWY63" s="115"/>
      <c r="AWZ63" s="145"/>
      <c r="AXA63" s="145"/>
      <c r="AXB63" s="145"/>
      <c r="AXC63" s="145"/>
      <c r="AXD63" s="145"/>
      <c r="AXE63" s="145"/>
      <c r="AXF63" s="145"/>
      <c r="AXG63" s="145"/>
      <c r="AXH63" s="145"/>
      <c r="AXI63" s="145"/>
      <c r="AXJ63" s="145"/>
      <c r="AXK63" s="145"/>
      <c r="AXL63" s="145"/>
      <c r="AXM63" s="145"/>
      <c r="AXN63" s="145"/>
      <c r="AXO63" s="145"/>
      <c r="AXP63" s="145"/>
      <c r="AXQ63" s="145"/>
      <c r="AXR63" s="145"/>
      <c r="AXS63" s="145"/>
      <c r="AXT63" s="145"/>
      <c r="AXU63" s="115"/>
      <c r="AXV63" s="145"/>
      <c r="AXW63" s="145"/>
      <c r="AXX63" s="145"/>
      <c r="AXY63" s="145"/>
      <c r="AXZ63" s="145"/>
      <c r="AYA63" s="145"/>
      <c r="AYB63" s="145"/>
      <c r="AYC63" s="145"/>
      <c r="AYD63" s="145"/>
      <c r="AYE63" s="145"/>
      <c r="AYF63" s="145"/>
      <c r="AYG63" s="145"/>
      <c r="AYH63" s="145"/>
      <c r="AYI63" s="145"/>
      <c r="AYJ63" s="145"/>
      <c r="AYK63" s="145"/>
      <c r="AYL63" s="145"/>
      <c r="AYM63" s="145"/>
      <c r="AYN63" s="145"/>
      <c r="AYO63" s="145"/>
      <c r="AYP63" s="145"/>
      <c r="AYQ63" s="115"/>
      <c r="AYR63" s="145"/>
      <c r="AYS63" s="145"/>
      <c r="AYT63" s="145"/>
      <c r="AYU63" s="145"/>
      <c r="AYV63" s="145"/>
      <c r="AYW63" s="145"/>
      <c r="AYX63" s="145"/>
      <c r="AYY63" s="145"/>
      <c r="AYZ63" s="145"/>
      <c r="AZA63" s="145"/>
      <c r="AZB63" s="145"/>
      <c r="AZC63" s="145"/>
      <c r="AZD63" s="145"/>
      <c r="AZE63" s="145"/>
      <c r="AZF63" s="145"/>
      <c r="AZG63" s="145"/>
      <c r="AZH63" s="145"/>
      <c r="AZI63" s="145"/>
      <c r="AZJ63" s="145"/>
      <c r="AZK63" s="145"/>
      <c r="AZL63" s="145"/>
      <c r="AZM63" s="115"/>
      <c r="AZN63" s="145"/>
      <c r="AZO63" s="145"/>
      <c r="AZP63" s="145"/>
      <c r="AZQ63" s="145"/>
      <c r="AZR63" s="145"/>
      <c r="AZS63" s="145"/>
      <c r="AZT63" s="145"/>
      <c r="AZU63" s="145"/>
      <c r="AZV63" s="145"/>
      <c r="AZW63" s="145"/>
      <c r="AZX63" s="145"/>
      <c r="AZY63" s="145"/>
      <c r="AZZ63" s="145"/>
      <c r="BAA63" s="145"/>
      <c r="BAB63" s="145"/>
      <c r="BAC63" s="145"/>
      <c r="BAD63" s="145"/>
      <c r="BAE63" s="145"/>
      <c r="BAF63" s="145"/>
      <c r="BAG63" s="145"/>
      <c r="BAH63" s="145"/>
      <c r="BAI63" s="115"/>
      <c r="BAJ63" s="145"/>
      <c r="BAK63" s="145"/>
      <c r="BAL63" s="145"/>
      <c r="BAM63" s="145"/>
      <c r="BAN63" s="145"/>
      <c r="BAO63" s="145"/>
      <c r="BAP63" s="145"/>
      <c r="BAQ63" s="145"/>
      <c r="BAR63" s="145"/>
      <c r="BAS63" s="145"/>
      <c r="BAT63" s="145"/>
      <c r="BAU63" s="145"/>
      <c r="BAV63" s="145"/>
      <c r="BAW63" s="145"/>
      <c r="BAX63" s="145"/>
      <c r="BAY63" s="145"/>
      <c r="BAZ63" s="145"/>
      <c r="BBA63" s="145"/>
      <c r="BBB63" s="145"/>
      <c r="BBC63" s="145"/>
      <c r="BBD63" s="145"/>
      <c r="BBE63" s="115"/>
      <c r="BBF63" s="145"/>
      <c r="BBG63" s="145"/>
      <c r="BBH63" s="145"/>
      <c r="BBI63" s="145"/>
      <c r="BBJ63" s="145"/>
      <c r="BBK63" s="145"/>
      <c r="BBL63" s="145"/>
      <c r="BBM63" s="145"/>
      <c r="BBN63" s="145"/>
      <c r="BBO63" s="145"/>
      <c r="BBP63" s="145"/>
      <c r="BBQ63" s="145"/>
      <c r="BBR63" s="145"/>
      <c r="BBS63" s="145"/>
      <c r="BBT63" s="145"/>
      <c r="BBU63" s="145"/>
      <c r="BBV63" s="145"/>
      <c r="BBW63" s="145"/>
      <c r="BBX63" s="145"/>
      <c r="BBY63" s="145"/>
      <c r="BBZ63" s="145"/>
      <c r="BCA63" s="115"/>
      <c r="BCB63" s="145"/>
      <c r="BCC63" s="145"/>
      <c r="BCD63" s="145"/>
      <c r="BCE63" s="145"/>
      <c r="BCF63" s="145"/>
      <c r="BCG63" s="145"/>
      <c r="BCH63" s="145"/>
      <c r="BCI63" s="145"/>
      <c r="BCJ63" s="145"/>
      <c r="BCK63" s="145"/>
      <c r="BCL63" s="145"/>
      <c r="BCM63" s="145"/>
      <c r="BCN63" s="145"/>
      <c r="BCO63" s="145"/>
      <c r="BCP63" s="145"/>
      <c r="BCQ63" s="145"/>
      <c r="BCR63" s="145"/>
      <c r="BCS63" s="145"/>
      <c r="BCT63" s="145"/>
      <c r="BCU63" s="145"/>
      <c r="BCV63" s="145"/>
      <c r="BCW63" s="115"/>
      <c r="BCX63" s="145"/>
      <c r="BCY63" s="145"/>
      <c r="BCZ63" s="145"/>
      <c r="BDA63" s="145"/>
      <c r="BDB63" s="145"/>
      <c r="BDC63" s="145"/>
      <c r="BDD63" s="145"/>
      <c r="BDE63" s="145"/>
      <c r="BDF63" s="145"/>
      <c r="BDG63" s="145"/>
      <c r="BDH63" s="145"/>
      <c r="BDI63" s="145"/>
      <c r="BDJ63" s="145"/>
      <c r="BDK63" s="145"/>
      <c r="BDL63" s="145"/>
      <c r="BDM63" s="145"/>
      <c r="BDN63" s="145"/>
      <c r="BDO63" s="145"/>
      <c r="BDP63" s="145"/>
      <c r="BDQ63" s="145"/>
      <c r="BDR63" s="145"/>
      <c r="BDS63" s="115"/>
      <c r="BDT63" s="145"/>
      <c r="BDU63" s="145"/>
      <c r="BDV63" s="145"/>
      <c r="BDW63" s="145"/>
      <c r="BDX63" s="145"/>
      <c r="BDY63" s="145"/>
      <c r="BDZ63" s="145"/>
      <c r="BEA63" s="145"/>
      <c r="BEB63" s="145"/>
      <c r="BEC63" s="145"/>
      <c r="BED63" s="145"/>
      <c r="BEE63" s="145"/>
      <c r="BEF63" s="145"/>
      <c r="BEG63" s="145"/>
      <c r="BEH63" s="145"/>
      <c r="BEI63" s="145"/>
      <c r="BEJ63" s="145"/>
      <c r="BEK63" s="145"/>
      <c r="BEL63" s="145"/>
      <c r="BEM63" s="145"/>
      <c r="BEN63" s="145"/>
      <c r="BEO63" s="115"/>
      <c r="BEP63" s="145"/>
      <c r="BEQ63" s="145"/>
      <c r="BER63" s="145"/>
      <c r="BES63" s="145"/>
      <c r="BET63" s="145"/>
      <c r="BEU63" s="145"/>
      <c r="BEV63" s="145"/>
      <c r="BEW63" s="145"/>
      <c r="BEX63" s="145"/>
      <c r="BEY63" s="145"/>
      <c r="BEZ63" s="145"/>
      <c r="BFA63" s="145"/>
      <c r="BFB63" s="145"/>
      <c r="BFC63" s="145"/>
      <c r="BFD63" s="145"/>
      <c r="BFE63" s="145"/>
      <c r="BFF63" s="145"/>
      <c r="BFG63" s="145"/>
      <c r="BFH63" s="145"/>
      <c r="BFI63" s="145"/>
      <c r="BFJ63" s="145"/>
      <c r="BFK63" s="115"/>
      <c r="BFL63" s="145"/>
      <c r="BFM63" s="145"/>
      <c r="BFN63" s="145"/>
      <c r="BFO63" s="145"/>
      <c r="BFP63" s="145"/>
      <c r="BFQ63" s="145"/>
      <c r="BFR63" s="145"/>
      <c r="BFS63" s="145"/>
      <c r="BFT63" s="145"/>
      <c r="BFU63" s="145"/>
      <c r="BFV63" s="145"/>
      <c r="BFW63" s="145"/>
      <c r="BFX63" s="145"/>
      <c r="BFY63" s="145"/>
      <c r="BFZ63" s="145"/>
      <c r="BGA63" s="145"/>
      <c r="BGB63" s="145"/>
      <c r="BGC63" s="145"/>
      <c r="BGD63" s="145"/>
      <c r="BGE63" s="145"/>
      <c r="BGF63" s="145"/>
      <c r="BGG63" s="115"/>
      <c r="BGH63" s="145"/>
      <c r="BGI63" s="145"/>
      <c r="BGJ63" s="145"/>
      <c r="BGK63" s="145"/>
      <c r="BGL63" s="145"/>
      <c r="BGM63" s="145"/>
      <c r="BGN63" s="145"/>
      <c r="BGO63" s="145"/>
      <c r="BGP63" s="145"/>
      <c r="BGQ63" s="145"/>
      <c r="BGR63" s="145"/>
      <c r="BGS63" s="145"/>
      <c r="BGT63" s="145"/>
      <c r="BGU63" s="145"/>
      <c r="BGV63" s="145"/>
      <c r="BGW63" s="145"/>
      <c r="BGX63" s="145"/>
      <c r="BGY63" s="145"/>
      <c r="BGZ63" s="145"/>
      <c r="BHA63" s="145"/>
      <c r="BHB63" s="145"/>
      <c r="BHC63" s="115"/>
      <c r="BHD63" s="145"/>
      <c r="BHE63" s="145"/>
      <c r="BHF63" s="145"/>
      <c r="BHG63" s="145"/>
      <c r="BHH63" s="145"/>
      <c r="BHI63" s="145"/>
      <c r="BHJ63" s="145"/>
      <c r="BHK63" s="145"/>
      <c r="BHL63" s="145"/>
      <c r="BHM63" s="145"/>
      <c r="BHN63" s="145"/>
      <c r="BHO63" s="145"/>
      <c r="BHP63" s="145"/>
      <c r="BHQ63" s="145"/>
      <c r="BHR63" s="145"/>
      <c r="BHS63" s="145"/>
      <c r="BHT63" s="145"/>
      <c r="BHU63" s="145"/>
      <c r="BHV63" s="145"/>
      <c r="BHW63" s="145"/>
      <c r="BHX63" s="145"/>
      <c r="BHY63" s="115"/>
      <c r="BHZ63" s="145"/>
      <c r="BIA63" s="145"/>
      <c r="BIB63" s="145"/>
      <c r="BIC63" s="145"/>
      <c r="BID63" s="145"/>
      <c r="BIE63" s="145"/>
      <c r="BIF63" s="145"/>
      <c r="BIG63" s="145"/>
      <c r="BIH63" s="145"/>
      <c r="BII63" s="145"/>
      <c r="BIJ63" s="145"/>
      <c r="BIK63" s="145"/>
      <c r="BIL63" s="145"/>
      <c r="BIM63" s="145"/>
      <c r="BIN63" s="145"/>
      <c r="BIO63" s="145"/>
      <c r="BIP63" s="145"/>
      <c r="BIQ63" s="145"/>
      <c r="BIR63" s="145"/>
      <c r="BIS63" s="145"/>
      <c r="BIT63" s="145"/>
      <c r="BIU63" s="115"/>
      <c r="BIV63" s="145"/>
      <c r="BIW63" s="145"/>
      <c r="BIX63" s="145"/>
      <c r="BIY63" s="145"/>
      <c r="BIZ63" s="145"/>
      <c r="BJA63" s="145"/>
      <c r="BJB63" s="145"/>
      <c r="BJC63" s="145"/>
      <c r="BJD63" s="145"/>
      <c r="BJE63" s="145"/>
      <c r="BJF63" s="145"/>
      <c r="BJG63" s="145"/>
      <c r="BJH63" s="145"/>
      <c r="BJI63" s="145"/>
      <c r="BJJ63" s="145"/>
      <c r="BJK63" s="145"/>
      <c r="BJL63" s="145"/>
      <c r="BJM63" s="145"/>
      <c r="BJN63" s="145"/>
      <c r="BJO63" s="145"/>
      <c r="BJP63" s="145"/>
      <c r="BJQ63" s="115"/>
      <c r="BJR63" s="145"/>
      <c r="BJS63" s="145"/>
      <c r="BJT63" s="145"/>
      <c r="BJU63" s="145"/>
      <c r="BJV63" s="145"/>
      <c r="BJW63" s="145"/>
      <c r="BJX63" s="145"/>
      <c r="BJY63" s="145"/>
      <c r="BJZ63" s="145"/>
      <c r="BKA63" s="145"/>
      <c r="BKB63" s="145"/>
      <c r="BKC63" s="145"/>
      <c r="BKD63" s="145"/>
      <c r="BKE63" s="145"/>
      <c r="BKF63" s="145"/>
      <c r="BKG63" s="145"/>
      <c r="BKH63" s="145"/>
      <c r="BKI63" s="145"/>
      <c r="BKJ63" s="145"/>
      <c r="BKK63" s="145"/>
      <c r="BKL63" s="145"/>
      <c r="BKM63" s="115"/>
      <c r="BKN63" s="145"/>
      <c r="BKO63" s="145"/>
      <c r="BKP63" s="145"/>
      <c r="BKQ63" s="145"/>
      <c r="BKR63" s="145"/>
      <c r="BKS63" s="145"/>
      <c r="BKT63" s="145"/>
      <c r="BKU63" s="145"/>
      <c r="BKV63" s="145"/>
      <c r="BKW63" s="145"/>
      <c r="BKX63" s="145"/>
      <c r="BKY63" s="145"/>
      <c r="BKZ63" s="145"/>
      <c r="BLA63" s="145"/>
      <c r="BLB63" s="145"/>
      <c r="BLC63" s="145"/>
      <c r="BLD63" s="145"/>
      <c r="BLE63" s="145"/>
      <c r="BLF63" s="145"/>
      <c r="BLG63" s="145"/>
      <c r="BLH63" s="145"/>
      <c r="BLI63" s="115"/>
      <c r="BLJ63" s="145"/>
      <c r="BLK63" s="145"/>
      <c r="BLL63" s="145"/>
      <c r="BLM63" s="145"/>
      <c r="BLN63" s="145"/>
      <c r="BLO63" s="145"/>
      <c r="BLP63" s="145"/>
      <c r="BLQ63" s="145"/>
      <c r="BLR63" s="145"/>
      <c r="BLS63" s="145"/>
      <c r="BLT63" s="145"/>
      <c r="BLU63" s="145"/>
      <c r="BLV63" s="145"/>
      <c r="BLW63" s="145"/>
      <c r="BLX63" s="145"/>
      <c r="BLY63" s="145"/>
      <c r="BLZ63" s="145"/>
      <c r="BMA63" s="145"/>
      <c r="BMB63" s="145"/>
      <c r="BMC63" s="145"/>
      <c r="BMD63" s="145"/>
      <c r="BME63" s="115"/>
      <c r="BMF63" s="145"/>
      <c r="BMG63" s="145"/>
      <c r="BMH63" s="145"/>
      <c r="BMI63" s="145"/>
      <c r="BMJ63" s="145"/>
      <c r="BMK63" s="145"/>
      <c r="BML63" s="145"/>
      <c r="BMM63" s="145"/>
      <c r="BMN63" s="145"/>
      <c r="BMO63" s="145"/>
      <c r="BMP63" s="145"/>
      <c r="BMQ63" s="145"/>
      <c r="BMR63" s="145"/>
      <c r="BMS63" s="145"/>
      <c r="BMT63" s="145"/>
      <c r="BMU63" s="145"/>
      <c r="BMV63" s="145"/>
      <c r="BMW63" s="145"/>
      <c r="BMX63" s="145"/>
      <c r="BMY63" s="145"/>
      <c r="BMZ63" s="145"/>
      <c r="BNA63" s="115"/>
      <c r="BNB63" s="145"/>
      <c r="BNC63" s="145"/>
      <c r="BND63" s="145"/>
      <c r="BNE63" s="145"/>
      <c r="BNF63" s="145"/>
      <c r="BNG63" s="145"/>
      <c r="BNH63" s="145"/>
      <c r="BNI63" s="145"/>
      <c r="BNJ63" s="145"/>
      <c r="BNK63" s="145"/>
      <c r="BNL63" s="145"/>
      <c r="BNM63" s="145"/>
      <c r="BNN63" s="145"/>
      <c r="BNO63" s="145"/>
      <c r="BNP63" s="145"/>
      <c r="BNQ63" s="145"/>
      <c r="BNR63" s="145"/>
      <c r="BNS63" s="145"/>
      <c r="BNT63" s="145"/>
      <c r="BNU63" s="145"/>
      <c r="BNV63" s="145"/>
      <c r="BNW63" s="115"/>
      <c r="BNX63" s="145"/>
      <c r="BNY63" s="145"/>
      <c r="BNZ63" s="145"/>
      <c r="BOA63" s="145"/>
      <c r="BOB63" s="145"/>
      <c r="BOC63" s="145"/>
      <c r="BOD63" s="145"/>
      <c r="BOE63" s="145"/>
      <c r="BOF63" s="145"/>
      <c r="BOG63" s="145"/>
      <c r="BOH63" s="145"/>
      <c r="BOI63" s="145"/>
      <c r="BOJ63" s="145"/>
      <c r="BOK63" s="145"/>
      <c r="BOL63" s="145"/>
      <c r="BOM63" s="145"/>
      <c r="BON63" s="145"/>
      <c r="BOO63" s="145"/>
      <c r="BOP63" s="145"/>
      <c r="BOQ63" s="145"/>
      <c r="BOR63" s="145"/>
      <c r="BOS63" s="115"/>
      <c r="BOT63" s="145"/>
      <c r="BOU63" s="145"/>
      <c r="BOV63" s="145"/>
      <c r="BOW63" s="145"/>
      <c r="BOX63" s="145"/>
      <c r="BOY63" s="145"/>
      <c r="BOZ63" s="145"/>
      <c r="BPA63" s="145"/>
      <c r="BPB63" s="145"/>
      <c r="BPC63" s="145"/>
      <c r="BPD63" s="145"/>
      <c r="BPE63" s="145"/>
      <c r="BPF63" s="145"/>
      <c r="BPG63" s="145"/>
      <c r="BPH63" s="145"/>
      <c r="BPI63" s="145"/>
      <c r="BPJ63" s="145"/>
      <c r="BPK63" s="145"/>
      <c r="BPL63" s="145"/>
      <c r="BPM63" s="145"/>
      <c r="BPN63" s="145"/>
      <c r="BPO63" s="115"/>
      <c r="BPP63" s="145"/>
      <c r="BPQ63" s="145"/>
      <c r="BPR63" s="145"/>
      <c r="BPS63" s="145"/>
      <c r="BPT63" s="145"/>
      <c r="BPU63" s="145"/>
      <c r="BPV63" s="145"/>
      <c r="BPW63" s="145"/>
      <c r="BPX63" s="145"/>
      <c r="BPY63" s="145"/>
      <c r="BPZ63" s="145"/>
      <c r="BQA63" s="145"/>
      <c r="BQB63" s="145"/>
      <c r="BQC63" s="145"/>
      <c r="BQD63" s="145"/>
      <c r="BQE63" s="145"/>
      <c r="BQF63" s="145"/>
      <c r="BQG63" s="145"/>
      <c r="BQH63" s="145"/>
      <c r="BQI63" s="145"/>
      <c r="BQJ63" s="145"/>
      <c r="BQK63" s="115"/>
      <c r="BQL63" s="145"/>
      <c r="BQM63" s="145"/>
      <c r="BQN63" s="145"/>
      <c r="BQO63" s="145"/>
      <c r="BQP63" s="145"/>
      <c r="BQQ63" s="145"/>
      <c r="BQR63" s="145"/>
      <c r="BQS63" s="145"/>
      <c r="BQT63" s="145"/>
      <c r="BQU63" s="145"/>
      <c r="BQV63" s="145"/>
      <c r="BQW63" s="145"/>
      <c r="BQX63" s="145"/>
      <c r="BQY63" s="145"/>
      <c r="BQZ63" s="145"/>
      <c r="BRA63" s="145"/>
      <c r="BRB63" s="145"/>
      <c r="BRC63" s="145"/>
      <c r="BRD63" s="145"/>
      <c r="BRE63" s="145"/>
      <c r="BRF63" s="145"/>
      <c r="BRG63" s="115"/>
      <c r="BRH63" s="145"/>
      <c r="BRI63" s="145"/>
      <c r="BRJ63" s="145"/>
      <c r="BRK63" s="145"/>
      <c r="BRL63" s="145"/>
      <c r="BRM63" s="145"/>
      <c r="BRN63" s="145"/>
      <c r="BRO63" s="145"/>
      <c r="BRP63" s="145"/>
      <c r="BRQ63" s="145"/>
      <c r="BRR63" s="145"/>
      <c r="BRS63" s="145"/>
      <c r="BRT63" s="145"/>
      <c r="BRU63" s="145"/>
      <c r="BRV63" s="145"/>
      <c r="BRW63" s="145"/>
      <c r="BRX63" s="145"/>
      <c r="BRY63" s="145"/>
      <c r="BRZ63" s="145"/>
      <c r="BSA63" s="145"/>
      <c r="BSB63" s="145"/>
      <c r="BSC63" s="115"/>
      <c r="BSD63" s="145"/>
      <c r="BSE63" s="145"/>
      <c r="BSF63" s="145"/>
      <c r="BSG63" s="145"/>
      <c r="BSH63" s="145"/>
      <c r="BSI63" s="145"/>
      <c r="BSJ63" s="145"/>
      <c r="BSK63" s="145"/>
      <c r="BSL63" s="145"/>
      <c r="BSM63" s="145"/>
      <c r="BSN63" s="145"/>
      <c r="BSO63" s="145"/>
      <c r="BSP63" s="145"/>
      <c r="BSQ63" s="145"/>
      <c r="BSR63" s="145"/>
      <c r="BSS63" s="145"/>
      <c r="BST63" s="145"/>
      <c r="BSU63" s="145"/>
      <c r="BSV63" s="145"/>
      <c r="BSW63" s="145"/>
      <c r="BSX63" s="145"/>
      <c r="BSY63" s="115"/>
      <c r="BSZ63" s="145"/>
      <c r="BTA63" s="145"/>
      <c r="BTB63" s="145"/>
      <c r="BTC63" s="145"/>
      <c r="BTD63" s="145"/>
      <c r="BTE63" s="145"/>
      <c r="BTF63" s="145"/>
      <c r="BTG63" s="145"/>
      <c r="BTH63" s="145"/>
      <c r="BTI63" s="145"/>
      <c r="BTJ63" s="145"/>
      <c r="BTK63" s="145"/>
      <c r="BTL63" s="145"/>
      <c r="BTM63" s="145"/>
      <c r="BTN63" s="145"/>
      <c r="BTO63" s="145"/>
      <c r="BTP63" s="145"/>
      <c r="BTQ63" s="145"/>
      <c r="BTR63" s="145"/>
      <c r="BTS63" s="145"/>
      <c r="BTT63" s="145"/>
      <c r="BTU63" s="115"/>
      <c r="BTV63" s="145"/>
      <c r="BTW63" s="145"/>
      <c r="BTX63" s="145"/>
      <c r="BTY63" s="145"/>
      <c r="BTZ63" s="145"/>
      <c r="BUA63" s="145"/>
      <c r="BUB63" s="145"/>
      <c r="BUC63" s="145"/>
      <c r="BUD63" s="145"/>
      <c r="BUE63" s="145"/>
      <c r="BUF63" s="145"/>
      <c r="BUG63" s="145"/>
      <c r="BUH63" s="145"/>
      <c r="BUI63" s="145"/>
      <c r="BUJ63" s="145"/>
      <c r="BUK63" s="145"/>
      <c r="BUL63" s="145"/>
      <c r="BUM63" s="145"/>
      <c r="BUN63" s="145"/>
      <c r="BUO63" s="145"/>
      <c r="BUP63" s="145"/>
      <c r="BUQ63" s="115"/>
      <c r="BUR63" s="145"/>
      <c r="BUS63" s="145"/>
      <c r="BUT63" s="145"/>
      <c r="BUU63" s="145"/>
      <c r="BUV63" s="145"/>
      <c r="BUW63" s="145"/>
      <c r="BUX63" s="145"/>
      <c r="BUY63" s="145"/>
      <c r="BUZ63" s="145"/>
      <c r="BVA63" s="145"/>
      <c r="BVB63" s="145"/>
      <c r="BVC63" s="145"/>
      <c r="BVD63" s="145"/>
      <c r="BVE63" s="145"/>
      <c r="BVF63" s="145"/>
      <c r="BVG63" s="145"/>
      <c r="BVH63" s="145"/>
      <c r="BVI63" s="145"/>
      <c r="BVJ63" s="145"/>
      <c r="BVK63" s="145"/>
      <c r="BVL63" s="145"/>
      <c r="BVM63" s="115"/>
      <c r="BVN63" s="145"/>
      <c r="BVO63" s="145"/>
      <c r="BVP63" s="145"/>
      <c r="BVQ63" s="145"/>
      <c r="BVR63" s="145"/>
      <c r="BVS63" s="145"/>
      <c r="BVT63" s="145"/>
      <c r="BVU63" s="145"/>
      <c r="BVV63" s="145"/>
      <c r="BVW63" s="145"/>
      <c r="BVX63" s="145"/>
      <c r="BVY63" s="145"/>
      <c r="BVZ63" s="145"/>
      <c r="BWA63" s="145"/>
      <c r="BWB63" s="145"/>
      <c r="BWC63" s="145"/>
      <c r="BWD63" s="145"/>
      <c r="BWE63" s="145"/>
      <c r="BWF63" s="145"/>
      <c r="BWG63" s="145"/>
      <c r="BWH63" s="145"/>
      <c r="BWI63" s="115"/>
      <c r="BWJ63" s="145"/>
      <c r="BWK63" s="145"/>
      <c r="BWL63" s="145"/>
      <c r="BWM63" s="145"/>
      <c r="BWN63" s="145"/>
      <c r="BWO63" s="145"/>
      <c r="BWP63" s="145"/>
      <c r="BWQ63" s="145"/>
      <c r="BWR63" s="145"/>
      <c r="BWS63" s="145"/>
      <c r="BWT63" s="145"/>
      <c r="BWU63" s="145"/>
      <c r="BWV63" s="145"/>
      <c r="BWW63" s="145"/>
      <c r="BWX63" s="145"/>
      <c r="BWY63" s="145"/>
      <c r="BWZ63" s="145"/>
      <c r="BXA63" s="145"/>
      <c r="BXB63" s="145"/>
      <c r="BXC63" s="145"/>
      <c r="BXD63" s="145"/>
      <c r="BXE63" s="115"/>
      <c r="BXF63" s="145"/>
      <c r="BXG63" s="145"/>
      <c r="BXH63" s="145"/>
      <c r="BXI63" s="145"/>
      <c r="BXJ63" s="145"/>
      <c r="BXK63" s="145"/>
      <c r="BXL63" s="145"/>
      <c r="BXM63" s="145"/>
      <c r="BXN63" s="145"/>
      <c r="BXO63" s="145"/>
      <c r="BXP63" s="145"/>
      <c r="BXQ63" s="145"/>
      <c r="BXR63" s="145"/>
      <c r="BXS63" s="145"/>
      <c r="BXT63" s="145"/>
      <c r="BXU63" s="145"/>
      <c r="BXV63" s="145"/>
      <c r="BXW63" s="145"/>
      <c r="BXX63" s="145"/>
      <c r="BXY63" s="145"/>
      <c r="BXZ63" s="145"/>
      <c r="BYA63" s="115"/>
      <c r="BYB63" s="145"/>
      <c r="BYC63" s="145"/>
      <c r="BYD63" s="145"/>
      <c r="BYE63" s="145"/>
      <c r="BYF63" s="145"/>
      <c r="BYG63" s="145"/>
      <c r="BYH63" s="145"/>
      <c r="BYI63" s="145"/>
      <c r="BYJ63" s="145"/>
      <c r="BYK63" s="145"/>
      <c r="BYL63" s="145"/>
      <c r="BYM63" s="145"/>
      <c r="BYN63" s="145"/>
      <c r="BYO63" s="145"/>
      <c r="BYP63" s="145"/>
      <c r="BYQ63" s="145"/>
      <c r="BYR63" s="145"/>
      <c r="BYS63" s="145"/>
      <c r="BYT63" s="145"/>
      <c r="BYU63" s="145"/>
      <c r="BYV63" s="145"/>
      <c r="BYW63" s="115"/>
      <c r="BYX63" s="145"/>
      <c r="BYY63" s="145"/>
      <c r="BYZ63" s="145"/>
      <c r="BZA63" s="145"/>
      <c r="BZB63" s="145"/>
      <c r="BZC63" s="145"/>
      <c r="BZD63" s="145"/>
      <c r="BZE63" s="145"/>
      <c r="BZF63" s="145"/>
      <c r="BZG63" s="145"/>
      <c r="BZH63" s="145"/>
      <c r="BZI63" s="145"/>
      <c r="BZJ63" s="145"/>
      <c r="BZK63" s="145"/>
      <c r="BZL63" s="145"/>
      <c r="BZM63" s="145"/>
      <c r="BZN63" s="145"/>
      <c r="BZO63" s="145"/>
      <c r="BZP63" s="145"/>
      <c r="BZQ63" s="145"/>
      <c r="BZR63" s="145"/>
      <c r="BZS63" s="115"/>
      <c r="BZT63" s="145"/>
      <c r="BZU63" s="145"/>
      <c r="BZV63" s="145"/>
      <c r="BZW63" s="145"/>
      <c r="BZX63" s="145"/>
      <c r="BZY63" s="145"/>
      <c r="BZZ63" s="145"/>
      <c r="CAA63" s="145"/>
      <c r="CAB63" s="145"/>
      <c r="CAC63" s="145"/>
      <c r="CAD63" s="145"/>
      <c r="CAE63" s="145"/>
      <c r="CAF63" s="145"/>
      <c r="CAG63" s="145"/>
      <c r="CAH63" s="145"/>
      <c r="CAI63" s="145"/>
      <c r="CAJ63" s="145"/>
      <c r="CAK63" s="145"/>
      <c r="CAL63" s="145"/>
      <c r="CAM63" s="145"/>
      <c r="CAN63" s="145"/>
      <c r="CAO63" s="115"/>
      <c r="CAP63" s="145"/>
      <c r="CAQ63" s="145"/>
      <c r="CAR63" s="145"/>
      <c r="CAS63" s="145"/>
      <c r="CAT63" s="145"/>
      <c r="CAU63" s="145"/>
      <c r="CAV63" s="145"/>
      <c r="CAW63" s="145"/>
      <c r="CAX63" s="145"/>
      <c r="CAY63" s="145"/>
      <c r="CAZ63" s="145"/>
      <c r="CBA63" s="145"/>
      <c r="CBB63" s="145"/>
      <c r="CBC63" s="145"/>
      <c r="CBD63" s="145"/>
      <c r="CBE63" s="145"/>
      <c r="CBF63" s="145"/>
      <c r="CBG63" s="145"/>
      <c r="CBH63" s="145"/>
      <c r="CBI63" s="145"/>
      <c r="CBJ63" s="145"/>
      <c r="CBK63" s="115"/>
      <c r="CBL63" s="145"/>
      <c r="CBM63" s="145"/>
      <c r="CBN63" s="145"/>
      <c r="CBO63" s="145"/>
      <c r="CBP63" s="145"/>
      <c r="CBQ63" s="145"/>
      <c r="CBR63" s="145"/>
      <c r="CBS63" s="145"/>
      <c r="CBT63" s="145"/>
      <c r="CBU63" s="145"/>
      <c r="CBV63" s="145"/>
      <c r="CBW63" s="145"/>
      <c r="CBX63" s="145"/>
      <c r="CBY63" s="145"/>
      <c r="CBZ63" s="145"/>
      <c r="CCA63" s="145"/>
      <c r="CCB63" s="145"/>
      <c r="CCC63" s="145"/>
      <c r="CCD63" s="145"/>
      <c r="CCE63" s="145"/>
      <c r="CCF63" s="145"/>
      <c r="CCG63" s="115"/>
      <c r="CCH63" s="145"/>
      <c r="CCI63" s="145"/>
      <c r="CCJ63" s="145"/>
      <c r="CCK63" s="145"/>
      <c r="CCL63" s="145"/>
      <c r="CCM63" s="145"/>
      <c r="CCN63" s="145"/>
      <c r="CCO63" s="145"/>
      <c r="CCP63" s="145"/>
      <c r="CCQ63" s="145"/>
      <c r="CCR63" s="145"/>
      <c r="CCS63" s="145"/>
      <c r="CCT63" s="145"/>
      <c r="CCU63" s="145"/>
      <c r="CCV63" s="145"/>
      <c r="CCW63" s="145"/>
      <c r="CCX63" s="145"/>
      <c r="CCY63" s="145"/>
      <c r="CCZ63" s="145"/>
      <c r="CDA63" s="145"/>
      <c r="CDB63" s="145"/>
      <c r="CDC63" s="115"/>
      <c r="CDD63" s="145"/>
      <c r="CDE63" s="145"/>
      <c r="CDF63" s="145"/>
      <c r="CDG63" s="145"/>
      <c r="CDH63" s="145"/>
      <c r="CDI63" s="145"/>
      <c r="CDJ63" s="145"/>
      <c r="CDK63" s="145"/>
      <c r="CDL63" s="145"/>
      <c r="CDM63" s="145"/>
      <c r="CDN63" s="145"/>
      <c r="CDO63" s="145"/>
      <c r="CDP63" s="145"/>
      <c r="CDQ63" s="145"/>
      <c r="CDR63" s="145"/>
      <c r="CDS63" s="145"/>
      <c r="CDT63" s="145"/>
      <c r="CDU63" s="145"/>
      <c r="CDV63" s="145"/>
      <c r="CDW63" s="145"/>
      <c r="CDX63" s="145"/>
      <c r="CDY63" s="115"/>
      <c r="CDZ63" s="145"/>
      <c r="CEA63" s="145"/>
      <c r="CEB63" s="145"/>
      <c r="CEC63" s="145"/>
      <c r="CED63" s="145"/>
      <c r="CEE63" s="145"/>
      <c r="CEF63" s="145"/>
      <c r="CEG63" s="145"/>
      <c r="CEH63" s="145"/>
      <c r="CEI63" s="145"/>
      <c r="CEJ63" s="145"/>
      <c r="CEK63" s="145"/>
      <c r="CEL63" s="145"/>
      <c r="CEM63" s="145"/>
      <c r="CEN63" s="145"/>
      <c r="CEO63" s="145"/>
      <c r="CEP63" s="145"/>
      <c r="CEQ63" s="145"/>
      <c r="CER63" s="145"/>
      <c r="CES63" s="145"/>
      <c r="CET63" s="145"/>
      <c r="CEU63" s="115"/>
      <c r="CEV63" s="145"/>
      <c r="CEW63" s="145"/>
      <c r="CEX63" s="145"/>
      <c r="CEY63" s="145"/>
      <c r="CEZ63" s="145"/>
      <c r="CFA63" s="145"/>
      <c r="CFB63" s="145"/>
      <c r="CFC63" s="145"/>
      <c r="CFD63" s="145"/>
      <c r="CFE63" s="145"/>
      <c r="CFF63" s="145"/>
      <c r="CFG63" s="145"/>
      <c r="CFH63" s="145"/>
      <c r="CFI63" s="145"/>
      <c r="CFJ63" s="145"/>
      <c r="CFK63" s="145"/>
      <c r="CFL63" s="145"/>
      <c r="CFM63" s="145"/>
      <c r="CFN63" s="145"/>
      <c r="CFO63" s="145"/>
      <c r="CFP63" s="145"/>
      <c r="CFQ63" s="115"/>
      <c r="CFR63" s="145"/>
      <c r="CFS63" s="145"/>
      <c r="CFT63" s="145"/>
      <c r="CFU63" s="145"/>
      <c r="CFV63" s="145"/>
      <c r="CFW63" s="145"/>
      <c r="CFX63" s="145"/>
      <c r="CFY63" s="145"/>
      <c r="CFZ63" s="145"/>
      <c r="CGA63" s="145"/>
      <c r="CGB63" s="145"/>
      <c r="CGC63" s="145"/>
      <c r="CGD63" s="145"/>
      <c r="CGE63" s="145"/>
      <c r="CGF63" s="145"/>
      <c r="CGG63" s="145"/>
      <c r="CGH63" s="145"/>
      <c r="CGI63" s="145"/>
      <c r="CGJ63" s="145"/>
      <c r="CGK63" s="145"/>
      <c r="CGL63" s="145"/>
      <c r="CGM63" s="115"/>
      <c r="CGN63" s="145"/>
      <c r="CGO63" s="145"/>
      <c r="CGP63" s="145"/>
      <c r="CGQ63" s="145"/>
      <c r="CGR63" s="145"/>
      <c r="CGS63" s="145"/>
      <c r="CGT63" s="145"/>
      <c r="CGU63" s="145"/>
      <c r="CGV63" s="145"/>
      <c r="CGW63" s="145"/>
      <c r="CGX63" s="145"/>
      <c r="CGY63" s="145"/>
      <c r="CGZ63" s="145"/>
      <c r="CHA63" s="145"/>
      <c r="CHB63" s="145"/>
      <c r="CHC63" s="145"/>
      <c r="CHD63" s="145"/>
      <c r="CHE63" s="145"/>
      <c r="CHF63" s="145"/>
      <c r="CHG63" s="145"/>
      <c r="CHH63" s="145"/>
      <c r="CHI63" s="115"/>
      <c r="CHJ63" s="145"/>
      <c r="CHK63" s="145"/>
      <c r="CHL63" s="145"/>
      <c r="CHM63" s="145"/>
      <c r="CHN63" s="145"/>
      <c r="CHO63" s="145"/>
      <c r="CHP63" s="145"/>
      <c r="CHQ63" s="145"/>
      <c r="CHR63" s="145"/>
      <c r="CHS63" s="145"/>
      <c r="CHT63" s="145"/>
      <c r="CHU63" s="145"/>
      <c r="CHV63" s="145"/>
      <c r="CHW63" s="145"/>
      <c r="CHX63" s="145"/>
      <c r="CHY63" s="145"/>
      <c r="CHZ63" s="145"/>
      <c r="CIA63" s="145"/>
      <c r="CIB63" s="145"/>
      <c r="CIC63" s="145"/>
      <c r="CID63" s="145"/>
      <c r="CIE63" s="115"/>
      <c r="CIF63" s="145"/>
      <c r="CIG63" s="145"/>
      <c r="CIH63" s="145"/>
      <c r="CII63" s="145"/>
      <c r="CIJ63" s="145"/>
      <c r="CIK63" s="145"/>
      <c r="CIL63" s="145"/>
      <c r="CIM63" s="145"/>
      <c r="CIN63" s="145"/>
      <c r="CIO63" s="145"/>
      <c r="CIP63" s="145"/>
      <c r="CIQ63" s="145"/>
      <c r="CIR63" s="145"/>
      <c r="CIS63" s="145"/>
      <c r="CIT63" s="145"/>
      <c r="CIU63" s="145"/>
      <c r="CIV63" s="145"/>
      <c r="CIW63" s="145"/>
      <c r="CIX63" s="145"/>
      <c r="CIY63" s="145"/>
      <c r="CIZ63" s="145"/>
      <c r="CJA63" s="115"/>
      <c r="CJB63" s="145"/>
      <c r="CJC63" s="145"/>
      <c r="CJD63" s="145"/>
      <c r="CJE63" s="145"/>
      <c r="CJF63" s="145"/>
      <c r="CJG63" s="145"/>
      <c r="CJH63" s="145"/>
      <c r="CJI63" s="145"/>
      <c r="CJJ63" s="145"/>
      <c r="CJK63" s="145"/>
      <c r="CJL63" s="145"/>
      <c r="CJM63" s="145"/>
      <c r="CJN63" s="145"/>
      <c r="CJO63" s="145"/>
      <c r="CJP63" s="145"/>
      <c r="CJQ63" s="145"/>
      <c r="CJR63" s="145"/>
      <c r="CJS63" s="145"/>
      <c r="CJT63" s="145"/>
      <c r="CJU63" s="145"/>
      <c r="CJV63" s="145"/>
      <c r="CJW63" s="115"/>
      <c r="CJX63" s="145"/>
      <c r="CJY63" s="145"/>
      <c r="CJZ63" s="145"/>
      <c r="CKA63" s="145"/>
      <c r="CKB63" s="145"/>
      <c r="CKC63" s="145"/>
      <c r="CKD63" s="145"/>
      <c r="CKE63" s="145"/>
      <c r="CKF63" s="145"/>
      <c r="CKG63" s="145"/>
      <c r="CKH63" s="145"/>
      <c r="CKI63" s="145"/>
      <c r="CKJ63" s="145"/>
      <c r="CKK63" s="145"/>
      <c r="CKL63" s="145"/>
      <c r="CKM63" s="145"/>
      <c r="CKN63" s="145"/>
      <c r="CKO63" s="145"/>
      <c r="CKP63" s="145"/>
      <c r="CKQ63" s="145"/>
      <c r="CKR63" s="145"/>
      <c r="CKS63" s="115"/>
      <c r="CKT63" s="145"/>
      <c r="CKU63" s="145"/>
      <c r="CKV63" s="145"/>
      <c r="CKW63" s="145"/>
      <c r="CKX63" s="145"/>
      <c r="CKY63" s="145"/>
      <c r="CKZ63" s="145"/>
      <c r="CLA63" s="145"/>
      <c r="CLB63" s="145"/>
      <c r="CLC63" s="145"/>
      <c r="CLD63" s="145"/>
      <c r="CLE63" s="145"/>
      <c r="CLF63" s="145"/>
      <c r="CLG63" s="145"/>
      <c r="CLH63" s="145"/>
      <c r="CLI63" s="145"/>
      <c r="CLJ63" s="145"/>
      <c r="CLK63" s="145"/>
      <c r="CLL63" s="145"/>
      <c r="CLM63" s="145"/>
      <c r="CLN63" s="145"/>
      <c r="CLO63" s="115"/>
      <c r="CLP63" s="145"/>
      <c r="CLQ63" s="145"/>
      <c r="CLR63" s="145"/>
      <c r="CLS63" s="145"/>
      <c r="CLT63" s="145"/>
      <c r="CLU63" s="145"/>
      <c r="CLV63" s="145"/>
      <c r="CLW63" s="145"/>
      <c r="CLX63" s="145"/>
      <c r="CLY63" s="145"/>
      <c r="CLZ63" s="145"/>
      <c r="CMA63" s="145"/>
      <c r="CMB63" s="145"/>
      <c r="CMC63" s="145"/>
      <c r="CMD63" s="145"/>
      <c r="CME63" s="145"/>
      <c r="CMF63" s="145"/>
      <c r="CMG63" s="145"/>
      <c r="CMH63" s="145"/>
      <c r="CMI63" s="145"/>
      <c r="CMJ63" s="145"/>
      <c r="CMK63" s="115"/>
      <c r="CML63" s="145"/>
      <c r="CMM63" s="145"/>
      <c r="CMN63" s="145"/>
      <c r="CMO63" s="145"/>
      <c r="CMP63" s="145"/>
      <c r="CMQ63" s="145"/>
      <c r="CMR63" s="145"/>
      <c r="CMS63" s="145"/>
      <c r="CMT63" s="145"/>
      <c r="CMU63" s="145"/>
      <c r="CMV63" s="145"/>
      <c r="CMW63" s="145"/>
      <c r="CMX63" s="145"/>
      <c r="CMY63" s="145"/>
      <c r="CMZ63" s="145"/>
      <c r="CNA63" s="145"/>
      <c r="CNB63" s="145"/>
      <c r="CNC63" s="145"/>
      <c r="CND63" s="145"/>
      <c r="CNE63" s="145"/>
      <c r="CNF63" s="145"/>
      <c r="CNG63" s="115"/>
      <c r="CNH63" s="145"/>
      <c r="CNI63" s="145"/>
      <c r="CNJ63" s="145"/>
      <c r="CNK63" s="145"/>
      <c r="CNL63" s="145"/>
      <c r="CNM63" s="145"/>
      <c r="CNN63" s="145"/>
      <c r="CNO63" s="145"/>
      <c r="CNP63" s="145"/>
      <c r="CNQ63" s="145"/>
      <c r="CNR63" s="145"/>
      <c r="CNS63" s="145"/>
      <c r="CNT63" s="145"/>
      <c r="CNU63" s="145"/>
      <c r="CNV63" s="145"/>
      <c r="CNW63" s="145"/>
      <c r="CNX63" s="145"/>
      <c r="CNY63" s="145"/>
      <c r="CNZ63" s="145"/>
      <c r="COA63" s="145"/>
      <c r="COB63" s="145"/>
      <c r="COC63" s="115"/>
      <c r="COD63" s="145"/>
      <c r="COE63" s="145"/>
      <c r="COF63" s="145"/>
      <c r="COG63" s="145"/>
      <c r="COH63" s="145"/>
      <c r="COI63" s="145"/>
      <c r="COJ63" s="145"/>
      <c r="COK63" s="145"/>
      <c r="COL63" s="145"/>
      <c r="COM63" s="145"/>
      <c r="CON63" s="145"/>
      <c r="COO63" s="145"/>
      <c r="COP63" s="145"/>
      <c r="COQ63" s="145"/>
      <c r="COR63" s="145"/>
      <c r="COS63" s="145"/>
      <c r="COT63" s="145"/>
      <c r="COU63" s="145"/>
      <c r="COV63" s="145"/>
      <c r="COW63" s="145"/>
      <c r="COX63" s="145"/>
      <c r="COY63" s="115"/>
      <c r="COZ63" s="145"/>
      <c r="CPA63" s="145"/>
      <c r="CPB63" s="145"/>
      <c r="CPC63" s="145"/>
      <c r="CPD63" s="145"/>
      <c r="CPE63" s="145"/>
      <c r="CPF63" s="145"/>
      <c r="CPG63" s="145"/>
      <c r="CPH63" s="145"/>
      <c r="CPI63" s="145"/>
      <c r="CPJ63" s="145"/>
      <c r="CPK63" s="145"/>
      <c r="CPL63" s="145"/>
      <c r="CPM63" s="145"/>
      <c r="CPN63" s="145"/>
      <c r="CPO63" s="145"/>
      <c r="CPP63" s="145"/>
      <c r="CPQ63" s="145"/>
      <c r="CPR63" s="145"/>
      <c r="CPS63" s="145"/>
      <c r="CPT63" s="145"/>
      <c r="CPU63" s="115"/>
      <c r="CPV63" s="145"/>
      <c r="CPW63" s="145"/>
      <c r="CPX63" s="145"/>
      <c r="CPY63" s="145"/>
      <c r="CPZ63" s="145"/>
      <c r="CQA63" s="145"/>
      <c r="CQB63" s="145"/>
      <c r="CQC63" s="145"/>
      <c r="CQD63" s="145"/>
      <c r="CQE63" s="145"/>
      <c r="CQF63" s="145"/>
      <c r="CQG63" s="145"/>
      <c r="CQH63" s="145"/>
      <c r="CQI63" s="145"/>
      <c r="CQJ63" s="145"/>
      <c r="CQK63" s="145"/>
      <c r="CQL63" s="145"/>
      <c r="CQM63" s="145"/>
      <c r="CQN63" s="145"/>
      <c r="CQO63" s="145"/>
      <c r="CQP63" s="145"/>
      <c r="CQQ63" s="115"/>
      <c r="CQR63" s="145"/>
      <c r="CQS63" s="145"/>
      <c r="CQT63" s="145"/>
      <c r="CQU63" s="145"/>
      <c r="CQV63" s="145"/>
      <c r="CQW63" s="145"/>
      <c r="CQX63" s="145"/>
      <c r="CQY63" s="145"/>
      <c r="CQZ63" s="145"/>
      <c r="CRA63" s="145"/>
      <c r="CRB63" s="145"/>
      <c r="CRC63" s="145"/>
      <c r="CRD63" s="145"/>
      <c r="CRE63" s="145"/>
      <c r="CRF63" s="145"/>
      <c r="CRG63" s="145"/>
      <c r="CRH63" s="145"/>
      <c r="CRI63" s="145"/>
      <c r="CRJ63" s="145"/>
      <c r="CRK63" s="145"/>
      <c r="CRL63" s="145"/>
      <c r="CRM63" s="115"/>
      <c r="CRN63" s="145"/>
      <c r="CRO63" s="145"/>
      <c r="CRP63" s="145"/>
      <c r="CRQ63" s="145"/>
      <c r="CRR63" s="145"/>
      <c r="CRS63" s="145"/>
      <c r="CRT63" s="145"/>
      <c r="CRU63" s="145"/>
      <c r="CRV63" s="145"/>
      <c r="CRW63" s="145"/>
      <c r="CRX63" s="145"/>
      <c r="CRY63" s="145"/>
      <c r="CRZ63" s="145"/>
      <c r="CSA63" s="145"/>
      <c r="CSB63" s="145"/>
      <c r="CSC63" s="145"/>
      <c r="CSD63" s="145"/>
      <c r="CSE63" s="145"/>
      <c r="CSF63" s="145"/>
      <c r="CSG63" s="145"/>
      <c r="CSH63" s="145"/>
      <c r="CSI63" s="115"/>
      <c r="CSJ63" s="145"/>
      <c r="CSK63" s="145"/>
      <c r="CSL63" s="145"/>
      <c r="CSM63" s="145"/>
      <c r="CSN63" s="145"/>
      <c r="CSO63" s="145"/>
      <c r="CSP63" s="145"/>
      <c r="CSQ63" s="145"/>
      <c r="CSR63" s="145"/>
      <c r="CSS63" s="145"/>
      <c r="CST63" s="145"/>
      <c r="CSU63" s="145"/>
      <c r="CSV63" s="145"/>
      <c r="CSW63" s="145"/>
      <c r="CSX63" s="145"/>
      <c r="CSY63" s="145"/>
      <c r="CSZ63" s="145"/>
      <c r="CTA63" s="145"/>
      <c r="CTB63" s="145"/>
      <c r="CTC63" s="145"/>
      <c r="CTD63" s="145"/>
      <c r="CTE63" s="115"/>
      <c r="CTF63" s="145"/>
      <c r="CTG63" s="145"/>
      <c r="CTH63" s="145"/>
      <c r="CTI63" s="145"/>
      <c r="CTJ63" s="145"/>
      <c r="CTK63" s="145"/>
      <c r="CTL63" s="145"/>
      <c r="CTM63" s="145"/>
      <c r="CTN63" s="145"/>
      <c r="CTO63" s="145"/>
      <c r="CTP63" s="145"/>
      <c r="CTQ63" s="145"/>
      <c r="CTR63" s="145"/>
      <c r="CTS63" s="145"/>
      <c r="CTT63" s="145"/>
      <c r="CTU63" s="145"/>
      <c r="CTV63" s="145"/>
      <c r="CTW63" s="145"/>
      <c r="CTX63" s="145"/>
      <c r="CTY63" s="145"/>
      <c r="CTZ63" s="145"/>
      <c r="CUA63" s="115"/>
      <c r="CUB63" s="145"/>
      <c r="CUC63" s="145"/>
      <c r="CUD63" s="145"/>
      <c r="CUE63" s="145"/>
      <c r="CUF63" s="145"/>
      <c r="CUG63" s="145"/>
      <c r="CUH63" s="145"/>
      <c r="CUI63" s="145"/>
      <c r="CUJ63" s="145"/>
      <c r="CUK63" s="145"/>
      <c r="CUL63" s="145"/>
      <c r="CUM63" s="145"/>
      <c r="CUN63" s="145"/>
      <c r="CUO63" s="145"/>
      <c r="CUP63" s="145"/>
      <c r="CUQ63" s="145"/>
      <c r="CUR63" s="145"/>
      <c r="CUS63" s="145"/>
      <c r="CUT63" s="145"/>
      <c r="CUU63" s="145"/>
      <c r="CUV63" s="145"/>
      <c r="CUW63" s="115"/>
      <c r="CUX63" s="145"/>
      <c r="CUY63" s="145"/>
      <c r="CUZ63" s="145"/>
      <c r="CVA63" s="145"/>
      <c r="CVB63" s="145"/>
      <c r="CVC63" s="145"/>
      <c r="CVD63" s="145"/>
      <c r="CVE63" s="145"/>
      <c r="CVF63" s="145"/>
      <c r="CVG63" s="145"/>
      <c r="CVH63" s="145"/>
      <c r="CVI63" s="145"/>
      <c r="CVJ63" s="145"/>
      <c r="CVK63" s="145"/>
      <c r="CVL63" s="145"/>
      <c r="CVM63" s="145"/>
      <c r="CVN63" s="145"/>
      <c r="CVO63" s="145"/>
      <c r="CVP63" s="145"/>
      <c r="CVQ63" s="145"/>
      <c r="CVR63" s="145"/>
      <c r="CVS63" s="115"/>
      <c r="CVT63" s="145"/>
      <c r="CVU63" s="145"/>
      <c r="CVV63" s="145"/>
      <c r="CVW63" s="145"/>
      <c r="CVX63" s="145"/>
      <c r="CVY63" s="145"/>
      <c r="CVZ63" s="145"/>
      <c r="CWA63" s="145"/>
      <c r="CWB63" s="145"/>
      <c r="CWC63" s="145"/>
      <c r="CWD63" s="145"/>
      <c r="CWE63" s="145"/>
      <c r="CWF63" s="145"/>
      <c r="CWG63" s="145"/>
      <c r="CWH63" s="145"/>
      <c r="CWI63" s="145"/>
      <c r="CWJ63" s="145"/>
      <c r="CWK63" s="145"/>
      <c r="CWL63" s="145"/>
      <c r="CWM63" s="145"/>
      <c r="CWN63" s="145"/>
      <c r="CWO63" s="115"/>
      <c r="CWP63" s="145"/>
      <c r="CWQ63" s="145"/>
      <c r="CWR63" s="145"/>
      <c r="CWS63" s="145"/>
      <c r="CWT63" s="145"/>
      <c r="CWU63" s="145"/>
      <c r="CWV63" s="145"/>
      <c r="CWW63" s="145"/>
      <c r="CWX63" s="145"/>
      <c r="CWY63" s="145"/>
      <c r="CWZ63" s="145"/>
      <c r="CXA63" s="145"/>
      <c r="CXB63" s="145"/>
      <c r="CXC63" s="145"/>
      <c r="CXD63" s="145"/>
      <c r="CXE63" s="145"/>
      <c r="CXF63" s="145"/>
      <c r="CXG63" s="145"/>
      <c r="CXH63" s="145"/>
      <c r="CXI63" s="145"/>
      <c r="CXJ63" s="145"/>
      <c r="CXK63" s="115"/>
      <c r="CXL63" s="145"/>
      <c r="CXM63" s="145"/>
      <c r="CXN63" s="145"/>
      <c r="CXO63" s="145"/>
      <c r="CXP63" s="145"/>
      <c r="CXQ63" s="145"/>
      <c r="CXR63" s="145"/>
      <c r="CXS63" s="145"/>
      <c r="CXT63" s="145"/>
      <c r="CXU63" s="145"/>
      <c r="CXV63" s="145"/>
      <c r="CXW63" s="145"/>
      <c r="CXX63" s="145"/>
      <c r="CXY63" s="145"/>
      <c r="CXZ63" s="145"/>
      <c r="CYA63" s="145"/>
      <c r="CYB63" s="145"/>
      <c r="CYC63" s="145"/>
      <c r="CYD63" s="145"/>
      <c r="CYE63" s="145"/>
      <c r="CYF63" s="145"/>
      <c r="CYG63" s="115"/>
      <c r="CYH63" s="145"/>
      <c r="CYI63" s="145"/>
      <c r="CYJ63" s="145"/>
      <c r="CYK63" s="145"/>
      <c r="CYL63" s="145"/>
      <c r="CYM63" s="145"/>
      <c r="CYN63" s="145"/>
      <c r="CYO63" s="145"/>
      <c r="CYP63" s="145"/>
      <c r="CYQ63" s="145"/>
      <c r="CYR63" s="145"/>
      <c r="CYS63" s="145"/>
      <c r="CYT63" s="145"/>
      <c r="CYU63" s="145"/>
      <c r="CYV63" s="145"/>
      <c r="CYW63" s="145"/>
      <c r="CYX63" s="145"/>
      <c r="CYY63" s="145"/>
      <c r="CYZ63" s="145"/>
      <c r="CZA63" s="145"/>
      <c r="CZB63" s="145"/>
      <c r="CZC63" s="115"/>
      <c r="CZD63" s="145"/>
      <c r="CZE63" s="145"/>
      <c r="CZF63" s="145"/>
      <c r="CZG63" s="145"/>
      <c r="CZH63" s="145"/>
      <c r="CZI63" s="145"/>
      <c r="CZJ63" s="145"/>
      <c r="CZK63" s="145"/>
      <c r="CZL63" s="145"/>
      <c r="CZM63" s="145"/>
      <c r="CZN63" s="145"/>
      <c r="CZO63" s="145"/>
      <c r="CZP63" s="145"/>
      <c r="CZQ63" s="145"/>
      <c r="CZR63" s="145"/>
      <c r="CZS63" s="145"/>
      <c r="CZT63" s="145"/>
      <c r="CZU63" s="145"/>
      <c r="CZV63" s="145"/>
      <c r="CZW63" s="145"/>
      <c r="CZX63" s="145"/>
      <c r="CZY63" s="115"/>
      <c r="CZZ63" s="145"/>
      <c r="DAA63" s="145"/>
      <c r="DAB63" s="145"/>
      <c r="DAC63" s="145"/>
      <c r="DAD63" s="145"/>
      <c r="DAE63" s="145"/>
      <c r="DAF63" s="145"/>
      <c r="DAG63" s="145"/>
      <c r="DAH63" s="145"/>
      <c r="DAI63" s="145"/>
      <c r="DAJ63" s="145"/>
      <c r="DAK63" s="145"/>
      <c r="DAL63" s="145"/>
      <c r="DAM63" s="145"/>
      <c r="DAN63" s="145"/>
      <c r="DAO63" s="145"/>
      <c r="DAP63" s="145"/>
      <c r="DAQ63" s="145"/>
      <c r="DAR63" s="145"/>
      <c r="DAS63" s="145"/>
      <c r="DAT63" s="145"/>
      <c r="DAU63" s="115"/>
      <c r="DAV63" s="145"/>
      <c r="DAW63" s="145"/>
      <c r="DAX63" s="145"/>
      <c r="DAY63" s="145"/>
      <c r="DAZ63" s="145"/>
      <c r="DBA63" s="145"/>
      <c r="DBB63" s="145"/>
      <c r="DBC63" s="145"/>
      <c r="DBD63" s="145"/>
      <c r="DBE63" s="145"/>
      <c r="DBF63" s="145"/>
      <c r="DBG63" s="145"/>
      <c r="DBH63" s="145"/>
      <c r="DBI63" s="145"/>
      <c r="DBJ63" s="145"/>
      <c r="DBK63" s="145"/>
      <c r="DBL63" s="145"/>
      <c r="DBM63" s="145"/>
      <c r="DBN63" s="145"/>
      <c r="DBO63" s="145"/>
      <c r="DBP63" s="145"/>
      <c r="DBQ63" s="115"/>
      <c r="DBR63" s="145"/>
      <c r="DBS63" s="145"/>
      <c r="DBT63" s="145"/>
      <c r="DBU63" s="145"/>
      <c r="DBV63" s="145"/>
      <c r="DBW63" s="145"/>
      <c r="DBX63" s="145"/>
      <c r="DBY63" s="145"/>
      <c r="DBZ63" s="145"/>
      <c r="DCA63" s="145"/>
      <c r="DCB63" s="145"/>
      <c r="DCC63" s="145"/>
      <c r="DCD63" s="145"/>
      <c r="DCE63" s="145"/>
      <c r="DCF63" s="145"/>
      <c r="DCG63" s="145"/>
      <c r="DCH63" s="145"/>
      <c r="DCI63" s="145"/>
      <c r="DCJ63" s="145"/>
      <c r="DCK63" s="145"/>
      <c r="DCL63" s="145"/>
      <c r="DCM63" s="115"/>
      <c r="DCN63" s="145"/>
      <c r="DCO63" s="145"/>
      <c r="DCP63" s="145"/>
      <c r="DCQ63" s="145"/>
      <c r="DCR63" s="145"/>
      <c r="DCS63" s="145"/>
      <c r="DCT63" s="145"/>
      <c r="DCU63" s="145"/>
      <c r="DCV63" s="145"/>
      <c r="DCW63" s="145"/>
      <c r="DCX63" s="145"/>
      <c r="DCY63" s="145"/>
      <c r="DCZ63" s="145"/>
      <c r="DDA63" s="145"/>
      <c r="DDB63" s="145"/>
      <c r="DDC63" s="145"/>
      <c r="DDD63" s="145"/>
      <c r="DDE63" s="145"/>
      <c r="DDF63" s="145"/>
      <c r="DDG63" s="145"/>
      <c r="DDH63" s="145"/>
      <c r="DDI63" s="115"/>
      <c r="DDJ63" s="145"/>
      <c r="DDK63" s="145"/>
      <c r="DDL63" s="145"/>
      <c r="DDM63" s="145"/>
      <c r="DDN63" s="145"/>
      <c r="DDO63" s="145"/>
      <c r="DDP63" s="145"/>
      <c r="DDQ63" s="145"/>
      <c r="DDR63" s="145"/>
      <c r="DDS63" s="145"/>
      <c r="DDT63" s="145"/>
      <c r="DDU63" s="145"/>
      <c r="DDV63" s="145"/>
      <c r="DDW63" s="145"/>
      <c r="DDX63" s="145"/>
      <c r="DDY63" s="145"/>
      <c r="DDZ63" s="145"/>
      <c r="DEA63" s="145"/>
      <c r="DEB63" s="145"/>
      <c r="DEC63" s="145"/>
      <c r="DED63" s="145"/>
      <c r="DEE63" s="115"/>
      <c r="DEF63" s="145"/>
      <c r="DEG63" s="145"/>
      <c r="DEH63" s="145"/>
      <c r="DEI63" s="145"/>
      <c r="DEJ63" s="145"/>
      <c r="DEK63" s="145"/>
      <c r="DEL63" s="145"/>
      <c r="DEM63" s="145"/>
      <c r="DEN63" s="145"/>
      <c r="DEO63" s="145"/>
      <c r="DEP63" s="145"/>
      <c r="DEQ63" s="145"/>
      <c r="DER63" s="145"/>
      <c r="DES63" s="145"/>
      <c r="DET63" s="145"/>
      <c r="DEU63" s="145"/>
      <c r="DEV63" s="145"/>
      <c r="DEW63" s="145"/>
      <c r="DEX63" s="145"/>
      <c r="DEY63" s="145"/>
      <c r="DEZ63" s="145"/>
      <c r="DFA63" s="115"/>
      <c r="DFB63" s="145"/>
      <c r="DFC63" s="145"/>
      <c r="DFD63" s="145"/>
      <c r="DFE63" s="145"/>
      <c r="DFF63" s="145"/>
      <c r="DFG63" s="145"/>
      <c r="DFH63" s="145"/>
      <c r="DFI63" s="145"/>
      <c r="DFJ63" s="145"/>
      <c r="DFK63" s="145"/>
      <c r="DFL63" s="145"/>
      <c r="DFM63" s="145"/>
      <c r="DFN63" s="145"/>
      <c r="DFO63" s="145"/>
      <c r="DFP63" s="145"/>
      <c r="DFQ63" s="145"/>
      <c r="DFR63" s="145"/>
      <c r="DFS63" s="145"/>
      <c r="DFT63" s="145"/>
      <c r="DFU63" s="145"/>
      <c r="DFV63" s="145"/>
      <c r="DFW63" s="115"/>
      <c r="DFX63" s="145"/>
      <c r="DFY63" s="145"/>
      <c r="DFZ63" s="145"/>
      <c r="DGA63" s="145"/>
      <c r="DGB63" s="145"/>
      <c r="DGC63" s="145"/>
      <c r="DGD63" s="145"/>
      <c r="DGE63" s="145"/>
      <c r="DGF63" s="145"/>
      <c r="DGG63" s="145"/>
      <c r="DGH63" s="145"/>
      <c r="DGI63" s="145"/>
      <c r="DGJ63" s="145"/>
      <c r="DGK63" s="145"/>
      <c r="DGL63" s="145"/>
      <c r="DGM63" s="145"/>
      <c r="DGN63" s="145"/>
      <c r="DGO63" s="145"/>
      <c r="DGP63" s="145"/>
      <c r="DGQ63" s="145"/>
      <c r="DGR63" s="145"/>
      <c r="DGS63" s="115"/>
      <c r="DGT63" s="145"/>
      <c r="DGU63" s="145"/>
      <c r="DGV63" s="145"/>
      <c r="DGW63" s="145"/>
      <c r="DGX63" s="145"/>
      <c r="DGY63" s="145"/>
      <c r="DGZ63" s="145"/>
      <c r="DHA63" s="145"/>
      <c r="DHB63" s="145"/>
      <c r="DHC63" s="145"/>
      <c r="DHD63" s="145"/>
      <c r="DHE63" s="145"/>
      <c r="DHF63" s="145"/>
      <c r="DHG63" s="145"/>
      <c r="DHH63" s="145"/>
      <c r="DHI63" s="145"/>
      <c r="DHJ63" s="145"/>
      <c r="DHK63" s="145"/>
      <c r="DHL63" s="145"/>
      <c r="DHM63" s="145"/>
      <c r="DHN63" s="145"/>
      <c r="DHO63" s="115"/>
      <c r="DHP63" s="145"/>
      <c r="DHQ63" s="145"/>
      <c r="DHR63" s="145"/>
      <c r="DHS63" s="145"/>
      <c r="DHT63" s="145"/>
      <c r="DHU63" s="145"/>
      <c r="DHV63" s="145"/>
      <c r="DHW63" s="145"/>
      <c r="DHX63" s="145"/>
      <c r="DHY63" s="145"/>
      <c r="DHZ63" s="145"/>
      <c r="DIA63" s="145"/>
      <c r="DIB63" s="145"/>
      <c r="DIC63" s="145"/>
      <c r="DID63" s="145"/>
      <c r="DIE63" s="145"/>
      <c r="DIF63" s="145"/>
      <c r="DIG63" s="145"/>
      <c r="DIH63" s="145"/>
      <c r="DII63" s="145"/>
      <c r="DIJ63" s="145"/>
      <c r="DIK63" s="115"/>
      <c r="DIL63" s="145"/>
      <c r="DIM63" s="145"/>
      <c r="DIN63" s="145"/>
      <c r="DIO63" s="145"/>
      <c r="DIP63" s="145"/>
      <c r="DIQ63" s="145"/>
      <c r="DIR63" s="145"/>
      <c r="DIS63" s="145"/>
      <c r="DIT63" s="145"/>
      <c r="DIU63" s="145"/>
      <c r="DIV63" s="145"/>
      <c r="DIW63" s="145"/>
      <c r="DIX63" s="145"/>
      <c r="DIY63" s="145"/>
      <c r="DIZ63" s="145"/>
      <c r="DJA63" s="145"/>
      <c r="DJB63" s="145"/>
      <c r="DJC63" s="145"/>
      <c r="DJD63" s="145"/>
      <c r="DJE63" s="145"/>
      <c r="DJF63" s="145"/>
      <c r="DJG63" s="115"/>
      <c r="DJH63" s="145"/>
      <c r="DJI63" s="145"/>
      <c r="DJJ63" s="145"/>
      <c r="DJK63" s="145"/>
      <c r="DJL63" s="145"/>
      <c r="DJM63" s="145"/>
      <c r="DJN63" s="145"/>
      <c r="DJO63" s="145"/>
      <c r="DJP63" s="145"/>
      <c r="DJQ63" s="145"/>
      <c r="DJR63" s="145"/>
      <c r="DJS63" s="145"/>
      <c r="DJT63" s="145"/>
      <c r="DJU63" s="145"/>
      <c r="DJV63" s="145"/>
      <c r="DJW63" s="145"/>
      <c r="DJX63" s="145"/>
      <c r="DJY63" s="145"/>
      <c r="DJZ63" s="145"/>
      <c r="DKA63" s="145"/>
      <c r="DKB63" s="145"/>
      <c r="DKC63" s="115"/>
      <c r="DKD63" s="145"/>
      <c r="DKE63" s="145"/>
      <c r="DKF63" s="145"/>
      <c r="DKG63" s="145"/>
      <c r="DKH63" s="145"/>
      <c r="DKI63" s="145"/>
      <c r="DKJ63" s="145"/>
      <c r="DKK63" s="145"/>
      <c r="DKL63" s="145"/>
      <c r="DKM63" s="145"/>
      <c r="DKN63" s="145"/>
      <c r="DKO63" s="145"/>
      <c r="DKP63" s="145"/>
      <c r="DKQ63" s="145"/>
      <c r="DKR63" s="145"/>
      <c r="DKS63" s="145"/>
      <c r="DKT63" s="145"/>
      <c r="DKU63" s="145"/>
      <c r="DKV63" s="145"/>
      <c r="DKW63" s="145"/>
      <c r="DKX63" s="145"/>
      <c r="DKY63" s="115"/>
      <c r="DKZ63" s="145"/>
      <c r="DLA63" s="145"/>
      <c r="DLB63" s="145"/>
      <c r="DLC63" s="145"/>
      <c r="DLD63" s="145"/>
      <c r="DLE63" s="145"/>
      <c r="DLF63" s="145"/>
      <c r="DLG63" s="145"/>
      <c r="DLH63" s="145"/>
      <c r="DLI63" s="145"/>
      <c r="DLJ63" s="145"/>
      <c r="DLK63" s="145"/>
      <c r="DLL63" s="145"/>
      <c r="DLM63" s="145"/>
      <c r="DLN63" s="145"/>
      <c r="DLO63" s="145"/>
      <c r="DLP63" s="145"/>
      <c r="DLQ63" s="145"/>
      <c r="DLR63" s="145"/>
      <c r="DLS63" s="145"/>
      <c r="DLT63" s="145"/>
      <c r="DLU63" s="115"/>
      <c r="DLV63" s="145"/>
      <c r="DLW63" s="145"/>
      <c r="DLX63" s="145"/>
      <c r="DLY63" s="145"/>
      <c r="DLZ63" s="145"/>
      <c r="DMA63" s="145"/>
      <c r="DMB63" s="145"/>
      <c r="DMC63" s="145"/>
      <c r="DMD63" s="145"/>
      <c r="DME63" s="145"/>
      <c r="DMF63" s="145"/>
      <c r="DMG63" s="145"/>
      <c r="DMH63" s="145"/>
      <c r="DMI63" s="145"/>
      <c r="DMJ63" s="145"/>
      <c r="DMK63" s="145"/>
      <c r="DML63" s="145"/>
      <c r="DMM63" s="145"/>
      <c r="DMN63" s="145"/>
      <c r="DMO63" s="145"/>
      <c r="DMP63" s="145"/>
      <c r="DMQ63" s="115"/>
      <c r="DMR63" s="145"/>
      <c r="DMS63" s="145"/>
      <c r="DMT63" s="145"/>
      <c r="DMU63" s="145"/>
      <c r="DMV63" s="145"/>
      <c r="DMW63" s="145"/>
      <c r="DMX63" s="145"/>
      <c r="DMY63" s="145"/>
      <c r="DMZ63" s="145"/>
      <c r="DNA63" s="145"/>
      <c r="DNB63" s="145"/>
      <c r="DNC63" s="145"/>
      <c r="DND63" s="145"/>
      <c r="DNE63" s="145"/>
      <c r="DNF63" s="145"/>
      <c r="DNG63" s="145"/>
      <c r="DNH63" s="145"/>
      <c r="DNI63" s="145"/>
      <c r="DNJ63" s="145"/>
      <c r="DNK63" s="145"/>
      <c r="DNL63" s="145"/>
      <c r="DNM63" s="115"/>
      <c r="DNN63" s="145"/>
      <c r="DNO63" s="145"/>
      <c r="DNP63" s="145"/>
      <c r="DNQ63" s="145"/>
      <c r="DNR63" s="145"/>
      <c r="DNS63" s="145"/>
      <c r="DNT63" s="145"/>
      <c r="DNU63" s="145"/>
      <c r="DNV63" s="145"/>
      <c r="DNW63" s="145"/>
      <c r="DNX63" s="145"/>
      <c r="DNY63" s="145"/>
      <c r="DNZ63" s="145"/>
      <c r="DOA63" s="145"/>
      <c r="DOB63" s="145"/>
      <c r="DOC63" s="145"/>
      <c r="DOD63" s="145"/>
      <c r="DOE63" s="145"/>
      <c r="DOF63" s="145"/>
      <c r="DOG63" s="145"/>
      <c r="DOH63" s="145"/>
      <c r="DOI63" s="115"/>
      <c r="DOJ63" s="145"/>
      <c r="DOK63" s="145"/>
      <c r="DOL63" s="145"/>
      <c r="DOM63" s="145"/>
      <c r="DON63" s="145"/>
      <c r="DOO63" s="145"/>
      <c r="DOP63" s="145"/>
      <c r="DOQ63" s="145"/>
      <c r="DOR63" s="145"/>
      <c r="DOS63" s="145"/>
      <c r="DOT63" s="145"/>
      <c r="DOU63" s="145"/>
      <c r="DOV63" s="145"/>
      <c r="DOW63" s="145"/>
      <c r="DOX63" s="145"/>
      <c r="DOY63" s="145"/>
      <c r="DOZ63" s="145"/>
      <c r="DPA63" s="145"/>
      <c r="DPB63" s="145"/>
      <c r="DPC63" s="145"/>
      <c r="DPD63" s="145"/>
      <c r="DPE63" s="115"/>
      <c r="DPF63" s="145"/>
      <c r="DPG63" s="145"/>
      <c r="DPH63" s="145"/>
      <c r="DPI63" s="145"/>
      <c r="DPJ63" s="145"/>
      <c r="DPK63" s="145"/>
      <c r="DPL63" s="145"/>
      <c r="DPM63" s="145"/>
      <c r="DPN63" s="145"/>
      <c r="DPO63" s="145"/>
      <c r="DPP63" s="145"/>
      <c r="DPQ63" s="145"/>
      <c r="DPR63" s="145"/>
      <c r="DPS63" s="145"/>
      <c r="DPT63" s="145"/>
      <c r="DPU63" s="145"/>
      <c r="DPV63" s="145"/>
      <c r="DPW63" s="145"/>
      <c r="DPX63" s="145"/>
      <c r="DPY63" s="145"/>
      <c r="DPZ63" s="145"/>
      <c r="DQA63" s="115"/>
      <c r="DQB63" s="145"/>
      <c r="DQC63" s="145"/>
      <c r="DQD63" s="145"/>
      <c r="DQE63" s="145"/>
      <c r="DQF63" s="145"/>
      <c r="DQG63" s="145"/>
      <c r="DQH63" s="145"/>
      <c r="DQI63" s="145"/>
      <c r="DQJ63" s="145"/>
      <c r="DQK63" s="145"/>
      <c r="DQL63" s="145"/>
      <c r="DQM63" s="145"/>
      <c r="DQN63" s="145"/>
      <c r="DQO63" s="145"/>
      <c r="DQP63" s="145"/>
      <c r="DQQ63" s="145"/>
      <c r="DQR63" s="145"/>
      <c r="DQS63" s="145"/>
      <c r="DQT63" s="145"/>
      <c r="DQU63" s="145"/>
      <c r="DQV63" s="145"/>
      <c r="DQW63" s="115"/>
      <c r="DQX63" s="145"/>
      <c r="DQY63" s="145"/>
      <c r="DQZ63" s="145"/>
      <c r="DRA63" s="145"/>
      <c r="DRB63" s="145"/>
      <c r="DRC63" s="145"/>
      <c r="DRD63" s="145"/>
      <c r="DRE63" s="145"/>
      <c r="DRF63" s="145"/>
      <c r="DRG63" s="145"/>
      <c r="DRH63" s="145"/>
      <c r="DRI63" s="145"/>
      <c r="DRJ63" s="145"/>
      <c r="DRK63" s="145"/>
      <c r="DRL63" s="145"/>
      <c r="DRM63" s="145"/>
      <c r="DRN63" s="145"/>
      <c r="DRO63" s="145"/>
      <c r="DRP63" s="145"/>
      <c r="DRQ63" s="145"/>
      <c r="DRR63" s="145"/>
      <c r="DRS63" s="115"/>
      <c r="DRT63" s="145"/>
      <c r="DRU63" s="145"/>
      <c r="DRV63" s="145"/>
      <c r="DRW63" s="145"/>
      <c r="DRX63" s="145"/>
      <c r="DRY63" s="145"/>
      <c r="DRZ63" s="145"/>
      <c r="DSA63" s="145"/>
      <c r="DSB63" s="145"/>
      <c r="DSC63" s="145"/>
      <c r="DSD63" s="145"/>
      <c r="DSE63" s="145"/>
      <c r="DSF63" s="145"/>
      <c r="DSG63" s="145"/>
      <c r="DSH63" s="145"/>
      <c r="DSI63" s="145"/>
      <c r="DSJ63" s="145"/>
      <c r="DSK63" s="145"/>
      <c r="DSL63" s="145"/>
      <c r="DSM63" s="145"/>
      <c r="DSN63" s="145"/>
      <c r="DSO63" s="115"/>
      <c r="DSP63" s="145"/>
      <c r="DSQ63" s="145"/>
      <c r="DSR63" s="145"/>
      <c r="DSS63" s="145"/>
      <c r="DST63" s="145"/>
      <c r="DSU63" s="145"/>
      <c r="DSV63" s="145"/>
      <c r="DSW63" s="145"/>
      <c r="DSX63" s="145"/>
      <c r="DSY63" s="145"/>
      <c r="DSZ63" s="145"/>
      <c r="DTA63" s="145"/>
      <c r="DTB63" s="145"/>
      <c r="DTC63" s="145"/>
      <c r="DTD63" s="145"/>
      <c r="DTE63" s="145"/>
      <c r="DTF63" s="145"/>
      <c r="DTG63" s="145"/>
      <c r="DTH63" s="145"/>
      <c r="DTI63" s="145"/>
      <c r="DTJ63" s="145"/>
      <c r="DTK63" s="115"/>
      <c r="DTL63" s="145"/>
      <c r="DTM63" s="145"/>
      <c r="DTN63" s="145"/>
      <c r="DTO63" s="145"/>
      <c r="DTP63" s="145"/>
      <c r="DTQ63" s="145"/>
      <c r="DTR63" s="145"/>
      <c r="DTS63" s="145"/>
      <c r="DTT63" s="145"/>
      <c r="DTU63" s="145"/>
      <c r="DTV63" s="145"/>
      <c r="DTW63" s="145"/>
      <c r="DTX63" s="145"/>
      <c r="DTY63" s="145"/>
      <c r="DTZ63" s="145"/>
      <c r="DUA63" s="145"/>
      <c r="DUB63" s="145"/>
      <c r="DUC63" s="145"/>
      <c r="DUD63" s="145"/>
      <c r="DUE63" s="145"/>
      <c r="DUF63" s="145"/>
      <c r="DUG63" s="115"/>
      <c r="DUH63" s="145"/>
      <c r="DUI63" s="145"/>
      <c r="DUJ63" s="145"/>
      <c r="DUK63" s="145"/>
      <c r="DUL63" s="145"/>
      <c r="DUM63" s="145"/>
      <c r="DUN63" s="145"/>
      <c r="DUO63" s="145"/>
      <c r="DUP63" s="145"/>
      <c r="DUQ63" s="145"/>
      <c r="DUR63" s="145"/>
      <c r="DUS63" s="145"/>
      <c r="DUT63" s="145"/>
      <c r="DUU63" s="145"/>
      <c r="DUV63" s="145"/>
      <c r="DUW63" s="145"/>
      <c r="DUX63" s="145"/>
      <c r="DUY63" s="145"/>
      <c r="DUZ63" s="145"/>
      <c r="DVA63" s="145"/>
      <c r="DVB63" s="145"/>
      <c r="DVC63" s="115"/>
      <c r="DVD63" s="145"/>
      <c r="DVE63" s="145"/>
      <c r="DVF63" s="145"/>
      <c r="DVG63" s="145"/>
      <c r="DVH63" s="145"/>
      <c r="DVI63" s="145"/>
      <c r="DVJ63" s="145"/>
      <c r="DVK63" s="145"/>
      <c r="DVL63" s="145"/>
      <c r="DVM63" s="145"/>
      <c r="DVN63" s="145"/>
      <c r="DVO63" s="145"/>
      <c r="DVP63" s="145"/>
      <c r="DVQ63" s="145"/>
      <c r="DVR63" s="145"/>
      <c r="DVS63" s="145"/>
      <c r="DVT63" s="145"/>
      <c r="DVU63" s="145"/>
      <c r="DVV63" s="145"/>
      <c r="DVW63" s="145"/>
      <c r="DVX63" s="145"/>
      <c r="DVY63" s="115"/>
      <c r="DVZ63" s="145"/>
      <c r="DWA63" s="145"/>
      <c r="DWB63" s="145"/>
      <c r="DWC63" s="145"/>
      <c r="DWD63" s="145"/>
      <c r="DWE63" s="145"/>
      <c r="DWF63" s="145"/>
      <c r="DWG63" s="145"/>
      <c r="DWH63" s="145"/>
      <c r="DWI63" s="145"/>
      <c r="DWJ63" s="145"/>
      <c r="DWK63" s="145"/>
      <c r="DWL63" s="145"/>
      <c r="DWM63" s="145"/>
      <c r="DWN63" s="145"/>
      <c r="DWO63" s="145"/>
      <c r="DWP63" s="145"/>
      <c r="DWQ63" s="145"/>
      <c r="DWR63" s="145"/>
      <c r="DWS63" s="145"/>
      <c r="DWT63" s="145"/>
      <c r="DWU63" s="115"/>
      <c r="DWV63" s="145"/>
      <c r="DWW63" s="145"/>
      <c r="DWX63" s="145"/>
      <c r="DWY63" s="145"/>
      <c r="DWZ63" s="145"/>
      <c r="DXA63" s="145"/>
      <c r="DXB63" s="145"/>
      <c r="DXC63" s="145"/>
      <c r="DXD63" s="145"/>
      <c r="DXE63" s="145"/>
      <c r="DXF63" s="145"/>
      <c r="DXG63" s="145"/>
      <c r="DXH63" s="145"/>
      <c r="DXI63" s="145"/>
      <c r="DXJ63" s="145"/>
      <c r="DXK63" s="145"/>
      <c r="DXL63" s="145"/>
      <c r="DXM63" s="145"/>
      <c r="DXN63" s="145"/>
      <c r="DXO63" s="145"/>
      <c r="DXP63" s="145"/>
      <c r="DXQ63" s="115"/>
      <c r="DXR63" s="145"/>
      <c r="DXS63" s="145"/>
      <c r="DXT63" s="145"/>
      <c r="DXU63" s="145"/>
      <c r="DXV63" s="145"/>
      <c r="DXW63" s="145"/>
      <c r="DXX63" s="145"/>
      <c r="DXY63" s="145"/>
      <c r="DXZ63" s="145"/>
      <c r="DYA63" s="145"/>
      <c r="DYB63" s="145"/>
      <c r="DYC63" s="145"/>
      <c r="DYD63" s="145"/>
      <c r="DYE63" s="145"/>
      <c r="DYF63" s="145"/>
      <c r="DYG63" s="145"/>
      <c r="DYH63" s="145"/>
      <c r="DYI63" s="145"/>
      <c r="DYJ63" s="145"/>
      <c r="DYK63" s="145"/>
      <c r="DYL63" s="145"/>
      <c r="DYM63" s="115"/>
      <c r="DYN63" s="145"/>
      <c r="DYO63" s="145"/>
      <c r="DYP63" s="145"/>
      <c r="DYQ63" s="145"/>
      <c r="DYR63" s="145"/>
      <c r="DYS63" s="145"/>
      <c r="DYT63" s="145"/>
      <c r="DYU63" s="145"/>
      <c r="DYV63" s="145"/>
      <c r="DYW63" s="145"/>
      <c r="DYX63" s="145"/>
      <c r="DYY63" s="145"/>
      <c r="DYZ63" s="145"/>
      <c r="DZA63" s="145"/>
      <c r="DZB63" s="145"/>
      <c r="DZC63" s="145"/>
      <c r="DZD63" s="145"/>
      <c r="DZE63" s="145"/>
      <c r="DZF63" s="145"/>
      <c r="DZG63" s="145"/>
      <c r="DZH63" s="145"/>
      <c r="DZI63" s="115"/>
      <c r="DZJ63" s="145"/>
      <c r="DZK63" s="145"/>
      <c r="DZL63" s="145"/>
      <c r="DZM63" s="145"/>
      <c r="DZN63" s="145"/>
      <c r="DZO63" s="145"/>
      <c r="DZP63" s="145"/>
      <c r="DZQ63" s="145"/>
      <c r="DZR63" s="145"/>
      <c r="DZS63" s="145"/>
      <c r="DZT63" s="145"/>
      <c r="DZU63" s="145"/>
      <c r="DZV63" s="145"/>
      <c r="DZW63" s="145"/>
      <c r="DZX63" s="145"/>
      <c r="DZY63" s="145"/>
      <c r="DZZ63" s="145"/>
      <c r="EAA63" s="145"/>
      <c r="EAB63" s="145"/>
      <c r="EAC63" s="145"/>
      <c r="EAD63" s="145"/>
      <c r="EAE63" s="115"/>
      <c r="EAF63" s="145"/>
      <c r="EAG63" s="145"/>
      <c r="EAH63" s="145"/>
      <c r="EAI63" s="145"/>
      <c r="EAJ63" s="145"/>
      <c r="EAK63" s="145"/>
      <c r="EAL63" s="145"/>
      <c r="EAM63" s="145"/>
      <c r="EAN63" s="145"/>
      <c r="EAO63" s="145"/>
      <c r="EAP63" s="145"/>
      <c r="EAQ63" s="145"/>
      <c r="EAR63" s="145"/>
      <c r="EAS63" s="145"/>
      <c r="EAT63" s="145"/>
      <c r="EAU63" s="145"/>
      <c r="EAV63" s="145"/>
      <c r="EAW63" s="145"/>
      <c r="EAX63" s="145"/>
      <c r="EAY63" s="145"/>
      <c r="EAZ63" s="145"/>
      <c r="EBA63" s="115"/>
      <c r="EBB63" s="145"/>
      <c r="EBC63" s="145"/>
      <c r="EBD63" s="145"/>
      <c r="EBE63" s="145"/>
      <c r="EBF63" s="145"/>
      <c r="EBG63" s="145"/>
      <c r="EBH63" s="145"/>
      <c r="EBI63" s="145"/>
      <c r="EBJ63" s="145"/>
      <c r="EBK63" s="145"/>
      <c r="EBL63" s="145"/>
      <c r="EBM63" s="145"/>
      <c r="EBN63" s="145"/>
      <c r="EBO63" s="145"/>
      <c r="EBP63" s="145"/>
      <c r="EBQ63" s="145"/>
      <c r="EBR63" s="145"/>
      <c r="EBS63" s="145"/>
      <c r="EBT63" s="145"/>
      <c r="EBU63" s="145"/>
      <c r="EBV63" s="145"/>
      <c r="EBW63" s="115"/>
      <c r="EBX63" s="145"/>
      <c r="EBY63" s="145"/>
      <c r="EBZ63" s="145"/>
      <c r="ECA63" s="145"/>
      <c r="ECB63" s="145"/>
      <c r="ECC63" s="145"/>
      <c r="ECD63" s="145"/>
      <c r="ECE63" s="145"/>
      <c r="ECF63" s="145"/>
      <c r="ECG63" s="145"/>
      <c r="ECH63" s="145"/>
      <c r="ECI63" s="145"/>
      <c r="ECJ63" s="145"/>
      <c r="ECK63" s="145"/>
      <c r="ECL63" s="145"/>
      <c r="ECM63" s="145"/>
      <c r="ECN63" s="145"/>
      <c r="ECO63" s="145"/>
      <c r="ECP63" s="145"/>
      <c r="ECQ63" s="145"/>
      <c r="ECR63" s="145"/>
      <c r="ECS63" s="115"/>
      <c r="ECT63" s="145"/>
      <c r="ECU63" s="145"/>
      <c r="ECV63" s="145"/>
      <c r="ECW63" s="145"/>
      <c r="ECX63" s="145"/>
      <c r="ECY63" s="145"/>
      <c r="ECZ63" s="145"/>
      <c r="EDA63" s="145"/>
      <c r="EDB63" s="145"/>
      <c r="EDC63" s="145"/>
      <c r="EDD63" s="145"/>
      <c r="EDE63" s="145"/>
      <c r="EDF63" s="145"/>
      <c r="EDG63" s="145"/>
      <c r="EDH63" s="145"/>
      <c r="EDI63" s="145"/>
      <c r="EDJ63" s="145"/>
      <c r="EDK63" s="145"/>
      <c r="EDL63" s="145"/>
      <c r="EDM63" s="145"/>
      <c r="EDN63" s="145"/>
      <c r="EDO63" s="115"/>
      <c r="EDP63" s="145"/>
      <c r="EDQ63" s="145"/>
      <c r="EDR63" s="145"/>
      <c r="EDS63" s="145"/>
      <c r="EDT63" s="145"/>
      <c r="EDU63" s="145"/>
      <c r="EDV63" s="145"/>
      <c r="EDW63" s="145"/>
      <c r="EDX63" s="145"/>
      <c r="EDY63" s="145"/>
      <c r="EDZ63" s="145"/>
      <c r="EEA63" s="145"/>
      <c r="EEB63" s="145"/>
      <c r="EEC63" s="145"/>
      <c r="EED63" s="145"/>
      <c r="EEE63" s="145"/>
      <c r="EEF63" s="145"/>
      <c r="EEG63" s="145"/>
      <c r="EEH63" s="145"/>
      <c r="EEI63" s="145"/>
      <c r="EEJ63" s="145"/>
      <c r="EEK63" s="115"/>
      <c r="EEL63" s="145"/>
      <c r="EEM63" s="145"/>
      <c r="EEN63" s="145"/>
      <c r="EEO63" s="145"/>
      <c r="EEP63" s="145"/>
      <c r="EEQ63" s="145"/>
      <c r="EER63" s="145"/>
      <c r="EES63" s="145"/>
      <c r="EET63" s="145"/>
      <c r="EEU63" s="145"/>
      <c r="EEV63" s="145"/>
      <c r="EEW63" s="145"/>
      <c r="EEX63" s="145"/>
      <c r="EEY63" s="145"/>
      <c r="EEZ63" s="145"/>
      <c r="EFA63" s="145"/>
      <c r="EFB63" s="145"/>
      <c r="EFC63" s="145"/>
      <c r="EFD63" s="145"/>
      <c r="EFE63" s="145"/>
      <c r="EFF63" s="145"/>
      <c r="EFG63" s="115"/>
      <c r="EFH63" s="145"/>
      <c r="EFI63" s="145"/>
      <c r="EFJ63" s="145"/>
      <c r="EFK63" s="145"/>
      <c r="EFL63" s="145"/>
      <c r="EFM63" s="145"/>
      <c r="EFN63" s="145"/>
      <c r="EFO63" s="145"/>
      <c r="EFP63" s="145"/>
      <c r="EFQ63" s="145"/>
      <c r="EFR63" s="145"/>
      <c r="EFS63" s="145"/>
      <c r="EFT63" s="145"/>
      <c r="EFU63" s="145"/>
      <c r="EFV63" s="145"/>
      <c r="EFW63" s="145"/>
      <c r="EFX63" s="145"/>
      <c r="EFY63" s="145"/>
      <c r="EFZ63" s="145"/>
      <c r="EGA63" s="145"/>
      <c r="EGB63" s="145"/>
      <c r="EGC63" s="115"/>
      <c r="EGD63" s="145"/>
      <c r="EGE63" s="145"/>
      <c r="EGF63" s="145"/>
      <c r="EGG63" s="145"/>
      <c r="EGH63" s="145"/>
      <c r="EGI63" s="145"/>
      <c r="EGJ63" s="145"/>
      <c r="EGK63" s="145"/>
      <c r="EGL63" s="145"/>
      <c r="EGM63" s="145"/>
      <c r="EGN63" s="145"/>
      <c r="EGO63" s="145"/>
      <c r="EGP63" s="145"/>
      <c r="EGQ63" s="145"/>
      <c r="EGR63" s="145"/>
      <c r="EGS63" s="145"/>
      <c r="EGT63" s="145"/>
      <c r="EGU63" s="145"/>
      <c r="EGV63" s="145"/>
      <c r="EGW63" s="145"/>
      <c r="EGX63" s="145"/>
      <c r="EGY63" s="115"/>
      <c r="EGZ63" s="145"/>
      <c r="EHA63" s="145"/>
      <c r="EHB63" s="145"/>
      <c r="EHC63" s="145"/>
      <c r="EHD63" s="145"/>
      <c r="EHE63" s="145"/>
      <c r="EHF63" s="145"/>
      <c r="EHG63" s="145"/>
      <c r="EHH63" s="145"/>
      <c r="EHI63" s="145"/>
      <c r="EHJ63" s="145"/>
      <c r="EHK63" s="145"/>
      <c r="EHL63" s="145"/>
      <c r="EHM63" s="145"/>
      <c r="EHN63" s="145"/>
      <c r="EHO63" s="145"/>
      <c r="EHP63" s="145"/>
      <c r="EHQ63" s="145"/>
      <c r="EHR63" s="145"/>
      <c r="EHS63" s="145"/>
      <c r="EHT63" s="145"/>
      <c r="EHU63" s="115"/>
      <c r="EHV63" s="145"/>
      <c r="EHW63" s="145"/>
      <c r="EHX63" s="145"/>
      <c r="EHY63" s="145"/>
      <c r="EHZ63" s="145"/>
      <c r="EIA63" s="145"/>
      <c r="EIB63" s="145"/>
      <c r="EIC63" s="145"/>
      <c r="EID63" s="145"/>
      <c r="EIE63" s="145"/>
      <c r="EIF63" s="145"/>
      <c r="EIG63" s="145"/>
      <c r="EIH63" s="145"/>
      <c r="EII63" s="145"/>
      <c r="EIJ63" s="145"/>
      <c r="EIK63" s="145"/>
      <c r="EIL63" s="145"/>
      <c r="EIM63" s="145"/>
      <c r="EIN63" s="145"/>
      <c r="EIO63" s="145"/>
      <c r="EIP63" s="145"/>
      <c r="EIQ63" s="115"/>
      <c r="EIR63" s="145"/>
      <c r="EIS63" s="145"/>
      <c r="EIT63" s="145"/>
      <c r="EIU63" s="145"/>
      <c r="EIV63" s="145"/>
      <c r="EIW63" s="145"/>
      <c r="EIX63" s="145"/>
      <c r="EIY63" s="145"/>
      <c r="EIZ63" s="145"/>
      <c r="EJA63" s="145"/>
      <c r="EJB63" s="145"/>
      <c r="EJC63" s="145"/>
      <c r="EJD63" s="145"/>
      <c r="EJE63" s="145"/>
      <c r="EJF63" s="145"/>
      <c r="EJG63" s="145"/>
      <c r="EJH63" s="145"/>
      <c r="EJI63" s="145"/>
      <c r="EJJ63" s="145"/>
      <c r="EJK63" s="145"/>
      <c r="EJL63" s="145"/>
      <c r="EJM63" s="115"/>
      <c r="EJN63" s="145"/>
      <c r="EJO63" s="145"/>
      <c r="EJP63" s="145"/>
      <c r="EJQ63" s="145"/>
      <c r="EJR63" s="145"/>
      <c r="EJS63" s="145"/>
      <c r="EJT63" s="145"/>
      <c r="EJU63" s="145"/>
      <c r="EJV63" s="145"/>
      <c r="EJW63" s="145"/>
      <c r="EJX63" s="145"/>
      <c r="EJY63" s="145"/>
      <c r="EJZ63" s="145"/>
      <c r="EKA63" s="145"/>
      <c r="EKB63" s="145"/>
      <c r="EKC63" s="145"/>
      <c r="EKD63" s="145"/>
      <c r="EKE63" s="145"/>
      <c r="EKF63" s="145"/>
      <c r="EKG63" s="145"/>
      <c r="EKH63" s="145"/>
      <c r="EKI63" s="115"/>
      <c r="EKJ63" s="145"/>
      <c r="EKK63" s="145"/>
      <c r="EKL63" s="145"/>
      <c r="EKM63" s="145"/>
      <c r="EKN63" s="145"/>
      <c r="EKO63" s="145"/>
      <c r="EKP63" s="145"/>
      <c r="EKQ63" s="145"/>
      <c r="EKR63" s="145"/>
      <c r="EKS63" s="145"/>
      <c r="EKT63" s="145"/>
      <c r="EKU63" s="145"/>
      <c r="EKV63" s="145"/>
      <c r="EKW63" s="145"/>
      <c r="EKX63" s="145"/>
      <c r="EKY63" s="145"/>
      <c r="EKZ63" s="145"/>
      <c r="ELA63" s="145"/>
      <c r="ELB63" s="145"/>
      <c r="ELC63" s="145"/>
      <c r="ELD63" s="145"/>
      <c r="ELE63" s="115"/>
      <c r="ELF63" s="145"/>
      <c r="ELG63" s="145"/>
      <c r="ELH63" s="145"/>
      <c r="ELI63" s="145"/>
      <c r="ELJ63" s="145"/>
      <c r="ELK63" s="145"/>
      <c r="ELL63" s="145"/>
      <c r="ELM63" s="145"/>
      <c r="ELN63" s="145"/>
      <c r="ELO63" s="145"/>
      <c r="ELP63" s="145"/>
      <c r="ELQ63" s="145"/>
      <c r="ELR63" s="145"/>
      <c r="ELS63" s="145"/>
      <c r="ELT63" s="145"/>
      <c r="ELU63" s="145"/>
      <c r="ELV63" s="145"/>
      <c r="ELW63" s="145"/>
      <c r="ELX63" s="145"/>
      <c r="ELY63" s="145"/>
      <c r="ELZ63" s="145"/>
      <c r="EMA63" s="115"/>
      <c r="EMB63" s="145"/>
      <c r="EMC63" s="145"/>
      <c r="EMD63" s="145"/>
      <c r="EME63" s="145"/>
      <c r="EMF63" s="145"/>
      <c r="EMG63" s="145"/>
      <c r="EMH63" s="145"/>
      <c r="EMI63" s="145"/>
      <c r="EMJ63" s="145"/>
      <c r="EMK63" s="145"/>
      <c r="EML63" s="145"/>
      <c r="EMM63" s="145"/>
      <c r="EMN63" s="145"/>
      <c r="EMO63" s="145"/>
      <c r="EMP63" s="145"/>
      <c r="EMQ63" s="145"/>
      <c r="EMR63" s="145"/>
      <c r="EMS63" s="145"/>
      <c r="EMT63" s="145"/>
      <c r="EMU63" s="145"/>
      <c r="EMV63" s="145"/>
      <c r="EMW63" s="115"/>
      <c r="EMX63" s="145"/>
      <c r="EMY63" s="145"/>
      <c r="EMZ63" s="145"/>
      <c r="ENA63" s="145"/>
      <c r="ENB63" s="145"/>
      <c r="ENC63" s="145"/>
      <c r="END63" s="145"/>
      <c r="ENE63" s="145"/>
      <c r="ENF63" s="145"/>
      <c r="ENG63" s="145"/>
      <c r="ENH63" s="145"/>
      <c r="ENI63" s="145"/>
      <c r="ENJ63" s="145"/>
      <c r="ENK63" s="145"/>
      <c r="ENL63" s="145"/>
      <c r="ENM63" s="145"/>
      <c r="ENN63" s="145"/>
      <c r="ENO63" s="145"/>
      <c r="ENP63" s="145"/>
      <c r="ENQ63" s="145"/>
      <c r="ENR63" s="145"/>
      <c r="ENS63" s="115"/>
      <c r="ENT63" s="145"/>
      <c r="ENU63" s="145"/>
      <c r="ENV63" s="145"/>
      <c r="ENW63" s="145"/>
      <c r="ENX63" s="145"/>
      <c r="ENY63" s="145"/>
      <c r="ENZ63" s="145"/>
      <c r="EOA63" s="145"/>
      <c r="EOB63" s="145"/>
      <c r="EOC63" s="145"/>
      <c r="EOD63" s="145"/>
      <c r="EOE63" s="145"/>
      <c r="EOF63" s="145"/>
      <c r="EOG63" s="145"/>
      <c r="EOH63" s="145"/>
      <c r="EOI63" s="145"/>
      <c r="EOJ63" s="145"/>
      <c r="EOK63" s="145"/>
      <c r="EOL63" s="145"/>
      <c r="EOM63" s="145"/>
      <c r="EON63" s="145"/>
      <c r="EOO63" s="115"/>
      <c r="EOP63" s="145"/>
      <c r="EOQ63" s="145"/>
      <c r="EOR63" s="145"/>
      <c r="EOS63" s="145"/>
      <c r="EOT63" s="145"/>
      <c r="EOU63" s="145"/>
      <c r="EOV63" s="145"/>
      <c r="EOW63" s="145"/>
      <c r="EOX63" s="145"/>
      <c r="EOY63" s="145"/>
      <c r="EOZ63" s="145"/>
      <c r="EPA63" s="145"/>
      <c r="EPB63" s="145"/>
      <c r="EPC63" s="145"/>
      <c r="EPD63" s="145"/>
      <c r="EPE63" s="145"/>
      <c r="EPF63" s="145"/>
      <c r="EPG63" s="145"/>
      <c r="EPH63" s="145"/>
      <c r="EPI63" s="145"/>
      <c r="EPJ63" s="145"/>
      <c r="EPK63" s="115"/>
      <c r="EPL63" s="145"/>
      <c r="EPM63" s="145"/>
      <c r="EPN63" s="145"/>
      <c r="EPO63" s="145"/>
      <c r="EPP63" s="145"/>
      <c r="EPQ63" s="145"/>
      <c r="EPR63" s="145"/>
      <c r="EPS63" s="145"/>
      <c r="EPT63" s="145"/>
      <c r="EPU63" s="145"/>
      <c r="EPV63" s="145"/>
      <c r="EPW63" s="145"/>
      <c r="EPX63" s="145"/>
      <c r="EPY63" s="145"/>
      <c r="EPZ63" s="145"/>
      <c r="EQA63" s="145"/>
      <c r="EQB63" s="145"/>
      <c r="EQC63" s="145"/>
      <c r="EQD63" s="145"/>
      <c r="EQE63" s="145"/>
      <c r="EQF63" s="145"/>
      <c r="EQG63" s="115"/>
      <c r="EQH63" s="145"/>
      <c r="EQI63" s="145"/>
      <c r="EQJ63" s="145"/>
      <c r="EQK63" s="145"/>
      <c r="EQL63" s="145"/>
      <c r="EQM63" s="145"/>
      <c r="EQN63" s="145"/>
      <c r="EQO63" s="145"/>
      <c r="EQP63" s="145"/>
      <c r="EQQ63" s="145"/>
      <c r="EQR63" s="145"/>
      <c r="EQS63" s="145"/>
      <c r="EQT63" s="145"/>
      <c r="EQU63" s="145"/>
      <c r="EQV63" s="145"/>
      <c r="EQW63" s="145"/>
      <c r="EQX63" s="145"/>
      <c r="EQY63" s="145"/>
      <c r="EQZ63" s="145"/>
      <c r="ERA63" s="145"/>
      <c r="ERB63" s="145"/>
      <c r="ERC63" s="115"/>
      <c r="ERD63" s="145"/>
      <c r="ERE63" s="145"/>
      <c r="ERF63" s="145"/>
      <c r="ERG63" s="145"/>
      <c r="ERH63" s="145"/>
      <c r="ERI63" s="145"/>
      <c r="ERJ63" s="145"/>
      <c r="ERK63" s="145"/>
      <c r="ERL63" s="145"/>
      <c r="ERM63" s="145"/>
      <c r="ERN63" s="145"/>
      <c r="ERO63" s="145"/>
      <c r="ERP63" s="145"/>
      <c r="ERQ63" s="145"/>
      <c r="ERR63" s="145"/>
      <c r="ERS63" s="145"/>
      <c r="ERT63" s="145"/>
      <c r="ERU63" s="145"/>
      <c r="ERV63" s="145"/>
      <c r="ERW63" s="145"/>
      <c r="ERX63" s="145"/>
      <c r="ERY63" s="115"/>
      <c r="ERZ63" s="145"/>
      <c r="ESA63" s="145"/>
      <c r="ESB63" s="145"/>
      <c r="ESC63" s="145"/>
      <c r="ESD63" s="145"/>
      <c r="ESE63" s="145"/>
      <c r="ESF63" s="145"/>
      <c r="ESG63" s="145"/>
      <c r="ESH63" s="145"/>
      <c r="ESI63" s="145"/>
      <c r="ESJ63" s="145"/>
      <c r="ESK63" s="145"/>
      <c r="ESL63" s="145"/>
      <c r="ESM63" s="145"/>
      <c r="ESN63" s="145"/>
      <c r="ESO63" s="145"/>
      <c r="ESP63" s="145"/>
      <c r="ESQ63" s="145"/>
      <c r="ESR63" s="145"/>
      <c r="ESS63" s="145"/>
      <c r="EST63" s="145"/>
      <c r="ESU63" s="115"/>
      <c r="ESV63" s="145"/>
      <c r="ESW63" s="145"/>
      <c r="ESX63" s="145"/>
      <c r="ESY63" s="145"/>
      <c r="ESZ63" s="145"/>
      <c r="ETA63" s="145"/>
      <c r="ETB63" s="145"/>
      <c r="ETC63" s="145"/>
      <c r="ETD63" s="145"/>
      <c r="ETE63" s="145"/>
      <c r="ETF63" s="145"/>
      <c r="ETG63" s="145"/>
      <c r="ETH63" s="145"/>
      <c r="ETI63" s="145"/>
      <c r="ETJ63" s="145"/>
      <c r="ETK63" s="145"/>
      <c r="ETL63" s="145"/>
      <c r="ETM63" s="145"/>
      <c r="ETN63" s="145"/>
      <c r="ETO63" s="145"/>
      <c r="ETP63" s="145"/>
      <c r="ETQ63" s="115"/>
      <c r="ETR63" s="145"/>
      <c r="ETS63" s="145"/>
      <c r="ETT63" s="145"/>
      <c r="ETU63" s="145"/>
      <c r="ETV63" s="145"/>
      <c r="ETW63" s="145"/>
      <c r="ETX63" s="145"/>
      <c r="ETY63" s="145"/>
      <c r="ETZ63" s="145"/>
      <c r="EUA63" s="145"/>
      <c r="EUB63" s="145"/>
      <c r="EUC63" s="145"/>
      <c r="EUD63" s="145"/>
      <c r="EUE63" s="145"/>
      <c r="EUF63" s="145"/>
      <c r="EUG63" s="145"/>
      <c r="EUH63" s="145"/>
      <c r="EUI63" s="145"/>
      <c r="EUJ63" s="145"/>
      <c r="EUK63" s="145"/>
      <c r="EUL63" s="145"/>
      <c r="EUM63" s="115"/>
      <c r="EUN63" s="145"/>
      <c r="EUO63" s="145"/>
      <c r="EUP63" s="145"/>
      <c r="EUQ63" s="145"/>
      <c r="EUR63" s="145"/>
      <c r="EUS63" s="145"/>
      <c r="EUT63" s="145"/>
      <c r="EUU63" s="145"/>
      <c r="EUV63" s="145"/>
      <c r="EUW63" s="145"/>
      <c r="EUX63" s="145"/>
      <c r="EUY63" s="145"/>
      <c r="EUZ63" s="145"/>
      <c r="EVA63" s="145"/>
      <c r="EVB63" s="145"/>
      <c r="EVC63" s="145"/>
      <c r="EVD63" s="145"/>
      <c r="EVE63" s="145"/>
      <c r="EVF63" s="145"/>
      <c r="EVG63" s="145"/>
      <c r="EVH63" s="145"/>
      <c r="EVI63" s="115"/>
      <c r="EVJ63" s="145"/>
      <c r="EVK63" s="145"/>
      <c r="EVL63" s="145"/>
      <c r="EVM63" s="145"/>
      <c r="EVN63" s="145"/>
      <c r="EVO63" s="145"/>
      <c r="EVP63" s="145"/>
      <c r="EVQ63" s="145"/>
      <c r="EVR63" s="145"/>
      <c r="EVS63" s="145"/>
      <c r="EVT63" s="145"/>
      <c r="EVU63" s="145"/>
      <c r="EVV63" s="145"/>
      <c r="EVW63" s="145"/>
      <c r="EVX63" s="145"/>
      <c r="EVY63" s="145"/>
      <c r="EVZ63" s="145"/>
      <c r="EWA63" s="145"/>
      <c r="EWB63" s="145"/>
      <c r="EWC63" s="145"/>
      <c r="EWD63" s="145"/>
      <c r="EWE63" s="115"/>
      <c r="EWF63" s="145"/>
      <c r="EWG63" s="145"/>
      <c r="EWH63" s="145"/>
      <c r="EWI63" s="145"/>
      <c r="EWJ63" s="145"/>
      <c r="EWK63" s="145"/>
      <c r="EWL63" s="145"/>
      <c r="EWM63" s="145"/>
      <c r="EWN63" s="145"/>
      <c r="EWO63" s="145"/>
      <c r="EWP63" s="145"/>
      <c r="EWQ63" s="145"/>
      <c r="EWR63" s="145"/>
      <c r="EWS63" s="145"/>
      <c r="EWT63" s="145"/>
      <c r="EWU63" s="145"/>
      <c r="EWV63" s="145"/>
      <c r="EWW63" s="145"/>
      <c r="EWX63" s="145"/>
      <c r="EWY63" s="145"/>
      <c r="EWZ63" s="145"/>
      <c r="EXA63" s="115"/>
      <c r="EXB63" s="145"/>
      <c r="EXC63" s="145"/>
      <c r="EXD63" s="145"/>
      <c r="EXE63" s="145"/>
      <c r="EXF63" s="145"/>
      <c r="EXG63" s="145"/>
      <c r="EXH63" s="145"/>
      <c r="EXI63" s="145"/>
      <c r="EXJ63" s="145"/>
      <c r="EXK63" s="145"/>
      <c r="EXL63" s="145"/>
      <c r="EXM63" s="145"/>
      <c r="EXN63" s="145"/>
      <c r="EXO63" s="145"/>
      <c r="EXP63" s="145"/>
      <c r="EXQ63" s="145"/>
      <c r="EXR63" s="145"/>
      <c r="EXS63" s="145"/>
      <c r="EXT63" s="145"/>
      <c r="EXU63" s="145"/>
      <c r="EXV63" s="145"/>
      <c r="EXW63" s="115"/>
      <c r="EXX63" s="145"/>
      <c r="EXY63" s="145"/>
      <c r="EXZ63" s="145"/>
      <c r="EYA63" s="145"/>
      <c r="EYB63" s="145"/>
      <c r="EYC63" s="145"/>
      <c r="EYD63" s="145"/>
      <c r="EYE63" s="145"/>
      <c r="EYF63" s="145"/>
      <c r="EYG63" s="145"/>
      <c r="EYH63" s="145"/>
      <c r="EYI63" s="145"/>
      <c r="EYJ63" s="145"/>
      <c r="EYK63" s="145"/>
      <c r="EYL63" s="145"/>
      <c r="EYM63" s="145"/>
      <c r="EYN63" s="145"/>
      <c r="EYO63" s="145"/>
      <c r="EYP63" s="145"/>
      <c r="EYQ63" s="145"/>
      <c r="EYR63" s="145"/>
      <c r="EYS63" s="115"/>
      <c r="EYT63" s="145"/>
      <c r="EYU63" s="145"/>
      <c r="EYV63" s="145"/>
      <c r="EYW63" s="145"/>
      <c r="EYX63" s="145"/>
      <c r="EYY63" s="145"/>
      <c r="EYZ63" s="145"/>
      <c r="EZA63" s="145"/>
      <c r="EZB63" s="145"/>
      <c r="EZC63" s="145"/>
      <c r="EZD63" s="145"/>
      <c r="EZE63" s="145"/>
      <c r="EZF63" s="145"/>
      <c r="EZG63" s="145"/>
      <c r="EZH63" s="145"/>
      <c r="EZI63" s="145"/>
      <c r="EZJ63" s="145"/>
      <c r="EZK63" s="145"/>
      <c r="EZL63" s="145"/>
      <c r="EZM63" s="145"/>
      <c r="EZN63" s="145"/>
      <c r="EZO63" s="115"/>
      <c r="EZP63" s="145"/>
      <c r="EZQ63" s="145"/>
      <c r="EZR63" s="145"/>
      <c r="EZS63" s="145"/>
      <c r="EZT63" s="145"/>
      <c r="EZU63" s="145"/>
      <c r="EZV63" s="145"/>
      <c r="EZW63" s="145"/>
      <c r="EZX63" s="145"/>
      <c r="EZY63" s="145"/>
      <c r="EZZ63" s="145"/>
      <c r="FAA63" s="145"/>
      <c r="FAB63" s="145"/>
      <c r="FAC63" s="145"/>
      <c r="FAD63" s="145"/>
      <c r="FAE63" s="145"/>
      <c r="FAF63" s="145"/>
      <c r="FAG63" s="145"/>
      <c r="FAH63" s="145"/>
      <c r="FAI63" s="145"/>
      <c r="FAJ63" s="145"/>
      <c r="FAK63" s="115"/>
      <c r="FAL63" s="145"/>
      <c r="FAM63" s="145"/>
      <c r="FAN63" s="145"/>
      <c r="FAO63" s="145"/>
      <c r="FAP63" s="145"/>
      <c r="FAQ63" s="145"/>
      <c r="FAR63" s="145"/>
      <c r="FAS63" s="145"/>
      <c r="FAT63" s="145"/>
      <c r="FAU63" s="145"/>
      <c r="FAV63" s="145"/>
      <c r="FAW63" s="145"/>
      <c r="FAX63" s="145"/>
      <c r="FAY63" s="145"/>
      <c r="FAZ63" s="145"/>
      <c r="FBA63" s="145"/>
      <c r="FBB63" s="145"/>
      <c r="FBC63" s="145"/>
      <c r="FBD63" s="145"/>
      <c r="FBE63" s="145"/>
      <c r="FBF63" s="145"/>
      <c r="FBG63" s="115"/>
      <c r="FBH63" s="145"/>
      <c r="FBI63" s="145"/>
      <c r="FBJ63" s="145"/>
      <c r="FBK63" s="145"/>
      <c r="FBL63" s="145"/>
      <c r="FBM63" s="145"/>
      <c r="FBN63" s="145"/>
      <c r="FBO63" s="145"/>
      <c r="FBP63" s="145"/>
      <c r="FBQ63" s="145"/>
      <c r="FBR63" s="145"/>
      <c r="FBS63" s="145"/>
      <c r="FBT63" s="145"/>
      <c r="FBU63" s="145"/>
      <c r="FBV63" s="145"/>
      <c r="FBW63" s="145"/>
      <c r="FBX63" s="145"/>
      <c r="FBY63" s="145"/>
      <c r="FBZ63" s="145"/>
      <c r="FCA63" s="145"/>
      <c r="FCB63" s="145"/>
      <c r="FCC63" s="115"/>
      <c r="FCD63" s="145"/>
      <c r="FCE63" s="145"/>
      <c r="FCF63" s="145"/>
      <c r="FCG63" s="145"/>
      <c r="FCH63" s="145"/>
      <c r="FCI63" s="145"/>
      <c r="FCJ63" s="145"/>
      <c r="FCK63" s="145"/>
      <c r="FCL63" s="145"/>
      <c r="FCM63" s="145"/>
      <c r="FCN63" s="145"/>
      <c r="FCO63" s="145"/>
      <c r="FCP63" s="145"/>
      <c r="FCQ63" s="145"/>
      <c r="FCR63" s="145"/>
      <c r="FCS63" s="145"/>
      <c r="FCT63" s="145"/>
      <c r="FCU63" s="145"/>
      <c r="FCV63" s="145"/>
      <c r="FCW63" s="145"/>
      <c r="FCX63" s="145"/>
      <c r="FCY63" s="115"/>
      <c r="FCZ63" s="145"/>
      <c r="FDA63" s="145"/>
      <c r="FDB63" s="145"/>
      <c r="FDC63" s="145"/>
      <c r="FDD63" s="145"/>
      <c r="FDE63" s="145"/>
      <c r="FDF63" s="145"/>
      <c r="FDG63" s="145"/>
      <c r="FDH63" s="145"/>
      <c r="FDI63" s="145"/>
      <c r="FDJ63" s="145"/>
      <c r="FDK63" s="145"/>
      <c r="FDL63" s="145"/>
      <c r="FDM63" s="145"/>
      <c r="FDN63" s="145"/>
      <c r="FDO63" s="145"/>
      <c r="FDP63" s="145"/>
      <c r="FDQ63" s="145"/>
      <c r="FDR63" s="145"/>
      <c r="FDS63" s="145"/>
      <c r="FDT63" s="145"/>
      <c r="FDU63" s="115"/>
      <c r="FDV63" s="145"/>
      <c r="FDW63" s="145"/>
      <c r="FDX63" s="145"/>
      <c r="FDY63" s="145"/>
      <c r="FDZ63" s="145"/>
      <c r="FEA63" s="145"/>
      <c r="FEB63" s="145"/>
      <c r="FEC63" s="145"/>
      <c r="FED63" s="145"/>
      <c r="FEE63" s="145"/>
      <c r="FEF63" s="145"/>
      <c r="FEG63" s="145"/>
      <c r="FEH63" s="145"/>
      <c r="FEI63" s="145"/>
      <c r="FEJ63" s="145"/>
      <c r="FEK63" s="145"/>
      <c r="FEL63" s="145"/>
      <c r="FEM63" s="145"/>
      <c r="FEN63" s="145"/>
      <c r="FEO63" s="145"/>
      <c r="FEP63" s="145"/>
      <c r="FEQ63" s="115"/>
      <c r="FER63" s="145"/>
      <c r="FES63" s="145"/>
      <c r="FET63" s="145"/>
      <c r="FEU63" s="145"/>
      <c r="FEV63" s="145"/>
      <c r="FEW63" s="145"/>
      <c r="FEX63" s="145"/>
      <c r="FEY63" s="145"/>
      <c r="FEZ63" s="145"/>
      <c r="FFA63" s="145"/>
      <c r="FFB63" s="145"/>
      <c r="FFC63" s="145"/>
      <c r="FFD63" s="145"/>
      <c r="FFE63" s="145"/>
      <c r="FFF63" s="145"/>
      <c r="FFG63" s="145"/>
      <c r="FFH63" s="145"/>
      <c r="FFI63" s="145"/>
      <c r="FFJ63" s="145"/>
      <c r="FFK63" s="145"/>
      <c r="FFL63" s="145"/>
      <c r="FFM63" s="115"/>
      <c r="FFN63" s="145"/>
      <c r="FFO63" s="145"/>
      <c r="FFP63" s="145"/>
      <c r="FFQ63" s="145"/>
      <c r="FFR63" s="145"/>
      <c r="FFS63" s="145"/>
      <c r="FFT63" s="145"/>
      <c r="FFU63" s="145"/>
      <c r="FFV63" s="145"/>
      <c r="FFW63" s="145"/>
      <c r="FFX63" s="145"/>
      <c r="FFY63" s="145"/>
      <c r="FFZ63" s="145"/>
      <c r="FGA63" s="145"/>
      <c r="FGB63" s="145"/>
      <c r="FGC63" s="145"/>
      <c r="FGD63" s="145"/>
      <c r="FGE63" s="145"/>
      <c r="FGF63" s="145"/>
      <c r="FGG63" s="145"/>
      <c r="FGH63" s="145"/>
      <c r="FGI63" s="115"/>
      <c r="FGJ63" s="145"/>
      <c r="FGK63" s="145"/>
      <c r="FGL63" s="145"/>
      <c r="FGM63" s="145"/>
      <c r="FGN63" s="145"/>
      <c r="FGO63" s="145"/>
      <c r="FGP63" s="145"/>
      <c r="FGQ63" s="145"/>
      <c r="FGR63" s="145"/>
      <c r="FGS63" s="145"/>
      <c r="FGT63" s="145"/>
      <c r="FGU63" s="145"/>
      <c r="FGV63" s="145"/>
      <c r="FGW63" s="145"/>
      <c r="FGX63" s="145"/>
      <c r="FGY63" s="145"/>
      <c r="FGZ63" s="145"/>
      <c r="FHA63" s="145"/>
      <c r="FHB63" s="145"/>
      <c r="FHC63" s="145"/>
      <c r="FHD63" s="145"/>
      <c r="FHE63" s="115"/>
      <c r="FHF63" s="145"/>
      <c r="FHG63" s="145"/>
      <c r="FHH63" s="145"/>
      <c r="FHI63" s="145"/>
      <c r="FHJ63" s="145"/>
      <c r="FHK63" s="145"/>
      <c r="FHL63" s="145"/>
      <c r="FHM63" s="145"/>
      <c r="FHN63" s="145"/>
      <c r="FHO63" s="145"/>
      <c r="FHP63" s="145"/>
      <c r="FHQ63" s="145"/>
      <c r="FHR63" s="145"/>
      <c r="FHS63" s="145"/>
      <c r="FHT63" s="145"/>
      <c r="FHU63" s="145"/>
      <c r="FHV63" s="145"/>
      <c r="FHW63" s="145"/>
      <c r="FHX63" s="145"/>
      <c r="FHY63" s="145"/>
      <c r="FHZ63" s="145"/>
      <c r="FIA63" s="115"/>
      <c r="FIB63" s="145"/>
      <c r="FIC63" s="145"/>
      <c r="FID63" s="145"/>
      <c r="FIE63" s="145"/>
      <c r="FIF63" s="145"/>
      <c r="FIG63" s="145"/>
      <c r="FIH63" s="145"/>
      <c r="FII63" s="145"/>
      <c r="FIJ63" s="145"/>
      <c r="FIK63" s="145"/>
      <c r="FIL63" s="145"/>
      <c r="FIM63" s="145"/>
      <c r="FIN63" s="145"/>
      <c r="FIO63" s="145"/>
      <c r="FIP63" s="145"/>
      <c r="FIQ63" s="145"/>
      <c r="FIR63" s="145"/>
      <c r="FIS63" s="145"/>
      <c r="FIT63" s="145"/>
      <c r="FIU63" s="145"/>
      <c r="FIV63" s="145"/>
      <c r="FIW63" s="115"/>
      <c r="FIX63" s="145"/>
      <c r="FIY63" s="145"/>
      <c r="FIZ63" s="145"/>
      <c r="FJA63" s="145"/>
      <c r="FJB63" s="145"/>
      <c r="FJC63" s="145"/>
      <c r="FJD63" s="145"/>
      <c r="FJE63" s="145"/>
      <c r="FJF63" s="145"/>
      <c r="FJG63" s="145"/>
      <c r="FJH63" s="145"/>
      <c r="FJI63" s="145"/>
      <c r="FJJ63" s="145"/>
      <c r="FJK63" s="145"/>
      <c r="FJL63" s="145"/>
      <c r="FJM63" s="145"/>
      <c r="FJN63" s="145"/>
      <c r="FJO63" s="145"/>
      <c r="FJP63" s="145"/>
      <c r="FJQ63" s="145"/>
      <c r="FJR63" s="145"/>
      <c r="FJS63" s="115"/>
      <c r="FJT63" s="145"/>
      <c r="FJU63" s="145"/>
      <c r="FJV63" s="145"/>
      <c r="FJW63" s="145"/>
      <c r="FJX63" s="145"/>
      <c r="FJY63" s="145"/>
      <c r="FJZ63" s="145"/>
      <c r="FKA63" s="145"/>
      <c r="FKB63" s="145"/>
      <c r="FKC63" s="145"/>
      <c r="FKD63" s="145"/>
      <c r="FKE63" s="145"/>
      <c r="FKF63" s="145"/>
      <c r="FKG63" s="145"/>
      <c r="FKH63" s="145"/>
      <c r="FKI63" s="145"/>
      <c r="FKJ63" s="145"/>
      <c r="FKK63" s="145"/>
      <c r="FKL63" s="145"/>
      <c r="FKM63" s="145"/>
      <c r="FKN63" s="145"/>
      <c r="FKO63" s="115"/>
      <c r="FKP63" s="145"/>
      <c r="FKQ63" s="145"/>
      <c r="FKR63" s="145"/>
      <c r="FKS63" s="145"/>
      <c r="FKT63" s="145"/>
      <c r="FKU63" s="145"/>
      <c r="FKV63" s="145"/>
      <c r="FKW63" s="145"/>
      <c r="FKX63" s="145"/>
      <c r="FKY63" s="145"/>
      <c r="FKZ63" s="145"/>
      <c r="FLA63" s="145"/>
      <c r="FLB63" s="145"/>
      <c r="FLC63" s="145"/>
      <c r="FLD63" s="145"/>
      <c r="FLE63" s="145"/>
      <c r="FLF63" s="145"/>
      <c r="FLG63" s="145"/>
      <c r="FLH63" s="145"/>
      <c r="FLI63" s="145"/>
      <c r="FLJ63" s="145"/>
      <c r="FLK63" s="115"/>
      <c r="FLL63" s="145"/>
      <c r="FLM63" s="145"/>
      <c r="FLN63" s="145"/>
      <c r="FLO63" s="145"/>
      <c r="FLP63" s="145"/>
      <c r="FLQ63" s="145"/>
      <c r="FLR63" s="145"/>
      <c r="FLS63" s="145"/>
      <c r="FLT63" s="145"/>
      <c r="FLU63" s="145"/>
      <c r="FLV63" s="145"/>
      <c r="FLW63" s="145"/>
      <c r="FLX63" s="145"/>
      <c r="FLY63" s="145"/>
      <c r="FLZ63" s="145"/>
      <c r="FMA63" s="145"/>
      <c r="FMB63" s="145"/>
      <c r="FMC63" s="145"/>
      <c r="FMD63" s="145"/>
      <c r="FME63" s="145"/>
      <c r="FMF63" s="145"/>
      <c r="FMG63" s="115"/>
      <c r="FMH63" s="145"/>
      <c r="FMI63" s="145"/>
      <c r="FMJ63" s="145"/>
      <c r="FMK63" s="145"/>
      <c r="FML63" s="145"/>
      <c r="FMM63" s="145"/>
      <c r="FMN63" s="145"/>
      <c r="FMO63" s="145"/>
      <c r="FMP63" s="145"/>
      <c r="FMQ63" s="145"/>
      <c r="FMR63" s="145"/>
      <c r="FMS63" s="145"/>
      <c r="FMT63" s="145"/>
      <c r="FMU63" s="145"/>
      <c r="FMV63" s="145"/>
      <c r="FMW63" s="145"/>
      <c r="FMX63" s="145"/>
      <c r="FMY63" s="145"/>
      <c r="FMZ63" s="145"/>
      <c r="FNA63" s="145"/>
      <c r="FNB63" s="145"/>
      <c r="FNC63" s="115"/>
      <c r="FND63" s="145"/>
      <c r="FNE63" s="145"/>
      <c r="FNF63" s="145"/>
      <c r="FNG63" s="145"/>
      <c r="FNH63" s="145"/>
      <c r="FNI63" s="145"/>
      <c r="FNJ63" s="145"/>
      <c r="FNK63" s="145"/>
      <c r="FNL63" s="145"/>
      <c r="FNM63" s="145"/>
      <c r="FNN63" s="145"/>
      <c r="FNO63" s="145"/>
      <c r="FNP63" s="145"/>
      <c r="FNQ63" s="145"/>
      <c r="FNR63" s="145"/>
      <c r="FNS63" s="145"/>
      <c r="FNT63" s="145"/>
      <c r="FNU63" s="145"/>
      <c r="FNV63" s="145"/>
      <c r="FNW63" s="145"/>
      <c r="FNX63" s="145"/>
      <c r="FNY63" s="115"/>
      <c r="FNZ63" s="145"/>
      <c r="FOA63" s="145"/>
      <c r="FOB63" s="145"/>
      <c r="FOC63" s="145"/>
      <c r="FOD63" s="145"/>
      <c r="FOE63" s="145"/>
      <c r="FOF63" s="145"/>
      <c r="FOG63" s="145"/>
      <c r="FOH63" s="145"/>
      <c r="FOI63" s="145"/>
      <c r="FOJ63" s="145"/>
      <c r="FOK63" s="145"/>
      <c r="FOL63" s="145"/>
      <c r="FOM63" s="145"/>
      <c r="FON63" s="145"/>
      <c r="FOO63" s="145"/>
      <c r="FOP63" s="145"/>
      <c r="FOQ63" s="145"/>
      <c r="FOR63" s="145"/>
      <c r="FOS63" s="145"/>
      <c r="FOT63" s="145"/>
      <c r="FOU63" s="115"/>
      <c r="FOV63" s="145"/>
      <c r="FOW63" s="145"/>
      <c r="FOX63" s="145"/>
      <c r="FOY63" s="145"/>
      <c r="FOZ63" s="145"/>
      <c r="FPA63" s="145"/>
      <c r="FPB63" s="145"/>
      <c r="FPC63" s="145"/>
      <c r="FPD63" s="145"/>
      <c r="FPE63" s="145"/>
      <c r="FPF63" s="145"/>
      <c r="FPG63" s="145"/>
      <c r="FPH63" s="145"/>
      <c r="FPI63" s="145"/>
      <c r="FPJ63" s="145"/>
      <c r="FPK63" s="145"/>
      <c r="FPL63" s="145"/>
      <c r="FPM63" s="145"/>
      <c r="FPN63" s="145"/>
      <c r="FPO63" s="145"/>
      <c r="FPP63" s="145"/>
      <c r="FPQ63" s="115"/>
      <c r="FPR63" s="145"/>
      <c r="FPS63" s="145"/>
      <c r="FPT63" s="145"/>
      <c r="FPU63" s="145"/>
      <c r="FPV63" s="145"/>
      <c r="FPW63" s="145"/>
      <c r="FPX63" s="145"/>
      <c r="FPY63" s="145"/>
      <c r="FPZ63" s="145"/>
      <c r="FQA63" s="145"/>
      <c r="FQB63" s="145"/>
      <c r="FQC63" s="145"/>
      <c r="FQD63" s="145"/>
      <c r="FQE63" s="145"/>
      <c r="FQF63" s="145"/>
      <c r="FQG63" s="145"/>
      <c r="FQH63" s="145"/>
      <c r="FQI63" s="145"/>
      <c r="FQJ63" s="145"/>
      <c r="FQK63" s="145"/>
      <c r="FQL63" s="145"/>
      <c r="FQM63" s="115"/>
      <c r="FQN63" s="145"/>
      <c r="FQO63" s="145"/>
      <c r="FQP63" s="145"/>
      <c r="FQQ63" s="145"/>
      <c r="FQR63" s="145"/>
      <c r="FQS63" s="145"/>
      <c r="FQT63" s="145"/>
      <c r="FQU63" s="145"/>
      <c r="FQV63" s="145"/>
      <c r="FQW63" s="145"/>
      <c r="FQX63" s="145"/>
      <c r="FQY63" s="145"/>
      <c r="FQZ63" s="145"/>
      <c r="FRA63" s="145"/>
      <c r="FRB63" s="145"/>
      <c r="FRC63" s="145"/>
      <c r="FRD63" s="145"/>
      <c r="FRE63" s="145"/>
      <c r="FRF63" s="145"/>
      <c r="FRG63" s="145"/>
      <c r="FRH63" s="145"/>
      <c r="FRI63" s="115"/>
      <c r="FRJ63" s="145"/>
      <c r="FRK63" s="145"/>
      <c r="FRL63" s="145"/>
      <c r="FRM63" s="145"/>
      <c r="FRN63" s="145"/>
      <c r="FRO63" s="145"/>
      <c r="FRP63" s="145"/>
      <c r="FRQ63" s="145"/>
      <c r="FRR63" s="145"/>
      <c r="FRS63" s="145"/>
      <c r="FRT63" s="145"/>
      <c r="FRU63" s="145"/>
      <c r="FRV63" s="145"/>
      <c r="FRW63" s="145"/>
      <c r="FRX63" s="145"/>
      <c r="FRY63" s="145"/>
      <c r="FRZ63" s="145"/>
      <c r="FSA63" s="145"/>
      <c r="FSB63" s="145"/>
      <c r="FSC63" s="145"/>
      <c r="FSD63" s="145"/>
      <c r="FSE63" s="115"/>
      <c r="FSF63" s="145"/>
      <c r="FSG63" s="145"/>
      <c r="FSH63" s="145"/>
      <c r="FSI63" s="145"/>
      <c r="FSJ63" s="145"/>
      <c r="FSK63" s="145"/>
      <c r="FSL63" s="145"/>
      <c r="FSM63" s="145"/>
      <c r="FSN63" s="145"/>
      <c r="FSO63" s="145"/>
      <c r="FSP63" s="145"/>
      <c r="FSQ63" s="145"/>
      <c r="FSR63" s="145"/>
      <c r="FSS63" s="145"/>
      <c r="FST63" s="145"/>
      <c r="FSU63" s="145"/>
      <c r="FSV63" s="145"/>
      <c r="FSW63" s="145"/>
      <c r="FSX63" s="145"/>
      <c r="FSY63" s="145"/>
      <c r="FSZ63" s="145"/>
      <c r="FTA63" s="115"/>
      <c r="FTB63" s="145"/>
      <c r="FTC63" s="145"/>
      <c r="FTD63" s="145"/>
      <c r="FTE63" s="145"/>
      <c r="FTF63" s="145"/>
      <c r="FTG63" s="145"/>
      <c r="FTH63" s="145"/>
      <c r="FTI63" s="145"/>
      <c r="FTJ63" s="145"/>
      <c r="FTK63" s="145"/>
      <c r="FTL63" s="145"/>
      <c r="FTM63" s="145"/>
      <c r="FTN63" s="145"/>
      <c r="FTO63" s="145"/>
      <c r="FTP63" s="145"/>
      <c r="FTQ63" s="145"/>
      <c r="FTR63" s="145"/>
      <c r="FTS63" s="145"/>
      <c r="FTT63" s="145"/>
      <c r="FTU63" s="145"/>
      <c r="FTV63" s="145"/>
      <c r="FTW63" s="115"/>
      <c r="FTX63" s="145"/>
      <c r="FTY63" s="145"/>
      <c r="FTZ63" s="145"/>
      <c r="FUA63" s="145"/>
      <c r="FUB63" s="145"/>
      <c r="FUC63" s="145"/>
      <c r="FUD63" s="145"/>
      <c r="FUE63" s="145"/>
      <c r="FUF63" s="145"/>
      <c r="FUG63" s="145"/>
      <c r="FUH63" s="145"/>
      <c r="FUI63" s="145"/>
      <c r="FUJ63" s="145"/>
      <c r="FUK63" s="145"/>
      <c r="FUL63" s="145"/>
      <c r="FUM63" s="145"/>
      <c r="FUN63" s="145"/>
      <c r="FUO63" s="145"/>
      <c r="FUP63" s="145"/>
      <c r="FUQ63" s="145"/>
      <c r="FUR63" s="145"/>
      <c r="FUS63" s="115"/>
      <c r="FUT63" s="145"/>
      <c r="FUU63" s="145"/>
      <c r="FUV63" s="145"/>
      <c r="FUW63" s="145"/>
      <c r="FUX63" s="145"/>
      <c r="FUY63" s="145"/>
      <c r="FUZ63" s="145"/>
      <c r="FVA63" s="145"/>
      <c r="FVB63" s="145"/>
      <c r="FVC63" s="145"/>
      <c r="FVD63" s="145"/>
      <c r="FVE63" s="145"/>
      <c r="FVF63" s="145"/>
      <c r="FVG63" s="145"/>
      <c r="FVH63" s="145"/>
      <c r="FVI63" s="145"/>
      <c r="FVJ63" s="145"/>
      <c r="FVK63" s="145"/>
      <c r="FVL63" s="145"/>
      <c r="FVM63" s="145"/>
      <c r="FVN63" s="145"/>
      <c r="FVO63" s="115"/>
      <c r="FVP63" s="145"/>
      <c r="FVQ63" s="145"/>
      <c r="FVR63" s="145"/>
      <c r="FVS63" s="145"/>
      <c r="FVT63" s="145"/>
      <c r="FVU63" s="145"/>
      <c r="FVV63" s="145"/>
      <c r="FVW63" s="145"/>
      <c r="FVX63" s="145"/>
      <c r="FVY63" s="145"/>
      <c r="FVZ63" s="145"/>
      <c r="FWA63" s="145"/>
      <c r="FWB63" s="145"/>
      <c r="FWC63" s="145"/>
      <c r="FWD63" s="145"/>
      <c r="FWE63" s="145"/>
      <c r="FWF63" s="145"/>
      <c r="FWG63" s="145"/>
      <c r="FWH63" s="145"/>
      <c r="FWI63" s="145"/>
      <c r="FWJ63" s="145"/>
      <c r="FWK63" s="115"/>
      <c r="FWL63" s="145"/>
      <c r="FWM63" s="145"/>
      <c r="FWN63" s="145"/>
      <c r="FWO63" s="145"/>
      <c r="FWP63" s="145"/>
      <c r="FWQ63" s="145"/>
      <c r="FWR63" s="145"/>
      <c r="FWS63" s="145"/>
      <c r="FWT63" s="145"/>
      <c r="FWU63" s="145"/>
      <c r="FWV63" s="145"/>
      <c r="FWW63" s="145"/>
      <c r="FWX63" s="145"/>
      <c r="FWY63" s="145"/>
      <c r="FWZ63" s="145"/>
      <c r="FXA63" s="145"/>
      <c r="FXB63" s="145"/>
      <c r="FXC63" s="145"/>
      <c r="FXD63" s="145"/>
      <c r="FXE63" s="145"/>
      <c r="FXF63" s="145"/>
      <c r="FXG63" s="115"/>
      <c r="FXH63" s="145"/>
      <c r="FXI63" s="145"/>
      <c r="FXJ63" s="145"/>
      <c r="FXK63" s="145"/>
      <c r="FXL63" s="145"/>
      <c r="FXM63" s="145"/>
      <c r="FXN63" s="145"/>
      <c r="FXO63" s="145"/>
      <c r="FXP63" s="145"/>
      <c r="FXQ63" s="145"/>
      <c r="FXR63" s="145"/>
      <c r="FXS63" s="145"/>
      <c r="FXT63" s="145"/>
      <c r="FXU63" s="145"/>
      <c r="FXV63" s="145"/>
      <c r="FXW63" s="145"/>
      <c r="FXX63" s="145"/>
      <c r="FXY63" s="145"/>
      <c r="FXZ63" s="145"/>
      <c r="FYA63" s="145"/>
      <c r="FYB63" s="145"/>
      <c r="FYC63" s="115"/>
      <c r="FYD63" s="145"/>
      <c r="FYE63" s="145"/>
      <c r="FYF63" s="145"/>
      <c r="FYG63" s="145"/>
      <c r="FYH63" s="145"/>
      <c r="FYI63" s="145"/>
      <c r="FYJ63" s="145"/>
      <c r="FYK63" s="145"/>
      <c r="FYL63" s="145"/>
      <c r="FYM63" s="145"/>
      <c r="FYN63" s="145"/>
      <c r="FYO63" s="145"/>
      <c r="FYP63" s="145"/>
      <c r="FYQ63" s="145"/>
      <c r="FYR63" s="145"/>
      <c r="FYS63" s="145"/>
      <c r="FYT63" s="145"/>
      <c r="FYU63" s="145"/>
      <c r="FYV63" s="145"/>
      <c r="FYW63" s="145"/>
      <c r="FYX63" s="145"/>
      <c r="FYY63" s="115"/>
      <c r="FYZ63" s="145"/>
      <c r="FZA63" s="145"/>
      <c r="FZB63" s="145"/>
      <c r="FZC63" s="145"/>
      <c r="FZD63" s="145"/>
      <c r="FZE63" s="145"/>
      <c r="FZF63" s="145"/>
      <c r="FZG63" s="145"/>
      <c r="FZH63" s="145"/>
      <c r="FZI63" s="145"/>
      <c r="FZJ63" s="145"/>
      <c r="FZK63" s="145"/>
      <c r="FZL63" s="145"/>
      <c r="FZM63" s="145"/>
      <c r="FZN63" s="145"/>
      <c r="FZO63" s="145"/>
      <c r="FZP63" s="145"/>
      <c r="FZQ63" s="145"/>
      <c r="FZR63" s="145"/>
      <c r="FZS63" s="145"/>
      <c r="FZT63" s="145"/>
      <c r="FZU63" s="115"/>
      <c r="FZV63" s="145"/>
      <c r="FZW63" s="145"/>
      <c r="FZX63" s="145"/>
      <c r="FZY63" s="145"/>
      <c r="FZZ63" s="145"/>
      <c r="GAA63" s="145"/>
      <c r="GAB63" s="145"/>
      <c r="GAC63" s="145"/>
      <c r="GAD63" s="145"/>
      <c r="GAE63" s="145"/>
      <c r="GAF63" s="145"/>
      <c r="GAG63" s="145"/>
      <c r="GAH63" s="145"/>
      <c r="GAI63" s="145"/>
      <c r="GAJ63" s="145"/>
      <c r="GAK63" s="145"/>
      <c r="GAL63" s="145"/>
      <c r="GAM63" s="145"/>
      <c r="GAN63" s="145"/>
      <c r="GAO63" s="145"/>
      <c r="GAP63" s="145"/>
      <c r="GAQ63" s="115"/>
      <c r="GAR63" s="145"/>
      <c r="GAS63" s="145"/>
      <c r="GAT63" s="145"/>
      <c r="GAU63" s="145"/>
      <c r="GAV63" s="145"/>
      <c r="GAW63" s="145"/>
      <c r="GAX63" s="145"/>
      <c r="GAY63" s="145"/>
      <c r="GAZ63" s="145"/>
      <c r="GBA63" s="145"/>
      <c r="GBB63" s="145"/>
      <c r="GBC63" s="145"/>
      <c r="GBD63" s="145"/>
      <c r="GBE63" s="145"/>
      <c r="GBF63" s="145"/>
      <c r="GBG63" s="145"/>
      <c r="GBH63" s="145"/>
      <c r="GBI63" s="145"/>
      <c r="GBJ63" s="145"/>
      <c r="GBK63" s="145"/>
      <c r="GBL63" s="145"/>
      <c r="GBM63" s="115"/>
      <c r="GBN63" s="145"/>
      <c r="GBO63" s="145"/>
      <c r="GBP63" s="145"/>
      <c r="GBQ63" s="145"/>
      <c r="GBR63" s="145"/>
      <c r="GBS63" s="145"/>
      <c r="GBT63" s="145"/>
      <c r="GBU63" s="145"/>
      <c r="GBV63" s="145"/>
      <c r="GBW63" s="145"/>
      <c r="GBX63" s="145"/>
      <c r="GBY63" s="145"/>
      <c r="GBZ63" s="145"/>
      <c r="GCA63" s="145"/>
      <c r="GCB63" s="145"/>
      <c r="GCC63" s="145"/>
      <c r="GCD63" s="145"/>
      <c r="GCE63" s="145"/>
      <c r="GCF63" s="145"/>
      <c r="GCG63" s="145"/>
      <c r="GCH63" s="145"/>
      <c r="GCI63" s="115"/>
      <c r="GCJ63" s="145"/>
      <c r="GCK63" s="145"/>
      <c r="GCL63" s="145"/>
      <c r="GCM63" s="145"/>
      <c r="GCN63" s="145"/>
      <c r="GCO63" s="145"/>
      <c r="GCP63" s="145"/>
      <c r="GCQ63" s="145"/>
      <c r="GCR63" s="145"/>
      <c r="GCS63" s="145"/>
      <c r="GCT63" s="145"/>
      <c r="GCU63" s="145"/>
      <c r="GCV63" s="145"/>
      <c r="GCW63" s="145"/>
      <c r="GCX63" s="145"/>
      <c r="GCY63" s="145"/>
      <c r="GCZ63" s="145"/>
      <c r="GDA63" s="145"/>
      <c r="GDB63" s="145"/>
      <c r="GDC63" s="145"/>
      <c r="GDD63" s="145"/>
      <c r="GDE63" s="115"/>
      <c r="GDF63" s="145"/>
      <c r="GDG63" s="145"/>
      <c r="GDH63" s="145"/>
      <c r="GDI63" s="145"/>
      <c r="GDJ63" s="145"/>
      <c r="GDK63" s="145"/>
      <c r="GDL63" s="145"/>
      <c r="GDM63" s="145"/>
      <c r="GDN63" s="145"/>
      <c r="GDO63" s="145"/>
      <c r="GDP63" s="145"/>
      <c r="GDQ63" s="145"/>
      <c r="GDR63" s="145"/>
      <c r="GDS63" s="145"/>
      <c r="GDT63" s="145"/>
      <c r="GDU63" s="145"/>
      <c r="GDV63" s="145"/>
      <c r="GDW63" s="145"/>
      <c r="GDX63" s="145"/>
      <c r="GDY63" s="145"/>
      <c r="GDZ63" s="145"/>
      <c r="GEA63" s="115"/>
      <c r="GEB63" s="145"/>
      <c r="GEC63" s="145"/>
      <c r="GED63" s="145"/>
      <c r="GEE63" s="145"/>
      <c r="GEF63" s="145"/>
      <c r="GEG63" s="145"/>
      <c r="GEH63" s="145"/>
      <c r="GEI63" s="145"/>
      <c r="GEJ63" s="145"/>
      <c r="GEK63" s="145"/>
      <c r="GEL63" s="145"/>
      <c r="GEM63" s="145"/>
      <c r="GEN63" s="145"/>
      <c r="GEO63" s="145"/>
      <c r="GEP63" s="145"/>
      <c r="GEQ63" s="145"/>
      <c r="GER63" s="145"/>
      <c r="GES63" s="145"/>
      <c r="GET63" s="145"/>
      <c r="GEU63" s="145"/>
      <c r="GEV63" s="145"/>
      <c r="GEW63" s="115"/>
      <c r="GEX63" s="145"/>
      <c r="GEY63" s="145"/>
      <c r="GEZ63" s="145"/>
      <c r="GFA63" s="145"/>
      <c r="GFB63" s="145"/>
      <c r="GFC63" s="145"/>
      <c r="GFD63" s="145"/>
      <c r="GFE63" s="145"/>
      <c r="GFF63" s="145"/>
      <c r="GFG63" s="145"/>
      <c r="GFH63" s="145"/>
      <c r="GFI63" s="145"/>
      <c r="GFJ63" s="145"/>
      <c r="GFK63" s="145"/>
      <c r="GFL63" s="145"/>
      <c r="GFM63" s="145"/>
      <c r="GFN63" s="145"/>
      <c r="GFO63" s="145"/>
      <c r="GFP63" s="145"/>
      <c r="GFQ63" s="145"/>
      <c r="GFR63" s="145"/>
      <c r="GFS63" s="115"/>
      <c r="GFT63" s="145"/>
      <c r="GFU63" s="145"/>
      <c r="GFV63" s="145"/>
      <c r="GFW63" s="145"/>
      <c r="GFX63" s="145"/>
      <c r="GFY63" s="145"/>
      <c r="GFZ63" s="145"/>
      <c r="GGA63" s="145"/>
      <c r="GGB63" s="145"/>
      <c r="GGC63" s="145"/>
      <c r="GGD63" s="145"/>
      <c r="GGE63" s="145"/>
      <c r="GGF63" s="145"/>
      <c r="GGG63" s="145"/>
      <c r="GGH63" s="145"/>
      <c r="GGI63" s="145"/>
      <c r="GGJ63" s="145"/>
      <c r="GGK63" s="145"/>
      <c r="GGL63" s="145"/>
      <c r="GGM63" s="145"/>
      <c r="GGN63" s="145"/>
      <c r="GGO63" s="115"/>
      <c r="GGP63" s="145"/>
      <c r="GGQ63" s="145"/>
      <c r="GGR63" s="145"/>
      <c r="GGS63" s="145"/>
      <c r="GGT63" s="145"/>
      <c r="GGU63" s="145"/>
      <c r="GGV63" s="145"/>
      <c r="GGW63" s="145"/>
      <c r="GGX63" s="145"/>
      <c r="GGY63" s="145"/>
      <c r="GGZ63" s="145"/>
      <c r="GHA63" s="145"/>
      <c r="GHB63" s="145"/>
      <c r="GHC63" s="145"/>
      <c r="GHD63" s="145"/>
      <c r="GHE63" s="145"/>
      <c r="GHF63" s="145"/>
      <c r="GHG63" s="145"/>
      <c r="GHH63" s="145"/>
      <c r="GHI63" s="145"/>
      <c r="GHJ63" s="145"/>
      <c r="GHK63" s="115"/>
      <c r="GHL63" s="145"/>
      <c r="GHM63" s="145"/>
      <c r="GHN63" s="145"/>
      <c r="GHO63" s="145"/>
      <c r="GHP63" s="145"/>
      <c r="GHQ63" s="145"/>
      <c r="GHR63" s="145"/>
      <c r="GHS63" s="145"/>
      <c r="GHT63" s="145"/>
      <c r="GHU63" s="145"/>
      <c r="GHV63" s="145"/>
      <c r="GHW63" s="145"/>
      <c r="GHX63" s="145"/>
      <c r="GHY63" s="145"/>
      <c r="GHZ63" s="145"/>
      <c r="GIA63" s="145"/>
      <c r="GIB63" s="145"/>
      <c r="GIC63" s="145"/>
      <c r="GID63" s="145"/>
      <c r="GIE63" s="145"/>
      <c r="GIF63" s="145"/>
      <c r="GIG63" s="115"/>
      <c r="GIH63" s="145"/>
      <c r="GII63" s="145"/>
      <c r="GIJ63" s="145"/>
      <c r="GIK63" s="145"/>
      <c r="GIL63" s="145"/>
      <c r="GIM63" s="145"/>
      <c r="GIN63" s="145"/>
      <c r="GIO63" s="145"/>
      <c r="GIP63" s="145"/>
      <c r="GIQ63" s="145"/>
      <c r="GIR63" s="145"/>
      <c r="GIS63" s="145"/>
      <c r="GIT63" s="145"/>
      <c r="GIU63" s="145"/>
      <c r="GIV63" s="145"/>
      <c r="GIW63" s="145"/>
      <c r="GIX63" s="145"/>
      <c r="GIY63" s="145"/>
      <c r="GIZ63" s="145"/>
      <c r="GJA63" s="145"/>
      <c r="GJB63" s="145"/>
      <c r="GJC63" s="115"/>
      <c r="GJD63" s="145"/>
      <c r="GJE63" s="145"/>
      <c r="GJF63" s="145"/>
      <c r="GJG63" s="145"/>
      <c r="GJH63" s="145"/>
      <c r="GJI63" s="145"/>
      <c r="GJJ63" s="145"/>
      <c r="GJK63" s="145"/>
      <c r="GJL63" s="145"/>
      <c r="GJM63" s="145"/>
      <c r="GJN63" s="145"/>
      <c r="GJO63" s="145"/>
      <c r="GJP63" s="145"/>
      <c r="GJQ63" s="145"/>
      <c r="GJR63" s="145"/>
      <c r="GJS63" s="145"/>
      <c r="GJT63" s="145"/>
      <c r="GJU63" s="145"/>
      <c r="GJV63" s="145"/>
      <c r="GJW63" s="145"/>
      <c r="GJX63" s="145"/>
      <c r="GJY63" s="115"/>
      <c r="GJZ63" s="145"/>
      <c r="GKA63" s="145"/>
      <c r="GKB63" s="145"/>
      <c r="GKC63" s="145"/>
      <c r="GKD63" s="145"/>
      <c r="GKE63" s="145"/>
      <c r="GKF63" s="145"/>
      <c r="GKG63" s="145"/>
      <c r="GKH63" s="145"/>
      <c r="GKI63" s="145"/>
      <c r="GKJ63" s="145"/>
      <c r="GKK63" s="145"/>
      <c r="GKL63" s="145"/>
      <c r="GKM63" s="145"/>
      <c r="GKN63" s="145"/>
      <c r="GKO63" s="145"/>
      <c r="GKP63" s="145"/>
      <c r="GKQ63" s="145"/>
      <c r="GKR63" s="145"/>
      <c r="GKS63" s="145"/>
      <c r="GKT63" s="145"/>
      <c r="GKU63" s="115"/>
      <c r="GKV63" s="145"/>
      <c r="GKW63" s="145"/>
      <c r="GKX63" s="145"/>
      <c r="GKY63" s="145"/>
      <c r="GKZ63" s="145"/>
      <c r="GLA63" s="145"/>
      <c r="GLB63" s="145"/>
      <c r="GLC63" s="145"/>
      <c r="GLD63" s="145"/>
      <c r="GLE63" s="145"/>
      <c r="GLF63" s="145"/>
      <c r="GLG63" s="145"/>
      <c r="GLH63" s="145"/>
      <c r="GLI63" s="145"/>
      <c r="GLJ63" s="145"/>
      <c r="GLK63" s="145"/>
      <c r="GLL63" s="145"/>
      <c r="GLM63" s="145"/>
      <c r="GLN63" s="145"/>
      <c r="GLO63" s="145"/>
      <c r="GLP63" s="145"/>
      <c r="GLQ63" s="115"/>
      <c r="GLR63" s="145"/>
      <c r="GLS63" s="145"/>
      <c r="GLT63" s="145"/>
      <c r="GLU63" s="145"/>
      <c r="GLV63" s="145"/>
      <c r="GLW63" s="145"/>
      <c r="GLX63" s="145"/>
      <c r="GLY63" s="145"/>
      <c r="GLZ63" s="145"/>
      <c r="GMA63" s="145"/>
      <c r="GMB63" s="145"/>
      <c r="GMC63" s="145"/>
      <c r="GMD63" s="145"/>
      <c r="GME63" s="145"/>
      <c r="GMF63" s="145"/>
      <c r="GMG63" s="145"/>
      <c r="GMH63" s="145"/>
      <c r="GMI63" s="145"/>
      <c r="GMJ63" s="145"/>
      <c r="GMK63" s="145"/>
      <c r="GML63" s="145"/>
      <c r="GMM63" s="115"/>
      <c r="GMN63" s="145"/>
      <c r="GMO63" s="145"/>
      <c r="GMP63" s="145"/>
      <c r="GMQ63" s="145"/>
      <c r="GMR63" s="145"/>
      <c r="GMS63" s="145"/>
      <c r="GMT63" s="145"/>
      <c r="GMU63" s="145"/>
      <c r="GMV63" s="145"/>
      <c r="GMW63" s="145"/>
      <c r="GMX63" s="145"/>
      <c r="GMY63" s="145"/>
      <c r="GMZ63" s="145"/>
      <c r="GNA63" s="145"/>
      <c r="GNB63" s="145"/>
      <c r="GNC63" s="145"/>
      <c r="GND63" s="145"/>
      <c r="GNE63" s="145"/>
      <c r="GNF63" s="145"/>
      <c r="GNG63" s="145"/>
      <c r="GNH63" s="145"/>
      <c r="GNI63" s="115"/>
      <c r="GNJ63" s="145"/>
      <c r="GNK63" s="145"/>
      <c r="GNL63" s="145"/>
      <c r="GNM63" s="145"/>
      <c r="GNN63" s="145"/>
      <c r="GNO63" s="145"/>
      <c r="GNP63" s="145"/>
      <c r="GNQ63" s="145"/>
      <c r="GNR63" s="145"/>
      <c r="GNS63" s="145"/>
      <c r="GNT63" s="145"/>
      <c r="GNU63" s="145"/>
      <c r="GNV63" s="145"/>
      <c r="GNW63" s="145"/>
      <c r="GNX63" s="145"/>
      <c r="GNY63" s="145"/>
      <c r="GNZ63" s="145"/>
      <c r="GOA63" s="145"/>
      <c r="GOB63" s="145"/>
      <c r="GOC63" s="145"/>
      <c r="GOD63" s="145"/>
      <c r="GOE63" s="115"/>
      <c r="GOF63" s="145"/>
      <c r="GOG63" s="145"/>
      <c r="GOH63" s="145"/>
      <c r="GOI63" s="145"/>
      <c r="GOJ63" s="145"/>
      <c r="GOK63" s="145"/>
      <c r="GOL63" s="145"/>
      <c r="GOM63" s="145"/>
      <c r="GON63" s="145"/>
      <c r="GOO63" s="145"/>
      <c r="GOP63" s="145"/>
      <c r="GOQ63" s="145"/>
      <c r="GOR63" s="145"/>
      <c r="GOS63" s="145"/>
      <c r="GOT63" s="145"/>
      <c r="GOU63" s="145"/>
      <c r="GOV63" s="145"/>
      <c r="GOW63" s="145"/>
      <c r="GOX63" s="145"/>
      <c r="GOY63" s="145"/>
      <c r="GOZ63" s="145"/>
      <c r="GPA63" s="115"/>
      <c r="GPB63" s="145"/>
      <c r="GPC63" s="145"/>
      <c r="GPD63" s="145"/>
      <c r="GPE63" s="145"/>
      <c r="GPF63" s="145"/>
      <c r="GPG63" s="145"/>
      <c r="GPH63" s="145"/>
      <c r="GPI63" s="145"/>
      <c r="GPJ63" s="145"/>
      <c r="GPK63" s="145"/>
      <c r="GPL63" s="145"/>
      <c r="GPM63" s="145"/>
      <c r="GPN63" s="145"/>
      <c r="GPO63" s="145"/>
      <c r="GPP63" s="145"/>
      <c r="GPQ63" s="145"/>
      <c r="GPR63" s="145"/>
      <c r="GPS63" s="145"/>
      <c r="GPT63" s="145"/>
      <c r="GPU63" s="145"/>
      <c r="GPV63" s="145"/>
      <c r="GPW63" s="115"/>
      <c r="GPX63" s="145"/>
      <c r="GPY63" s="145"/>
      <c r="GPZ63" s="145"/>
      <c r="GQA63" s="145"/>
      <c r="GQB63" s="145"/>
      <c r="GQC63" s="145"/>
      <c r="GQD63" s="145"/>
      <c r="GQE63" s="145"/>
      <c r="GQF63" s="145"/>
      <c r="GQG63" s="145"/>
      <c r="GQH63" s="145"/>
      <c r="GQI63" s="145"/>
      <c r="GQJ63" s="145"/>
      <c r="GQK63" s="145"/>
      <c r="GQL63" s="145"/>
      <c r="GQM63" s="145"/>
      <c r="GQN63" s="145"/>
      <c r="GQO63" s="145"/>
      <c r="GQP63" s="145"/>
      <c r="GQQ63" s="145"/>
      <c r="GQR63" s="145"/>
      <c r="GQS63" s="115"/>
      <c r="GQT63" s="145"/>
      <c r="GQU63" s="145"/>
      <c r="GQV63" s="145"/>
      <c r="GQW63" s="145"/>
      <c r="GQX63" s="145"/>
      <c r="GQY63" s="145"/>
      <c r="GQZ63" s="145"/>
      <c r="GRA63" s="145"/>
      <c r="GRB63" s="145"/>
      <c r="GRC63" s="145"/>
      <c r="GRD63" s="145"/>
      <c r="GRE63" s="145"/>
      <c r="GRF63" s="145"/>
      <c r="GRG63" s="145"/>
      <c r="GRH63" s="145"/>
      <c r="GRI63" s="145"/>
      <c r="GRJ63" s="145"/>
      <c r="GRK63" s="145"/>
      <c r="GRL63" s="145"/>
      <c r="GRM63" s="145"/>
      <c r="GRN63" s="145"/>
      <c r="GRO63" s="115"/>
      <c r="GRP63" s="145"/>
      <c r="GRQ63" s="145"/>
      <c r="GRR63" s="145"/>
      <c r="GRS63" s="145"/>
      <c r="GRT63" s="145"/>
      <c r="GRU63" s="145"/>
      <c r="GRV63" s="145"/>
      <c r="GRW63" s="145"/>
      <c r="GRX63" s="145"/>
      <c r="GRY63" s="145"/>
      <c r="GRZ63" s="145"/>
      <c r="GSA63" s="145"/>
      <c r="GSB63" s="145"/>
      <c r="GSC63" s="145"/>
      <c r="GSD63" s="145"/>
      <c r="GSE63" s="145"/>
      <c r="GSF63" s="145"/>
      <c r="GSG63" s="145"/>
      <c r="GSH63" s="145"/>
      <c r="GSI63" s="145"/>
      <c r="GSJ63" s="145"/>
      <c r="GSK63" s="115"/>
      <c r="GSL63" s="145"/>
      <c r="GSM63" s="145"/>
      <c r="GSN63" s="145"/>
      <c r="GSO63" s="145"/>
      <c r="GSP63" s="145"/>
      <c r="GSQ63" s="145"/>
      <c r="GSR63" s="145"/>
      <c r="GSS63" s="145"/>
      <c r="GST63" s="145"/>
      <c r="GSU63" s="145"/>
      <c r="GSV63" s="145"/>
      <c r="GSW63" s="145"/>
      <c r="GSX63" s="145"/>
      <c r="GSY63" s="145"/>
      <c r="GSZ63" s="145"/>
      <c r="GTA63" s="145"/>
      <c r="GTB63" s="145"/>
      <c r="GTC63" s="145"/>
      <c r="GTD63" s="145"/>
      <c r="GTE63" s="145"/>
      <c r="GTF63" s="145"/>
      <c r="GTG63" s="115"/>
      <c r="GTH63" s="145"/>
      <c r="GTI63" s="145"/>
      <c r="GTJ63" s="145"/>
      <c r="GTK63" s="145"/>
      <c r="GTL63" s="145"/>
      <c r="GTM63" s="145"/>
      <c r="GTN63" s="145"/>
      <c r="GTO63" s="145"/>
      <c r="GTP63" s="145"/>
      <c r="GTQ63" s="145"/>
      <c r="GTR63" s="145"/>
      <c r="GTS63" s="145"/>
      <c r="GTT63" s="145"/>
      <c r="GTU63" s="145"/>
      <c r="GTV63" s="145"/>
      <c r="GTW63" s="145"/>
      <c r="GTX63" s="145"/>
      <c r="GTY63" s="145"/>
      <c r="GTZ63" s="145"/>
      <c r="GUA63" s="145"/>
      <c r="GUB63" s="145"/>
      <c r="GUC63" s="115"/>
      <c r="GUD63" s="145"/>
      <c r="GUE63" s="145"/>
      <c r="GUF63" s="145"/>
      <c r="GUG63" s="145"/>
      <c r="GUH63" s="145"/>
      <c r="GUI63" s="145"/>
      <c r="GUJ63" s="145"/>
      <c r="GUK63" s="145"/>
      <c r="GUL63" s="145"/>
      <c r="GUM63" s="145"/>
      <c r="GUN63" s="145"/>
      <c r="GUO63" s="145"/>
      <c r="GUP63" s="145"/>
      <c r="GUQ63" s="145"/>
      <c r="GUR63" s="145"/>
      <c r="GUS63" s="145"/>
      <c r="GUT63" s="145"/>
      <c r="GUU63" s="145"/>
      <c r="GUV63" s="145"/>
      <c r="GUW63" s="145"/>
      <c r="GUX63" s="145"/>
      <c r="GUY63" s="115"/>
      <c r="GUZ63" s="145"/>
      <c r="GVA63" s="145"/>
      <c r="GVB63" s="145"/>
      <c r="GVC63" s="145"/>
      <c r="GVD63" s="145"/>
      <c r="GVE63" s="145"/>
      <c r="GVF63" s="145"/>
      <c r="GVG63" s="145"/>
      <c r="GVH63" s="145"/>
      <c r="GVI63" s="145"/>
      <c r="GVJ63" s="145"/>
      <c r="GVK63" s="145"/>
      <c r="GVL63" s="145"/>
      <c r="GVM63" s="145"/>
      <c r="GVN63" s="145"/>
      <c r="GVO63" s="145"/>
      <c r="GVP63" s="145"/>
      <c r="GVQ63" s="145"/>
      <c r="GVR63" s="145"/>
      <c r="GVS63" s="145"/>
      <c r="GVT63" s="145"/>
      <c r="GVU63" s="115"/>
      <c r="GVV63" s="145"/>
      <c r="GVW63" s="145"/>
      <c r="GVX63" s="145"/>
      <c r="GVY63" s="145"/>
      <c r="GVZ63" s="145"/>
      <c r="GWA63" s="145"/>
      <c r="GWB63" s="145"/>
      <c r="GWC63" s="145"/>
      <c r="GWD63" s="145"/>
      <c r="GWE63" s="145"/>
      <c r="GWF63" s="145"/>
      <c r="GWG63" s="145"/>
      <c r="GWH63" s="145"/>
      <c r="GWI63" s="145"/>
      <c r="GWJ63" s="145"/>
      <c r="GWK63" s="145"/>
      <c r="GWL63" s="145"/>
      <c r="GWM63" s="145"/>
      <c r="GWN63" s="145"/>
      <c r="GWO63" s="145"/>
      <c r="GWP63" s="145"/>
      <c r="GWQ63" s="115"/>
      <c r="GWR63" s="145"/>
      <c r="GWS63" s="145"/>
      <c r="GWT63" s="145"/>
      <c r="GWU63" s="145"/>
      <c r="GWV63" s="145"/>
      <c r="GWW63" s="145"/>
      <c r="GWX63" s="145"/>
      <c r="GWY63" s="145"/>
      <c r="GWZ63" s="145"/>
      <c r="GXA63" s="145"/>
      <c r="GXB63" s="145"/>
      <c r="GXC63" s="145"/>
      <c r="GXD63" s="145"/>
      <c r="GXE63" s="145"/>
      <c r="GXF63" s="145"/>
      <c r="GXG63" s="145"/>
      <c r="GXH63" s="145"/>
      <c r="GXI63" s="145"/>
      <c r="GXJ63" s="145"/>
      <c r="GXK63" s="145"/>
      <c r="GXL63" s="145"/>
      <c r="GXM63" s="115"/>
      <c r="GXN63" s="145"/>
      <c r="GXO63" s="145"/>
      <c r="GXP63" s="145"/>
      <c r="GXQ63" s="145"/>
      <c r="GXR63" s="145"/>
      <c r="GXS63" s="145"/>
      <c r="GXT63" s="145"/>
      <c r="GXU63" s="145"/>
      <c r="GXV63" s="145"/>
      <c r="GXW63" s="145"/>
      <c r="GXX63" s="145"/>
      <c r="GXY63" s="145"/>
      <c r="GXZ63" s="145"/>
      <c r="GYA63" s="145"/>
      <c r="GYB63" s="145"/>
      <c r="GYC63" s="145"/>
      <c r="GYD63" s="145"/>
      <c r="GYE63" s="145"/>
      <c r="GYF63" s="145"/>
      <c r="GYG63" s="145"/>
      <c r="GYH63" s="145"/>
      <c r="GYI63" s="115"/>
      <c r="GYJ63" s="145"/>
      <c r="GYK63" s="145"/>
      <c r="GYL63" s="145"/>
      <c r="GYM63" s="145"/>
      <c r="GYN63" s="145"/>
      <c r="GYO63" s="145"/>
      <c r="GYP63" s="145"/>
      <c r="GYQ63" s="145"/>
      <c r="GYR63" s="145"/>
      <c r="GYS63" s="145"/>
      <c r="GYT63" s="145"/>
      <c r="GYU63" s="145"/>
      <c r="GYV63" s="145"/>
      <c r="GYW63" s="145"/>
      <c r="GYX63" s="145"/>
      <c r="GYY63" s="145"/>
      <c r="GYZ63" s="145"/>
      <c r="GZA63" s="145"/>
      <c r="GZB63" s="145"/>
      <c r="GZC63" s="145"/>
      <c r="GZD63" s="145"/>
      <c r="GZE63" s="115"/>
      <c r="GZF63" s="145"/>
      <c r="GZG63" s="145"/>
      <c r="GZH63" s="145"/>
      <c r="GZI63" s="145"/>
      <c r="GZJ63" s="145"/>
      <c r="GZK63" s="145"/>
      <c r="GZL63" s="145"/>
      <c r="GZM63" s="145"/>
      <c r="GZN63" s="145"/>
      <c r="GZO63" s="145"/>
      <c r="GZP63" s="145"/>
      <c r="GZQ63" s="145"/>
      <c r="GZR63" s="145"/>
      <c r="GZS63" s="145"/>
      <c r="GZT63" s="145"/>
      <c r="GZU63" s="145"/>
      <c r="GZV63" s="145"/>
      <c r="GZW63" s="145"/>
      <c r="GZX63" s="145"/>
      <c r="GZY63" s="145"/>
      <c r="GZZ63" s="145"/>
      <c r="HAA63" s="115"/>
      <c r="HAB63" s="145"/>
      <c r="HAC63" s="145"/>
      <c r="HAD63" s="145"/>
      <c r="HAE63" s="145"/>
      <c r="HAF63" s="145"/>
      <c r="HAG63" s="145"/>
      <c r="HAH63" s="145"/>
      <c r="HAI63" s="145"/>
      <c r="HAJ63" s="145"/>
      <c r="HAK63" s="145"/>
      <c r="HAL63" s="145"/>
      <c r="HAM63" s="145"/>
      <c r="HAN63" s="145"/>
      <c r="HAO63" s="145"/>
      <c r="HAP63" s="145"/>
      <c r="HAQ63" s="145"/>
      <c r="HAR63" s="145"/>
      <c r="HAS63" s="145"/>
      <c r="HAT63" s="145"/>
      <c r="HAU63" s="145"/>
      <c r="HAV63" s="145"/>
      <c r="HAW63" s="115"/>
      <c r="HAX63" s="145"/>
      <c r="HAY63" s="145"/>
      <c r="HAZ63" s="145"/>
      <c r="HBA63" s="145"/>
      <c r="HBB63" s="145"/>
      <c r="HBC63" s="145"/>
      <c r="HBD63" s="145"/>
      <c r="HBE63" s="145"/>
      <c r="HBF63" s="145"/>
      <c r="HBG63" s="145"/>
      <c r="HBH63" s="145"/>
      <c r="HBI63" s="145"/>
      <c r="HBJ63" s="145"/>
      <c r="HBK63" s="145"/>
      <c r="HBL63" s="145"/>
      <c r="HBM63" s="145"/>
      <c r="HBN63" s="145"/>
      <c r="HBO63" s="145"/>
      <c r="HBP63" s="145"/>
      <c r="HBQ63" s="145"/>
      <c r="HBR63" s="145"/>
      <c r="HBS63" s="115"/>
      <c r="HBT63" s="145"/>
      <c r="HBU63" s="145"/>
      <c r="HBV63" s="145"/>
      <c r="HBW63" s="145"/>
      <c r="HBX63" s="145"/>
      <c r="HBY63" s="145"/>
      <c r="HBZ63" s="145"/>
      <c r="HCA63" s="145"/>
      <c r="HCB63" s="145"/>
      <c r="HCC63" s="145"/>
      <c r="HCD63" s="145"/>
      <c r="HCE63" s="145"/>
      <c r="HCF63" s="145"/>
      <c r="HCG63" s="145"/>
      <c r="HCH63" s="145"/>
      <c r="HCI63" s="145"/>
      <c r="HCJ63" s="145"/>
      <c r="HCK63" s="145"/>
      <c r="HCL63" s="145"/>
      <c r="HCM63" s="145"/>
      <c r="HCN63" s="145"/>
      <c r="HCO63" s="115"/>
      <c r="HCP63" s="145"/>
      <c r="HCQ63" s="145"/>
      <c r="HCR63" s="145"/>
      <c r="HCS63" s="145"/>
      <c r="HCT63" s="145"/>
      <c r="HCU63" s="145"/>
      <c r="HCV63" s="145"/>
      <c r="HCW63" s="145"/>
      <c r="HCX63" s="145"/>
      <c r="HCY63" s="145"/>
      <c r="HCZ63" s="145"/>
      <c r="HDA63" s="145"/>
      <c r="HDB63" s="145"/>
      <c r="HDC63" s="145"/>
      <c r="HDD63" s="145"/>
      <c r="HDE63" s="145"/>
      <c r="HDF63" s="145"/>
      <c r="HDG63" s="145"/>
      <c r="HDH63" s="145"/>
      <c r="HDI63" s="145"/>
      <c r="HDJ63" s="145"/>
      <c r="HDK63" s="115"/>
      <c r="HDL63" s="145"/>
      <c r="HDM63" s="145"/>
      <c r="HDN63" s="145"/>
      <c r="HDO63" s="145"/>
      <c r="HDP63" s="145"/>
      <c r="HDQ63" s="145"/>
      <c r="HDR63" s="145"/>
      <c r="HDS63" s="145"/>
      <c r="HDT63" s="145"/>
      <c r="HDU63" s="145"/>
      <c r="HDV63" s="145"/>
      <c r="HDW63" s="145"/>
      <c r="HDX63" s="145"/>
      <c r="HDY63" s="145"/>
      <c r="HDZ63" s="145"/>
      <c r="HEA63" s="145"/>
      <c r="HEB63" s="145"/>
      <c r="HEC63" s="145"/>
      <c r="HED63" s="145"/>
      <c r="HEE63" s="145"/>
      <c r="HEF63" s="145"/>
      <c r="HEG63" s="115"/>
      <c r="HEH63" s="145"/>
      <c r="HEI63" s="145"/>
      <c r="HEJ63" s="145"/>
      <c r="HEK63" s="145"/>
      <c r="HEL63" s="145"/>
      <c r="HEM63" s="145"/>
      <c r="HEN63" s="145"/>
      <c r="HEO63" s="145"/>
      <c r="HEP63" s="145"/>
      <c r="HEQ63" s="145"/>
      <c r="HER63" s="145"/>
      <c r="HES63" s="145"/>
      <c r="HET63" s="145"/>
      <c r="HEU63" s="145"/>
      <c r="HEV63" s="145"/>
      <c r="HEW63" s="145"/>
      <c r="HEX63" s="145"/>
      <c r="HEY63" s="145"/>
      <c r="HEZ63" s="145"/>
      <c r="HFA63" s="145"/>
      <c r="HFB63" s="145"/>
      <c r="HFC63" s="115"/>
      <c r="HFD63" s="145"/>
      <c r="HFE63" s="145"/>
      <c r="HFF63" s="145"/>
      <c r="HFG63" s="145"/>
      <c r="HFH63" s="145"/>
      <c r="HFI63" s="145"/>
      <c r="HFJ63" s="145"/>
      <c r="HFK63" s="145"/>
      <c r="HFL63" s="145"/>
      <c r="HFM63" s="145"/>
      <c r="HFN63" s="145"/>
      <c r="HFO63" s="145"/>
      <c r="HFP63" s="145"/>
      <c r="HFQ63" s="145"/>
      <c r="HFR63" s="145"/>
      <c r="HFS63" s="145"/>
      <c r="HFT63" s="145"/>
      <c r="HFU63" s="145"/>
      <c r="HFV63" s="145"/>
      <c r="HFW63" s="145"/>
      <c r="HFX63" s="145"/>
      <c r="HFY63" s="115"/>
      <c r="HFZ63" s="145"/>
      <c r="HGA63" s="145"/>
      <c r="HGB63" s="145"/>
      <c r="HGC63" s="145"/>
      <c r="HGD63" s="145"/>
      <c r="HGE63" s="145"/>
      <c r="HGF63" s="145"/>
      <c r="HGG63" s="145"/>
      <c r="HGH63" s="145"/>
      <c r="HGI63" s="145"/>
      <c r="HGJ63" s="145"/>
      <c r="HGK63" s="145"/>
      <c r="HGL63" s="145"/>
      <c r="HGM63" s="145"/>
      <c r="HGN63" s="145"/>
      <c r="HGO63" s="145"/>
      <c r="HGP63" s="145"/>
      <c r="HGQ63" s="145"/>
      <c r="HGR63" s="145"/>
      <c r="HGS63" s="145"/>
      <c r="HGT63" s="145"/>
      <c r="HGU63" s="115"/>
      <c r="HGV63" s="145"/>
      <c r="HGW63" s="145"/>
      <c r="HGX63" s="145"/>
      <c r="HGY63" s="145"/>
      <c r="HGZ63" s="145"/>
      <c r="HHA63" s="145"/>
      <c r="HHB63" s="145"/>
      <c r="HHC63" s="145"/>
      <c r="HHD63" s="145"/>
      <c r="HHE63" s="145"/>
      <c r="HHF63" s="145"/>
      <c r="HHG63" s="145"/>
      <c r="HHH63" s="145"/>
      <c r="HHI63" s="145"/>
      <c r="HHJ63" s="145"/>
      <c r="HHK63" s="145"/>
      <c r="HHL63" s="145"/>
      <c r="HHM63" s="145"/>
      <c r="HHN63" s="145"/>
      <c r="HHO63" s="145"/>
      <c r="HHP63" s="145"/>
      <c r="HHQ63" s="115"/>
      <c r="HHR63" s="145"/>
      <c r="HHS63" s="145"/>
      <c r="HHT63" s="145"/>
      <c r="HHU63" s="145"/>
      <c r="HHV63" s="145"/>
      <c r="HHW63" s="145"/>
      <c r="HHX63" s="145"/>
      <c r="HHY63" s="145"/>
      <c r="HHZ63" s="145"/>
      <c r="HIA63" s="145"/>
      <c r="HIB63" s="145"/>
      <c r="HIC63" s="145"/>
      <c r="HID63" s="145"/>
      <c r="HIE63" s="145"/>
      <c r="HIF63" s="145"/>
      <c r="HIG63" s="145"/>
      <c r="HIH63" s="145"/>
      <c r="HII63" s="145"/>
      <c r="HIJ63" s="145"/>
      <c r="HIK63" s="145"/>
      <c r="HIL63" s="145"/>
      <c r="HIM63" s="115"/>
      <c r="HIN63" s="145"/>
      <c r="HIO63" s="145"/>
      <c r="HIP63" s="145"/>
      <c r="HIQ63" s="145"/>
      <c r="HIR63" s="145"/>
      <c r="HIS63" s="145"/>
      <c r="HIT63" s="145"/>
      <c r="HIU63" s="145"/>
      <c r="HIV63" s="145"/>
      <c r="HIW63" s="145"/>
      <c r="HIX63" s="145"/>
      <c r="HIY63" s="145"/>
      <c r="HIZ63" s="145"/>
      <c r="HJA63" s="145"/>
      <c r="HJB63" s="145"/>
      <c r="HJC63" s="145"/>
      <c r="HJD63" s="145"/>
      <c r="HJE63" s="145"/>
      <c r="HJF63" s="145"/>
      <c r="HJG63" s="145"/>
      <c r="HJH63" s="145"/>
      <c r="HJI63" s="115"/>
      <c r="HJJ63" s="145"/>
      <c r="HJK63" s="145"/>
      <c r="HJL63" s="145"/>
      <c r="HJM63" s="145"/>
      <c r="HJN63" s="145"/>
      <c r="HJO63" s="145"/>
      <c r="HJP63" s="145"/>
      <c r="HJQ63" s="145"/>
      <c r="HJR63" s="145"/>
      <c r="HJS63" s="145"/>
      <c r="HJT63" s="145"/>
      <c r="HJU63" s="145"/>
      <c r="HJV63" s="145"/>
      <c r="HJW63" s="145"/>
      <c r="HJX63" s="145"/>
      <c r="HJY63" s="145"/>
      <c r="HJZ63" s="145"/>
      <c r="HKA63" s="145"/>
      <c r="HKB63" s="145"/>
      <c r="HKC63" s="145"/>
      <c r="HKD63" s="145"/>
      <c r="HKE63" s="115"/>
      <c r="HKF63" s="145"/>
      <c r="HKG63" s="145"/>
      <c r="HKH63" s="145"/>
      <c r="HKI63" s="145"/>
      <c r="HKJ63" s="145"/>
      <c r="HKK63" s="145"/>
      <c r="HKL63" s="145"/>
      <c r="HKM63" s="145"/>
      <c r="HKN63" s="145"/>
      <c r="HKO63" s="145"/>
      <c r="HKP63" s="145"/>
      <c r="HKQ63" s="145"/>
      <c r="HKR63" s="145"/>
      <c r="HKS63" s="145"/>
      <c r="HKT63" s="145"/>
      <c r="HKU63" s="145"/>
      <c r="HKV63" s="145"/>
      <c r="HKW63" s="145"/>
      <c r="HKX63" s="145"/>
      <c r="HKY63" s="145"/>
      <c r="HKZ63" s="145"/>
      <c r="HLA63" s="115"/>
      <c r="HLB63" s="145"/>
      <c r="HLC63" s="145"/>
      <c r="HLD63" s="145"/>
      <c r="HLE63" s="145"/>
      <c r="HLF63" s="145"/>
      <c r="HLG63" s="145"/>
      <c r="HLH63" s="145"/>
      <c r="HLI63" s="145"/>
      <c r="HLJ63" s="145"/>
      <c r="HLK63" s="145"/>
      <c r="HLL63" s="145"/>
      <c r="HLM63" s="145"/>
      <c r="HLN63" s="145"/>
      <c r="HLO63" s="145"/>
      <c r="HLP63" s="145"/>
      <c r="HLQ63" s="145"/>
      <c r="HLR63" s="145"/>
      <c r="HLS63" s="145"/>
      <c r="HLT63" s="145"/>
      <c r="HLU63" s="145"/>
      <c r="HLV63" s="145"/>
      <c r="HLW63" s="115"/>
      <c r="HLX63" s="145"/>
      <c r="HLY63" s="145"/>
      <c r="HLZ63" s="145"/>
      <c r="HMA63" s="145"/>
      <c r="HMB63" s="145"/>
      <c r="HMC63" s="145"/>
      <c r="HMD63" s="145"/>
      <c r="HME63" s="145"/>
      <c r="HMF63" s="145"/>
      <c r="HMG63" s="145"/>
      <c r="HMH63" s="145"/>
      <c r="HMI63" s="145"/>
      <c r="HMJ63" s="145"/>
      <c r="HMK63" s="145"/>
      <c r="HML63" s="145"/>
      <c r="HMM63" s="145"/>
      <c r="HMN63" s="145"/>
      <c r="HMO63" s="145"/>
      <c r="HMP63" s="145"/>
      <c r="HMQ63" s="145"/>
      <c r="HMR63" s="145"/>
      <c r="HMS63" s="115"/>
      <c r="HMT63" s="145"/>
      <c r="HMU63" s="145"/>
      <c r="HMV63" s="145"/>
      <c r="HMW63" s="145"/>
      <c r="HMX63" s="145"/>
      <c r="HMY63" s="145"/>
      <c r="HMZ63" s="145"/>
      <c r="HNA63" s="145"/>
      <c r="HNB63" s="145"/>
      <c r="HNC63" s="145"/>
      <c r="HND63" s="145"/>
      <c r="HNE63" s="145"/>
      <c r="HNF63" s="145"/>
      <c r="HNG63" s="145"/>
      <c r="HNH63" s="145"/>
      <c r="HNI63" s="145"/>
      <c r="HNJ63" s="145"/>
      <c r="HNK63" s="145"/>
      <c r="HNL63" s="145"/>
      <c r="HNM63" s="145"/>
      <c r="HNN63" s="145"/>
      <c r="HNO63" s="115"/>
      <c r="HNP63" s="145"/>
      <c r="HNQ63" s="145"/>
      <c r="HNR63" s="145"/>
      <c r="HNS63" s="145"/>
      <c r="HNT63" s="145"/>
      <c r="HNU63" s="145"/>
      <c r="HNV63" s="145"/>
      <c r="HNW63" s="145"/>
      <c r="HNX63" s="145"/>
      <c r="HNY63" s="145"/>
      <c r="HNZ63" s="145"/>
      <c r="HOA63" s="145"/>
      <c r="HOB63" s="145"/>
      <c r="HOC63" s="145"/>
      <c r="HOD63" s="145"/>
      <c r="HOE63" s="145"/>
      <c r="HOF63" s="145"/>
      <c r="HOG63" s="145"/>
      <c r="HOH63" s="145"/>
      <c r="HOI63" s="145"/>
      <c r="HOJ63" s="145"/>
      <c r="HOK63" s="115"/>
      <c r="HOL63" s="145"/>
      <c r="HOM63" s="145"/>
      <c r="HON63" s="145"/>
      <c r="HOO63" s="145"/>
      <c r="HOP63" s="145"/>
      <c r="HOQ63" s="145"/>
      <c r="HOR63" s="145"/>
      <c r="HOS63" s="145"/>
      <c r="HOT63" s="145"/>
      <c r="HOU63" s="145"/>
      <c r="HOV63" s="145"/>
      <c r="HOW63" s="145"/>
      <c r="HOX63" s="145"/>
      <c r="HOY63" s="145"/>
      <c r="HOZ63" s="145"/>
      <c r="HPA63" s="145"/>
      <c r="HPB63" s="145"/>
      <c r="HPC63" s="145"/>
      <c r="HPD63" s="145"/>
      <c r="HPE63" s="145"/>
      <c r="HPF63" s="145"/>
      <c r="HPG63" s="115"/>
      <c r="HPH63" s="145"/>
      <c r="HPI63" s="145"/>
      <c r="HPJ63" s="145"/>
      <c r="HPK63" s="145"/>
      <c r="HPL63" s="145"/>
      <c r="HPM63" s="145"/>
      <c r="HPN63" s="145"/>
      <c r="HPO63" s="145"/>
      <c r="HPP63" s="145"/>
      <c r="HPQ63" s="145"/>
      <c r="HPR63" s="145"/>
      <c r="HPS63" s="145"/>
      <c r="HPT63" s="145"/>
      <c r="HPU63" s="145"/>
      <c r="HPV63" s="145"/>
      <c r="HPW63" s="145"/>
      <c r="HPX63" s="145"/>
      <c r="HPY63" s="145"/>
      <c r="HPZ63" s="145"/>
      <c r="HQA63" s="145"/>
      <c r="HQB63" s="145"/>
      <c r="HQC63" s="115"/>
      <c r="HQD63" s="145"/>
      <c r="HQE63" s="145"/>
      <c r="HQF63" s="145"/>
      <c r="HQG63" s="145"/>
      <c r="HQH63" s="145"/>
      <c r="HQI63" s="145"/>
      <c r="HQJ63" s="145"/>
      <c r="HQK63" s="145"/>
      <c r="HQL63" s="145"/>
      <c r="HQM63" s="145"/>
      <c r="HQN63" s="145"/>
      <c r="HQO63" s="145"/>
      <c r="HQP63" s="145"/>
      <c r="HQQ63" s="145"/>
      <c r="HQR63" s="145"/>
      <c r="HQS63" s="145"/>
      <c r="HQT63" s="145"/>
      <c r="HQU63" s="145"/>
      <c r="HQV63" s="145"/>
      <c r="HQW63" s="145"/>
      <c r="HQX63" s="145"/>
      <c r="HQY63" s="115"/>
      <c r="HQZ63" s="145"/>
      <c r="HRA63" s="145"/>
      <c r="HRB63" s="145"/>
      <c r="HRC63" s="145"/>
      <c r="HRD63" s="145"/>
      <c r="HRE63" s="145"/>
      <c r="HRF63" s="145"/>
      <c r="HRG63" s="145"/>
      <c r="HRH63" s="145"/>
      <c r="HRI63" s="145"/>
      <c r="HRJ63" s="145"/>
      <c r="HRK63" s="145"/>
      <c r="HRL63" s="145"/>
      <c r="HRM63" s="145"/>
      <c r="HRN63" s="145"/>
      <c r="HRO63" s="145"/>
      <c r="HRP63" s="145"/>
      <c r="HRQ63" s="145"/>
      <c r="HRR63" s="145"/>
      <c r="HRS63" s="145"/>
      <c r="HRT63" s="145"/>
      <c r="HRU63" s="115"/>
      <c r="HRV63" s="145"/>
      <c r="HRW63" s="145"/>
      <c r="HRX63" s="145"/>
      <c r="HRY63" s="145"/>
      <c r="HRZ63" s="145"/>
      <c r="HSA63" s="145"/>
      <c r="HSB63" s="145"/>
      <c r="HSC63" s="145"/>
      <c r="HSD63" s="145"/>
      <c r="HSE63" s="145"/>
      <c r="HSF63" s="145"/>
      <c r="HSG63" s="145"/>
      <c r="HSH63" s="145"/>
      <c r="HSI63" s="145"/>
      <c r="HSJ63" s="145"/>
      <c r="HSK63" s="145"/>
      <c r="HSL63" s="145"/>
      <c r="HSM63" s="145"/>
      <c r="HSN63" s="145"/>
      <c r="HSO63" s="145"/>
      <c r="HSP63" s="145"/>
      <c r="HSQ63" s="115"/>
      <c r="HSR63" s="145"/>
      <c r="HSS63" s="145"/>
      <c r="HST63" s="145"/>
      <c r="HSU63" s="145"/>
      <c r="HSV63" s="145"/>
      <c r="HSW63" s="145"/>
      <c r="HSX63" s="145"/>
      <c r="HSY63" s="145"/>
      <c r="HSZ63" s="145"/>
      <c r="HTA63" s="145"/>
      <c r="HTB63" s="145"/>
      <c r="HTC63" s="145"/>
      <c r="HTD63" s="145"/>
      <c r="HTE63" s="145"/>
      <c r="HTF63" s="145"/>
      <c r="HTG63" s="145"/>
      <c r="HTH63" s="145"/>
      <c r="HTI63" s="145"/>
      <c r="HTJ63" s="145"/>
      <c r="HTK63" s="145"/>
      <c r="HTL63" s="145"/>
      <c r="HTM63" s="115"/>
      <c r="HTN63" s="145"/>
      <c r="HTO63" s="145"/>
      <c r="HTP63" s="145"/>
      <c r="HTQ63" s="145"/>
      <c r="HTR63" s="145"/>
      <c r="HTS63" s="145"/>
      <c r="HTT63" s="145"/>
      <c r="HTU63" s="145"/>
      <c r="HTV63" s="145"/>
      <c r="HTW63" s="145"/>
      <c r="HTX63" s="145"/>
      <c r="HTY63" s="145"/>
      <c r="HTZ63" s="145"/>
      <c r="HUA63" s="145"/>
      <c r="HUB63" s="145"/>
      <c r="HUC63" s="145"/>
      <c r="HUD63" s="145"/>
      <c r="HUE63" s="145"/>
      <c r="HUF63" s="145"/>
      <c r="HUG63" s="145"/>
      <c r="HUH63" s="145"/>
      <c r="HUI63" s="115"/>
      <c r="HUJ63" s="145"/>
      <c r="HUK63" s="145"/>
      <c r="HUL63" s="145"/>
      <c r="HUM63" s="145"/>
      <c r="HUN63" s="145"/>
      <c r="HUO63" s="145"/>
      <c r="HUP63" s="145"/>
      <c r="HUQ63" s="145"/>
      <c r="HUR63" s="145"/>
      <c r="HUS63" s="145"/>
      <c r="HUT63" s="145"/>
      <c r="HUU63" s="145"/>
      <c r="HUV63" s="145"/>
      <c r="HUW63" s="145"/>
      <c r="HUX63" s="145"/>
      <c r="HUY63" s="145"/>
      <c r="HUZ63" s="145"/>
      <c r="HVA63" s="145"/>
      <c r="HVB63" s="145"/>
      <c r="HVC63" s="145"/>
      <c r="HVD63" s="145"/>
      <c r="HVE63" s="115"/>
      <c r="HVF63" s="145"/>
      <c r="HVG63" s="145"/>
      <c r="HVH63" s="145"/>
      <c r="HVI63" s="145"/>
      <c r="HVJ63" s="145"/>
      <c r="HVK63" s="145"/>
      <c r="HVL63" s="145"/>
      <c r="HVM63" s="145"/>
      <c r="HVN63" s="145"/>
      <c r="HVO63" s="145"/>
      <c r="HVP63" s="145"/>
      <c r="HVQ63" s="145"/>
      <c r="HVR63" s="145"/>
      <c r="HVS63" s="145"/>
      <c r="HVT63" s="145"/>
      <c r="HVU63" s="145"/>
      <c r="HVV63" s="145"/>
      <c r="HVW63" s="145"/>
      <c r="HVX63" s="145"/>
      <c r="HVY63" s="145"/>
      <c r="HVZ63" s="145"/>
      <c r="HWA63" s="115"/>
      <c r="HWB63" s="145"/>
      <c r="HWC63" s="145"/>
      <c r="HWD63" s="145"/>
      <c r="HWE63" s="145"/>
      <c r="HWF63" s="145"/>
      <c r="HWG63" s="145"/>
      <c r="HWH63" s="145"/>
      <c r="HWI63" s="145"/>
      <c r="HWJ63" s="145"/>
      <c r="HWK63" s="145"/>
      <c r="HWL63" s="145"/>
      <c r="HWM63" s="145"/>
      <c r="HWN63" s="145"/>
      <c r="HWO63" s="145"/>
      <c r="HWP63" s="145"/>
      <c r="HWQ63" s="145"/>
      <c r="HWR63" s="145"/>
      <c r="HWS63" s="145"/>
      <c r="HWT63" s="145"/>
      <c r="HWU63" s="145"/>
      <c r="HWV63" s="145"/>
      <c r="HWW63" s="115"/>
      <c r="HWX63" s="145"/>
      <c r="HWY63" s="145"/>
      <c r="HWZ63" s="145"/>
      <c r="HXA63" s="145"/>
      <c r="HXB63" s="145"/>
      <c r="HXC63" s="145"/>
      <c r="HXD63" s="145"/>
      <c r="HXE63" s="145"/>
      <c r="HXF63" s="145"/>
      <c r="HXG63" s="145"/>
      <c r="HXH63" s="145"/>
      <c r="HXI63" s="145"/>
      <c r="HXJ63" s="145"/>
      <c r="HXK63" s="145"/>
      <c r="HXL63" s="145"/>
      <c r="HXM63" s="145"/>
      <c r="HXN63" s="145"/>
      <c r="HXO63" s="145"/>
      <c r="HXP63" s="145"/>
      <c r="HXQ63" s="145"/>
      <c r="HXR63" s="145"/>
      <c r="HXS63" s="115"/>
      <c r="HXT63" s="145"/>
      <c r="HXU63" s="145"/>
      <c r="HXV63" s="145"/>
      <c r="HXW63" s="145"/>
      <c r="HXX63" s="145"/>
      <c r="HXY63" s="145"/>
      <c r="HXZ63" s="145"/>
      <c r="HYA63" s="145"/>
      <c r="HYB63" s="145"/>
      <c r="HYC63" s="145"/>
      <c r="HYD63" s="145"/>
      <c r="HYE63" s="145"/>
      <c r="HYF63" s="145"/>
      <c r="HYG63" s="145"/>
      <c r="HYH63" s="145"/>
      <c r="HYI63" s="145"/>
      <c r="HYJ63" s="145"/>
      <c r="HYK63" s="145"/>
      <c r="HYL63" s="145"/>
      <c r="HYM63" s="145"/>
      <c r="HYN63" s="145"/>
      <c r="HYO63" s="115"/>
      <c r="HYP63" s="145"/>
      <c r="HYQ63" s="145"/>
      <c r="HYR63" s="145"/>
      <c r="HYS63" s="145"/>
      <c r="HYT63" s="145"/>
      <c r="HYU63" s="145"/>
      <c r="HYV63" s="145"/>
      <c r="HYW63" s="145"/>
      <c r="HYX63" s="145"/>
      <c r="HYY63" s="145"/>
      <c r="HYZ63" s="145"/>
      <c r="HZA63" s="145"/>
      <c r="HZB63" s="145"/>
      <c r="HZC63" s="145"/>
      <c r="HZD63" s="145"/>
      <c r="HZE63" s="145"/>
      <c r="HZF63" s="145"/>
      <c r="HZG63" s="145"/>
      <c r="HZH63" s="145"/>
      <c r="HZI63" s="145"/>
      <c r="HZJ63" s="145"/>
      <c r="HZK63" s="115"/>
      <c r="HZL63" s="145"/>
      <c r="HZM63" s="145"/>
      <c r="HZN63" s="145"/>
      <c r="HZO63" s="145"/>
      <c r="HZP63" s="145"/>
      <c r="HZQ63" s="145"/>
      <c r="HZR63" s="145"/>
      <c r="HZS63" s="145"/>
      <c r="HZT63" s="145"/>
      <c r="HZU63" s="145"/>
      <c r="HZV63" s="145"/>
      <c r="HZW63" s="145"/>
      <c r="HZX63" s="145"/>
      <c r="HZY63" s="145"/>
      <c r="HZZ63" s="145"/>
      <c r="IAA63" s="145"/>
      <c r="IAB63" s="145"/>
      <c r="IAC63" s="145"/>
      <c r="IAD63" s="145"/>
      <c r="IAE63" s="145"/>
      <c r="IAF63" s="145"/>
      <c r="IAG63" s="115"/>
      <c r="IAH63" s="145"/>
      <c r="IAI63" s="145"/>
      <c r="IAJ63" s="145"/>
      <c r="IAK63" s="145"/>
      <c r="IAL63" s="145"/>
      <c r="IAM63" s="145"/>
      <c r="IAN63" s="145"/>
      <c r="IAO63" s="145"/>
      <c r="IAP63" s="145"/>
      <c r="IAQ63" s="145"/>
      <c r="IAR63" s="145"/>
      <c r="IAS63" s="145"/>
      <c r="IAT63" s="145"/>
      <c r="IAU63" s="145"/>
      <c r="IAV63" s="145"/>
      <c r="IAW63" s="145"/>
      <c r="IAX63" s="145"/>
      <c r="IAY63" s="145"/>
      <c r="IAZ63" s="145"/>
      <c r="IBA63" s="145"/>
      <c r="IBB63" s="145"/>
      <c r="IBC63" s="115"/>
      <c r="IBD63" s="145"/>
      <c r="IBE63" s="145"/>
      <c r="IBF63" s="145"/>
      <c r="IBG63" s="145"/>
      <c r="IBH63" s="145"/>
      <c r="IBI63" s="145"/>
      <c r="IBJ63" s="145"/>
      <c r="IBK63" s="145"/>
      <c r="IBL63" s="145"/>
      <c r="IBM63" s="145"/>
      <c r="IBN63" s="145"/>
      <c r="IBO63" s="145"/>
      <c r="IBP63" s="145"/>
      <c r="IBQ63" s="145"/>
      <c r="IBR63" s="145"/>
      <c r="IBS63" s="145"/>
      <c r="IBT63" s="145"/>
      <c r="IBU63" s="145"/>
      <c r="IBV63" s="145"/>
      <c r="IBW63" s="145"/>
      <c r="IBX63" s="145"/>
      <c r="IBY63" s="115"/>
      <c r="IBZ63" s="145"/>
      <c r="ICA63" s="145"/>
      <c r="ICB63" s="145"/>
      <c r="ICC63" s="145"/>
      <c r="ICD63" s="145"/>
      <c r="ICE63" s="145"/>
      <c r="ICF63" s="145"/>
      <c r="ICG63" s="145"/>
      <c r="ICH63" s="145"/>
      <c r="ICI63" s="145"/>
      <c r="ICJ63" s="145"/>
      <c r="ICK63" s="145"/>
      <c r="ICL63" s="145"/>
      <c r="ICM63" s="145"/>
      <c r="ICN63" s="145"/>
      <c r="ICO63" s="145"/>
      <c r="ICP63" s="145"/>
      <c r="ICQ63" s="145"/>
      <c r="ICR63" s="145"/>
      <c r="ICS63" s="145"/>
      <c r="ICT63" s="145"/>
      <c r="ICU63" s="115"/>
      <c r="ICV63" s="145"/>
      <c r="ICW63" s="145"/>
      <c r="ICX63" s="145"/>
      <c r="ICY63" s="145"/>
      <c r="ICZ63" s="145"/>
      <c r="IDA63" s="145"/>
      <c r="IDB63" s="145"/>
      <c r="IDC63" s="145"/>
      <c r="IDD63" s="145"/>
      <c r="IDE63" s="145"/>
      <c r="IDF63" s="145"/>
      <c r="IDG63" s="145"/>
      <c r="IDH63" s="145"/>
      <c r="IDI63" s="145"/>
      <c r="IDJ63" s="145"/>
      <c r="IDK63" s="145"/>
      <c r="IDL63" s="145"/>
      <c r="IDM63" s="145"/>
      <c r="IDN63" s="145"/>
      <c r="IDO63" s="145"/>
      <c r="IDP63" s="145"/>
      <c r="IDQ63" s="115"/>
      <c r="IDR63" s="145"/>
      <c r="IDS63" s="145"/>
      <c r="IDT63" s="145"/>
      <c r="IDU63" s="145"/>
      <c r="IDV63" s="145"/>
      <c r="IDW63" s="145"/>
      <c r="IDX63" s="145"/>
      <c r="IDY63" s="145"/>
      <c r="IDZ63" s="145"/>
      <c r="IEA63" s="145"/>
      <c r="IEB63" s="145"/>
      <c r="IEC63" s="145"/>
      <c r="IED63" s="145"/>
      <c r="IEE63" s="145"/>
      <c r="IEF63" s="145"/>
      <c r="IEG63" s="145"/>
      <c r="IEH63" s="145"/>
      <c r="IEI63" s="145"/>
      <c r="IEJ63" s="145"/>
      <c r="IEK63" s="145"/>
      <c r="IEL63" s="145"/>
      <c r="IEM63" s="115"/>
      <c r="IEN63" s="145"/>
      <c r="IEO63" s="145"/>
      <c r="IEP63" s="145"/>
      <c r="IEQ63" s="145"/>
      <c r="IER63" s="145"/>
      <c r="IES63" s="145"/>
      <c r="IET63" s="145"/>
      <c r="IEU63" s="145"/>
      <c r="IEV63" s="145"/>
      <c r="IEW63" s="145"/>
      <c r="IEX63" s="145"/>
      <c r="IEY63" s="145"/>
      <c r="IEZ63" s="145"/>
      <c r="IFA63" s="145"/>
      <c r="IFB63" s="145"/>
      <c r="IFC63" s="145"/>
      <c r="IFD63" s="145"/>
      <c r="IFE63" s="145"/>
      <c r="IFF63" s="145"/>
      <c r="IFG63" s="145"/>
      <c r="IFH63" s="145"/>
      <c r="IFI63" s="115"/>
      <c r="IFJ63" s="145"/>
      <c r="IFK63" s="145"/>
      <c r="IFL63" s="145"/>
      <c r="IFM63" s="145"/>
      <c r="IFN63" s="145"/>
      <c r="IFO63" s="145"/>
      <c r="IFP63" s="145"/>
      <c r="IFQ63" s="145"/>
      <c r="IFR63" s="145"/>
      <c r="IFS63" s="145"/>
      <c r="IFT63" s="145"/>
      <c r="IFU63" s="145"/>
      <c r="IFV63" s="145"/>
      <c r="IFW63" s="145"/>
      <c r="IFX63" s="145"/>
      <c r="IFY63" s="145"/>
      <c r="IFZ63" s="145"/>
      <c r="IGA63" s="145"/>
      <c r="IGB63" s="145"/>
      <c r="IGC63" s="145"/>
      <c r="IGD63" s="145"/>
      <c r="IGE63" s="115"/>
      <c r="IGF63" s="145"/>
      <c r="IGG63" s="145"/>
      <c r="IGH63" s="145"/>
      <c r="IGI63" s="145"/>
      <c r="IGJ63" s="145"/>
      <c r="IGK63" s="145"/>
      <c r="IGL63" s="145"/>
      <c r="IGM63" s="145"/>
      <c r="IGN63" s="145"/>
      <c r="IGO63" s="145"/>
      <c r="IGP63" s="145"/>
      <c r="IGQ63" s="145"/>
      <c r="IGR63" s="145"/>
      <c r="IGS63" s="145"/>
      <c r="IGT63" s="145"/>
      <c r="IGU63" s="145"/>
      <c r="IGV63" s="145"/>
      <c r="IGW63" s="145"/>
      <c r="IGX63" s="145"/>
      <c r="IGY63" s="145"/>
      <c r="IGZ63" s="145"/>
      <c r="IHA63" s="115"/>
      <c r="IHB63" s="145"/>
      <c r="IHC63" s="145"/>
      <c r="IHD63" s="145"/>
      <c r="IHE63" s="145"/>
      <c r="IHF63" s="145"/>
      <c r="IHG63" s="145"/>
      <c r="IHH63" s="145"/>
      <c r="IHI63" s="145"/>
      <c r="IHJ63" s="145"/>
      <c r="IHK63" s="145"/>
      <c r="IHL63" s="145"/>
      <c r="IHM63" s="145"/>
      <c r="IHN63" s="145"/>
      <c r="IHO63" s="145"/>
      <c r="IHP63" s="145"/>
      <c r="IHQ63" s="145"/>
      <c r="IHR63" s="145"/>
      <c r="IHS63" s="145"/>
      <c r="IHT63" s="145"/>
      <c r="IHU63" s="145"/>
      <c r="IHV63" s="145"/>
      <c r="IHW63" s="115"/>
      <c r="IHX63" s="145"/>
      <c r="IHY63" s="145"/>
      <c r="IHZ63" s="145"/>
      <c r="IIA63" s="145"/>
      <c r="IIB63" s="145"/>
      <c r="IIC63" s="145"/>
      <c r="IID63" s="145"/>
      <c r="IIE63" s="145"/>
      <c r="IIF63" s="145"/>
      <c r="IIG63" s="145"/>
      <c r="IIH63" s="145"/>
      <c r="III63" s="145"/>
      <c r="IIJ63" s="145"/>
      <c r="IIK63" s="145"/>
      <c r="IIL63" s="145"/>
      <c r="IIM63" s="145"/>
      <c r="IIN63" s="145"/>
      <c r="IIO63" s="145"/>
      <c r="IIP63" s="145"/>
      <c r="IIQ63" s="145"/>
      <c r="IIR63" s="145"/>
      <c r="IIS63" s="115"/>
      <c r="IIT63" s="145"/>
      <c r="IIU63" s="145"/>
      <c r="IIV63" s="145"/>
      <c r="IIW63" s="145"/>
      <c r="IIX63" s="145"/>
      <c r="IIY63" s="145"/>
      <c r="IIZ63" s="145"/>
      <c r="IJA63" s="145"/>
      <c r="IJB63" s="145"/>
      <c r="IJC63" s="145"/>
      <c r="IJD63" s="145"/>
      <c r="IJE63" s="145"/>
      <c r="IJF63" s="145"/>
      <c r="IJG63" s="145"/>
      <c r="IJH63" s="145"/>
      <c r="IJI63" s="145"/>
      <c r="IJJ63" s="145"/>
      <c r="IJK63" s="145"/>
      <c r="IJL63" s="145"/>
      <c r="IJM63" s="145"/>
      <c r="IJN63" s="145"/>
      <c r="IJO63" s="115"/>
      <c r="IJP63" s="145"/>
      <c r="IJQ63" s="145"/>
      <c r="IJR63" s="145"/>
      <c r="IJS63" s="145"/>
      <c r="IJT63" s="145"/>
      <c r="IJU63" s="145"/>
      <c r="IJV63" s="145"/>
      <c r="IJW63" s="145"/>
      <c r="IJX63" s="145"/>
      <c r="IJY63" s="145"/>
      <c r="IJZ63" s="145"/>
      <c r="IKA63" s="145"/>
      <c r="IKB63" s="145"/>
      <c r="IKC63" s="145"/>
      <c r="IKD63" s="145"/>
      <c r="IKE63" s="145"/>
      <c r="IKF63" s="145"/>
      <c r="IKG63" s="145"/>
      <c r="IKH63" s="145"/>
      <c r="IKI63" s="145"/>
      <c r="IKJ63" s="145"/>
      <c r="IKK63" s="115"/>
      <c r="IKL63" s="145"/>
      <c r="IKM63" s="145"/>
      <c r="IKN63" s="145"/>
      <c r="IKO63" s="145"/>
      <c r="IKP63" s="145"/>
      <c r="IKQ63" s="145"/>
      <c r="IKR63" s="145"/>
      <c r="IKS63" s="145"/>
      <c r="IKT63" s="145"/>
      <c r="IKU63" s="145"/>
      <c r="IKV63" s="145"/>
      <c r="IKW63" s="145"/>
      <c r="IKX63" s="145"/>
      <c r="IKY63" s="145"/>
      <c r="IKZ63" s="145"/>
      <c r="ILA63" s="145"/>
      <c r="ILB63" s="145"/>
      <c r="ILC63" s="145"/>
      <c r="ILD63" s="145"/>
      <c r="ILE63" s="145"/>
      <c r="ILF63" s="145"/>
      <c r="ILG63" s="115"/>
      <c r="ILH63" s="145"/>
      <c r="ILI63" s="145"/>
      <c r="ILJ63" s="145"/>
      <c r="ILK63" s="145"/>
      <c r="ILL63" s="145"/>
      <c r="ILM63" s="145"/>
      <c r="ILN63" s="145"/>
      <c r="ILO63" s="145"/>
      <c r="ILP63" s="145"/>
      <c r="ILQ63" s="145"/>
      <c r="ILR63" s="145"/>
      <c r="ILS63" s="145"/>
      <c r="ILT63" s="145"/>
      <c r="ILU63" s="145"/>
      <c r="ILV63" s="145"/>
      <c r="ILW63" s="145"/>
      <c r="ILX63" s="145"/>
      <c r="ILY63" s="145"/>
      <c r="ILZ63" s="145"/>
      <c r="IMA63" s="145"/>
      <c r="IMB63" s="145"/>
      <c r="IMC63" s="115"/>
      <c r="IMD63" s="145"/>
      <c r="IME63" s="145"/>
      <c r="IMF63" s="145"/>
      <c r="IMG63" s="145"/>
      <c r="IMH63" s="145"/>
      <c r="IMI63" s="145"/>
      <c r="IMJ63" s="145"/>
      <c r="IMK63" s="145"/>
      <c r="IML63" s="145"/>
      <c r="IMM63" s="145"/>
      <c r="IMN63" s="145"/>
      <c r="IMO63" s="145"/>
      <c r="IMP63" s="145"/>
      <c r="IMQ63" s="145"/>
      <c r="IMR63" s="145"/>
      <c r="IMS63" s="145"/>
      <c r="IMT63" s="145"/>
      <c r="IMU63" s="145"/>
      <c r="IMV63" s="145"/>
      <c r="IMW63" s="145"/>
      <c r="IMX63" s="145"/>
      <c r="IMY63" s="115"/>
      <c r="IMZ63" s="145"/>
      <c r="INA63" s="145"/>
      <c r="INB63" s="145"/>
      <c r="INC63" s="145"/>
      <c r="IND63" s="145"/>
      <c r="INE63" s="145"/>
      <c r="INF63" s="145"/>
      <c r="ING63" s="145"/>
      <c r="INH63" s="145"/>
      <c r="INI63" s="145"/>
      <c r="INJ63" s="145"/>
      <c r="INK63" s="145"/>
      <c r="INL63" s="145"/>
      <c r="INM63" s="145"/>
      <c r="INN63" s="145"/>
      <c r="INO63" s="145"/>
      <c r="INP63" s="145"/>
      <c r="INQ63" s="145"/>
      <c r="INR63" s="145"/>
      <c r="INS63" s="145"/>
      <c r="INT63" s="145"/>
      <c r="INU63" s="115"/>
      <c r="INV63" s="145"/>
      <c r="INW63" s="145"/>
      <c r="INX63" s="145"/>
      <c r="INY63" s="145"/>
      <c r="INZ63" s="145"/>
      <c r="IOA63" s="145"/>
      <c r="IOB63" s="145"/>
      <c r="IOC63" s="145"/>
      <c r="IOD63" s="145"/>
      <c r="IOE63" s="145"/>
      <c r="IOF63" s="145"/>
      <c r="IOG63" s="145"/>
      <c r="IOH63" s="145"/>
      <c r="IOI63" s="145"/>
      <c r="IOJ63" s="145"/>
      <c r="IOK63" s="145"/>
      <c r="IOL63" s="145"/>
      <c r="IOM63" s="145"/>
      <c r="ION63" s="145"/>
      <c r="IOO63" s="145"/>
      <c r="IOP63" s="145"/>
      <c r="IOQ63" s="115"/>
      <c r="IOR63" s="145"/>
      <c r="IOS63" s="145"/>
      <c r="IOT63" s="145"/>
      <c r="IOU63" s="145"/>
      <c r="IOV63" s="145"/>
      <c r="IOW63" s="145"/>
      <c r="IOX63" s="145"/>
      <c r="IOY63" s="145"/>
      <c r="IOZ63" s="145"/>
      <c r="IPA63" s="145"/>
      <c r="IPB63" s="145"/>
      <c r="IPC63" s="145"/>
      <c r="IPD63" s="145"/>
      <c r="IPE63" s="145"/>
      <c r="IPF63" s="145"/>
      <c r="IPG63" s="145"/>
      <c r="IPH63" s="145"/>
      <c r="IPI63" s="145"/>
      <c r="IPJ63" s="145"/>
      <c r="IPK63" s="145"/>
      <c r="IPL63" s="145"/>
      <c r="IPM63" s="115"/>
      <c r="IPN63" s="145"/>
      <c r="IPO63" s="145"/>
      <c r="IPP63" s="145"/>
      <c r="IPQ63" s="145"/>
      <c r="IPR63" s="145"/>
      <c r="IPS63" s="145"/>
      <c r="IPT63" s="145"/>
      <c r="IPU63" s="145"/>
      <c r="IPV63" s="145"/>
      <c r="IPW63" s="145"/>
      <c r="IPX63" s="145"/>
      <c r="IPY63" s="145"/>
      <c r="IPZ63" s="145"/>
      <c r="IQA63" s="145"/>
      <c r="IQB63" s="145"/>
      <c r="IQC63" s="145"/>
      <c r="IQD63" s="145"/>
      <c r="IQE63" s="145"/>
      <c r="IQF63" s="145"/>
      <c r="IQG63" s="145"/>
      <c r="IQH63" s="145"/>
      <c r="IQI63" s="115"/>
      <c r="IQJ63" s="145"/>
      <c r="IQK63" s="145"/>
      <c r="IQL63" s="145"/>
      <c r="IQM63" s="145"/>
      <c r="IQN63" s="145"/>
      <c r="IQO63" s="145"/>
      <c r="IQP63" s="145"/>
      <c r="IQQ63" s="145"/>
      <c r="IQR63" s="145"/>
      <c r="IQS63" s="145"/>
      <c r="IQT63" s="145"/>
      <c r="IQU63" s="145"/>
      <c r="IQV63" s="145"/>
      <c r="IQW63" s="145"/>
      <c r="IQX63" s="145"/>
      <c r="IQY63" s="145"/>
      <c r="IQZ63" s="145"/>
      <c r="IRA63" s="145"/>
      <c r="IRB63" s="145"/>
      <c r="IRC63" s="145"/>
      <c r="IRD63" s="145"/>
      <c r="IRE63" s="115"/>
      <c r="IRF63" s="145"/>
      <c r="IRG63" s="145"/>
      <c r="IRH63" s="145"/>
      <c r="IRI63" s="145"/>
      <c r="IRJ63" s="145"/>
      <c r="IRK63" s="145"/>
      <c r="IRL63" s="145"/>
      <c r="IRM63" s="145"/>
      <c r="IRN63" s="145"/>
      <c r="IRO63" s="145"/>
      <c r="IRP63" s="145"/>
      <c r="IRQ63" s="145"/>
      <c r="IRR63" s="145"/>
      <c r="IRS63" s="145"/>
      <c r="IRT63" s="145"/>
      <c r="IRU63" s="145"/>
      <c r="IRV63" s="145"/>
      <c r="IRW63" s="145"/>
      <c r="IRX63" s="145"/>
      <c r="IRY63" s="145"/>
      <c r="IRZ63" s="145"/>
      <c r="ISA63" s="115"/>
      <c r="ISB63" s="145"/>
      <c r="ISC63" s="145"/>
      <c r="ISD63" s="145"/>
      <c r="ISE63" s="145"/>
      <c r="ISF63" s="145"/>
      <c r="ISG63" s="145"/>
      <c r="ISH63" s="145"/>
      <c r="ISI63" s="145"/>
      <c r="ISJ63" s="145"/>
      <c r="ISK63" s="145"/>
      <c r="ISL63" s="145"/>
      <c r="ISM63" s="145"/>
      <c r="ISN63" s="145"/>
      <c r="ISO63" s="145"/>
      <c r="ISP63" s="145"/>
      <c r="ISQ63" s="145"/>
      <c r="ISR63" s="145"/>
      <c r="ISS63" s="145"/>
      <c r="IST63" s="145"/>
      <c r="ISU63" s="145"/>
      <c r="ISV63" s="145"/>
      <c r="ISW63" s="115"/>
      <c r="ISX63" s="145"/>
      <c r="ISY63" s="145"/>
      <c r="ISZ63" s="145"/>
      <c r="ITA63" s="145"/>
      <c r="ITB63" s="145"/>
      <c r="ITC63" s="145"/>
      <c r="ITD63" s="145"/>
      <c r="ITE63" s="145"/>
      <c r="ITF63" s="145"/>
      <c r="ITG63" s="145"/>
      <c r="ITH63" s="145"/>
      <c r="ITI63" s="145"/>
      <c r="ITJ63" s="145"/>
      <c r="ITK63" s="145"/>
      <c r="ITL63" s="145"/>
      <c r="ITM63" s="145"/>
      <c r="ITN63" s="145"/>
      <c r="ITO63" s="145"/>
      <c r="ITP63" s="145"/>
      <c r="ITQ63" s="145"/>
      <c r="ITR63" s="145"/>
      <c r="ITS63" s="115"/>
      <c r="ITT63" s="145"/>
      <c r="ITU63" s="145"/>
      <c r="ITV63" s="145"/>
      <c r="ITW63" s="145"/>
      <c r="ITX63" s="145"/>
      <c r="ITY63" s="145"/>
      <c r="ITZ63" s="145"/>
      <c r="IUA63" s="145"/>
      <c r="IUB63" s="145"/>
      <c r="IUC63" s="145"/>
      <c r="IUD63" s="145"/>
      <c r="IUE63" s="145"/>
      <c r="IUF63" s="145"/>
      <c r="IUG63" s="145"/>
      <c r="IUH63" s="145"/>
      <c r="IUI63" s="145"/>
      <c r="IUJ63" s="145"/>
      <c r="IUK63" s="145"/>
      <c r="IUL63" s="145"/>
      <c r="IUM63" s="145"/>
      <c r="IUN63" s="145"/>
      <c r="IUO63" s="115"/>
      <c r="IUP63" s="145"/>
      <c r="IUQ63" s="145"/>
      <c r="IUR63" s="145"/>
      <c r="IUS63" s="145"/>
      <c r="IUT63" s="145"/>
      <c r="IUU63" s="145"/>
      <c r="IUV63" s="145"/>
      <c r="IUW63" s="145"/>
      <c r="IUX63" s="145"/>
      <c r="IUY63" s="145"/>
      <c r="IUZ63" s="145"/>
      <c r="IVA63" s="145"/>
      <c r="IVB63" s="145"/>
      <c r="IVC63" s="145"/>
      <c r="IVD63" s="145"/>
      <c r="IVE63" s="145"/>
      <c r="IVF63" s="145"/>
      <c r="IVG63" s="145"/>
      <c r="IVH63" s="145"/>
      <c r="IVI63" s="145"/>
      <c r="IVJ63" s="145"/>
      <c r="IVK63" s="115"/>
      <c r="IVL63" s="145"/>
      <c r="IVM63" s="145"/>
      <c r="IVN63" s="145"/>
      <c r="IVO63" s="145"/>
      <c r="IVP63" s="145"/>
      <c r="IVQ63" s="145"/>
      <c r="IVR63" s="145"/>
      <c r="IVS63" s="145"/>
      <c r="IVT63" s="145"/>
      <c r="IVU63" s="145"/>
      <c r="IVV63" s="145"/>
      <c r="IVW63" s="145"/>
      <c r="IVX63" s="145"/>
      <c r="IVY63" s="145"/>
      <c r="IVZ63" s="145"/>
      <c r="IWA63" s="145"/>
      <c r="IWB63" s="145"/>
      <c r="IWC63" s="145"/>
      <c r="IWD63" s="145"/>
      <c r="IWE63" s="145"/>
      <c r="IWF63" s="145"/>
      <c r="IWG63" s="115"/>
      <c r="IWH63" s="145"/>
      <c r="IWI63" s="145"/>
      <c r="IWJ63" s="145"/>
      <c r="IWK63" s="145"/>
      <c r="IWL63" s="145"/>
      <c r="IWM63" s="145"/>
      <c r="IWN63" s="145"/>
      <c r="IWO63" s="145"/>
      <c r="IWP63" s="145"/>
      <c r="IWQ63" s="145"/>
      <c r="IWR63" s="145"/>
      <c r="IWS63" s="145"/>
      <c r="IWT63" s="145"/>
      <c r="IWU63" s="145"/>
      <c r="IWV63" s="145"/>
      <c r="IWW63" s="145"/>
      <c r="IWX63" s="145"/>
      <c r="IWY63" s="145"/>
      <c r="IWZ63" s="145"/>
      <c r="IXA63" s="145"/>
      <c r="IXB63" s="145"/>
      <c r="IXC63" s="115"/>
      <c r="IXD63" s="145"/>
      <c r="IXE63" s="145"/>
      <c r="IXF63" s="145"/>
      <c r="IXG63" s="145"/>
      <c r="IXH63" s="145"/>
      <c r="IXI63" s="145"/>
      <c r="IXJ63" s="145"/>
      <c r="IXK63" s="145"/>
      <c r="IXL63" s="145"/>
      <c r="IXM63" s="145"/>
      <c r="IXN63" s="145"/>
      <c r="IXO63" s="145"/>
      <c r="IXP63" s="145"/>
      <c r="IXQ63" s="145"/>
      <c r="IXR63" s="145"/>
      <c r="IXS63" s="145"/>
      <c r="IXT63" s="145"/>
      <c r="IXU63" s="145"/>
      <c r="IXV63" s="145"/>
      <c r="IXW63" s="145"/>
      <c r="IXX63" s="145"/>
      <c r="IXY63" s="115"/>
      <c r="IXZ63" s="145"/>
      <c r="IYA63" s="145"/>
      <c r="IYB63" s="145"/>
      <c r="IYC63" s="145"/>
      <c r="IYD63" s="145"/>
      <c r="IYE63" s="145"/>
      <c r="IYF63" s="145"/>
      <c r="IYG63" s="145"/>
      <c r="IYH63" s="145"/>
      <c r="IYI63" s="145"/>
      <c r="IYJ63" s="145"/>
      <c r="IYK63" s="145"/>
      <c r="IYL63" s="145"/>
      <c r="IYM63" s="145"/>
      <c r="IYN63" s="145"/>
      <c r="IYO63" s="145"/>
      <c r="IYP63" s="145"/>
      <c r="IYQ63" s="145"/>
      <c r="IYR63" s="145"/>
      <c r="IYS63" s="145"/>
      <c r="IYT63" s="145"/>
      <c r="IYU63" s="115"/>
      <c r="IYV63" s="145"/>
      <c r="IYW63" s="145"/>
      <c r="IYX63" s="145"/>
      <c r="IYY63" s="145"/>
      <c r="IYZ63" s="145"/>
      <c r="IZA63" s="145"/>
      <c r="IZB63" s="145"/>
      <c r="IZC63" s="145"/>
      <c r="IZD63" s="145"/>
      <c r="IZE63" s="145"/>
      <c r="IZF63" s="145"/>
      <c r="IZG63" s="145"/>
      <c r="IZH63" s="145"/>
      <c r="IZI63" s="145"/>
      <c r="IZJ63" s="145"/>
      <c r="IZK63" s="145"/>
      <c r="IZL63" s="145"/>
      <c r="IZM63" s="145"/>
      <c r="IZN63" s="145"/>
      <c r="IZO63" s="145"/>
      <c r="IZP63" s="145"/>
      <c r="IZQ63" s="115"/>
      <c r="IZR63" s="145"/>
      <c r="IZS63" s="145"/>
      <c r="IZT63" s="145"/>
      <c r="IZU63" s="145"/>
      <c r="IZV63" s="145"/>
      <c r="IZW63" s="145"/>
      <c r="IZX63" s="145"/>
      <c r="IZY63" s="145"/>
      <c r="IZZ63" s="145"/>
      <c r="JAA63" s="145"/>
      <c r="JAB63" s="145"/>
      <c r="JAC63" s="145"/>
      <c r="JAD63" s="145"/>
      <c r="JAE63" s="145"/>
      <c r="JAF63" s="145"/>
      <c r="JAG63" s="145"/>
      <c r="JAH63" s="145"/>
      <c r="JAI63" s="145"/>
      <c r="JAJ63" s="145"/>
      <c r="JAK63" s="145"/>
      <c r="JAL63" s="145"/>
      <c r="JAM63" s="115"/>
      <c r="JAN63" s="145"/>
      <c r="JAO63" s="145"/>
      <c r="JAP63" s="145"/>
      <c r="JAQ63" s="145"/>
      <c r="JAR63" s="145"/>
      <c r="JAS63" s="145"/>
      <c r="JAT63" s="145"/>
      <c r="JAU63" s="145"/>
      <c r="JAV63" s="145"/>
      <c r="JAW63" s="145"/>
      <c r="JAX63" s="145"/>
      <c r="JAY63" s="145"/>
      <c r="JAZ63" s="145"/>
      <c r="JBA63" s="145"/>
      <c r="JBB63" s="145"/>
      <c r="JBC63" s="145"/>
      <c r="JBD63" s="145"/>
      <c r="JBE63" s="145"/>
      <c r="JBF63" s="145"/>
      <c r="JBG63" s="145"/>
      <c r="JBH63" s="145"/>
      <c r="JBI63" s="115"/>
      <c r="JBJ63" s="145"/>
      <c r="JBK63" s="145"/>
      <c r="JBL63" s="145"/>
      <c r="JBM63" s="145"/>
      <c r="JBN63" s="145"/>
      <c r="JBO63" s="145"/>
      <c r="JBP63" s="145"/>
      <c r="JBQ63" s="145"/>
      <c r="JBR63" s="145"/>
      <c r="JBS63" s="145"/>
      <c r="JBT63" s="145"/>
      <c r="JBU63" s="145"/>
      <c r="JBV63" s="145"/>
      <c r="JBW63" s="145"/>
      <c r="JBX63" s="145"/>
      <c r="JBY63" s="145"/>
      <c r="JBZ63" s="145"/>
      <c r="JCA63" s="145"/>
      <c r="JCB63" s="145"/>
      <c r="JCC63" s="145"/>
      <c r="JCD63" s="145"/>
      <c r="JCE63" s="115"/>
      <c r="JCF63" s="145"/>
      <c r="JCG63" s="145"/>
      <c r="JCH63" s="145"/>
      <c r="JCI63" s="145"/>
      <c r="JCJ63" s="145"/>
      <c r="JCK63" s="145"/>
      <c r="JCL63" s="145"/>
      <c r="JCM63" s="145"/>
      <c r="JCN63" s="145"/>
      <c r="JCO63" s="145"/>
      <c r="JCP63" s="145"/>
      <c r="JCQ63" s="145"/>
      <c r="JCR63" s="145"/>
      <c r="JCS63" s="145"/>
      <c r="JCT63" s="145"/>
      <c r="JCU63" s="145"/>
      <c r="JCV63" s="145"/>
      <c r="JCW63" s="145"/>
      <c r="JCX63" s="145"/>
      <c r="JCY63" s="145"/>
      <c r="JCZ63" s="145"/>
      <c r="JDA63" s="115"/>
      <c r="JDB63" s="145"/>
      <c r="JDC63" s="145"/>
      <c r="JDD63" s="145"/>
      <c r="JDE63" s="145"/>
      <c r="JDF63" s="145"/>
      <c r="JDG63" s="145"/>
      <c r="JDH63" s="145"/>
      <c r="JDI63" s="145"/>
      <c r="JDJ63" s="145"/>
      <c r="JDK63" s="145"/>
      <c r="JDL63" s="145"/>
      <c r="JDM63" s="145"/>
      <c r="JDN63" s="145"/>
      <c r="JDO63" s="145"/>
      <c r="JDP63" s="145"/>
      <c r="JDQ63" s="145"/>
      <c r="JDR63" s="145"/>
      <c r="JDS63" s="145"/>
      <c r="JDT63" s="145"/>
      <c r="JDU63" s="145"/>
      <c r="JDV63" s="145"/>
      <c r="JDW63" s="115"/>
      <c r="JDX63" s="145"/>
      <c r="JDY63" s="145"/>
      <c r="JDZ63" s="145"/>
      <c r="JEA63" s="145"/>
      <c r="JEB63" s="145"/>
      <c r="JEC63" s="145"/>
      <c r="JED63" s="145"/>
      <c r="JEE63" s="145"/>
      <c r="JEF63" s="145"/>
      <c r="JEG63" s="145"/>
      <c r="JEH63" s="145"/>
      <c r="JEI63" s="145"/>
      <c r="JEJ63" s="145"/>
      <c r="JEK63" s="145"/>
      <c r="JEL63" s="145"/>
      <c r="JEM63" s="145"/>
      <c r="JEN63" s="145"/>
      <c r="JEO63" s="145"/>
      <c r="JEP63" s="145"/>
      <c r="JEQ63" s="145"/>
      <c r="JER63" s="145"/>
      <c r="JES63" s="115"/>
      <c r="JET63" s="145"/>
      <c r="JEU63" s="145"/>
      <c r="JEV63" s="145"/>
      <c r="JEW63" s="145"/>
      <c r="JEX63" s="145"/>
      <c r="JEY63" s="145"/>
      <c r="JEZ63" s="145"/>
      <c r="JFA63" s="145"/>
      <c r="JFB63" s="145"/>
      <c r="JFC63" s="145"/>
      <c r="JFD63" s="145"/>
      <c r="JFE63" s="145"/>
      <c r="JFF63" s="145"/>
      <c r="JFG63" s="145"/>
      <c r="JFH63" s="145"/>
      <c r="JFI63" s="145"/>
      <c r="JFJ63" s="145"/>
      <c r="JFK63" s="145"/>
      <c r="JFL63" s="145"/>
      <c r="JFM63" s="145"/>
      <c r="JFN63" s="145"/>
      <c r="JFO63" s="115"/>
      <c r="JFP63" s="145"/>
      <c r="JFQ63" s="145"/>
      <c r="JFR63" s="145"/>
      <c r="JFS63" s="145"/>
      <c r="JFT63" s="145"/>
      <c r="JFU63" s="145"/>
      <c r="JFV63" s="145"/>
      <c r="JFW63" s="145"/>
      <c r="JFX63" s="145"/>
      <c r="JFY63" s="145"/>
      <c r="JFZ63" s="145"/>
      <c r="JGA63" s="145"/>
      <c r="JGB63" s="145"/>
      <c r="JGC63" s="145"/>
      <c r="JGD63" s="145"/>
      <c r="JGE63" s="145"/>
      <c r="JGF63" s="145"/>
      <c r="JGG63" s="145"/>
      <c r="JGH63" s="145"/>
      <c r="JGI63" s="145"/>
      <c r="JGJ63" s="145"/>
      <c r="JGK63" s="115"/>
      <c r="JGL63" s="145"/>
      <c r="JGM63" s="145"/>
      <c r="JGN63" s="145"/>
      <c r="JGO63" s="145"/>
      <c r="JGP63" s="145"/>
      <c r="JGQ63" s="145"/>
      <c r="JGR63" s="145"/>
      <c r="JGS63" s="145"/>
      <c r="JGT63" s="145"/>
      <c r="JGU63" s="145"/>
      <c r="JGV63" s="145"/>
      <c r="JGW63" s="145"/>
      <c r="JGX63" s="145"/>
      <c r="JGY63" s="145"/>
      <c r="JGZ63" s="145"/>
      <c r="JHA63" s="145"/>
      <c r="JHB63" s="145"/>
      <c r="JHC63" s="145"/>
      <c r="JHD63" s="145"/>
      <c r="JHE63" s="145"/>
      <c r="JHF63" s="145"/>
      <c r="JHG63" s="115"/>
      <c r="JHH63" s="145"/>
      <c r="JHI63" s="145"/>
      <c r="JHJ63" s="145"/>
      <c r="JHK63" s="145"/>
      <c r="JHL63" s="145"/>
      <c r="JHM63" s="145"/>
      <c r="JHN63" s="145"/>
      <c r="JHO63" s="145"/>
      <c r="JHP63" s="145"/>
      <c r="JHQ63" s="145"/>
      <c r="JHR63" s="145"/>
      <c r="JHS63" s="145"/>
      <c r="JHT63" s="145"/>
      <c r="JHU63" s="145"/>
      <c r="JHV63" s="145"/>
      <c r="JHW63" s="145"/>
      <c r="JHX63" s="145"/>
      <c r="JHY63" s="145"/>
      <c r="JHZ63" s="145"/>
      <c r="JIA63" s="145"/>
      <c r="JIB63" s="145"/>
      <c r="JIC63" s="115"/>
      <c r="JID63" s="145"/>
      <c r="JIE63" s="145"/>
      <c r="JIF63" s="145"/>
      <c r="JIG63" s="145"/>
      <c r="JIH63" s="145"/>
      <c r="JII63" s="145"/>
      <c r="JIJ63" s="145"/>
      <c r="JIK63" s="145"/>
      <c r="JIL63" s="145"/>
      <c r="JIM63" s="145"/>
      <c r="JIN63" s="145"/>
      <c r="JIO63" s="145"/>
      <c r="JIP63" s="145"/>
      <c r="JIQ63" s="145"/>
      <c r="JIR63" s="145"/>
      <c r="JIS63" s="145"/>
      <c r="JIT63" s="145"/>
      <c r="JIU63" s="145"/>
      <c r="JIV63" s="145"/>
      <c r="JIW63" s="145"/>
      <c r="JIX63" s="145"/>
      <c r="JIY63" s="115"/>
      <c r="JIZ63" s="145"/>
      <c r="JJA63" s="145"/>
      <c r="JJB63" s="145"/>
      <c r="JJC63" s="145"/>
      <c r="JJD63" s="145"/>
      <c r="JJE63" s="145"/>
      <c r="JJF63" s="145"/>
      <c r="JJG63" s="145"/>
      <c r="JJH63" s="145"/>
      <c r="JJI63" s="145"/>
      <c r="JJJ63" s="145"/>
      <c r="JJK63" s="145"/>
      <c r="JJL63" s="145"/>
      <c r="JJM63" s="145"/>
      <c r="JJN63" s="145"/>
      <c r="JJO63" s="145"/>
      <c r="JJP63" s="145"/>
      <c r="JJQ63" s="145"/>
      <c r="JJR63" s="145"/>
      <c r="JJS63" s="145"/>
      <c r="JJT63" s="145"/>
      <c r="JJU63" s="115"/>
      <c r="JJV63" s="145"/>
      <c r="JJW63" s="145"/>
      <c r="JJX63" s="145"/>
      <c r="JJY63" s="145"/>
      <c r="JJZ63" s="145"/>
      <c r="JKA63" s="145"/>
      <c r="JKB63" s="145"/>
      <c r="JKC63" s="145"/>
      <c r="JKD63" s="145"/>
      <c r="JKE63" s="145"/>
      <c r="JKF63" s="145"/>
      <c r="JKG63" s="145"/>
      <c r="JKH63" s="145"/>
      <c r="JKI63" s="145"/>
      <c r="JKJ63" s="145"/>
      <c r="JKK63" s="145"/>
      <c r="JKL63" s="145"/>
      <c r="JKM63" s="145"/>
      <c r="JKN63" s="145"/>
      <c r="JKO63" s="145"/>
      <c r="JKP63" s="145"/>
      <c r="JKQ63" s="115"/>
      <c r="JKR63" s="145"/>
      <c r="JKS63" s="145"/>
      <c r="JKT63" s="145"/>
      <c r="JKU63" s="145"/>
      <c r="JKV63" s="145"/>
      <c r="JKW63" s="145"/>
      <c r="JKX63" s="145"/>
      <c r="JKY63" s="145"/>
      <c r="JKZ63" s="145"/>
      <c r="JLA63" s="145"/>
      <c r="JLB63" s="145"/>
      <c r="JLC63" s="145"/>
      <c r="JLD63" s="145"/>
      <c r="JLE63" s="145"/>
      <c r="JLF63" s="145"/>
      <c r="JLG63" s="145"/>
      <c r="JLH63" s="145"/>
      <c r="JLI63" s="145"/>
      <c r="JLJ63" s="145"/>
      <c r="JLK63" s="145"/>
      <c r="JLL63" s="145"/>
      <c r="JLM63" s="115"/>
      <c r="JLN63" s="145"/>
      <c r="JLO63" s="145"/>
      <c r="JLP63" s="145"/>
      <c r="JLQ63" s="145"/>
      <c r="JLR63" s="145"/>
      <c r="JLS63" s="145"/>
      <c r="JLT63" s="145"/>
      <c r="JLU63" s="145"/>
      <c r="JLV63" s="145"/>
      <c r="JLW63" s="145"/>
      <c r="JLX63" s="145"/>
      <c r="JLY63" s="145"/>
      <c r="JLZ63" s="145"/>
      <c r="JMA63" s="145"/>
      <c r="JMB63" s="145"/>
      <c r="JMC63" s="145"/>
      <c r="JMD63" s="145"/>
      <c r="JME63" s="145"/>
      <c r="JMF63" s="145"/>
      <c r="JMG63" s="145"/>
      <c r="JMH63" s="145"/>
      <c r="JMI63" s="115"/>
      <c r="JMJ63" s="145"/>
      <c r="JMK63" s="145"/>
      <c r="JML63" s="145"/>
      <c r="JMM63" s="145"/>
      <c r="JMN63" s="145"/>
      <c r="JMO63" s="145"/>
      <c r="JMP63" s="145"/>
      <c r="JMQ63" s="145"/>
      <c r="JMR63" s="145"/>
      <c r="JMS63" s="145"/>
      <c r="JMT63" s="145"/>
      <c r="JMU63" s="145"/>
      <c r="JMV63" s="145"/>
      <c r="JMW63" s="145"/>
      <c r="JMX63" s="145"/>
      <c r="JMY63" s="145"/>
      <c r="JMZ63" s="145"/>
      <c r="JNA63" s="145"/>
      <c r="JNB63" s="145"/>
      <c r="JNC63" s="145"/>
      <c r="JND63" s="145"/>
      <c r="JNE63" s="115"/>
      <c r="JNF63" s="145"/>
      <c r="JNG63" s="145"/>
      <c r="JNH63" s="145"/>
      <c r="JNI63" s="145"/>
      <c r="JNJ63" s="145"/>
      <c r="JNK63" s="145"/>
      <c r="JNL63" s="145"/>
      <c r="JNM63" s="145"/>
      <c r="JNN63" s="145"/>
      <c r="JNO63" s="145"/>
      <c r="JNP63" s="145"/>
      <c r="JNQ63" s="145"/>
      <c r="JNR63" s="145"/>
      <c r="JNS63" s="145"/>
      <c r="JNT63" s="145"/>
      <c r="JNU63" s="145"/>
      <c r="JNV63" s="145"/>
      <c r="JNW63" s="145"/>
      <c r="JNX63" s="145"/>
      <c r="JNY63" s="145"/>
      <c r="JNZ63" s="145"/>
      <c r="JOA63" s="115"/>
      <c r="JOB63" s="145"/>
      <c r="JOC63" s="145"/>
      <c r="JOD63" s="145"/>
      <c r="JOE63" s="145"/>
      <c r="JOF63" s="145"/>
      <c r="JOG63" s="145"/>
      <c r="JOH63" s="145"/>
      <c r="JOI63" s="145"/>
      <c r="JOJ63" s="145"/>
      <c r="JOK63" s="145"/>
      <c r="JOL63" s="145"/>
      <c r="JOM63" s="145"/>
      <c r="JON63" s="145"/>
      <c r="JOO63" s="145"/>
      <c r="JOP63" s="145"/>
      <c r="JOQ63" s="145"/>
      <c r="JOR63" s="145"/>
      <c r="JOS63" s="145"/>
      <c r="JOT63" s="145"/>
      <c r="JOU63" s="145"/>
      <c r="JOV63" s="145"/>
      <c r="JOW63" s="115"/>
      <c r="JOX63" s="145"/>
      <c r="JOY63" s="145"/>
      <c r="JOZ63" s="145"/>
      <c r="JPA63" s="145"/>
      <c r="JPB63" s="145"/>
      <c r="JPC63" s="145"/>
      <c r="JPD63" s="145"/>
      <c r="JPE63" s="145"/>
      <c r="JPF63" s="145"/>
      <c r="JPG63" s="145"/>
      <c r="JPH63" s="145"/>
      <c r="JPI63" s="145"/>
      <c r="JPJ63" s="145"/>
      <c r="JPK63" s="145"/>
      <c r="JPL63" s="145"/>
      <c r="JPM63" s="145"/>
      <c r="JPN63" s="145"/>
      <c r="JPO63" s="145"/>
      <c r="JPP63" s="145"/>
      <c r="JPQ63" s="145"/>
      <c r="JPR63" s="145"/>
      <c r="JPS63" s="115"/>
      <c r="JPT63" s="145"/>
      <c r="JPU63" s="145"/>
      <c r="JPV63" s="145"/>
      <c r="JPW63" s="145"/>
      <c r="JPX63" s="145"/>
      <c r="JPY63" s="145"/>
      <c r="JPZ63" s="145"/>
      <c r="JQA63" s="145"/>
      <c r="JQB63" s="145"/>
      <c r="JQC63" s="145"/>
      <c r="JQD63" s="145"/>
      <c r="JQE63" s="145"/>
      <c r="JQF63" s="145"/>
      <c r="JQG63" s="145"/>
      <c r="JQH63" s="145"/>
      <c r="JQI63" s="145"/>
      <c r="JQJ63" s="145"/>
      <c r="JQK63" s="145"/>
      <c r="JQL63" s="145"/>
      <c r="JQM63" s="145"/>
      <c r="JQN63" s="145"/>
      <c r="JQO63" s="115"/>
      <c r="JQP63" s="145"/>
      <c r="JQQ63" s="145"/>
      <c r="JQR63" s="145"/>
      <c r="JQS63" s="145"/>
      <c r="JQT63" s="145"/>
      <c r="JQU63" s="145"/>
      <c r="JQV63" s="145"/>
      <c r="JQW63" s="145"/>
      <c r="JQX63" s="145"/>
      <c r="JQY63" s="145"/>
      <c r="JQZ63" s="145"/>
      <c r="JRA63" s="145"/>
      <c r="JRB63" s="145"/>
      <c r="JRC63" s="145"/>
      <c r="JRD63" s="145"/>
      <c r="JRE63" s="145"/>
      <c r="JRF63" s="145"/>
      <c r="JRG63" s="145"/>
      <c r="JRH63" s="145"/>
      <c r="JRI63" s="145"/>
      <c r="JRJ63" s="145"/>
      <c r="JRK63" s="115"/>
      <c r="JRL63" s="145"/>
      <c r="JRM63" s="145"/>
      <c r="JRN63" s="145"/>
      <c r="JRO63" s="145"/>
      <c r="JRP63" s="145"/>
      <c r="JRQ63" s="145"/>
      <c r="JRR63" s="145"/>
      <c r="JRS63" s="145"/>
      <c r="JRT63" s="145"/>
      <c r="JRU63" s="145"/>
      <c r="JRV63" s="145"/>
      <c r="JRW63" s="145"/>
      <c r="JRX63" s="145"/>
      <c r="JRY63" s="145"/>
      <c r="JRZ63" s="145"/>
      <c r="JSA63" s="145"/>
      <c r="JSB63" s="145"/>
      <c r="JSC63" s="145"/>
      <c r="JSD63" s="145"/>
      <c r="JSE63" s="145"/>
      <c r="JSF63" s="145"/>
      <c r="JSG63" s="115"/>
      <c r="JSH63" s="145"/>
      <c r="JSI63" s="145"/>
      <c r="JSJ63" s="145"/>
      <c r="JSK63" s="145"/>
      <c r="JSL63" s="145"/>
      <c r="JSM63" s="145"/>
      <c r="JSN63" s="145"/>
      <c r="JSO63" s="145"/>
      <c r="JSP63" s="145"/>
      <c r="JSQ63" s="145"/>
      <c r="JSR63" s="145"/>
      <c r="JSS63" s="145"/>
      <c r="JST63" s="145"/>
      <c r="JSU63" s="145"/>
      <c r="JSV63" s="145"/>
      <c r="JSW63" s="145"/>
      <c r="JSX63" s="145"/>
      <c r="JSY63" s="145"/>
      <c r="JSZ63" s="145"/>
      <c r="JTA63" s="145"/>
      <c r="JTB63" s="145"/>
      <c r="JTC63" s="115"/>
      <c r="JTD63" s="145"/>
      <c r="JTE63" s="145"/>
      <c r="JTF63" s="145"/>
      <c r="JTG63" s="145"/>
      <c r="JTH63" s="145"/>
      <c r="JTI63" s="145"/>
      <c r="JTJ63" s="145"/>
      <c r="JTK63" s="145"/>
      <c r="JTL63" s="145"/>
      <c r="JTM63" s="145"/>
      <c r="JTN63" s="145"/>
      <c r="JTO63" s="145"/>
      <c r="JTP63" s="145"/>
      <c r="JTQ63" s="145"/>
      <c r="JTR63" s="145"/>
      <c r="JTS63" s="145"/>
      <c r="JTT63" s="145"/>
      <c r="JTU63" s="145"/>
      <c r="JTV63" s="145"/>
      <c r="JTW63" s="145"/>
      <c r="JTX63" s="145"/>
      <c r="JTY63" s="115"/>
      <c r="JTZ63" s="145"/>
      <c r="JUA63" s="145"/>
      <c r="JUB63" s="145"/>
      <c r="JUC63" s="145"/>
      <c r="JUD63" s="145"/>
      <c r="JUE63" s="145"/>
      <c r="JUF63" s="145"/>
      <c r="JUG63" s="145"/>
      <c r="JUH63" s="145"/>
      <c r="JUI63" s="145"/>
      <c r="JUJ63" s="145"/>
      <c r="JUK63" s="145"/>
      <c r="JUL63" s="145"/>
      <c r="JUM63" s="145"/>
      <c r="JUN63" s="145"/>
      <c r="JUO63" s="145"/>
      <c r="JUP63" s="145"/>
      <c r="JUQ63" s="145"/>
      <c r="JUR63" s="145"/>
      <c r="JUS63" s="145"/>
      <c r="JUT63" s="145"/>
      <c r="JUU63" s="115"/>
      <c r="JUV63" s="145"/>
      <c r="JUW63" s="145"/>
      <c r="JUX63" s="145"/>
      <c r="JUY63" s="145"/>
      <c r="JUZ63" s="145"/>
      <c r="JVA63" s="145"/>
      <c r="JVB63" s="145"/>
      <c r="JVC63" s="145"/>
      <c r="JVD63" s="145"/>
      <c r="JVE63" s="145"/>
      <c r="JVF63" s="145"/>
      <c r="JVG63" s="145"/>
      <c r="JVH63" s="145"/>
      <c r="JVI63" s="145"/>
      <c r="JVJ63" s="145"/>
      <c r="JVK63" s="145"/>
      <c r="JVL63" s="145"/>
      <c r="JVM63" s="145"/>
      <c r="JVN63" s="145"/>
      <c r="JVO63" s="145"/>
      <c r="JVP63" s="145"/>
      <c r="JVQ63" s="115"/>
      <c r="JVR63" s="145"/>
      <c r="JVS63" s="145"/>
      <c r="JVT63" s="145"/>
      <c r="JVU63" s="145"/>
      <c r="JVV63" s="145"/>
      <c r="JVW63" s="145"/>
      <c r="JVX63" s="145"/>
      <c r="JVY63" s="145"/>
      <c r="JVZ63" s="145"/>
      <c r="JWA63" s="145"/>
      <c r="JWB63" s="145"/>
      <c r="JWC63" s="145"/>
      <c r="JWD63" s="145"/>
      <c r="JWE63" s="145"/>
      <c r="JWF63" s="145"/>
      <c r="JWG63" s="145"/>
      <c r="JWH63" s="145"/>
      <c r="JWI63" s="145"/>
      <c r="JWJ63" s="145"/>
      <c r="JWK63" s="145"/>
      <c r="JWL63" s="145"/>
      <c r="JWM63" s="115"/>
      <c r="JWN63" s="145"/>
      <c r="JWO63" s="145"/>
      <c r="JWP63" s="145"/>
      <c r="JWQ63" s="145"/>
      <c r="JWR63" s="145"/>
      <c r="JWS63" s="145"/>
      <c r="JWT63" s="145"/>
      <c r="JWU63" s="145"/>
      <c r="JWV63" s="145"/>
      <c r="JWW63" s="145"/>
      <c r="JWX63" s="145"/>
      <c r="JWY63" s="145"/>
      <c r="JWZ63" s="145"/>
      <c r="JXA63" s="145"/>
      <c r="JXB63" s="145"/>
      <c r="JXC63" s="145"/>
      <c r="JXD63" s="145"/>
      <c r="JXE63" s="145"/>
      <c r="JXF63" s="145"/>
      <c r="JXG63" s="145"/>
      <c r="JXH63" s="145"/>
      <c r="JXI63" s="115"/>
      <c r="JXJ63" s="145"/>
      <c r="JXK63" s="145"/>
      <c r="JXL63" s="145"/>
      <c r="JXM63" s="145"/>
      <c r="JXN63" s="145"/>
      <c r="JXO63" s="145"/>
      <c r="JXP63" s="145"/>
      <c r="JXQ63" s="145"/>
      <c r="JXR63" s="145"/>
      <c r="JXS63" s="145"/>
      <c r="JXT63" s="145"/>
      <c r="JXU63" s="145"/>
      <c r="JXV63" s="145"/>
      <c r="JXW63" s="145"/>
      <c r="JXX63" s="145"/>
      <c r="JXY63" s="145"/>
      <c r="JXZ63" s="145"/>
      <c r="JYA63" s="145"/>
      <c r="JYB63" s="145"/>
      <c r="JYC63" s="145"/>
      <c r="JYD63" s="145"/>
      <c r="JYE63" s="115"/>
      <c r="JYF63" s="145"/>
      <c r="JYG63" s="145"/>
      <c r="JYH63" s="145"/>
      <c r="JYI63" s="145"/>
      <c r="JYJ63" s="145"/>
      <c r="JYK63" s="145"/>
      <c r="JYL63" s="145"/>
      <c r="JYM63" s="145"/>
      <c r="JYN63" s="145"/>
      <c r="JYO63" s="145"/>
      <c r="JYP63" s="145"/>
      <c r="JYQ63" s="145"/>
      <c r="JYR63" s="145"/>
      <c r="JYS63" s="145"/>
      <c r="JYT63" s="145"/>
      <c r="JYU63" s="145"/>
      <c r="JYV63" s="145"/>
      <c r="JYW63" s="145"/>
      <c r="JYX63" s="145"/>
      <c r="JYY63" s="145"/>
      <c r="JYZ63" s="145"/>
      <c r="JZA63" s="115"/>
      <c r="JZB63" s="145"/>
      <c r="JZC63" s="145"/>
      <c r="JZD63" s="145"/>
      <c r="JZE63" s="145"/>
      <c r="JZF63" s="145"/>
      <c r="JZG63" s="145"/>
      <c r="JZH63" s="145"/>
      <c r="JZI63" s="145"/>
      <c r="JZJ63" s="145"/>
      <c r="JZK63" s="145"/>
      <c r="JZL63" s="145"/>
      <c r="JZM63" s="145"/>
      <c r="JZN63" s="145"/>
      <c r="JZO63" s="145"/>
      <c r="JZP63" s="145"/>
      <c r="JZQ63" s="145"/>
      <c r="JZR63" s="145"/>
      <c r="JZS63" s="145"/>
      <c r="JZT63" s="145"/>
      <c r="JZU63" s="145"/>
      <c r="JZV63" s="145"/>
      <c r="JZW63" s="115"/>
      <c r="JZX63" s="145"/>
      <c r="JZY63" s="145"/>
      <c r="JZZ63" s="145"/>
      <c r="KAA63" s="145"/>
      <c r="KAB63" s="145"/>
      <c r="KAC63" s="145"/>
      <c r="KAD63" s="145"/>
      <c r="KAE63" s="145"/>
      <c r="KAF63" s="145"/>
      <c r="KAG63" s="145"/>
      <c r="KAH63" s="145"/>
      <c r="KAI63" s="145"/>
      <c r="KAJ63" s="145"/>
      <c r="KAK63" s="145"/>
      <c r="KAL63" s="145"/>
      <c r="KAM63" s="145"/>
      <c r="KAN63" s="145"/>
      <c r="KAO63" s="145"/>
      <c r="KAP63" s="145"/>
      <c r="KAQ63" s="145"/>
      <c r="KAR63" s="145"/>
      <c r="KAS63" s="115"/>
      <c r="KAT63" s="145"/>
      <c r="KAU63" s="145"/>
      <c r="KAV63" s="145"/>
      <c r="KAW63" s="145"/>
      <c r="KAX63" s="145"/>
      <c r="KAY63" s="145"/>
      <c r="KAZ63" s="145"/>
      <c r="KBA63" s="145"/>
      <c r="KBB63" s="145"/>
      <c r="KBC63" s="145"/>
      <c r="KBD63" s="145"/>
      <c r="KBE63" s="145"/>
      <c r="KBF63" s="145"/>
      <c r="KBG63" s="145"/>
      <c r="KBH63" s="145"/>
      <c r="KBI63" s="145"/>
      <c r="KBJ63" s="145"/>
      <c r="KBK63" s="145"/>
      <c r="KBL63" s="145"/>
      <c r="KBM63" s="145"/>
      <c r="KBN63" s="145"/>
      <c r="KBO63" s="115"/>
      <c r="KBP63" s="145"/>
      <c r="KBQ63" s="145"/>
      <c r="KBR63" s="145"/>
      <c r="KBS63" s="145"/>
      <c r="KBT63" s="145"/>
      <c r="KBU63" s="145"/>
      <c r="KBV63" s="145"/>
      <c r="KBW63" s="145"/>
      <c r="KBX63" s="145"/>
      <c r="KBY63" s="145"/>
      <c r="KBZ63" s="145"/>
      <c r="KCA63" s="145"/>
      <c r="KCB63" s="145"/>
      <c r="KCC63" s="145"/>
      <c r="KCD63" s="145"/>
      <c r="KCE63" s="145"/>
      <c r="KCF63" s="145"/>
      <c r="KCG63" s="145"/>
      <c r="KCH63" s="145"/>
      <c r="KCI63" s="145"/>
      <c r="KCJ63" s="145"/>
      <c r="KCK63" s="115"/>
      <c r="KCL63" s="145"/>
      <c r="KCM63" s="145"/>
      <c r="KCN63" s="145"/>
      <c r="KCO63" s="145"/>
      <c r="KCP63" s="145"/>
      <c r="KCQ63" s="145"/>
      <c r="KCR63" s="145"/>
      <c r="KCS63" s="145"/>
      <c r="KCT63" s="145"/>
      <c r="KCU63" s="145"/>
      <c r="KCV63" s="145"/>
      <c r="KCW63" s="145"/>
      <c r="KCX63" s="145"/>
      <c r="KCY63" s="145"/>
      <c r="KCZ63" s="145"/>
      <c r="KDA63" s="145"/>
      <c r="KDB63" s="145"/>
      <c r="KDC63" s="145"/>
      <c r="KDD63" s="145"/>
      <c r="KDE63" s="145"/>
      <c r="KDF63" s="145"/>
      <c r="KDG63" s="115"/>
      <c r="KDH63" s="145"/>
      <c r="KDI63" s="145"/>
      <c r="KDJ63" s="145"/>
      <c r="KDK63" s="145"/>
      <c r="KDL63" s="145"/>
      <c r="KDM63" s="145"/>
      <c r="KDN63" s="145"/>
      <c r="KDO63" s="145"/>
      <c r="KDP63" s="145"/>
      <c r="KDQ63" s="145"/>
      <c r="KDR63" s="145"/>
      <c r="KDS63" s="145"/>
      <c r="KDT63" s="145"/>
      <c r="KDU63" s="145"/>
      <c r="KDV63" s="145"/>
      <c r="KDW63" s="145"/>
      <c r="KDX63" s="145"/>
      <c r="KDY63" s="145"/>
      <c r="KDZ63" s="145"/>
      <c r="KEA63" s="145"/>
      <c r="KEB63" s="145"/>
      <c r="KEC63" s="115"/>
      <c r="KED63" s="145"/>
      <c r="KEE63" s="145"/>
      <c r="KEF63" s="145"/>
      <c r="KEG63" s="145"/>
      <c r="KEH63" s="145"/>
      <c r="KEI63" s="145"/>
      <c r="KEJ63" s="145"/>
      <c r="KEK63" s="145"/>
      <c r="KEL63" s="145"/>
      <c r="KEM63" s="145"/>
      <c r="KEN63" s="145"/>
      <c r="KEO63" s="145"/>
      <c r="KEP63" s="145"/>
      <c r="KEQ63" s="145"/>
      <c r="KER63" s="145"/>
      <c r="KES63" s="145"/>
      <c r="KET63" s="145"/>
      <c r="KEU63" s="145"/>
      <c r="KEV63" s="145"/>
      <c r="KEW63" s="145"/>
      <c r="KEX63" s="145"/>
      <c r="KEY63" s="115"/>
      <c r="KEZ63" s="145"/>
      <c r="KFA63" s="145"/>
      <c r="KFB63" s="145"/>
      <c r="KFC63" s="145"/>
      <c r="KFD63" s="145"/>
      <c r="KFE63" s="145"/>
      <c r="KFF63" s="145"/>
      <c r="KFG63" s="145"/>
      <c r="KFH63" s="145"/>
      <c r="KFI63" s="145"/>
      <c r="KFJ63" s="145"/>
      <c r="KFK63" s="145"/>
      <c r="KFL63" s="145"/>
      <c r="KFM63" s="145"/>
      <c r="KFN63" s="145"/>
      <c r="KFO63" s="145"/>
      <c r="KFP63" s="145"/>
      <c r="KFQ63" s="145"/>
      <c r="KFR63" s="145"/>
      <c r="KFS63" s="145"/>
      <c r="KFT63" s="145"/>
      <c r="KFU63" s="115"/>
      <c r="KFV63" s="145"/>
      <c r="KFW63" s="145"/>
      <c r="KFX63" s="145"/>
      <c r="KFY63" s="145"/>
      <c r="KFZ63" s="145"/>
      <c r="KGA63" s="145"/>
      <c r="KGB63" s="145"/>
      <c r="KGC63" s="145"/>
      <c r="KGD63" s="145"/>
      <c r="KGE63" s="145"/>
      <c r="KGF63" s="145"/>
      <c r="KGG63" s="145"/>
      <c r="KGH63" s="145"/>
      <c r="KGI63" s="145"/>
      <c r="KGJ63" s="145"/>
      <c r="KGK63" s="145"/>
      <c r="KGL63" s="145"/>
      <c r="KGM63" s="145"/>
      <c r="KGN63" s="145"/>
      <c r="KGO63" s="145"/>
      <c r="KGP63" s="145"/>
      <c r="KGQ63" s="115"/>
      <c r="KGR63" s="145"/>
      <c r="KGS63" s="145"/>
      <c r="KGT63" s="145"/>
      <c r="KGU63" s="145"/>
      <c r="KGV63" s="145"/>
      <c r="KGW63" s="145"/>
      <c r="KGX63" s="145"/>
      <c r="KGY63" s="145"/>
      <c r="KGZ63" s="145"/>
      <c r="KHA63" s="145"/>
      <c r="KHB63" s="145"/>
      <c r="KHC63" s="145"/>
      <c r="KHD63" s="145"/>
      <c r="KHE63" s="145"/>
      <c r="KHF63" s="145"/>
      <c r="KHG63" s="145"/>
      <c r="KHH63" s="145"/>
      <c r="KHI63" s="145"/>
      <c r="KHJ63" s="145"/>
      <c r="KHK63" s="145"/>
      <c r="KHL63" s="145"/>
      <c r="KHM63" s="115"/>
      <c r="KHN63" s="145"/>
      <c r="KHO63" s="145"/>
      <c r="KHP63" s="145"/>
      <c r="KHQ63" s="145"/>
      <c r="KHR63" s="145"/>
      <c r="KHS63" s="145"/>
      <c r="KHT63" s="145"/>
      <c r="KHU63" s="145"/>
      <c r="KHV63" s="145"/>
      <c r="KHW63" s="145"/>
      <c r="KHX63" s="145"/>
      <c r="KHY63" s="145"/>
      <c r="KHZ63" s="145"/>
      <c r="KIA63" s="145"/>
      <c r="KIB63" s="145"/>
      <c r="KIC63" s="145"/>
      <c r="KID63" s="145"/>
      <c r="KIE63" s="145"/>
      <c r="KIF63" s="145"/>
      <c r="KIG63" s="145"/>
      <c r="KIH63" s="145"/>
      <c r="KII63" s="115"/>
      <c r="KIJ63" s="145"/>
      <c r="KIK63" s="145"/>
      <c r="KIL63" s="145"/>
      <c r="KIM63" s="145"/>
      <c r="KIN63" s="145"/>
      <c r="KIO63" s="145"/>
      <c r="KIP63" s="145"/>
      <c r="KIQ63" s="145"/>
      <c r="KIR63" s="145"/>
      <c r="KIS63" s="145"/>
      <c r="KIT63" s="145"/>
      <c r="KIU63" s="145"/>
      <c r="KIV63" s="145"/>
      <c r="KIW63" s="145"/>
      <c r="KIX63" s="145"/>
      <c r="KIY63" s="145"/>
      <c r="KIZ63" s="145"/>
      <c r="KJA63" s="145"/>
      <c r="KJB63" s="145"/>
      <c r="KJC63" s="145"/>
      <c r="KJD63" s="145"/>
      <c r="KJE63" s="115"/>
      <c r="KJF63" s="145"/>
      <c r="KJG63" s="145"/>
      <c r="KJH63" s="145"/>
      <c r="KJI63" s="145"/>
      <c r="KJJ63" s="145"/>
      <c r="KJK63" s="145"/>
      <c r="KJL63" s="145"/>
      <c r="KJM63" s="145"/>
      <c r="KJN63" s="145"/>
      <c r="KJO63" s="145"/>
      <c r="KJP63" s="145"/>
      <c r="KJQ63" s="145"/>
      <c r="KJR63" s="145"/>
      <c r="KJS63" s="145"/>
      <c r="KJT63" s="145"/>
      <c r="KJU63" s="145"/>
      <c r="KJV63" s="145"/>
      <c r="KJW63" s="145"/>
      <c r="KJX63" s="145"/>
      <c r="KJY63" s="145"/>
      <c r="KJZ63" s="145"/>
      <c r="KKA63" s="115"/>
      <c r="KKB63" s="145"/>
      <c r="KKC63" s="145"/>
      <c r="KKD63" s="145"/>
      <c r="KKE63" s="145"/>
      <c r="KKF63" s="145"/>
      <c r="KKG63" s="145"/>
      <c r="KKH63" s="145"/>
      <c r="KKI63" s="145"/>
      <c r="KKJ63" s="145"/>
      <c r="KKK63" s="145"/>
      <c r="KKL63" s="145"/>
      <c r="KKM63" s="145"/>
      <c r="KKN63" s="145"/>
      <c r="KKO63" s="145"/>
      <c r="KKP63" s="145"/>
      <c r="KKQ63" s="145"/>
      <c r="KKR63" s="145"/>
      <c r="KKS63" s="145"/>
      <c r="KKT63" s="145"/>
      <c r="KKU63" s="145"/>
      <c r="KKV63" s="145"/>
      <c r="KKW63" s="115"/>
      <c r="KKX63" s="145"/>
      <c r="KKY63" s="145"/>
      <c r="KKZ63" s="145"/>
      <c r="KLA63" s="145"/>
      <c r="KLB63" s="145"/>
      <c r="KLC63" s="145"/>
      <c r="KLD63" s="145"/>
      <c r="KLE63" s="145"/>
      <c r="KLF63" s="145"/>
      <c r="KLG63" s="145"/>
      <c r="KLH63" s="145"/>
      <c r="KLI63" s="145"/>
      <c r="KLJ63" s="145"/>
      <c r="KLK63" s="145"/>
      <c r="KLL63" s="145"/>
      <c r="KLM63" s="145"/>
      <c r="KLN63" s="145"/>
      <c r="KLO63" s="145"/>
      <c r="KLP63" s="145"/>
      <c r="KLQ63" s="145"/>
      <c r="KLR63" s="145"/>
      <c r="KLS63" s="115"/>
      <c r="KLT63" s="145"/>
      <c r="KLU63" s="145"/>
      <c r="KLV63" s="145"/>
      <c r="KLW63" s="145"/>
      <c r="KLX63" s="145"/>
      <c r="KLY63" s="145"/>
      <c r="KLZ63" s="145"/>
      <c r="KMA63" s="145"/>
      <c r="KMB63" s="145"/>
      <c r="KMC63" s="145"/>
      <c r="KMD63" s="145"/>
      <c r="KME63" s="145"/>
      <c r="KMF63" s="145"/>
      <c r="KMG63" s="145"/>
      <c r="KMH63" s="145"/>
      <c r="KMI63" s="145"/>
      <c r="KMJ63" s="145"/>
      <c r="KMK63" s="145"/>
      <c r="KML63" s="145"/>
      <c r="KMM63" s="145"/>
      <c r="KMN63" s="145"/>
      <c r="KMO63" s="115"/>
      <c r="KMP63" s="145"/>
      <c r="KMQ63" s="145"/>
      <c r="KMR63" s="145"/>
      <c r="KMS63" s="145"/>
      <c r="KMT63" s="145"/>
      <c r="KMU63" s="145"/>
      <c r="KMV63" s="145"/>
      <c r="KMW63" s="145"/>
      <c r="KMX63" s="145"/>
      <c r="KMY63" s="145"/>
      <c r="KMZ63" s="145"/>
      <c r="KNA63" s="145"/>
      <c r="KNB63" s="145"/>
      <c r="KNC63" s="145"/>
      <c r="KND63" s="145"/>
      <c r="KNE63" s="145"/>
      <c r="KNF63" s="145"/>
      <c r="KNG63" s="145"/>
      <c r="KNH63" s="145"/>
      <c r="KNI63" s="145"/>
      <c r="KNJ63" s="145"/>
      <c r="KNK63" s="115"/>
      <c r="KNL63" s="145"/>
      <c r="KNM63" s="145"/>
      <c r="KNN63" s="145"/>
      <c r="KNO63" s="145"/>
      <c r="KNP63" s="145"/>
      <c r="KNQ63" s="145"/>
      <c r="KNR63" s="145"/>
      <c r="KNS63" s="145"/>
      <c r="KNT63" s="145"/>
      <c r="KNU63" s="145"/>
      <c r="KNV63" s="145"/>
      <c r="KNW63" s="145"/>
      <c r="KNX63" s="145"/>
      <c r="KNY63" s="145"/>
      <c r="KNZ63" s="145"/>
      <c r="KOA63" s="145"/>
      <c r="KOB63" s="145"/>
      <c r="KOC63" s="145"/>
      <c r="KOD63" s="145"/>
      <c r="KOE63" s="145"/>
      <c r="KOF63" s="145"/>
      <c r="KOG63" s="115"/>
      <c r="KOH63" s="145"/>
      <c r="KOI63" s="145"/>
      <c r="KOJ63" s="145"/>
      <c r="KOK63" s="145"/>
      <c r="KOL63" s="145"/>
      <c r="KOM63" s="145"/>
      <c r="KON63" s="145"/>
      <c r="KOO63" s="145"/>
      <c r="KOP63" s="145"/>
      <c r="KOQ63" s="145"/>
      <c r="KOR63" s="145"/>
      <c r="KOS63" s="145"/>
      <c r="KOT63" s="145"/>
      <c r="KOU63" s="145"/>
      <c r="KOV63" s="145"/>
      <c r="KOW63" s="145"/>
      <c r="KOX63" s="145"/>
      <c r="KOY63" s="145"/>
      <c r="KOZ63" s="145"/>
      <c r="KPA63" s="145"/>
      <c r="KPB63" s="145"/>
      <c r="KPC63" s="115"/>
      <c r="KPD63" s="145"/>
      <c r="KPE63" s="145"/>
      <c r="KPF63" s="145"/>
      <c r="KPG63" s="145"/>
      <c r="KPH63" s="145"/>
      <c r="KPI63" s="145"/>
      <c r="KPJ63" s="145"/>
      <c r="KPK63" s="145"/>
      <c r="KPL63" s="145"/>
      <c r="KPM63" s="145"/>
      <c r="KPN63" s="145"/>
      <c r="KPO63" s="145"/>
      <c r="KPP63" s="145"/>
      <c r="KPQ63" s="145"/>
      <c r="KPR63" s="145"/>
      <c r="KPS63" s="145"/>
      <c r="KPT63" s="145"/>
      <c r="KPU63" s="145"/>
      <c r="KPV63" s="145"/>
      <c r="KPW63" s="145"/>
      <c r="KPX63" s="145"/>
      <c r="KPY63" s="115"/>
      <c r="KPZ63" s="145"/>
      <c r="KQA63" s="145"/>
      <c r="KQB63" s="145"/>
      <c r="KQC63" s="145"/>
      <c r="KQD63" s="145"/>
      <c r="KQE63" s="145"/>
      <c r="KQF63" s="145"/>
      <c r="KQG63" s="145"/>
      <c r="KQH63" s="145"/>
      <c r="KQI63" s="145"/>
      <c r="KQJ63" s="145"/>
      <c r="KQK63" s="145"/>
      <c r="KQL63" s="145"/>
      <c r="KQM63" s="145"/>
      <c r="KQN63" s="145"/>
      <c r="KQO63" s="145"/>
      <c r="KQP63" s="145"/>
      <c r="KQQ63" s="145"/>
      <c r="KQR63" s="145"/>
      <c r="KQS63" s="145"/>
      <c r="KQT63" s="145"/>
      <c r="KQU63" s="115"/>
      <c r="KQV63" s="145"/>
      <c r="KQW63" s="145"/>
      <c r="KQX63" s="145"/>
      <c r="KQY63" s="145"/>
      <c r="KQZ63" s="145"/>
      <c r="KRA63" s="145"/>
      <c r="KRB63" s="145"/>
      <c r="KRC63" s="145"/>
      <c r="KRD63" s="145"/>
      <c r="KRE63" s="145"/>
      <c r="KRF63" s="145"/>
      <c r="KRG63" s="145"/>
      <c r="KRH63" s="145"/>
      <c r="KRI63" s="145"/>
      <c r="KRJ63" s="145"/>
      <c r="KRK63" s="145"/>
      <c r="KRL63" s="145"/>
      <c r="KRM63" s="145"/>
      <c r="KRN63" s="145"/>
      <c r="KRO63" s="145"/>
      <c r="KRP63" s="145"/>
      <c r="KRQ63" s="115"/>
      <c r="KRR63" s="145"/>
      <c r="KRS63" s="145"/>
      <c r="KRT63" s="145"/>
      <c r="KRU63" s="145"/>
      <c r="KRV63" s="145"/>
      <c r="KRW63" s="145"/>
      <c r="KRX63" s="145"/>
      <c r="KRY63" s="145"/>
      <c r="KRZ63" s="145"/>
      <c r="KSA63" s="145"/>
      <c r="KSB63" s="145"/>
      <c r="KSC63" s="145"/>
      <c r="KSD63" s="145"/>
      <c r="KSE63" s="145"/>
      <c r="KSF63" s="145"/>
      <c r="KSG63" s="145"/>
      <c r="KSH63" s="145"/>
      <c r="KSI63" s="145"/>
      <c r="KSJ63" s="145"/>
      <c r="KSK63" s="145"/>
      <c r="KSL63" s="145"/>
      <c r="KSM63" s="115"/>
      <c r="KSN63" s="145"/>
      <c r="KSO63" s="145"/>
      <c r="KSP63" s="145"/>
      <c r="KSQ63" s="145"/>
      <c r="KSR63" s="145"/>
      <c r="KSS63" s="145"/>
      <c r="KST63" s="145"/>
      <c r="KSU63" s="145"/>
      <c r="KSV63" s="145"/>
      <c r="KSW63" s="145"/>
      <c r="KSX63" s="145"/>
      <c r="KSY63" s="145"/>
      <c r="KSZ63" s="145"/>
      <c r="KTA63" s="145"/>
      <c r="KTB63" s="145"/>
      <c r="KTC63" s="145"/>
      <c r="KTD63" s="145"/>
      <c r="KTE63" s="145"/>
      <c r="KTF63" s="145"/>
      <c r="KTG63" s="145"/>
      <c r="KTH63" s="145"/>
      <c r="KTI63" s="115"/>
      <c r="KTJ63" s="145"/>
      <c r="KTK63" s="145"/>
      <c r="KTL63" s="145"/>
      <c r="KTM63" s="145"/>
      <c r="KTN63" s="145"/>
      <c r="KTO63" s="145"/>
      <c r="KTP63" s="145"/>
      <c r="KTQ63" s="145"/>
      <c r="KTR63" s="145"/>
      <c r="KTS63" s="145"/>
      <c r="KTT63" s="145"/>
      <c r="KTU63" s="145"/>
      <c r="KTV63" s="145"/>
      <c r="KTW63" s="145"/>
      <c r="KTX63" s="145"/>
      <c r="KTY63" s="145"/>
      <c r="KTZ63" s="145"/>
      <c r="KUA63" s="145"/>
      <c r="KUB63" s="145"/>
      <c r="KUC63" s="145"/>
      <c r="KUD63" s="145"/>
      <c r="KUE63" s="115"/>
      <c r="KUF63" s="145"/>
      <c r="KUG63" s="145"/>
      <c r="KUH63" s="145"/>
      <c r="KUI63" s="145"/>
      <c r="KUJ63" s="145"/>
      <c r="KUK63" s="145"/>
      <c r="KUL63" s="145"/>
      <c r="KUM63" s="145"/>
      <c r="KUN63" s="145"/>
      <c r="KUO63" s="145"/>
      <c r="KUP63" s="145"/>
      <c r="KUQ63" s="145"/>
      <c r="KUR63" s="145"/>
      <c r="KUS63" s="145"/>
      <c r="KUT63" s="145"/>
      <c r="KUU63" s="145"/>
      <c r="KUV63" s="145"/>
      <c r="KUW63" s="145"/>
      <c r="KUX63" s="145"/>
      <c r="KUY63" s="145"/>
      <c r="KUZ63" s="145"/>
      <c r="KVA63" s="115"/>
      <c r="KVB63" s="145"/>
      <c r="KVC63" s="145"/>
      <c r="KVD63" s="145"/>
      <c r="KVE63" s="145"/>
      <c r="KVF63" s="145"/>
      <c r="KVG63" s="145"/>
      <c r="KVH63" s="145"/>
      <c r="KVI63" s="145"/>
      <c r="KVJ63" s="145"/>
      <c r="KVK63" s="145"/>
      <c r="KVL63" s="145"/>
      <c r="KVM63" s="145"/>
      <c r="KVN63" s="145"/>
      <c r="KVO63" s="145"/>
      <c r="KVP63" s="145"/>
      <c r="KVQ63" s="145"/>
      <c r="KVR63" s="145"/>
      <c r="KVS63" s="145"/>
      <c r="KVT63" s="145"/>
      <c r="KVU63" s="145"/>
      <c r="KVV63" s="145"/>
      <c r="KVW63" s="115"/>
      <c r="KVX63" s="145"/>
      <c r="KVY63" s="145"/>
      <c r="KVZ63" s="145"/>
      <c r="KWA63" s="145"/>
      <c r="KWB63" s="145"/>
      <c r="KWC63" s="145"/>
      <c r="KWD63" s="145"/>
      <c r="KWE63" s="145"/>
      <c r="KWF63" s="145"/>
      <c r="KWG63" s="145"/>
      <c r="KWH63" s="145"/>
      <c r="KWI63" s="145"/>
      <c r="KWJ63" s="145"/>
      <c r="KWK63" s="145"/>
      <c r="KWL63" s="145"/>
      <c r="KWM63" s="145"/>
      <c r="KWN63" s="145"/>
      <c r="KWO63" s="145"/>
      <c r="KWP63" s="145"/>
      <c r="KWQ63" s="145"/>
      <c r="KWR63" s="145"/>
      <c r="KWS63" s="115"/>
      <c r="KWT63" s="145"/>
      <c r="KWU63" s="145"/>
      <c r="KWV63" s="145"/>
      <c r="KWW63" s="145"/>
      <c r="KWX63" s="145"/>
      <c r="KWY63" s="145"/>
      <c r="KWZ63" s="145"/>
      <c r="KXA63" s="145"/>
      <c r="KXB63" s="145"/>
      <c r="KXC63" s="145"/>
      <c r="KXD63" s="145"/>
      <c r="KXE63" s="145"/>
      <c r="KXF63" s="145"/>
      <c r="KXG63" s="145"/>
      <c r="KXH63" s="145"/>
      <c r="KXI63" s="145"/>
      <c r="KXJ63" s="145"/>
      <c r="KXK63" s="145"/>
      <c r="KXL63" s="145"/>
      <c r="KXM63" s="145"/>
      <c r="KXN63" s="145"/>
      <c r="KXO63" s="115"/>
      <c r="KXP63" s="145"/>
      <c r="KXQ63" s="145"/>
      <c r="KXR63" s="145"/>
      <c r="KXS63" s="145"/>
      <c r="KXT63" s="145"/>
      <c r="KXU63" s="145"/>
      <c r="KXV63" s="145"/>
      <c r="KXW63" s="145"/>
      <c r="KXX63" s="145"/>
      <c r="KXY63" s="145"/>
      <c r="KXZ63" s="145"/>
      <c r="KYA63" s="145"/>
      <c r="KYB63" s="145"/>
      <c r="KYC63" s="145"/>
      <c r="KYD63" s="145"/>
      <c r="KYE63" s="145"/>
      <c r="KYF63" s="145"/>
      <c r="KYG63" s="145"/>
      <c r="KYH63" s="145"/>
      <c r="KYI63" s="145"/>
      <c r="KYJ63" s="145"/>
      <c r="KYK63" s="115"/>
      <c r="KYL63" s="145"/>
      <c r="KYM63" s="145"/>
      <c r="KYN63" s="145"/>
      <c r="KYO63" s="145"/>
      <c r="KYP63" s="145"/>
      <c r="KYQ63" s="145"/>
      <c r="KYR63" s="145"/>
      <c r="KYS63" s="145"/>
      <c r="KYT63" s="145"/>
      <c r="KYU63" s="145"/>
      <c r="KYV63" s="145"/>
      <c r="KYW63" s="145"/>
      <c r="KYX63" s="145"/>
      <c r="KYY63" s="145"/>
      <c r="KYZ63" s="145"/>
      <c r="KZA63" s="145"/>
      <c r="KZB63" s="145"/>
      <c r="KZC63" s="145"/>
      <c r="KZD63" s="145"/>
      <c r="KZE63" s="145"/>
      <c r="KZF63" s="145"/>
      <c r="KZG63" s="115"/>
      <c r="KZH63" s="145"/>
      <c r="KZI63" s="145"/>
      <c r="KZJ63" s="145"/>
      <c r="KZK63" s="145"/>
      <c r="KZL63" s="145"/>
      <c r="KZM63" s="145"/>
      <c r="KZN63" s="145"/>
      <c r="KZO63" s="145"/>
      <c r="KZP63" s="145"/>
      <c r="KZQ63" s="145"/>
      <c r="KZR63" s="145"/>
      <c r="KZS63" s="145"/>
      <c r="KZT63" s="145"/>
      <c r="KZU63" s="145"/>
      <c r="KZV63" s="145"/>
      <c r="KZW63" s="145"/>
      <c r="KZX63" s="145"/>
      <c r="KZY63" s="145"/>
      <c r="KZZ63" s="145"/>
      <c r="LAA63" s="145"/>
      <c r="LAB63" s="145"/>
      <c r="LAC63" s="115"/>
      <c r="LAD63" s="145"/>
      <c r="LAE63" s="145"/>
      <c r="LAF63" s="145"/>
      <c r="LAG63" s="145"/>
      <c r="LAH63" s="145"/>
      <c r="LAI63" s="145"/>
      <c r="LAJ63" s="145"/>
      <c r="LAK63" s="145"/>
      <c r="LAL63" s="145"/>
      <c r="LAM63" s="145"/>
      <c r="LAN63" s="145"/>
      <c r="LAO63" s="145"/>
      <c r="LAP63" s="145"/>
      <c r="LAQ63" s="145"/>
      <c r="LAR63" s="145"/>
      <c r="LAS63" s="145"/>
      <c r="LAT63" s="145"/>
      <c r="LAU63" s="145"/>
      <c r="LAV63" s="145"/>
      <c r="LAW63" s="145"/>
      <c r="LAX63" s="145"/>
      <c r="LAY63" s="115"/>
      <c r="LAZ63" s="145"/>
      <c r="LBA63" s="145"/>
      <c r="LBB63" s="145"/>
      <c r="LBC63" s="145"/>
      <c r="LBD63" s="145"/>
      <c r="LBE63" s="145"/>
      <c r="LBF63" s="145"/>
      <c r="LBG63" s="145"/>
      <c r="LBH63" s="145"/>
      <c r="LBI63" s="145"/>
      <c r="LBJ63" s="145"/>
      <c r="LBK63" s="145"/>
      <c r="LBL63" s="145"/>
      <c r="LBM63" s="145"/>
      <c r="LBN63" s="145"/>
      <c r="LBO63" s="145"/>
      <c r="LBP63" s="145"/>
      <c r="LBQ63" s="145"/>
      <c r="LBR63" s="145"/>
      <c r="LBS63" s="145"/>
      <c r="LBT63" s="145"/>
      <c r="LBU63" s="115"/>
      <c r="LBV63" s="145"/>
      <c r="LBW63" s="145"/>
      <c r="LBX63" s="145"/>
      <c r="LBY63" s="145"/>
      <c r="LBZ63" s="145"/>
      <c r="LCA63" s="145"/>
      <c r="LCB63" s="145"/>
      <c r="LCC63" s="145"/>
      <c r="LCD63" s="145"/>
      <c r="LCE63" s="145"/>
      <c r="LCF63" s="145"/>
      <c r="LCG63" s="145"/>
      <c r="LCH63" s="145"/>
      <c r="LCI63" s="145"/>
      <c r="LCJ63" s="145"/>
      <c r="LCK63" s="145"/>
      <c r="LCL63" s="145"/>
      <c r="LCM63" s="145"/>
      <c r="LCN63" s="145"/>
      <c r="LCO63" s="145"/>
      <c r="LCP63" s="145"/>
      <c r="LCQ63" s="115"/>
      <c r="LCR63" s="145"/>
      <c r="LCS63" s="145"/>
      <c r="LCT63" s="145"/>
      <c r="LCU63" s="145"/>
      <c r="LCV63" s="145"/>
      <c r="LCW63" s="145"/>
      <c r="LCX63" s="145"/>
      <c r="LCY63" s="145"/>
      <c r="LCZ63" s="145"/>
      <c r="LDA63" s="145"/>
      <c r="LDB63" s="145"/>
      <c r="LDC63" s="145"/>
      <c r="LDD63" s="145"/>
      <c r="LDE63" s="145"/>
      <c r="LDF63" s="145"/>
      <c r="LDG63" s="145"/>
      <c r="LDH63" s="145"/>
      <c r="LDI63" s="145"/>
      <c r="LDJ63" s="145"/>
      <c r="LDK63" s="145"/>
      <c r="LDL63" s="145"/>
      <c r="LDM63" s="115"/>
      <c r="LDN63" s="145"/>
      <c r="LDO63" s="145"/>
      <c r="LDP63" s="145"/>
      <c r="LDQ63" s="145"/>
      <c r="LDR63" s="145"/>
      <c r="LDS63" s="145"/>
      <c r="LDT63" s="145"/>
      <c r="LDU63" s="145"/>
      <c r="LDV63" s="145"/>
      <c r="LDW63" s="145"/>
      <c r="LDX63" s="145"/>
      <c r="LDY63" s="145"/>
      <c r="LDZ63" s="145"/>
      <c r="LEA63" s="145"/>
      <c r="LEB63" s="145"/>
      <c r="LEC63" s="145"/>
      <c r="LED63" s="145"/>
      <c r="LEE63" s="145"/>
      <c r="LEF63" s="145"/>
      <c r="LEG63" s="145"/>
      <c r="LEH63" s="145"/>
      <c r="LEI63" s="115"/>
      <c r="LEJ63" s="145"/>
      <c r="LEK63" s="145"/>
      <c r="LEL63" s="145"/>
      <c r="LEM63" s="145"/>
      <c r="LEN63" s="145"/>
      <c r="LEO63" s="145"/>
      <c r="LEP63" s="145"/>
      <c r="LEQ63" s="145"/>
      <c r="LER63" s="145"/>
      <c r="LES63" s="145"/>
      <c r="LET63" s="145"/>
      <c r="LEU63" s="145"/>
      <c r="LEV63" s="145"/>
      <c r="LEW63" s="145"/>
      <c r="LEX63" s="145"/>
      <c r="LEY63" s="145"/>
      <c r="LEZ63" s="145"/>
      <c r="LFA63" s="145"/>
      <c r="LFB63" s="145"/>
      <c r="LFC63" s="145"/>
      <c r="LFD63" s="145"/>
      <c r="LFE63" s="115"/>
      <c r="LFF63" s="145"/>
      <c r="LFG63" s="145"/>
      <c r="LFH63" s="145"/>
      <c r="LFI63" s="145"/>
      <c r="LFJ63" s="145"/>
      <c r="LFK63" s="145"/>
      <c r="LFL63" s="145"/>
      <c r="LFM63" s="145"/>
      <c r="LFN63" s="145"/>
      <c r="LFO63" s="145"/>
      <c r="LFP63" s="145"/>
      <c r="LFQ63" s="145"/>
      <c r="LFR63" s="145"/>
      <c r="LFS63" s="145"/>
      <c r="LFT63" s="145"/>
      <c r="LFU63" s="145"/>
      <c r="LFV63" s="145"/>
      <c r="LFW63" s="145"/>
      <c r="LFX63" s="145"/>
      <c r="LFY63" s="145"/>
      <c r="LFZ63" s="145"/>
      <c r="LGA63" s="115"/>
      <c r="LGB63" s="145"/>
      <c r="LGC63" s="145"/>
      <c r="LGD63" s="145"/>
      <c r="LGE63" s="145"/>
      <c r="LGF63" s="145"/>
      <c r="LGG63" s="145"/>
      <c r="LGH63" s="145"/>
      <c r="LGI63" s="145"/>
      <c r="LGJ63" s="145"/>
      <c r="LGK63" s="145"/>
      <c r="LGL63" s="145"/>
      <c r="LGM63" s="145"/>
      <c r="LGN63" s="145"/>
      <c r="LGO63" s="145"/>
      <c r="LGP63" s="145"/>
      <c r="LGQ63" s="145"/>
      <c r="LGR63" s="145"/>
      <c r="LGS63" s="145"/>
      <c r="LGT63" s="145"/>
      <c r="LGU63" s="145"/>
      <c r="LGV63" s="145"/>
      <c r="LGW63" s="115"/>
      <c r="LGX63" s="145"/>
      <c r="LGY63" s="145"/>
      <c r="LGZ63" s="145"/>
      <c r="LHA63" s="145"/>
      <c r="LHB63" s="145"/>
      <c r="LHC63" s="145"/>
      <c r="LHD63" s="145"/>
      <c r="LHE63" s="145"/>
      <c r="LHF63" s="145"/>
      <c r="LHG63" s="145"/>
      <c r="LHH63" s="145"/>
      <c r="LHI63" s="145"/>
      <c r="LHJ63" s="145"/>
      <c r="LHK63" s="145"/>
      <c r="LHL63" s="145"/>
      <c r="LHM63" s="145"/>
      <c r="LHN63" s="145"/>
      <c r="LHO63" s="145"/>
      <c r="LHP63" s="145"/>
      <c r="LHQ63" s="145"/>
      <c r="LHR63" s="145"/>
      <c r="LHS63" s="115"/>
      <c r="LHT63" s="145"/>
      <c r="LHU63" s="145"/>
      <c r="LHV63" s="145"/>
      <c r="LHW63" s="145"/>
      <c r="LHX63" s="145"/>
      <c r="LHY63" s="145"/>
      <c r="LHZ63" s="145"/>
      <c r="LIA63" s="145"/>
      <c r="LIB63" s="145"/>
      <c r="LIC63" s="145"/>
      <c r="LID63" s="145"/>
      <c r="LIE63" s="145"/>
      <c r="LIF63" s="145"/>
      <c r="LIG63" s="145"/>
      <c r="LIH63" s="145"/>
      <c r="LII63" s="145"/>
      <c r="LIJ63" s="145"/>
      <c r="LIK63" s="145"/>
      <c r="LIL63" s="145"/>
      <c r="LIM63" s="145"/>
      <c r="LIN63" s="145"/>
      <c r="LIO63" s="115"/>
      <c r="LIP63" s="145"/>
      <c r="LIQ63" s="145"/>
      <c r="LIR63" s="145"/>
      <c r="LIS63" s="145"/>
      <c r="LIT63" s="145"/>
      <c r="LIU63" s="145"/>
      <c r="LIV63" s="145"/>
      <c r="LIW63" s="145"/>
      <c r="LIX63" s="145"/>
      <c r="LIY63" s="145"/>
      <c r="LIZ63" s="145"/>
      <c r="LJA63" s="145"/>
      <c r="LJB63" s="145"/>
      <c r="LJC63" s="145"/>
      <c r="LJD63" s="145"/>
      <c r="LJE63" s="145"/>
      <c r="LJF63" s="145"/>
      <c r="LJG63" s="145"/>
      <c r="LJH63" s="145"/>
      <c r="LJI63" s="145"/>
      <c r="LJJ63" s="145"/>
      <c r="LJK63" s="115"/>
      <c r="LJL63" s="145"/>
      <c r="LJM63" s="145"/>
      <c r="LJN63" s="145"/>
      <c r="LJO63" s="145"/>
      <c r="LJP63" s="145"/>
      <c r="LJQ63" s="145"/>
      <c r="LJR63" s="145"/>
      <c r="LJS63" s="145"/>
      <c r="LJT63" s="145"/>
      <c r="LJU63" s="145"/>
      <c r="LJV63" s="145"/>
      <c r="LJW63" s="145"/>
      <c r="LJX63" s="145"/>
      <c r="LJY63" s="145"/>
      <c r="LJZ63" s="145"/>
      <c r="LKA63" s="145"/>
      <c r="LKB63" s="145"/>
      <c r="LKC63" s="145"/>
      <c r="LKD63" s="145"/>
      <c r="LKE63" s="145"/>
      <c r="LKF63" s="145"/>
      <c r="LKG63" s="115"/>
      <c r="LKH63" s="145"/>
      <c r="LKI63" s="145"/>
      <c r="LKJ63" s="145"/>
      <c r="LKK63" s="145"/>
      <c r="LKL63" s="145"/>
      <c r="LKM63" s="145"/>
      <c r="LKN63" s="145"/>
      <c r="LKO63" s="145"/>
      <c r="LKP63" s="145"/>
      <c r="LKQ63" s="145"/>
      <c r="LKR63" s="145"/>
      <c r="LKS63" s="145"/>
      <c r="LKT63" s="145"/>
      <c r="LKU63" s="145"/>
      <c r="LKV63" s="145"/>
      <c r="LKW63" s="145"/>
      <c r="LKX63" s="145"/>
      <c r="LKY63" s="145"/>
      <c r="LKZ63" s="145"/>
      <c r="LLA63" s="145"/>
      <c r="LLB63" s="145"/>
      <c r="LLC63" s="115"/>
      <c r="LLD63" s="145"/>
      <c r="LLE63" s="145"/>
      <c r="LLF63" s="145"/>
      <c r="LLG63" s="145"/>
      <c r="LLH63" s="145"/>
      <c r="LLI63" s="145"/>
      <c r="LLJ63" s="145"/>
      <c r="LLK63" s="145"/>
      <c r="LLL63" s="145"/>
      <c r="LLM63" s="145"/>
      <c r="LLN63" s="145"/>
      <c r="LLO63" s="145"/>
      <c r="LLP63" s="145"/>
      <c r="LLQ63" s="145"/>
      <c r="LLR63" s="145"/>
      <c r="LLS63" s="145"/>
      <c r="LLT63" s="145"/>
      <c r="LLU63" s="145"/>
      <c r="LLV63" s="145"/>
      <c r="LLW63" s="145"/>
      <c r="LLX63" s="145"/>
      <c r="LLY63" s="115"/>
      <c r="LLZ63" s="145"/>
      <c r="LMA63" s="145"/>
      <c r="LMB63" s="145"/>
      <c r="LMC63" s="145"/>
      <c r="LMD63" s="145"/>
      <c r="LME63" s="145"/>
      <c r="LMF63" s="145"/>
      <c r="LMG63" s="145"/>
      <c r="LMH63" s="145"/>
      <c r="LMI63" s="145"/>
      <c r="LMJ63" s="145"/>
      <c r="LMK63" s="145"/>
      <c r="LML63" s="145"/>
      <c r="LMM63" s="145"/>
      <c r="LMN63" s="145"/>
      <c r="LMO63" s="145"/>
      <c r="LMP63" s="145"/>
      <c r="LMQ63" s="145"/>
      <c r="LMR63" s="145"/>
      <c r="LMS63" s="145"/>
      <c r="LMT63" s="145"/>
      <c r="LMU63" s="115"/>
      <c r="LMV63" s="145"/>
      <c r="LMW63" s="145"/>
      <c r="LMX63" s="145"/>
      <c r="LMY63" s="145"/>
      <c r="LMZ63" s="145"/>
      <c r="LNA63" s="145"/>
      <c r="LNB63" s="145"/>
      <c r="LNC63" s="145"/>
      <c r="LND63" s="145"/>
      <c r="LNE63" s="145"/>
      <c r="LNF63" s="145"/>
      <c r="LNG63" s="145"/>
      <c r="LNH63" s="145"/>
      <c r="LNI63" s="145"/>
      <c r="LNJ63" s="145"/>
      <c r="LNK63" s="145"/>
      <c r="LNL63" s="145"/>
      <c r="LNM63" s="145"/>
      <c r="LNN63" s="145"/>
      <c r="LNO63" s="145"/>
      <c r="LNP63" s="145"/>
      <c r="LNQ63" s="115"/>
      <c r="LNR63" s="145"/>
      <c r="LNS63" s="145"/>
      <c r="LNT63" s="145"/>
      <c r="LNU63" s="145"/>
      <c r="LNV63" s="145"/>
      <c r="LNW63" s="145"/>
      <c r="LNX63" s="145"/>
      <c r="LNY63" s="145"/>
      <c r="LNZ63" s="145"/>
      <c r="LOA63" s="145"/>
      <c r="LOB63" s="145"/>
      <c r="LOC63" s="145"/>
      <c r="LOD63" s="145"/>
      <c r="LOE63" s="145"/>
      <c r="LOF63" s="145"/>
      <c r="LOG63" s="145"/>
      <c r="LOH63" s="145"/>
      <c r="LOI63" s="145"/>
      <c r="LOJ63" s="145"/>
      <c r="LOK63" s="145"/>
      <c r="LOL63" s="145"/>
      <c r="LOM63" s="115"/>
      <c r="LON63" s="145"/>
      <c r="LOO63" s="145"/>
      <c r="LOP63" s="145"/>
      <c r="LOQ63" s="145"/>
      <c r="LOR63" s="145"/>
      <c r="LOS63" s="145"/>
      <c r="LOT63" s="145"/>
      <c r="LOU63" s="145"/>
      <c r="LOV63" s="145"/>
      <c r="LOW63" s="145"/>
      <c r="LOX63" s="145"/>
      <c r="LOY63" s="145"/>
      <c r="LOZ63" s="145"/>
      <c r="LPA63" s="145"/>
      <c r="LPB63" s="145"/>
      <c r="LPC63" s="145"/>
      <c r="LPD63" s="145"/>
      <c r="LPE63" s="145"/>
      <c r="LPF63" s="145"/>
      <c r="LPG63" s="145"/>
      <c r="LPH63" s="145"/>
      <c r="LPI63" s="115"/>
      <c r="LPJ63" s="145"/>
      <c r="LPK63" s="145"/>
      <c r="LPL63" s="145"/>
      <c r="LPM63" s="145"/>
      <c r="LPN63" s="145"/>
      <c r="LPO63" s="145"/>
      <c r="LPP63" s="145"/>
      <c r="LPQ63" s="145"/>
      <c r="LPR63" s="145"/>
      <c r="LPS63" s="145"/>
      <c r="LPT63" s="145"/>
      <c r="LPU63" s="145"/>
      <c r="LPV63" s="145"/>
      <c r="LPW63" s="145"/>
      <c r="LPX63" s="145"/>
      <c r="LPY63" s="145"/>
      <c r="LPZ63" s="145"/>
      <c r="LQA63" s="145"/>
      <c r="LQB63" s="145"/>
      <c r="LQC63" s="145"/>
      <c r="LQD63" s="145"/>
      <c r="LQE63" s="115"/>
      <c r="LQF63" s="145"/>
      <c r="LQG63" s="145"/>
      <c r="LQH63" s="145"/>
      <c r="LQI63" s="145"/>
      <c r="LQJ63" s="145"/>
      <c r="LQK63" s="145"/>
      <c r="LQL63" s="145"/>
      <c r="LQM63" s="145"/>
      <c r="LQN63" s="145"/>
      <c r="LQO63" s="145"/>
      <c r="LQP63" s="145"/>
      <c r="LQQ63" s="145"/>
      <c r="LQR63" s="145"/>
      <c r="LQS63" s="145"/>
      <c r="LQT63" s="145"/>
      <c r="LQU63" s="145"/>
      <c r="LQV63" s="145"/>
      <c r="LQW63" s="145"/>
      <c r="LQX63" s="145"/>
      <c r="LQY63" s="145"/>
      <c r="LQZ63" s="145"/>
      <c r="LRA63" s="115"/>
      <c r="LRB63" s="145"/>
      <c r="LRC63" s="145"/>
      <c r="LRD63" s="145"/>
      <c r="LRE63" s="145"/>
      <c r="LRF63" s="145"/>
      <c r="LRG63" s="145"/>
      <c r="LRH63" s="145"/>
      <c r="LRI63" s="145"/>
      <c r="LRJ63" s="145"/>
      <c r="LRK63" s="145"/>
      <c r="LRL63" s="145"/>
      <c r="LRM63" s="145"/>
      <c r="LRN63" s="145"/>
      <c r="LRO63" s="145"/>
      <c r="LRP63" s="145"/>
      <c r="LRQ63" s="145"/>
      <c r="LRR63" s="145"/>
      <c r="LRS63" s="145"/>
      <c r="LRT63" s="145"/>
      <c r="LRU63" s="145"/>
      <c r="LRV63" s="145"/>
      <c r="LRW63" s="115"/>
      <c r="LRX63" s="145"/>
      <c r="LRY63" s="145"/>
      <c r="LRZ63" s="145"/>
      <c r="LSA63" s="145"/>
      <c r="LSB63" s="145"/>
      <c r="LSC63" s="145"/>
      <c r="LSD63" s="145"/>
      <c r="LSE63" s="145"/>
      <c r="LSF63" s="145"/>
      <c r="LSG63" s="145"/>
      <c r="LSH63" s="145"/>
      <c r="LSI63" s="145"/>
      <c r="LSJ63" s="145"/>
      <c r="LSK63" s="145"/>
      <c r="LSL63" s="145"/>
      <c r="LSM63" s="145"/>
      <c r="LSN63" s="145"/>
      <c r="LSO63" s="145"/>
      <c r="LSP63" s="145"/>
      <c r="LSQ63" s="145"/>
      <c r="LSR63" s="145"/>
      <c r="LSS63" s="115"/>
      <c r="LST63" s="145"/>
      <c r="LSU63" s="145"/>
      <c r="LSV63" s="145"/>
      <c r="LSW63" s="145"/>
      <c r="LSX63" s="145"/>
      <c r="LSY63" s="145"/>
      <c r="LSZ63" s="145"/>
      <c r="LTA63" s="145"/>
      <c r="LTB63" s="145"/>
      <c r="LTC63" s="145"/>
      <c r="LTD63" s="145"/>
      <c r="LTE63" s="145"/>
      <c r="LTF63" s="145"/>
      <c r="LTG63" s="145"/>
      <c r="LTH63" s="145"/>
      <c r="LTI63" s="145"/>
      <c r="LTJ63" s="145"/>
      <c r="LTK63" s="145"/>
      <c r="LTL63" s="145"/>
      <c r="LTM63" s="145"/>
      <c r="LTN63" s="145"/>
      <c r="LTO63" s="115"/>
      <c r="LTP63" s="145"/>
      <c r="LTQ63" s="145"/>
      <c r="LTR63" s="145"/>
      <c r="LTS63" s="145"/>
      <c r="LTT63" s="145"/>
      <c r="LTU63" s="145"/>
      <c r="LTV63" s="145"/>
      <c r="LTW63" s="145"/>
      <c r="LTX63" s="145"/>
      <c r="LTY63" s="145"/>
      <c r="LTZ63" s="145"/>
      <c r="LUA63" s="145"/>
      <c r="LUB63" s="145"/>
      <c r="LUC63" s="145"/>
      <c r="LUD63" s="145"/>
      <c r="LUE63" s="145"/>
      <c r="LUF63" s="145"/>
      <c r="LUG63" s="145"/>
      <c r="LUH63" s="145"/>
      <c r="LUI63" s="145"/>
      <c r="LUJ63" s="145"/>
      <c r="LUK63" s="115"/>
      <c r="LUL63" s="145"/>
      <c r="LUM63" s="145"/>
      <c r="LUN63" s="145"/>
      <c r="LUO63" s="145"/>
      <c r="LUP63" s="145"/>
      <c r="LUQ63" s="145"/>
      <c r="LUR63" s="145"/>
      <c r="LUS63" s="145"/>
      <c r="LUT63" s="145"/>
      <c r="LUU63" s="145"/>
      <c r="LUV63" s="145"/>
      <c r="LUW63" s="145"/>
      <c r="LUX63" s="145"/>
      <c r="LUY63" s="145"/>
      <c r="LUZ63" s="145"/>
      <c r="LVA63" s="145"/>
      <c r="LVB63" s="145"/>
      <c r="LVC63" s="145"/>
      <c r="LVD63" s="145"/>
      <c r="LVE63" s="145"/>
      <c r="LVF63" s="145"/>
      <c r="LVG63" s="115"/>
      <c r="LVH63" s="145"/>
      <c r="LVI63" s="145"/>
      <c r="LVJ63" s="145"/>
      <c r="LVK63" s="145"/>
      <c r="LVL63" s="145"/>
      <c r="LVM63" s="145"/>
      <c r="LVN63" s="145"/>
      <c r="LVO63" s="145"/>
      <c r="LVP63" s="145"/>
      <c r="LVQ63" s="145"/>
      <c r="LVR63" s="145"/>
      <c r="LVS63" s="145"/>
      <c r="LVT63" s="145"/>
      <c r="LVU63" s="145"/>
      <c r="LVV63" s="145"/>
      <c r="LVW63" s="145"/>
      <c r="LVX63" s="145"/>
      <c r="LVY63" s="145"/>
      <c r="LVZ63" s="145"/>
      <c r="LWA63" s="145"/>
      <c r="LWB63" s="145"/>
      <c r="LWC63" s="115"/>
      <c r="LWD63" s="145"/>
      <c r="LWE63" s="145"/>
      <c r="LWF63" s="145"/>
      <c r="LWG63" s="145"/>
      <c r="LWH63" s="145"/>
      <c r="LWI63" s="145"/>
      <c r="LWJ63" s="145"/>
      <c r="LWK63" s="145"/>
      <c r="LWL63" s="145"/>
      <c r="LWM63" s="145"/>
      <c r="LWN63" s="145"/>
      <c r="LWO63" s="145"/>
      <c r="LWP63" s="145"/>
      <c r="LWQ63" s="145"/>
      <c r="LWR63" s="145"/>
      <c r="LWS63" s="145"/>
      <c r="LWT63" s="145"/>
      <c r="LWU63" s="145"/>
      <c r="LWV63" s="145"/>
      <c r="LWW63" s="145"/>
      <c r="LWX63" s="145"/>
      <c r="LWY63" s="115"/>
      <c r="LWZ63" s="145"/>
      <c r="LXA63" s="145"/>
      <c r="LXB63" s="145"/>
      <c r="LXC63" s="145"/>
      <c r="LXD63" s="145"/>
      <c r="LXE63" s="145"/>
      <c r="LXF63" s="145"/>
      <c r="LXG63" s="145"/>
      <c r="LXH63" s="145"/>
      <c r="LXI63" s="145"/>
      <c r="LXJ63" s="145"/>
      <c r="LXK63" s="145"/>
      <c r="LXL63" s="145"/>
      <c r="LXM63" s="145"/>
      <c r="LXN63" s="145"/>
      <c r="LXO63" s="145"/>
      <c r="LXP63" s="145"/>
      <c r="LXQ63" s="145"/>
      <c r="LXR63" s="145"/>
      <c r="LXS63" s="145"/>
      <c r="LXT63" s="145"/>
      <c r="LXU63" s="115"/>
      <c r="LXV63" s="145"/>
      <c r="LXW63" s="145"/>
      <c r="LXX63" s="145"/>
      <c r="LXY63" s="145"/>
      <c r="LXZ63" s="145"/>
      <c r="LYA63" s="145"/>
      <c r="LYB63" s="145"/>
      <c r="LYC63" s="145"/>
      <c r="LYD63" s="145"/>
      <c r="LYE63" s="145"/>
      <c r="LYF63" s="145"/>
      <c r="LYG63" s="145"/>
      <c r="LYH63" s="145"/>
      <c r="LYI63" s="145"/>
      <c r="LYJ63" s="145"/>
      <c r="LYK63" s="145"/>
      <c r="LYL63" s="145"/>
      <c r="LYM63" s="145"/>
      <c r="LYN63" s="145"/>
      <c r="LYO63" s="145"/>
      <c r="LYP63" s="145"/>
      <c r="LYQ63" s="115"/>
      <c r="LYR63" s="145"/>
      <c r="LYS63" s="145"/>
      <c r="LYT63" s="145"/>
      <c r="LYU63" s="145"/>
      <c r="LYV63" s="145"/>
      <c r="LYW63" s="145"/>
      <c r="LYX63" s="145"/>
      <c r="LYY63" s="145"/>
      <c r="LYZ63" s="145"/>
      <c r="LZA63" s="145"/>
      <c r="LZB63" s="145"/>
      <c r="LZC63" s="145"/>
      <c r="LZD63" s="145"/>
      <c r="LZE63" s="145"/>
      <c r="LZF63" s="145"/>
      <c r="LZG63" s="145"/>
      <c r="LZH63" s="145"/>
      <c r="LZI63" s="145"/>
      <c r="LZJ63" s="145"/>
      <c r="LZK63" s="145"/>
      <c r="LZL63" s="145"/>
      <c r="LZM63" s="115"/>
      <c r="LZN63" s="145"/>
      <c r="LZO63" s="145"/>
      <c r="LZP63" s="145"/>
      <c r="LZQ63" s="145"/>
      <c r="LZR63" s="145"/>
      <c r="LZS63" s="145"/>
      <c r="LZT63" s="145"/>
      <c r="LZU63" s="145"/>
      <c r="LZV63" s="145"/>
      <c r="LZW63" s="145"/>
      <c r="LZX63" s="145"/>
      <c r="LZY63" s="145"/>
      <c r="LZZ63" s="145"/>
      <c r="MAA63" s="145"/>
      <c r="MAB63" s="145"/>
      <c r="MAC63" s="145"/>
      <c r="MAD63" s="145"/>
      <c r="MAE63" s="145"/>
      <c r="MAF63" s="145"/>
      <c r="MAG63" s="145"/>
      <c r="MAH63" s="145"/>
      <c r="MAI63" s="115"/>
      <c r="MAJ63" s="145"/>
      <c r="MAK63" s="145"/>
      <c r="MAL63" s="145"/>
      <c r="MAM63" s="145"/>
      <c r="MAN63" s="145"/>
      <c r="MAO63" s="145"/>
      <c r="MAP63" s="145"/>
      <c r="MAQ63" s="145"/>
      <c r="MAR63" s="145"/>
      <c r="MAS63" s="145"/>
      <c r="MAT63" s="145"/>
      <c r="MAU63" s="145"/>
      <c r="MAV63" s="145"/>
      <c r="MAW63" s="145"/>
      <c r="MAX63" s="145"/>
      <c r="MAY63" s="145"/>
      <c r="MAZ63" s="145"/>
      <c r="MBA63" s="145"/>
      <c r="MBB63" s="145"/>
      <c r="MBC63" s="145"/>
      <c r="MBD63" s="145"/>
      <c r="MBE63" s="115"/>
      <c r="MBF63" s="145"/>
      <c r="MBG63" s="145"/>
      <c r="MBH63" s="145"/>
      <c r="MBI63" s="145"/>
      <c r="MBJ63" s="145"/>
      <c r="MBK63" s="145"/>
      <c r="MBL63" s="145"/>
      <c r="MBM63" s="145"/>
      <c r="MBN63" s="145"/>
      <c r="MBO63" s="145"/>
      <c r="MBP63" s="145"/>
      <c r="MBQ63" s="145"/>
      <c r="MBR63" s="145"/>
      <c r="MBS63" s="145"/>
      <c r="MBT63" s="145"/>
      <c r="MBU63" s="145"/>
      <c r="MBV63" s="145"/>
      <c r="MBW63" s="145"/>
      <c r="MBX63" s="145"/>
      <c r="MBY63" s="145"/>
      <c r="MBZ63" s="145"/>
      <c r="MCA63" s="115"/>
      <c r="MCB63" s="145"/>
      <c r="MCC63" s="145"/>
      <c r="MCD63" s="145"/>
      <c r="MCE63" s="145"/>
      <c r="MCF63" s="145"/>
      <c r="MCG63" s="145"/>
      <c r="MCH63" s="145"/>
      <c r="MCI63" s="145"/>
      <c r="MCJ63" s="145"/>
      <c r="MCK63" s="145"/>
      <c r="MCL63" s="145"/>
      <c r="MCM63" s="145"/>
      <c r="MCN63" s="145"/>
      <c r="MCO63" s="145"/>
      <c r="MCP63" s="145"/>
      <c r="MCQ63" s="145"/>
      <c r="MCR63" s="145"/>
      <c r="MCS63" s="145"/>
      <c r="MCT63" s="145"/>
      <c r="MCU63" s="145"/>
      <c r="MCV63" s="145"/>
      <c r="MCW63" s="115"/>
      <c r="MCX63" s="145"/>
      <c r="MCY63" s="145"/>
      <c r="MCZ63" s="145"/>
      <c r="MDA63" s="145"/>
      <c r="MDB63" s="145"/>
      <c r="MDC63" s="145"/>
      <c r="MDD63" s="145"/>
      <c r="MDE63" s="145"/>
      <c r="MDF63" s="145"/>
      <c r="MDG63" s="145"/>
      <c r="MDH63" s="145"/>
      <c r="MDI63" s="145"/>
      <c r="MDJ63" s="145"/>
      <c r="MDK63" s="145"/>
      <c r="MDL63" s="145"/>
      <c r="MDM63" s="145"/>
      <c r="MDN63" s="145"/>
      <c r="MDO63" s="145"/>
      <c r="MDP63" s="145"/>
      <c r="MDQ63" s="145"/>
      <c r="MDR63" s="145"/>
      <c r="MDS63" s="115"/>
      <c r="MDT63" s="145"/>
      <c r="MDU63" s="145"/>
      <c r="MDV63" s="145"/>
      <c r="MDW63" s="145"/>
      <c r="MDX63" s="145"/>
      <c r="MDY63" s="145"/>
      <c r="MDZ63" s="145"/>
      <c r="MEA63" s="145"/>
      <c r="MEB63" s="145"/>
      <c r="MEC63" s="145"/>
      <c r="MED63" s="145"/>
      <c r="MEE63" s="145"/>
      <c r="MEF63" s="145"/>
      <c r="MEG63" s="145"/>
      <c r="MEH63" s="145"/>
      <c r="MEI63" s="145"/>
      <c r="MEJ63" s="145"/>
      <c r="MEK63" s="145"/>
      <c r="MEL63" s="145"/>
      <c r="MEM63" s="145"/>
      <c r="MEN63" s="145"/>
      <c r="MEO63" s="115"/>
      <c r="MEP63" s="145"/>
      <c r="MEQ63" s="145"/>
      <c r="MER63" s="145"/>
      <c r="MES63" s="145"/>
      <c r="MET63" s="145"/>
      <c r="MEU63" s="145"/>
      <c r="MEV63" s="145"/>
      <c r="MEW63" s="145"/>
      <c r="MEX63" s="145"/>
      <c r="MEY63" s="145"/>
      <c r="MEZ63" s="145"/>
      <c r="MFA63" s="145"/>
      <c r="MFB63" s="145"/>
      <c r="MFC63" s="145"/>
      <c r="MFD63" s="145"/>
      <c r="MFE63" s="145"/>
      <c r="MFF63" s="145"/>
      <c r="MFG63" s="145"/>
      <c r="MFH63" s="145"/>
      <c r="MFI63" s="145"/>
      <c r="MFJ63" s="145"/>
      <c r="MFK63" s="115"/>
      <c r="MFL63" s="145"/>
      <c r="MFM63" s="145"/>
      <c r="MFN63" s="145"/>
      <c r="MFO63" s="145"/>
      <c r="MFP63" s="145"/>
      <c r="MFQ63" s="145"/>
      <c r="MFR63" s="145"/>
      <c r="MFS63" s="145"/>
      <c r="MFT63" s="145"/>
      <c r="MFU63" s="145"/>
      <c r="MFV63" s="145"/>
      <c r="MFW63" s="145"/>
      <c r="MFX63" s="145"/>
      <c r="MFY63" s="145"/>
      <c r="MFZ63" s="145"/>
      <c r="MGA63" s="145"/>
      <c r="MGB63" s="145"/>
      <c r="MGC63" s="145"/>
      <c r="MGD63" s="145"/>
      <c r="MGE63" s="145"/>
      <c r="MGF63" s="145"/>
      <c r="MGG63" s="115"/>
      <c r="MGH63" s="145"/>
      <c r="MGI63" s="145"/>
      <c r="MGJ63" s="145"/>
      <c r="MGK63" s="145"/>
      <c r="MGL63" s="145"/>
      <c r="MGM63" s="145"/>
      <c r="MGN63" s="145"/>
      <c r="MGO63" s="145"/>
      <c r="MGP63" s="145"/>
      <c r="MGQ63" s="145"/>
      <c r="MGR63" s="145"/>
      <c r="MGS63" s="145"/>
      <c r="MGT63" s="145"/>
      <c r="MGU63" s="145"/>
      <c r="MGV63" s="145"/>
      <c r="MGW63" s="145"/>
      <c r="MGX63" s="145"/>
      <c r="MGY63" s="145"/>
      <c r="MGZ63" s="145"/>
      <c r="MHA63" s="145"/>
      <c r="MHB63" s="145"/>
      <c r="MHC63" s="115"/>
      <c r="MHD63" s="145"/>
      <c r="MHE63" s="145"/>
      <c r="MHF63" s="145"/>
      <c r="MHG63" s="145"/>
      <c r="MHH63" s="145"/>
      <c r="MHI63" s="145"/>
      <c r="MHJ63" s="145"/>
      <c r="MHK63" s="145"/>
      <c r="MHL63" s="145"/>
      <c r="MHM63" s="145"/>
      <c r="MHN63" s="145"/>
      <c r="MHO63" s="145"/>
      <c r="MHP63" s="145"/>
      <c r="MHQ63" s="145"/>
      <c r="MHR63" s="145"/>
      <c r="MHS63" s="145"/>
      <c r="MHT63" s="145"/>
      <c r="MHU63" s="145"/>
      <c r="MHV63" s="145"/>
      <c r="MHW63" s="145"/>
      <c r="MHX63" s="145"/>
      <c r="MHY63" s="115"/>
      <c r="MHZ63" s="145"/>
      <c r="MIA63" s="145"/>
      <c r="MIB63" s="145"/>
      <c r="MIC63" s="145"/>
      <c r="MID63" s="145"/>
      <c r="MIE63" s="145"/>
      <c r="MIF63" s="145"/>
      <c r="MIG63" s="145"/>
      <c r="MIH63" s="145"/>
      <c r="MII63" s="145"/>
      <c r="MIJ63" s="145"/>
      <c r="MIK63" s="145"/>
      <c r="MIL63" s="145"/>
      <c r="MIM63" s="145"/>
      <c r="MIN63" s="145"/>
      <c r="MIO63" s="145"/>
      <c r="MIP63" s="145"/>
      <c r="MIQ63" s="145"/>
      <c r="MIR63" s="145"/>
      <c r="MIS63" s="145"/>
      <c r="MIT63" s="145"/>
      <c r="MIU63" s="115"/>
      <c r="MIV63" s="145"/>
      <c r="MIW63" s="145"/>
      <c r="MIX63" s="145"/>
      <c r="MIY63" s="145"/>
      <c r="MIZ63" s="145"/>
      <c r="MJA63" s="145"/>
      <c r="MJB63" s="145"/>
      <c r="MJC63" s="145"/>
      <c r="MJD63" s="145"/>
      <c r="MJE63" s="145"/>
      <c r="MJF63" s="145"/>
      <c r="MJG63" s="145"/>
      <c r="MJH63" s="145"/>
      <c r="MJI63" s="145"/>
      <c r="MJJ63" s="145"/>
      <c r="MJK63" s="145"/>
      <c r="MJL63" s="145"/>
      <c r="MJM63" s="145"/>
      <c r="MJN63" s="145"/>
      <c r="MJO63" s="145"/>
      <c r="MJP63" s="145"/>
      <c r="MJQ63" s="115"/>
      <c r="MJR63" s="145"/>
      <c r="MJS63" s="145"/>
      <c r="MJT63" s="145"/>
      <c r="MJU63" s="145"/>
      <c r="MJV63" s="145"/>
      <c r="MJW63" s="145"/>
      <c r="MJX63" s="145"/>
      <c r="MJY63" s="145"/>
      <c r="MJZ63" s="145"/>
      <c r="MKA63" s="145"/>
      <c r="MKB63" s="145"/>
      <c r="MKC63" s="145"/>
      <c r="MKD63" s="145"/>
      <c r="MKE63" s="145"/>
      <c r="MKF63" s="145"/>
      <c r="MKG63" s="145"/>
      <c r="MKH63" s="145"/>
      <c r="MKI63" s="145"/>
      <c r="MKJ63" s="145"/>
      <c r="MKK63" s="145"/>
      <c r="MKL63" s="145"/>
      <c r="MKM63" s="115"/>
      <c r="MKN63" s="145"/>
      <c r="MKO63" s="145"/>
      <c r="MKP63" s="145"/>
      <c r="MKQ63" s="145"/>
      <c r="MKR63" s="145"/>
      <c r="MKS63" s="145"/>
      <c r="MKT63" s="145"/>
      <c r="MKU63" s="145"/>
      <c r="MKV63" s="145"/>
      <c r="MKW63" s="145"/>
      <c r="MKX63" s="145"/>
      <c r="MKY63" s="145"/>
      <c r="MKZ63" s="145"/>
      <c r="MLA63" s="145"/>
      <c r="MLB63" s="145"/>
      <c r="MLC63" s="145"/>
      <c r="MLD63" s="145"/>
      <c r="MLE63" s="145"/>
      <c r="MLF63" s="145"/>
      <c r="MLG63" s="145"/>
      <c r="MLH63" s="145"/>
      <c r="MLI63" s="115"/>
      <c r="MLJ63" s="145"/>
      <c r="MLK63" s="145"/>
      <c r="MLL63" s="145"/>
      <c r="MLM63" s="145"/>
      <c r="MLN63" s="145"/>
      <c r="MLO63" s="145"/>
      <c r="MLP63" s="145"/>
      <c r="MLQ63" s="145"/>
      <c r="MLR63" s="145"/>
      <c r="MLS63" s="145"/>
      <c r="MLT63" s="145"/>
      <c r="MLU63" s="145"/>
      <c r="MLV63" s="145"/>
      <c r="MLW63" s="145"/>
      <c r="MLX63" s="145"/>
      <c r="MLY63" s="145"/>
      <c r="MLZ63" s="145"/>
      <c r="MMA63" s="145"/>
      <c r="MMB63" s="145"/>
      <c r="MMC63" s="145"/>
      <c r="MMD63" s="145"/>
      <c r="MME63" s="115"/>
      <c r="MMF63" s="145"/>
      <c r="MMG63" s="145"/>
      <c r="MMH63" s="145"/>
      <c r="MMI63" s="145"/>
      <c r="MMJ63" s="145"/>
      <c r="MMK63" s="145"/>
      <c r="MML63" s="145"/>
      <c r="MMM63" s="145"/>
      <c r="MMN63" s="145"/>
      <c r="MMO63" s="145"/>
      <c r="MMP63" s="145"/>
      <c r="MMQ63" s="145"/>
      <c r="MMR63" s="145"/>
      <c r="MMS63" s="145"/>
      <c r="MMT63" s="145"/>
      <c r="MMU63" s="145"/>
      <c r="MMV63" s="145"/>
      <c r="MMW63" s="145"/>
      <c r="MMX63" s="145"/>
      <c r="MMY63" s="145"/>
      <c r="MMZ63" s="145"/>
      <c r="MNA63" s="115"/>
      <c r="MNB63" s="145"/>
      <c r="MNC63" s="145"/>
      <c r="MND63" s="145"/>
      <c r="MNE63" s="145"/>
      <c r="MNF63" s="145"/>
      <c r="MNG63" s="145"/>
      <c r="MNH63" s="145"/>
      <c r="MNI63" s="145"/>
      <c r="MNJ63" s="145"/>
      <c r="MNK63" s="145"/>
      <c r="MNL63" s="145"/>
      <c r="MNM63" s="145"/>
      <c r="MNN63" s="145"/>
      <c r="MNO63" s="145"/>
      <c r="MNP63" s="145"/>
      <c r="MNQ63" s="145"/>
      <c r="MNR63" s="145"/>
      <c r="MNS63" s="145"/>
      <c r="MNT63" s="145"/>
      <c r="MNU63" s="145"/>
      <c r="MNV63" s="145"/>
      <c r="MNW63" s="115"/>
      <c r="MNX63" s="145"/>
      <c r="MNY63" s="145"/>
      <c r="MNZ63" s="145"/>
      <c r="MOA63" s="145"/>
      <c r="MOB63" s="145"/>
      <c r="MOC63" s="145"/>
      <c r="MOD63" s="145"/>
      <c r="MOE63" s="145"/>
      <c r="MOF63" s="145"/>
      <c r="MOG63" s="145"/>
      <c r="MOH63" s="145"/>
      <c r="MOI63" s="145"/>
      <c r="MOJ63" s="145"/>
      <c r="MOK63" s="145"/>
      <c r="MOL63" s="145"/>
      <c r="MOM63" s="145"/>
      <c r="MON63" s="145"/>
      <c r="MOO63" s="145"/>
      <c r="MOP63" s="145"/>
      <c r="MOQ63" s="145"/>
      <c r="MOR63" s="145"/>
      <c r="MOS63" s="115"/>
      <c r="MOT63" s="145"/>
      <c r="MOU63" s="145"/>
      <c r="MOV63" s="145"/>
      <c r="MOW63" s="145"/>
      <c r="MOX63" s="145"/>
      <c r="MOY63" s="145"/>
      <c r="MOZ63" s="145"/>
      <c r="MPA63" s="145"/>
      <c r="MPB63" s="145"/>
      <c r="MPC63" s="145"/>
      <c r="MPD63" s="145"/>
      <c r="MPE63" s="145"/>
      <c r="MPF63" s="145"/>
      <c r="MPG63" s="145"/>
      <c r="MPH63" s="145"/>
      <c r="MPI63" s="145"/>
      <c r="MPJ63" s="145"/>
      <c r="MPK63" s="145"/>
      <c r="MPL63" s="145"/>
      <c r="MPM63" s="145"/>
      <c r="MPN63" s="145"/>
      <c r="MPO63" s="115"/>
      <c r="MPP63" s="145"/>
      <c r="MPQ63" s="145"/>
      <c r="MPR63" s="145"/>
      <c r="MPS63" s="145"/>
      <c r="MPT63" s="145"/>
      <c r="MPU63" s="145"/>
      <c r="MPV63" s="145"/>
      <c r="MPW63" s="145"/>
      <c r="MPX63" s="145"/>
      <c r="MPY63" s="145"/>
      <c r="MPZ63" s="145"/>
      <c r="MQA63" s="145"/>
      <c r="MQB63" s="145"/>
      <c r="MQC63" s="145"/>
      <c r="MQD63" s="145"/>
      <c r="MQE63" s="145"/>
      <c r="MQF63" s="145"/>
      <c r="MQG63" s="145"/>
      <c r="MQH63" s="145"/>
      <c r="MQI63" s="145"/>
      <c r="MQJ63" s="145"/>
      <c r="MQK63" s="115"/>
      <c r="MQL63" s="145"/>
      <c r="MQM63" s="145"/>
      <c r="MQN63" s="145"/>
      <c r="MQO63" s="145"/>
      <c r="MQP63" s="145"/>
      <c r="MQQ63" s="145"/>
      <c r="MQR63" s="145"/>
      <c r="MQS63" s="145"/>
      <c r="MQT63" s="145"/>
      <c r="MQU63" s="145"/>
      <c r="MQV63" s="145"/>
      <c r="MQW63" s="145"/>
      <c r="MQX63" s="145"/>
      <c r="MQY63" s="145"/>
      <c r="MQZ63" s="145"/>
      <c r="MRA63" s="145"/>
      <c r="MRB63" s="145"/>
      <c r="MRC63" s="145"/>
      <c r="MRD63" s="145"/>
      <c r="MRE63" s="145"/>
      <c r="MRF63" s="145"/>
      <c r="MRG63" s="115"/>
      <c r="MRH63" s="145"/>
      <c r="MRI63" s="145"/>
      <c r="MRJ63" s="145"/>
      <c r="MRK63" s="145"/>
      <c r="MRL63" s="145"/>
      <c r="MRM63" s="145"/>
      <c r="MRN63" s="145"/>
      <c r="MRO63" s="145"/>
      <c r="MRP63" s="145"/>
      <c r="MRQ63" s="145"/>
      <c r="MRR63" s="145"/>
      <c r="MRS63" s="145"/>
      <c r="MRT63" s="145"/>
      <c r="MRU63" s="145"/>
      <c r="MRV63" s="145"/>
      <c r="MRW63" s="145"/>
      <c r="MRX63" s="145"/>
      <c r="MRY63" s="145"/>
      <c r="MRZ63" s="145"/>
      <c r="MSA63" s="145"/>
      <c r="MSB63" s="145"/>
      <c r="MSC63" s="115"/>
      <c r="MSD63" s="145"/>
      <c r="MSE63" s="145"/>
      <c r="MSF63" s="145"/>
      <c r="MSG63" s="145"/>
      <c r="MSH63" s="145"/>
      <c r="MSI63" s="145"/>
      <c r="MSJ63" s="145"/>
      <c r="MSK63" s="145"/>
      <c r="MSL63" s="145"/>
      <c r="MSM63" s="145"/>
      <c r="MSN63" s="145"/>
      <c r="MSO63" s="145"/>
      <c r="MSP63" s="145"/>
      <c r="MSQ63" s="145"/>
      <c r="MSR63" s="145"/>
      <c r="MSS63" s="145"/>
      <c r="MST63" s="145"/>
      <c r="MSU63" s="145"/>
      <c r="MSV63" s="145"/>
      <c r="MSW63" s="145"/>
      <c r="MSX63" s="145"/>
      <c r="MSY63" s="115"/>
      <c r="MSZ63" s="145"/>
      <c r="MTA63" s="145"/>
      <c r="MTB63" s="145"/>
      <c r="MTC63" s="145"/>
      <c r="MTD63" s="145"/>
      <c r="MTE63" s="145"/>
      <c r="MTF63" s="145"/>
      <c r="MTG63" s="145"/>
      <c r="MTH63" s="145"/>
      <c r="MTI63" s="145"/>
      <c r="MTJ63" s="145"/>
      <c r="MTK63" s="145"/>
      <c r="MTL63" s="145"/>
      <c r="MTM63" s="145"/>
      <c r="MTN63" s="145"/>
      <c r="MTO63" s="145"/>
      <c r="MTP63" s="145"/>
      <c r="MTQ63" s="145"/>
      <c r="MTR63" s="145"/>
      <c r="MTS63" s="145"/>
      <c r="MTT63" s="145"/>
      <c r="MTU63" s="115"/>
      <c r="MTV63" s="145"/>
      <c r="MTW63" s="145"/>
      <c r="MTX63" s="145"/>
      <c r="MTY63" s="145"/>
      <c r="MTZ63" s="145"/>
      <c r="MUA63" s="145"/>
      <c r="MUB63" s="145"/>
      <c r="MUC63" s="145"/>
      <c r="MUD63" s="145"/>
      <c r="MUE63" s="145"/>
      <c r="MUF63" s="145"/>
      <c r="MUG63" s="145"/>
      <c r="MUH63" s="145"/>
      <c r="MUI63" s="145"/>
      <c r="MUJ63" s="145"/>
      <c r="MUK63" s="145"/>
      <c r="MUL63" s="145"/>
      <c r="MUM63" s="145"/>
      <c r="MUN63" s="145"/>
      <c r="MUO63" s="145"/>
      <c r="MUP63" s="145"/>
      <c r="MUQ63" s="115"/>
      <c r="MUR63" s="145"/>
      <c r="MUS63" s="145"/>
      <c r="MUT63" s="145"/>
      <c r="MUU63" s="145"/>
      <c r="MUV63" s="145"/>
      <c r="MUW63" s="145"/>
      <c r="MUX63" s="145"/>
      <c r="MUY63" s="145"/>
      <c r="MUZ63" s="145"/>
      <c r="MVA63" s="145"/>
      <c r="MVB63" s="145"/>
      <c r="MVC63" s="145"/>
      <c r="MVD63" s="145"/>
      <c r="MVE63" s="145"/>
      <c r="MVF63" s="145"/>
      <c r="MVG63" s="145"/>
      <c r="MVH63" s="145"/>
      <c r="MVI63" s="145"/>
      <c r="MVJ63" s="145"/>
      <c r="MVK63" s="145"/>
      <c r="MVL63" s="145"/>
      <c r="MVM63" s="115"/>
      <c r="MVN63" s="145"/>
      <c r="MVO63" s="145"/>
      <c r="MVP63" s="145"/>
      <c r="MVQ63" s="145"/>
      <c r="MVR63" s="145"/>
      <c r="MVS63" s="145"/>
      <c r="MVT63" s="145"/>
      <c r="MVU63" s="145"/>
      <c r="MVV63" s="145"/>
      <c r="MVW63" s="145"/>
      <c r="MVX63" s="145"/>
      <c r="MVY63" s="145"/>
      <c r="MVZ63" s="145"/>
      <c r="MWA63" s="145"/>
      <c r="MWB63" s="145"/>
      <c r="MWC63" s="145"/>
      <c r="MWD63" s="145"/>
      <c r="MWE63" s="145"/>
      <c r="MWF63" s="145"/>
      <c r="MWG63" s="145"/>
      <c r="MWH63" s="145"/>
      <c r="MWI63" s="115"/>
      <c r="MWJ63" s="145"/>
      <c r="MWK63" s="145"/>
      <c r="MWL63" s="145"/>
      <c r="MWM63" s="145"/>
      <c r="MWN63" s="145"/>
      <c r="MWO63" s="145"/>
      <c r="MWP63" s="145"/>
      <c r="MWQ63" s="145"/>
      <c r="MWR63" s="145"/>
      <c r="MWS63" s="145"/>
      <c r="MWT63" s="145"/>
      <c r="MWU63" s="145"/>
      <c r="MWV63" s="145"/>
      <c r="MWW63" s="145"/>
      <c r="MWX63" s="145"/>
      <c r="MWY63" s="145"/>
      <c r="MWZ63" s="145"/>
      <c r="MXA63" s="145"/>
      <c r="MXB63" s="145"/>
      <c r="MXC63" s="145"/>
      <c r="MXD63" s="145"/>
      <c r="MXE63" s="115"/>
      <c r="MXF63" s="145"/>
      <c r="MXG63" s="145"/>
      <c r="MXH63" s="145"/>
      <c r="MXI63" s="145"/>
      <c r="MXJ63" s="145"/>
      <c r="MXK63" s="145"/>
      <c r="MXL63" s="145"/>
      <c r="MXM63" s="145"/>
      <c r="MXN63" s="145"/>
      <c r="MXO63" s="145"/>
      <c r="MXP63" s="145"/>
      <c r="MXQ63" s="145"/>
      <c r="MXR63" s="145"/>
      <c r="MXS63" s="145"/>
      <c r="MXT63" s="145"/>
      <c r="MXU63" s="145"/>
      <c r="MXV63" s="145"/>
      <c r="MXW63" s="145"/>
      <c r="MXX63" s="145"/>
      <c r="MXY63" s="145"/>
      <c r="MXZ63" s="145"/>
      <c r="MYA63" s="115"/>
      <c r="MYB63" s="145"/>
      <c r="MYC63" s="145"/>
      <c r="MYD63" s="145"/>
      <c r="MYE63" s="145"/>
      <c r="MYF63" s="145"/>
      <c r="MYG63" s="145"/>
      <c r="MYH63" s="145"/>
      <c r="MYI63" s="145"/>
      <c r="MYJ63" s="145"/>
      <c r="MYK63" s="145"/>
      <c r="MYL63" s="145"/>
      <c r="MYM63" s="145"/>
      <c r="MYN63" s="145"/>
      <c r="MYO63" s="145"/>
      <c r="MYP63" s="145"/>
      <c r="MYQ63" s="145"/>
      <c r="MYR63" s="145"/>
      <c r="MYS63" s="145"/>
      <c r="MYT63" s="145"/>
      <c r="MYU63" s="145"/>
      <c r="MYV63" s="145"/>
      <c r="MYW63" s="115"/>
      <c r="MYX63" s="145"/>
      <c r="MYY63" s="145"/>
      <c r="MYZ63" s="145"/>
      <c r="MZA63" s="145"/>
      <c r="MZB63" s="145"/>
      <c r="MZC63" s="145"/>
      <c r="MZD63" s="145"/>
      <c r="MZE63" s="145"/>
      <c r="MZF63" s="145"/>
      <c r="MZG63" s="145"/>
      <c r="MZH63" s="145"/>
      <c r="MZI63" s="145"/>
      <c r="MZJ63" s="145"/>
      <c r="MZK63" s="145"/>
      <c r="MZL63" s="145"/>
      <c r="MZM63" s="145"/>
      <c r="MZN63" s="145"/>
      <c r="MZO63" s="145"/>
      <c r="MZP63" s="145"/>
      <c r="MZQ63" s="145"/>
      <c r="MZR63" s="145"/>
      <c r="MZS63" s="115"/>
      <c r="MZT63" s="145"/>
      <c r="MZU63" s="145"/>
      <c r="MZV63" s="145"/>
      <c r="MZW63" s="145"/>
      <c r="MZX63" s="145"/>
      <c r="MZY63" s="145"/>
      <c r="MZZ63" s="145"/>
      <c r="NAA63" s="145"/>
      <c r="NAB63" s="145"/>
      <c r="NAC63" s="145"/>
      <c r="NAD63" s="145"/>
      <c r="NAE63" s="145"/>
      <c r="NAF63" s="145"/>
      <c r="NAG63" s="145"/>
      <c r="NAH63" s="145"/>
      <c r="NAI63" s="145"/>
      <c r="NAJ63" s="145"/>
      <c r="NAK63" s="145"/>
      <c r="NAL63" s="145"/>
      <c r="NAM63" s="145"/>
      <c r="NAN63" s="145"/>
      <c r="NAO63" s="115"/>
      <c r="NAP63" s="145"/>
      <c r="NAQ63" s="145"/>
      <c r="NAR63" s="145"/>
      <c r="NAS63" s="145"/>
      <c r="NAT63" s="145"/>
      <c r="NAU63" s="145"/>
      <c r="NAV63" s="145"/>
      <c r="NAW63" s="145"/>
      <c r="NAX63" s="145"/>
      <c r="NAY63" s="145"/>
      <c r="NAZ63" s="145"/>
      <c r="NBA63" s="145"/>
      <c r="NBB63" s="145"/>
      <c r="NBC63" s="145"/>
      <c r="NBD63" s="145"/>
      <c r="NBE63" s="145"/>
      <c r="NBF63" s="145"/>
      <c r="NBG63" s="145"/>
      <c r="NBH63" s="145"/>
      <c r="NBI63" s="145"/>
      <c r="NBJ63" s="145"/>
      <c r="NBK63" s="115"/>
      <c r="NBL63" s="145"/>
      <c r="NBM63" s="145"/>
      <c r="NBN63" s="145"/>
      <c r="NBO63" s="145"/>
      <c r="NBP63" s="145"/>
      <c r="NBQ63" s="145"/>
      <c r="NBR63" s="145"/>
      <c r="NBS63" s="145"/>
      <c r="NBT63" s="145"/>
      <c r="NBU63" s="145"/>
      <c r="NBV63" s="145"/>
      <c r="NBW63" s="145"/>
      <c r="NBX63" s="145"/>
      <c r="NBY63" s="145"/>
      <c r="NBZ63" s="145"/>
      <c r="NCA63" s="145"/>
      <c r="NCB63" s="145"/>
      <c r="NCC63" s="145"/>
      <c r="NCD63" s="145"/>
      <c r="NCE63" s="145"/>
      <c r="NCF63" s="145"/>
      <c r="NCG63" s="115"/>
      <c r="NCH63" s="145"/>
      <c r="NCI63" s="145"/>
      <c r="NCJ63" s="145"/>
      <c r="NCK63" s="145"/>
      <c r="NCL63" s="145"/>
      <c r="NCM63" s="145"/>
      <c r="NCN63" s="145"/>
      <c r="NCO63" s="145"/>
      <c r="NCP63" s="145"/>
      <c r="NCQ63" s="145"/>
      <c r="NCR63" s="145"/>
      <c r="NCS63" s="145"/>
      <c r="NCT63" s="145"/>
      <c r="NCU63" s="145"/>
      <c r="NCV63" s="145"/>
      <c r="NCW63" s="145"/>
      <c r="NCX63" s="145"/>
      <c r="NCY63" s="145"/>
      <c r="NCZ63" s="145"/>
      <c r="NDA63" s="145"/>
      <c r="NDB63" s="145"/>
      <c r="NDC63" s="115"/>
      <c r="NDD63" s="145"/>
      <c r="NDE63" s="145"/>
      <c r="NDF63" s="145"/>
      <c r="NDG63" s="145"/>
      <c r="NDH63" s="145"/>
      <c r="NDI63" s="145"/>
      <c r="NDJ63" s="145"/>
      <c r="NDK63" s="145"/>
      <c r="NDL63" s="145"/>
      <c r="NDM63" s="145"/>
      <c r="NDN63" s="145"/>
      <c r="NDO63" s="145"/>
      <c r="NDP63" s="145"/>
      <c r="NDQ63" s="145"/>
      <c r="NDR63" s="145"/>
      <c r="NDS63" s="145"/>
      <c r="NDT63" s="145"/>
      <c r="NDU63" s="145"/>
      <c r="NDV63" s="145"/>
      <c r="NDW63" s="145"/>
      <c r="NDX63" s="145"/>
      <c r="NDY63" s="115"/>
      <c r="NDZ63" s="145"/>
      <c r="NEA63" s="145"/>
      <c r="NEB63" s="145"/>
      <c r="NEC63" s="145"/>
      <c r="NED63" s="145"/>
      <c r="NEE63" s="145"/>
      <c r="NEF63" s="145"/>
      <c r="NEG63" s="145"/>
      <c r="NEH63" s="145"/>
      <c r="NEI63" s="145"/>
      <c r="NEJ63" s="145"/>
      <c r="NEK63" s="145"/>
      <c r="NEL63" s="145"/>
      <c r="NEM63" s="145"/>
      <c r="NEN63" s="145"/>
      <c r="NEO63" s="145"/>
      <c r="NEP63" s="145"/>
      <c r="NEQ63" s="145"/>
      <c r="NER63" s="145"/>
      <c r="NES63" s="145"/>
      <c r="NET63" s="145"/>
      <c r="NEU63" s="115"/>
      <c r="NEV63" s="145"/>
      <c r="NEW63" s="145"/>
      <c r="NEX63" s="145"/>
      <c r="NEY63" s="145"/>
      <c r="NEZ63" s="145"/>
      <c r="NFA63" s="145"/>
      <c r="NFB63" s="145"/>
      <c r="NFC63" s="145"/>
      <c r="NFD63" s="145"/>
      <c r="NFE63" s="145"/>
      <c r="NFF63" s="145"/>
      <c r="NFG63" s="145"/>
      <c r="NFH63" s="145"/>
      <c r="NFI63" s="145"/>
      <c r="NFJ63" s="145"/>
      <c r="NFK63" s="145"/>
      <c r="NFL63" s="145"/>
      <c r="NFM63" s="145"/>
      <c r="NFN63" s="145"/>
      <c r="NFO63" s="145"/>
      <c r="NFP63" s="145"/>
      <c r="NFQ63" s="115"/>
      <c r="NFR63" s="145"/>
      <c r="NFS63" s="145"/>
      <c r="NFT63" s="145"/>
      <c r="NFU63" s="145"/>
      <c r="NFV63" s="145"/>
      <c r="NFW63" s="145"/>
      <c r="NFX63" s="145"/>
      <c r="NFY63" s="145"/>
      <c r="NFZ63" s="145"/>
      <c r="NGA63" s="145"/>
      <c r="NGB63" s="145"/>
      <c r="NGC63" s="145"/>
      <c r="NGD63" s="145"/>
      <c r="NGE63" s="145"/>
      <c r="NGF63" s="145"/>
      <c r="NGG63" s="145"/>
      <c r="NGH63" s="145"/>
      <c r="NGI63" s="145"/>
      <c r="NGJ63" s="145"/>
      <c r="NGK63" s="145"/>
      <c r="NGL63" s="145"/>
      <c r="NGM63" s="115"/>
      <c r="NGN63" s="145"/>
      <c r="NGO63" s="145"/>
      <c r="NGP63" s="145"/>
      <c r="NGQ63" s="145"/>
      <c r="NGR63" s="145"/>
      <c r="NGS63" s="145"/>
      <c r="NGT63" s="145"/>
      <c r="NGU63" s="145"/>
      <c r="NGV63" s="145"/>
      <c r="NGW63" s="145"/>
      <c r="NGX63" s="145"/>
      <c r="NGY63" s="145"/>
      <c r="NGZ63" s="145"/>
      <c r="NHA63" s="145"/>
      <c r="NHB63" s="145"/>
      <c r="NHC63" s="145"/>
      <c r="NHD63" s="145"/>
      <c r="NHE63" s="145"/>
      <c r="NHF63" s="145"/>
      <c r="NHG63" s="145"/>
      <c r="NHH63" s="145"/>
      <c r="NHI63" s="115"/>
      <c r="NHJ63" s="145"/>
      <c r="NHK63" s="145"/>
      <c r="NHL63" s="145"/>
      <c r="NHM63" s="145"/>
      <c r="NHN63" s="145"/>
      <c r="NHO63" s="145"/>
      <c r="NHP63" s="145"/>
      <c r="NHQ63" s="145"/>
      <c r="NHR63" s="145"/>
      <c r="NHS63" s="145"/>
      <c r="NHT63" s="145"/>
      <c r="NHU63" s="145"/>
      <c r="NHV63" s="145"/>
      <c r="NHW63" s="145"/>
      <c r="NHX63" s="145"/>
      <c r="NHY63" s="145"/>
      <c r="NHZ63" s="145"/>
      <c r="NIA63" s="145"/>
      <c r="NIB63" s="145"/>
      <c r="NIC63" s="145"/>
      <c r="NID63" s="145"/>
      <c r="NIE63" s="115"/>
      <c r="NIF63" s="145"/>
      <c r="NIG63" s="145"/>
      <c r="NIH63" s="145"/>
      <c r="NII63" s="145"/>
      <c r="NIJ63" s="145"/>
      <c r="NIK63" s="145"/>
      <c r="NIL63" s="145"/>
      <c r="NIM63" s="145"/>
      <c r="NIN63" s="145"/>
      <c r="NIO63" s="145"/>
      <c r="NIP63" s="145"/>
      <c r="NIQ63" s="145"/>
      <c r="NIR63" s="145"/>
      <c r="NIS63" s="145"/>
      <c r="NIT63" s="145"/>
      <c r="NIU63" s="145"/>
      <c r="NIV63" s="145"/>
      <c r="NIW63" s="145"/>
      <c r="NIX63" s="145"/>
      <c r="NIY63" s="145"/>
      <c r="NIZ63" s="145"/>
      <c r="NJA63" s="115"/>
      <c r="NJB63" s="145"/>
      <c r="NJC63" s="145"/>
      <c r="NJD63" s="145"/>
      <c r="NJE63" s="145"/>
      <c r="NJF63" s="145"/>
      <c r="NJG63" s="145"/>
      <c r="NJH63" s="145"/>
      <c r="NJI63" s="145"/>
      <c r="NJJ63" s="145"/>
      <c r="NJK63" s="145"/>
      <c r="NJL63" s="145"/>
      <c r="NJM63" s="145"/>
      <c r="NJN63" s="145"/>
      <c r="NJO63" s="145"/>
      <c r="NJP63" s="145"/>
      <c r="NJQ63" s="145"/>
      <c r="NJR63" s="145"/>
      <c r="NJS63" s="145"/>
      <c r="NJT63" s="145"/>
      <c r="NJU63" s="145"/>
      <c r="NJV63" s="145"/>
      <c r="NJW63" s="115"/>
      <c r="NJX63" s="145"/>
      <c r="NJY63" s="145"/>
      <c r="NJZ63" s="145"/>
      <c r="NKA63" s="145"/>
      <c r="NKB63" s="145"/>
      <c r="NKC63" s="145"/>
      <c r="NKD63" s="145"/>
      <c r="NKE63" s="145"/>
      <c r="NKF63" s="145"/>
      <c r="NKG63" s="145"/>
      <c r="NKH63" s="145"/>
      <c r="NKI63" s="145"/>
      <c r="NKJ63" s="145"/>
      <c r="NKK63" s="145"/>
      <c r="NKL63" s="145"/>
      <c r="NKM63" s="145"/>
      <c r="NKN63" s="145"/>
      <c r="NKO63" s="145"/>
      <c r="NKP63" s="145"/>
      <c r="NKQ63" s="145"/>
      <c r="NKR63" s="145"/>
      <c r="NKS63" s="115"/>
      <c r="NKT63" s="145"/>
      <c r="NKU63" s="145"/>
      <c r="NKV63" s="145"/>
      <c r="NKW63" s="145"/>
      <c r="NKX63" s="145"/>
      <c r="NKY63" s="145"/>
      <c r="NKZ63" s="145"/>
      <c r="NLA63" s="145"/>
      <c r="NLB63" s="145"/>
      <c r="NLC63" s="145"/>
      <c r="NLD63" s="145"/>
      <c r="NLE63" s="145"/>
      <c r="NLF63" s="145"/>
      <c r="NLG63" s="145"/>
      <c r="NLH63" s="145"/>
      <c r="NLI63" s="145"/>
      <c r="NLJ63" s="145"/>
      <c r="NLK63" s="145"/>
      <c r="NLL63" s="145"/>
      <c r="NLM63" s="145"/>
      <c r="NLN63" s="145"/>
      <c r="NLO63" s="115"/>
      <c r="NLP63" s="145"/>
      <c r="NLQ63" s="145"/>
      <c r="NLR63" s="145"/>
      <c r="NLS63" s="145"/>
      <c r="NLT63" s="145"/>
      <c r="NLU63" s="145"/>
      <c r="NLV63" s="145"/>
      <c r="NLW63" s="145"/>
      <c r="NLX63" s="145"/>
      <c r="NLY63" s="145"/>
      <c r="NLZ63" s="145"/>
      <c r="NMA63" s="145"/>
      <c r="NMB63" s="145"/>
      <c r="NMC63" s="145"/>
      <c r="NMD63" s="145"/>
      <c r="NME63" s="145"/>
      <c r="NMF63" s="145"/>
      <c r="NMG63" s="145"/>
      <c r="NMH63" s="145"/>
      <c r="NMI63" s="145"/>
      <c r="NMJ63" s="145"/>
      <c r="NMK63" s="115"/>
      <c r="NML63" s="145"/>
      <c r="NMM63" s="145"/>
      <c r="NMN63" s="145"/>
      <c r="NMO63" s="145"/>
      <c r="NMP63" s="145"/>
      <c r="NMQ63" s="145"/>
      <c r="NMR63" s="145"/>
      <c r="NMS63" s="145"/>
      <c r="NMT63" s="145"/>
      <c r="NMU63" s="145"/>
      <c r="NMV63" s="145"/>
      <c r="NMW63" s="145"/>
      <c r="NMX63" s="145"/>
      <c r="NMY63" s="145"/>
      <c r="NMZ63" s="145"/>
      <c r="NNA63" s="145"/>
      <c r="NNB63" s="145"/>
      <c r="NNC63" s="145"/>
      <c r="NND63" s="145"/>
      <c r="NNE63" s="145"/>
      <c r="NNF63" s="145"/>
      <c r="NNG63" s="115"/>
      <c r="NNH63" s="145"/>
      <c r="NNI63" s="145"/>
      <c r="NNJ63" s="145"/>
      <c r="NNK63" s="145"/>
      <c r="NNL63" s="145"/>
      <c r="NNM63" s="145"/>
      <c r="NNN63" s="145"/>
      <c r="NNO63" s="145"/>
      <c r="NNP63" s="145"/>
      <c r="NNQ63" s="145"/>
      <c r="NNR63" s="145"/>
      <c r="NNS63" s="145"/>
      <c r="NNT63" s="145"/>
      <c r="NNU63" s="145"/>
      <c r="NNV63" s="145"/>
      <c r="NNW63" s="145"/>
      <c r="NNX63" s="145"/>
      <c r="NNY63" s="145"/>
      <c r="NNZ63" s="145"/>
      <c r="NOA63" s="145"/>
      <c r="NOB63" s="145"/>
      <c r="NOC63" s="115"/>
      <c r="NOD63" s="145"/>
      <c r="NOE63" s="145"/>
      <c r="NOF63" s="145"/>
      <c r="NOG63" s="145"/>
      <c r="NOH63" s="145"/>
      <c r="NOI63" s="145"/>
      <c r="NOJ63" s="145"/>
      <c r="NOK63" s="145"/>
      <c r="NOL63" s="145"/>
      <c r="NOM63" s="145"/>
      <c r="NON63" s="145"/>
      <c r="NOO63" s="145"/>
      <c r="NOP63" s="145"/>
      <c r="NOQ63" s="145"/>
      <c r="NOR63" s="145"/>
      <c r="NOS63" s="145"/>
      <c r="NOT63" s="145"/>
      <c r="NOU63" s="145"/>
      <c r="NOV63" s="145"/>
      <c r="NOW63" s="145"/>
      <c r="NOX63" s="145"/>
      <c r="NOY63" s="115"/>
      <c r="NOZ63" s="145"/>
      <c r="NPA63" s="145"/>
      <c r="NPB63" s="145"/>
      <c r="NPC63" s="145"/>
      <c r="NPD63" s="145"/>
      <c r="NPE63" s="145"/>
      <c r="NPF63" s="145"/>
      <c r="NPG63" s="145"/>
      <c r="NPH63" s="145"/>
      <c r="NPI63" s="145"/>
      <c r="NPJ63" s="145"/>
      <c r="NPK63" s="145"/>
      <c r="NPL63" s="145"/>
      <c r="NPM63" s="145"/>
      <c r="NPN63" s="145"/>
      <c r="NPO63" s="145"/>
      <c r="NPP63" s="145"/>
      <c r="NPQ63" s="145"/>
      <c r="NPR63" s="145"/>
      <c r="NPS63" s="145"/>
      <c r="NPT63" s="145"/>
      <c r="NPU63" s="115"/>
      <c r="NPV63" s="145"/>
      <c r="NPW63" s="145"/>
      <c r="NPX63" s="145"/>
      <c r="NPY63" s="145"/>
      <c r="NPZ63" s="145"/>
      <c r="NQA63" s="145"/>
      <c r="NQB63" s="145"/>
      <c r="NQC63" s="145"/>
      <c r="NQD63" s="145"/>
      <c r="NQE63" s="145"/>
      <c r="NQF63" s="145"/>
      <c r="NQG63" s="145"/>
      <c r="NQH63" s="145"/>
      <c r="NQI63" s="145"/>
      <c r="NQJ63" s="145"/>
      <c r="NQK63" s="145"/>
      <c r="NQL63" s="145"/>
      <c r="NQM63" s="145"/>
      <c r="NQN63" s="145"/>
      <c r="NQO63" s="145"/>
      <c r="NQP63" s="145"/>
      <c r="NQQ63" s="115"/>
      <c r="NQR63" s="145"/>
      <c r="NQS63" s="145"/>
      <c r="NQT63" s="145"/>
      <c r="NQU63" s="145"/>
      <c r="NQV63" s="145"/>
      <c r="NQW63" s="145"/>
      <c r="NQX63" s="145"/>
      <c r="NQY63" s="145"/>
      <c r="NQZ63" s="145"/>
      <c r="NRA63" s="145"/>
      <c r="NRB63" s="145"/>
      <c r="NRC63" s="145"/>
      <c r="NRD63" s="145"/>
      <c r="NRE63" s="145"/>
      <c r="NRF63" s="145"/>
      <c r="NRG63" s="145"/>
      <c r="NRH63" s="145"/>
      <c r="NRI63" s="145"/>
      <c r="NRJ63" s="145"/>
      <c r="NRK63" s="145"/>
      <c r="NRL63" s="145"/>
      <c r="NRM63" s="115"/>
      <c r="NRN63" s="145"/>
      <c r="NRO63" s="145"/>
      <c r="NRP63" s="145"/>
      <c r="NRQ63" s="145"/>
      <c r="NRR63" s="145"/>
      <c r="NRS63" s="145"/>
      <c r="NRT63" s="145"/>
      <c r="NRU63" s="145"/>
      <c r="NRV63" s="145"/>
      <c r="NRW63" s="145"/>
      <c r="NRX63" s="145"/>
      <c r="NRY63" s="145"/>
      <c r="NRZ63" s="145"/>
      <c r="NSA63" s="145"/>
      <c r="NSB63" s="145"/>
      <c r="NSC63" s="145"/>
      <c r="NSD63" s="145"/>
      <c r="NSE63" s="145"/>
      <c r="NSF63" s="145"/>
      <c r="NSG63" s="145"/>
      <c r="NSH63" s="145"/>
      <c r="NSI63" s="115"/>
      <c r="NSJ63" s="145"/>
      <c r="NSK63" s="145"/>
      <c r="NSL63" s="145"/>
      <c r="NSM63" s="145"/>
      <c r="NSN63" s="145"/>
      <c r="NSO63" s="145"/>
      <c r="NSP63" s="145"/>
      <c r="NSQ63" s="145"/>
      <c r="NSR63" s="145"/>
      <c r="NSS63" s="145"/>
      <c r="NST63" s="145"/>
      <c r="NSU63" s="145"/>
      <c r="NSV63" s="145"/>
      <c r="NSW63" s="145"/>
      <c r="NSX63" s="145"/>
      <c r="NSY63" s="145"/>
      <c r="NSZ63" s="145"/>
      <c r="NTA63" s="145"/>
      <c r="NTB63" s="145"/>
      <c r="NTC63" s="145"/>
      <c r="NTD63" s="145"/>
      <c r="NTE63" s="115"/>
      <c r="NTF63" s="145"/>
      <c r="NTG63" s="145"/>
      <c r="NTH63" s="145"/>
      <c r="NTI63" s="145"/>
      <c r="NTJ63" s="145"/>
      <c r="NTK63" s="145"/>
      <c r="NTL63" s="145"/>
      <c r="NTM63" s="145"/>
      <c r="NTN63" s="145"/>
      <c r="NTO63" s="145"/>
      <c r="NTP63" s="145"/>
      <c r="NTQ63" s="145"/>
      <c r="NTR63" s="145"/>
      <c r="NTS63" s="145"/>
      <c r="NTT63" s="145"/>
      <c r="NTU63" s="145"/>
      <c r="NTV63" s="145"/>
      <c r="NTW63" s="145"/>
      <c r="NTX63" s="145"/>
      <c r="NTY63" s="145"/>
      <c r="NTZ63" s="145"/>
      <c r="NUA63" s="115"/>
      <c r="NUB63" s="145"/>
      <c r="NUC63" s="145"/>
      <c r="NUD63" s="145"/>
      <c r="NUE63" s="145"/>
      <c r="NUF63" s="145"/>
      <c r="NUG63" s="145"/>
      <c r="NUH63" s="145"/>
      <c r="NUI63" s="145"/>
      <c r="NUJ63" s="145"/>
      <c r="NUK63" s="145"/>
      <c r="NUL63" s="145"/>
      <c r="NUM63" s="145"/>
      <c r="NUN63" s="145"/>
      <c r="NUO63" s="145"/>
      <c r="NUP63" s="145"/>
      <c r="NUQ63" s="145"/>
      <c r="NUR63" s="145"/>
      <c r="NUS63" s="145"/>
      <c r="NUT63" s="145"/>
      <c r="NUU63" s="145"/>
      <c r="NUV63" s="145"/>
      <c r="NUW63" s="115"/>
      <c r="NUX63" s="145"/>
      <c r="NUY63" s="145"/>
      <c r="NUZ63" s="145"/>
      <c r="NVA63" s="145"/>
      <c r="NVB63" s="145"/>
      <c r="NVC63" s="145"/>
      <c r="NVD63" s="145"/>
      <c r="NVE63" s="145"/>
      <c r="NVF63" s="145"/>
      <c r="NVG63" s="145"/>
      <c r="NVH63" s="145"/>
      <c r="NVI63" s="145"/>
      <c r="NVJ63" s="145"/>
      <c r="NVK63" s="145"/>
      <c r="NVL63" s="145"/>
      <c r="NVM63" s="145"/>
      <c r="NVN63" s="145"/>
      <c r="NVO63" s="145"/>
      <c r="NVP63" s="145"/>
      <c r="NVQ63" s="145"/>
      <c r="NVR63" s="145"/>
      <c r="NVS63" s="115"/>
      <c r="NVT63" s="145"/>
      <c r="NVU63" s="145"/>
      <c r="NVV63" s="145"/>
      <c r="NVW63" s="145"/>
      <c r="NVX63" s="145"/>
      <c r="NVY63" s="145"/>
      <c r="NVZ63" s="145"/>
      <c r="NWA63" s="145"/>
      <c r="NWB63" s="145"/>
      <c r="NWC63" s="145"/>
      <c r="NWD63" s="145"/>
      <c r="NWE63" s="145"/>
      <c r="NWF63" s="145"/>
      <c r="NWG63" s="145"/>
      <c r="NWH63" s="145"/>
      <c r="NWI63" s="145"/>
      <c r="NWJ63" s="145"/>
      <c r="NWK63" s="145"/>
      <c r="NWL63" s="145"/>
      <c r="NWM63" s="145"/>
      <c r="NWN63" s="145"/>
      <c r="NWO63" s="115"/>
      <c r="NWP63" s="145"/>
      <c r="NWQ63" s="145"/>
      <c r="NWR63" s="145"/>
      <c r="NWS63" s="145"/>
      <c r="NWT63" s="145"/>
      <c r="NWU63" s="145"/>
      <c r="NWV63" s="145"/>
      <c r="NWW63" s="145"/>
      <c r="NWX63" s="145"/>
      <c r="NWY63" s="145"/>
      <c r="NWZ63" s="145"/>
      <c r="NXA63" s="145"/>
      <c r="NXB63" s="145"/>
      <c r="NXC63" s="145"/>
      <c r="NXD63" s="145"/>
      <c r="NXE63" s="145"/>
      <c r="NXF63" s="145"/>
      <c r="NXG63" s="145"/>
      <c r="NXH63" s="145"/>
      <c r="NXI63" s="145"/>
      <c r="NXJ63" s="145"/>
      <c r="NXK63" s="115"/>
      <c r="NXL63" s="145"/>
      <c r="NXM63" s="145"/>
      <c r="NXN63" s="145"/>
      <c r="NXO63" s="145"/>
      <c r="NXP63" s="145"/>
      <c r="NXQ63" s="145"/>
      <c r="NXR63" s="145"/>
      <c r="NXS63" s="145"/>
      <c r="NXT63" s="145"/>
      <c r="NXU63" s="145"/>
      <c r="NXV63" s="145"/>
      <c r="NXW63" s="145"/>
      <c r="NXX63" s="145"/>
      <c r="NXY63" s="145"/>
      <c r="NXZ63" s="145"/>
      <c r="NYA63" s="145"/>
      <c r="NYB63" s="145"/>
      <c r="NYC63" s="145"/>
      <c r="NYD63" s="145"/>
      <c r="NYE63" s="145"/>
      <c r="NYF63" s="145"/>
      <c r="NYG63" s="115"/>
      <c r="NYH63" s="145"/>
      <c r="NYI63" s="145"/>
      <c r="NYJ63" s="145"/>
      <c r="NYK63" s="145"/>
      <c r="NYL63" s="145"/>
      <c r="NYM63" s="145"/>
      <c r="NYN63" s="145"/>
      <c r="NYO63" s="145"/>
      <c r="NYP63" s="145"/>
      <c r="NYQ63" s="145"/>
      <c r="NYR63" s="145"/>
      <c r="NYS63" s="145"/>
      <c r="NYT63" s="145"/>
      <c r="NYU63" s="145"/>
      <c r="NYV63" s="145"/>
      <c r="NYW63" s="145"/>
      <c r="NYX63" s="145"/>
      <c r="NYY63" s="145"/>
      <c r="NYZ63" s="145"/>
      <c r="NZA63" s="145"/>
      <c r="NZB63" s="145"/>
      <c r="NZC63" s="115"/>
      <c r="NZD63" s="145"/>
      <c r="NZE63" s="145"/>
      <c r="NZF63" s="145"/>
      <c r="NZG63" s="145"/>
      <c r="NZH63" s="145"/>
      <c r="NZI63" s="145"/>
      <c r="NZJ63" s="145"/>
      <c r="NZK63" s="145"/>
      <c r="NZL63" s="145"/>
      <c r="NZM63" s="145"/>
      <c r="NZN63" s="145"/>
      <c r="NZO63" s="145"/>
      <c r="NZP63" s="145"/>
      <c r="NZQ63" s="145"/>
      <c r="NZR63" s="145"/>
      <c r="NZS63" s="145"/>
      <c r="NZT63" s="145"/>
      <c r="NZU63" s="145"/>
      <c r="NZV63" s="145"/>
      <c r="NZW63" s="145"/>
      <c r="NZX63" s="145"/>
      <c r="NZY63" s="115"/>
      <c r="NZZ63" s="145"/>
      <c r="OAA63" s="145"/>
      <c r="OAB63" s="145"/>
      <c r="OAC63" s="145"/>
      <c r="OAD63" s="145"/>
      <c r="OAE63" s="145"/>
      <c r="OAF63" s="145"/>
      <c r="OAG63" s="145"/>
      <c r="OAH63" s="145"/>
      <c r="OAI63" s="145"/>
      <c r="OAJ63" s="145"/>
      <c r="OAK63" s="145"/>
      <c r="OAL63" s="145"/>
      <c r="OAM63" s="145"/>
      <c r="OAN63" s="145"/>
      <c r="OAO63" s="145"/>
      <c r="OAP63" s="145"/>
      <c r="OAQ63" s="145"/>
      <c r="OAR63" s="145"/>
      <c r="OAS63" s="145"/>
      <c r="OAT63" s="145"/>
      <c r="OAU63" s="115"/>
      <c r="OAV63" s="145"/>
      <c r="OAW63" s="145"/>
      <c r="OAX63" s="145"/>
      <c r="OAY63" s="145"/>
      <c r="OAZ63" s="145"/>
      <c r="OBA63" s="145"/>
      <c r="OBB63" s="145"/>
      <c r="OBC63" s="145"/>
      <c r="OBD63" s="145"/>
      <c r="OBE63" s="145"/>
      <c r="OBF63" s="145"/>
      <c r="OBG63" s="145"/>
      <c r="OBH63" s="145"/>
      <c r="OBI63" s="145"/>
      <c r="OBJ63" s="145"/>
      <c r="OBK63" s="145"/>
      <c r="OBL63" s="145"/>
      <c r="OBM63" s="145"/>
      <c r="OBN63" s="145"/>
      <c r="OBO63" s="145"/>
      <c r="OBP63" s="145"/>
      <c r="OBQ63" s="115"/>
      <c r="OBR63" s="145"/>
      <c r="OBS63" s="145"/>
      <c r="OBT63" s="145"/>
      <c r="OBU63" s="145"/>
      <c r="OBV63" s="145"/>
      <c r="OBW63" s="145"/>
      <c r="OBX63" s="145"/>
      <c r="OBY63" s="145"/>
      <c r="OBZ63" s="145"/>
      <c r="OCA63" s="145"/>
      <c r="OCB63" s="145"/>
      <c r="OCC63" s="145"/>
      <c r="OCD63" s="145"/>
      <c r="OCE63" s="145"/>
      <c r="OCF63" s="145"/>
      <c r="OCG63" s="145"/>
      <c r="OCH63" s="145"/>
      <c r="OCI63" s="145"/>
      <c r="OCJ63" s="145"/>
      <c r="OCK63" s="145"/>
      <c r="OCL63" s="145"/>
      <c r="OCM63" s="115"/>
      <c r="OCN63" s="145"/>
      <c r="OCO63" s="145"/>
      <c r="OCP63" s="145"/>
      <c r="OCQ63" s="145"/>
      <c r="OCR63" s="145"/>
      <c r="OCS63" s="145"/>
      <c r="OCT63" s="145"/>
      <c r="OCU63" s="145"/>
      <c r="OCV63" s="145"/>
      <c r="OCW63" s="145"/>
      <c r="OCX63" s="145"/>
      <c r="OCY63" s="145"/>
      <c r="OCZ63" s="145"/>
      <c r="ODA63" s="145"/>
      <c r="ODB63" s="145"/>
      <c r="ODC63" s="145"/>
      <c r="ODD63" s="145"/>
      <c r="ODE63" s="145"/>
      <c r="ODF63" s="145"/>
      <c r="ODG63" s="145"/>
      <c r="ODH63" s="145"/>
      <c r="ODI63" s="115"/>
      <c r="ODJ63" s="145"/>
      <c r="ODK63" s="145"/>
      <c r="ODL63" s="145"/>
      <c r="ODM63" s="145"/>
      <c r="ODN63" s="145"/>
      <c r="ODO63" s="145"/>
      <c r="ODP63" s="145"/>
      <c r="ODQ63" s="145"/>
      <c r="ODR63" s="145"/>
      <c r="ODS63" s="145"/>
      <c r="ODT63" s="145"/>
      <c r="ODU63" s="145"/>
      <c r="ODV63" s="145"/>
      <c r="ODW63" s="145"/>
      <c r="ODX63" s="145"/>
      <c r="ODY63" s="145"/>
      <c r="ODZ63" s="145"/>
      <c r="OEA63" s="145"/>
      <c r="OEB63" s="145"/>
      <c r="OEC63" s="145"/>
      <c r="OED63" s="145"/>
      <c r="OEE63" s="115"/>
      <c r="OEF63" s="145"/>
      <c r="OEG63" s="145"/>
      <c r="OEH63" s="145"/>
      <c r="OEI63" s="145"/>
      <c r="OEJ63" s="145"/>
      <c r="OEK63" s="145"/>
      <c r="OEL63" s="145"/>
      <c r="OEM63" s="145"/>
      <c r="OEN63" s="145"/>
      <c r="OEO63" s="145"/>
      <c r="OEP63" s="145"/>
      <c r="OEQ63" s="145"/>
      <c r="OER63" s="145"/>
      <c r="OES63" s="145"/>
      <c r="OET63" s="145"/>
      <c r="OEU63" s="145"/>
      <c r="OEV63" s="145"/>
      <c r="OEW63" s="145"/>
      <c r="OEX63" s="145"/>
      <c r="OEY63" s="145"/>
      <c r="OEZ63" s="145"/>
      <c r="OFA63" s="115"/>
      <c r="OFB63" s="145"/>
      <c r="OFC63" s="145"/>
      <c r="OFD63" s="145"/>
      <c r="OFE63" s="145"/>
      <c r="OFF63" s="145"/>
      <c r="OFG63" s="145"/>
      <c r="OFH63" s="145"/>
      <c r="OFI63" s="145"/>
      <c r="OFJ63" s="145"/>
      <c r="OFK63" s="145"/>
      <c r="OFL63" s="145"/>
      <c r="OFM63" s="145"/>
      <c r="OFN63" s="145"/>
      <c r="OFO63" s="145"/>
      <c r="OFP63" s="145"/>
      <c r="OFQ63" s="145"/>
      <c r="OFR63" s="145"/>
      <c r="OFS63" s="145"/>
      <c r="OFT63" s="145"/>
      <c r="OFU63" s="145"/>
      <c r="OFV63" s="145"/>
      <c r="OFW63" s="115"/>
      <c r="OFX63" s="145"/>
      <c r="OFY63" s="145"/>
      <c r="OFZ63" s="145"/>
      <c r="OGA63" s="145"/>
      <c r="OGB63" s="145"/>
      <c r="OGC63" s="145"/>
      <c r="OGD63" s="145"/>
      <c r="OGE63" s="145"/>
      <c r="OGF63" s="145"/>
      <c r="OGG63" s="145"/>
      <c r="OGH63" s="145"/>
      <c r="OGI63" s="145"/>
      <c r="OGJ63" s="145"/>
      <c r="OGK63" s="145"/>
      <c r="OGL63" s="145"/>
      <c r="OGM63" s="145"/>
      <c r="OGN63" s="145"/>
      <c r="OGO63" s="145"/>
      <c r="OGP63" s="145"/>
      <c r="OGQ63" s="145"/>
      <c r="OGR63" s="145"/>
      <c r="OGS63" s="115"/>
      <c r="OGT63" s="145"/>
      <c r="OGU63" s="145"/>
      <c r="OGV63" s="145"/>
      <c r="OGW63" s="145"/>
      <c r="OGX63" s="145"/>
      <c r="OGY63" s="145"/>
      <c r="OGZ63" s="145"/>
      <c r="OHA63" s="145"/>
      <c r="OHB63" s="145"/>
      <c r="OHC63" s="145"/>
      <c r="OHD63" s="145"/>
      <c r="OHE63" s="145"/>
      <c r="OHF63" s="145"/>
      <c r="OHG63" s="145"/>
      <c r="OHH63" s="145"/>
      <c r="OHI63" s="145"/>
      <c r="OHJ63" s="145"/>
      <c r="OHK63" s="145"/>
      <c r="OHL63" s="145"/>
      <c r="OHM63" s="145"/>
      <c r="OHN63" s="145"/>
      <c r="OHO63" s="115"/>
      <c r="OHP63" s="145"/>
      <c r="OHQ63" s="145"/>
      <c r="OHR63" s="145"/>
      <c r="OHS63" s="145"/>
      <c r="OHT63" s="145"/>
      <c r="OHU63" s="145"/>
      <c r="OHV63" s="145"/>
      <c r="OHW63" s="145"/>
      <c r="OHX63" s="145"/>
      <c r="OHY63" s="145"/>
      <c r="OHZ63" s="145"/>
      <c r="OIA63" s="145"/>
      <c r="OIB63" s="145"/>
      <c r="OIC63" s="145"/>
      <c r="OID63" s="145"/>
      <c r="OIE63" s="145"/>
      <c r="OIF63" s="145"/>
      <c r="OIG63" s="145"/>
      <c r="OIH63" s="145"/>
      <c r="OII63" s="145"/>
      <c r="OIJ63" s="145"/>
      <c r="OIK63" s="115"/>
      <c r="OIL63" s="145"/>
      <c r="OIM63" s="145"/>
      <c r="OIN63" s="145"/>
      <c r="OIO63" s="145"/>
      <c r="OIP63" s="145"/>
      <c r="OIQ63" s="145"/>
      <c r="OIR63" s="145"/>
      <c r="OIS63" s="145"/>
      <c r="OIT63" s="145"/>
      <c r="OIU63" s="145"/>
      <c r="OIV63" s="145"/>
      <c r="OIW63" s="145"/>
      <c r="OIX63" s="145"/>
      <c r="OIY63" s="145"/>
      <c r="OIZ63" s="145"/>
      <c r="OJA63" s="145"/>
      <c r="OJB63" s="145"/>
      <c r="OJC63" s="145"/>
      <c r="OJD63" s="145"/>
      <c r="OJE63" s="145"/>
      <c r="OJF63" s="145"/>
      <c r="OJG63" s="115"/>
      <c r="OJH63" s="145"/>
      <c r="OJI63" s="145"/>
      <c r="OJJ63" s="145"/>
      <c r="OJK63" s="145"/>
      <c r="OJL63" s="145"/>
      <c r="OJM63" s="145"/>
      <c r="OJN63" s="145"/>
      <c r="OJO63" s="145"/>
      <c r="OJP63" s="145"/>
      <c r="OJQ63" s="145"/>
      <c r="OJR63" s="145"/>
      <c r="OJS63" s="145"/>
      <c r="OJT63" s="145"/>
      <c r="OJU63" s="145"/>
      <c r="OJV63" s="145"/>
      <c r="OJW63" s="145"/>
      <c r="OJX63" s="145"/>
      <c r="OJY63" s="145"/>
      <c r="OJZ63" s="145"/>
      <c r="OKA63" s="145"/>
      <c r="OKB63" s="145"/>
      <c r="OKC63" s="115"/>
      <c r="OKD63" s="145"/>
      <c r="OKE63" s="145"/>
      <c r="OKF63" s="145"/>
      <c r="OKG63" s="145"/>
      <c r="OKH63" s="145"/>
      <c r="OKI63" s="145"/>
      <c r="OKJ63" s="145"/>
      <c r="OKK63" s="145"/>
      <c r="OKL63" s="145"/>
      <c r="OKM63" s="145"/>
      <c r="OKN63" s="145"/>
      <c r="OKO63" s="145"/>
      <c r="OKP63" s="145"/>
      <c r="OKQ63" s="145"/>
      <c r="OKR63" s="145"/>
      <c r="OKS63" s="145"/>
      <c r="OKT63" s="145"/>
      <c r="OKU63" s="145"/>
      <c r="OKV63" s="145"/>
      <c r="OKW63" s="145"/>
      <c r="OKX63" s="145"/>
      <c r="OKY63" s="115"/>
      <c r="OKZ63" s="145"/>
      <c r="OLA63" s="145"/>
      <c r="OLB63" s="145"/>
      <c r="OLC63" s="145"/>
      <c r="OLD63" s="145"/>
      <c r="OLE63" s="145"/>
      <c r="OLF63" s="145"/>
      <c r="OLG63" s="145"/>
      <c r="OLH63" s="145"/>
      <c r="OLI63" s="145"/>
      <c r="OLJ63" s="145"/>
      <c r="OLK63" s="145"/>
      <c r="OLL63" s="145"/>
      <c r="OLM63" s="145"/>
      <c r="OLN63" s="145"/>
      <c r="OLO63" s="145"/>
      <c r="OLP63" s="145"/>
      <c r="OLQ63" s="145"/>
      <c r="OLR63" s="145"/>
      <c r="OLS63" s="145"/>
      <c r="OLT63" s="145"/>
      <c r="OLU63" s="115"/>
      <c r="OLV63" s="145"/>
      <c r="OLW63" s="145"/>
      <c r="OLX63" s="145"/>
      <c r="OLY63" s="145"/>
      <c r="OLZ63" s="145"/>
      <c r="OMA63" s="145"/>
      <c r="OMB63" s="145"/>
      <c r="OMC63" s="145"/>
      <c r="OMD63" s="145"/>
      <c r="OME63" s="145"/>
      <c r="OMF63" s="145"/>
      <c r="OMG63" s="145"/>
      <c r="OMH63" s="145"/>
      <c r="OMI63" s="145"/>
      <c r="OMJ63" s="145"/>
      <c r="OMK63" s="145"/>
      <c r="OML63" s="145"/>
      <c r="OMM63" s="145"/>
      <c r="OMN63" s="145"/>
      <c r="OMO63" s="145"/>
      <c r="OMP63" s="145"/>
      <c r="OMQ63" s="115"/>
      <c r="OMR63" s="145"/>
      <c r="OMS63" s="145"/>
      <c r="OMT63" s="145"/>
      <c r="OMU63" s="145"/>
      <c r="OMV63" s="145"/>
      <c r="OMW63" s="145"/>
      <c r="OMX63" s="145"/>
      <c r="OMY63" s="145"/>
      <c r="OMZ63" s="145"/>
      <c r="ONA63" s="145"/>
      <c r="ONB63" s="145"/>
      <c r="ONC63" s="145"/>
      <c r="OND63" s="145"/>
      <c r="ONE63" s="145"/>
      <c r="ONF63" s="145"/>
      <c r="ONG63" s="145"/>
      <c r="ONH63" s="145"/>
      <c r="ONI63" s="145"/>
      <c r="ONJ63" s="145"/>
      <c r="ONK63" s="145"/>
      <c r="ONL63" s="145"/>
      <c r="ONM63" s="115"/>
      <c r="ONN63" s="145"/>
      <c r="ONO63" s="145"/>
      <c r="ONP63" s="145"/>
      <c r="ONQ63" s="145"/>
      <c r="ONR63" s="145"/>
      <c r="ONS63" s="145"/>
      <c r="ONT63" s="145"/>
      <c r="ONU63" s="145"/>
      <c r="ONV63" s="145"/>
      <c r="ONW63" s="145"/>
      <c r="ONX63" s="145"/>
      <c r="ONY63" s="145"/>
      <c r="ONZ63" s="145"/>
      <c r="OOA63" s="145"/>
      <c r="OOB63" s="145"/>
      <c r="OOC63" s="145"/>
      <c r="OOD63" s="145"/>
      <c r="OOE63" s="145"/>
      <c r="OOF63" s="145"/>
      <c r="OOG63" s="145"/>
      <c r="OOH63" s="145"/>
      <c r="OOI63" s="115"/>
      <c r="OOJ63" s="145"/>
      <c r="OOK63" s="145"/>
      <c r="OOL63" s="145"/>
      <c r="OOM63" s="145"/>
      <c r="OON63" s="145"/>
      <c r="OOO63" s="145"/>
      <c r="OOP63" s="145"/>
      <c r="OOQ63" s="145"/>
      <c r="OOR63" s="145"/>
      <c r="OOS63" s="145"/>
      <c r="OOT63" s="145"/>
      <c r="OOU63" s="145"/>
      <c r="OOV63" s="145"/>
      <c r="OOW63" s="145"/>
      <c r="OOX63" s="145"/>
      <c r="OOY63" s="145"/>
      <c r="OOZ63" s="145"/>
      <c r="OPA63" s="145"/>
      <c r="OPB63" s="145"/>
      <c r="OPC63" s="145"/>
      <c r="OPD63" s="145"/>
      <c r="OPE63" s="115"/>
      <c r="OPF63" s="145"/>
      <c r="OPG63" s="145"/>
      <c r="OPH63" s="145"/>
      <c r="OPI63" s="145"/>
      <c r="OPJ63" s="145"/>
      <c r="OPK63" s="145"/>
      <c r="OPL63" s="145"/>
      <c r="OPM63" s="145"/>
      <c r="OPN63" s="145"/>
      <c r="OPO63" s="145"/>
      <c r="OPP63" s="145"/>
      <c r="OPQ63" s="145"/>
      <c r="OPR63" s="145"/>
      <c r="OPS63" s="145"/>
      <c r="OPT63" s="145"/>
      <c r="OPU63" s="145"/>
      <c r="OPV63" s="145"/>
      <c r="OPW63" s="145"/>
      <c r="OPX63" s="145"/>
      <c r="OPY63" s="145"/>
      <c r="OPZ63" s="145"/>
      <c r="OQA63" s="115"/>
      <c r="OQB63" s="145"/>
      <c r="OQC63" s="145"/>
      <c r="OQD63" s="145"/>
      <c r="OQE63" s="145"/>
      <c r="OQF63" s="145"/>
      <c r="OQG63" s="145"/>
      <c r="OQH63" s="145"/>
      <c r="OQI63" s="145"/>
      <c r="OQJ63" s="145"/>
      <c r="OQK63" s="145"/>
      <c r="OQL63" s="145"/>
      <c r="OQM63" s="145"/>
      <c r="OQN63" s="145"/>
      <c r="OQO63" s="145"/>
      <c r="OQP63" s="145"/>
      <c r="OQQ63" s="145"/>
      <c r="OQR63" s="145"/>
      <c r="OQS63" s="145"/>
      <c r="OQT63" s="145"/>
      <c r="OQU63" s="145"/>
      <c r="OQV63" s="145"/>
      <c r="OQW63" s="115"/>
      <c r="OQX63" s="145"/>
      <c r="OQY63" s="145"/>
      <c r="OQZ63" s="145"/>
      <c r="ORA63" s="145"/>
      <c r="ORB63" s="145"/>
      <c r="ORC63" s="145"/>
      <c r="ORD63" s="145"/>
      <c r="ORE63" s="145"/>
      <c r="ORF63" s="145"/>
      <c r="ORG63" s="145"/>
      <c r="ORH63" s="145"/>
      <c r="ORI63" s="145"/>
      <c r="ORJ63" s="145"/>
      <c r="ORK63" s="145"/>
      <c r="ORL63" s="145"/>
      <c r="ORM63" s="145"/>
      <c r="ORN63" s="145"/>
      <c r="ORO63" s="145"/>
      <c r="ORP63" s="145"/>
      <c r="ORQ63" s="145"/>
      <c r="ORR63" s="145"/>
      <c r="ORS63" s="115"/>
      <c r="ORT63" s="145"/>
      <c r="ORU63" s="145"/>
      <c r="ORV63" s="145"/>
      <c r="ORW63" s="145"/>
      <c r="ORX63" s="145"/>
      <c r="ORY63" s="145"/>
      <c r="ORZ63" s="145"/>
      <c r="OSA63" s="145"/>
      <c r="OSB63" s="145"/>
      <c r="OSC63" s="145"/>
      <c r="OSD63" s="145"/>
      <c r="OSE63" s="145"/>
      <c r="OSF63" s="145"/>
      <c r="OSG63" s="145"/>
      <c r="OSH63" s="145"/>
      <c r="OSI63" s="145"/>
      <c r="OSJ63" s="145"/>
      <c r="OSK63" s="145"/>
      <c r="OSL63" s="145"/>
      <c r="OSM63" s="145"/>
      <c r="OSN63" s="145"/>
      <c r="OSO63" s="115"/>
      <c r="OSP63" s="145"/>
      <c r="OSQ63" s="145"/>
      <c r="OSR63" s="145"/>
      <c r="OSS63" s="145"/>
      <c r="OST63" s="145"/>
      <c r="OSU63" s="145"/>
      <c r="OSV63" s="145"/>
      <c r="OSW63" s="145"/>
      <c r="OSX63" s="145"/>
      <c r="OSY63" s="145"/>
      <c r="OSZ63" s="145"/>
      <c r="OTA63" s="145"/>
      <c r="OTB63" s="145"/>
      <c r="OTC63" s="145"/>
      <c r="OTD63" s="145"/>
      <c r="OTE63" s="145"/>
      <c r="OTF63" s="145"/>
      <c r="OTG63" s="145"/>
      <c r="OTH63" s="145"/>
      <c r="OTI63" s="145"/>
      <c r="OTJ63" s="145"/>
      <c r="OTK63" s="115"/>
      <c r="OTL63" s="145"/>
      <c r="OTM63" s="145"/>
      <c r="OTN63" s="145"/>
      <c r="OTO63" s="145"/>
      <c r="OTP63" s="145"/>
      <c r="OTQ63" s="145"/>
      <c r="OTR63" s="145"/>
      <c r="OTS63" s="145"/>
      <c r="OTT63" s="145"/>
      <c r="OTU63" s="145"/>
      <c r="OTV63" s="145"/>
      <c r="OTW63" s="145"/>
      <c r="OTX63" s="145"/>
      <c r="OTY63" s="145"/>
      <c r="OTZ63" s="145"/>
      <c r="OUA63" s="145"/>
      <c r="OUB63" s="145"/>
      <c r="OUC63" s="145"/>
      <c r="OUD63" s="145"/>
      <c r="OUE63" s="145"/>
      <c r="OUF63" s="145"/>
      <c r="OUG63" s="115"/>
      <c r="OUH63" s="145"/>
      <c r="OUI63" s="145"/>
      <c r="OUJ63" s="145"/>
      <c r="OUK63" s="145"/>
      <c r="OUL63" s="145"/>
      <c r="OUM63" s="145"/>
      <c r="OUN63" s="145"/>
      <c r="OUO63" s="145"/>
      <c r="OUP63" s="145"/>
      <c r="OUQ63" s="145"/>
      <c r="OUR63" s="145"/>
      <c r="OUS63" s="145"/>
      <c r="OUT63" s="145"/>
      <c r="OUU63" s="145"/>
      <c r="OUV63" s="145"/>
      <c r="OUW63" s="145"/>
      <c r="OUX63" s="145"/>
      <c r="OUY63" s="145"/>
      <c r="OUZ63" s="145"/>
      <c r="OVA63" s="145"/>
      <c r="OVB63" s="145"/>
      <c r="OVC63" s="115"/>
      <c r="OVD63" s="145"/>
      <c r="OVE63" s="145"/>
      <c r="OVF63" s="145"/>
      <c r="OVG63" s="145"/>
      <c r="OVH63" s="145"/>
      <c r="OVI63" s="145"/>
      <c r="OVJ63" s="145"/>
      <c r="OVK63" s="145"/>
      <c r="OVL63" s="145"/>
      <c r="OVM63" s="145"/>
      <c r="OVN63" s="145"/>
      <c r="OVO63" s="145"/>
      <c r="OVP63" s="145"/>
      <c r="OVQ63" s="145"/>
      <c r="OVR63" s="145"/>
      <c r="OVS63" s="145"/>
      <c r="OVT63" s="145"/>
      <c r="OVU63" s="145"/>
      <c r="OVV63" s="145"/>
      <c r="OVW63" s="145"/>
      <c r="OVX63" s="145"/>
      <c r="OVY63" s="115"/>
      <c r="OVZ63" s="145"/>
      <c r="OWA63" s="145"/>
      <c r="OWB63" s="145"/>
      <c r="OWC63" s="145"/>
      <c r="OWD63" s="145"/>
      <c r="OWE63" s="145"/>
      <c r="OWF63" s="145"/>
      <c r="OWG63" s="145"/>
      <c r="OWH63" s="145"/>
      <c r="OWI63" s="145"/>
      <c r="OWJ63" s="145"/>
      <c r="OWK63" s="145"/>
      <c r="OWL63" s="145"/>
      <c r="OWM63" s="145"/>
      <c r="OWN63" s="145"/>
      <c r="OWO63" s="145"/>
      <c r="OWP63" s="145"/>
      <c r="OWQ63" s="145"/>
      <c r="OWR63" s="145"/>
      <c r="OWS63" s="145"/>
      <c r="OWT63" s="145"/>
      <c r="OWU63" s="115"/>
      <c r="OWV63" s="145"/>
      <c r="OWW63" s="145"/>
      <c r="OWX63" s="145"/>
      <c r="OWY63" s="145"/>
      <c r="OWZ63" s="145"/>
      <c r="OXA63" s="145"/>
      <c r="OXB63" s="145"/>
      <c r="OXC63" s="145"/>
      <c r="OXD63" s="145"/>
      <c r="OXE63" s="145"/>
      <c r="OXF63" s="145"/>
      <c r="OXG63" s="145"/>
      <c r="OXH63" s="145"/>
      <c r="OXI63" s="145"/>
      <c r="OXJ63" s="145"/>
      <c r="OXK63" s="145"/>
      <c r="OXL63" s="145"/>
      <c r="OXM63" s="145"/>
      <c r="OXN63" s="145"/>
      <c r="OXO63" s="145"/>
      <c r="OXP63" s="145"/>
      <c r="OXQ63" s="115"/>
      <c r="OXR63" s="145"/>
      <c r="OXS63" s="145"/>
      <c r="OXT63" s="145"/>
      <c r="OXU63" s="145"/>
      <c r="OXV63" s="145"/>
      <c r="OXW63" s="145"/>
      <c r="OXX63" s="145"/>
      <c r="OXY63" s="145"/>
      <c r="OXZ63" s="145"/>
      <c r="OYA63" s="145"/>
      <c r="OYB63" s="145"/>
      <c r="OYC63" s="145"/>
      <c r="OYD63" s="145"/>
      <c r="OYE63" s="145"/>
      <c r="OYF63" s="145"/>
      <c r="OYG63" s="145"/>
      <c r="OYH63" s="145"/>
      <c r="OYI63" s="145"/>
      <c r="OYJ63" s="145"/>
      <c r="OYK63" s="145"/>
      <c r="OYL63" s="145"/>
      <c r="OYM63" s="115"/>
      <c r="OYN63" s="145"/>
      <c r="OYO63" s="145"/>
      <c r="OYP63" s="145"/>
      <c r="OYQ63" s="145"/>
      <c r="OYR63" s="145"/>
      <c r="OYS63" s="145"/>
      <c r="OYT63" s="145"/>
      <c r="OYU63" s="145"/>
      <c r="OYV63" s="145"/>
      <c r="OYW63" s="145"/>
      <c r="OYX63" s="145"/>
      <c r="OYY63" s="145"/>
      <c r="OYZ63" s="145"/>
      <c r="OZA63" s="145"/>
      <c r="OZB63" s="145"/>
      <c r="OZC63" s="145"/>
      <c r="OZD63" s="145"/>
      <c r="OZE63" s="145"/>
      <c r="OZF63" s="145"/>
      <c r="OZG63" s="145"/>
      <c r="OZH63" s="145"/>
      <c r="OZI63" s="115"/>
      <c r="OZJ63" s="145"/>
      <c r="OZK63" s="145"/>
      <c r="OZL63" s="145"/>
      <c r="OZM63" s="145"/>
      <c r="OZN63" s="145"/>
      <c r="OZO63" s="145"/>
      <c r="OZP63" s="145"/>
      <c r="OZQ63" s="145"/>
      <c r="OZR63" s="145"/>
      <c r="OZS63" s="145"/>
      <c r="OZT63" s="145"/>
      <c r="OZU63" s="145"/>
      <c r="OZV63" s="145"/>
      <c r="OZW63" s="145"/>
      <c r="OZX63" s="145"/>
      <c r="OZY63" s="145"/>
      <c r="OZZ63" s="145"/>
      <c r="PAA63" s="145"/>
      <c r="PAB63" s="145"/>
      <c r="PAC63" s="145"/>
      <c r="PAD63" s="145"/>
      <c r="PAE63" s="115"/>
      <c r="PAF63" s="145"/>
      <c r="PAG63" s="145"/>
      <c r="PAH63" s="145"/>
      <c r="PAI63" s="145"/>
      <c r="PAJ63" s="145"/>
      <c r="PAK63" s="145"/>
      <c r="PAL63" s="145"/>
      <c r="PAM63" s="145"/>
      <c r="PAN63" s="145"/>
      <c r="PAO63" s="145"/>
      <c r="PAP63" s="145"/>
      <c r="PAQ63" s="145"/>
      <c r="PAR63" s="145"/>
      <c r="PAS63" s="145"/>
      <c r="PAT63" s="145"/>
      <c r="PAU63" s="145"/>
      <c r="PAV63" s="145"/>
      <c r="PAW63" s="145"/>
      <c r="PAX63" s="145"/>
      <c r="PAY63" s="145"/>
      <c r="PAZ63" s="145"/>
      <c r="PBA63" s="115"/>
      <c r="PBB63" s="145"/>
      <c r="PBC63" s="145"/>
      <c r="PBD63" s="145"/>
      <c r="PBE63" s="145"/>
      <c r="PBF63" s="145"/>
      <c r="PBG63" s="145"/>
      <c r="PBH63" s="145"/>
      <c r="PBI63" s="145"/>
      <c r="PBJ63" s="145"/>
      <c r="PBK63" s="145"/>
      <c r="PBL63" s="145"/>
      <c r="PBM63" s="145"/>
      <c r="PBN63" s="145"/>
      <c r="PBO63" s="145"/>
      <c r="PBP63" s="145"/>
      <c r="PBQ63" s="145"/>
      <c r="PBR63" s="145"/>
      <c r="PBS63" s="145"/>
      <c r="PBT63" s="145"/>
      <c r="PBU63" s="145"/>
      <c r="PBV63" s="145"/>
      <c r="PBW63" s="115"/>
      <c r="PBX63" s="145"/>
      <c r="PBY63" s="145"/>
      <c r="PBZ63" s="145"/>
      <c r="PCA63" s="145"/>
      <c r="PCB63" s="145"/>
      <c r="PCC63" s="145"/>
      <c r="PCD63" s="145"/>
      <c r="PCE63" s="145"/>
      <c r="PCF63" s="145"/>
      <c r="PCG63" s="145"/>
      <c r="PCH63" s="145"/>
      <c r="PCI63" s="145"/>
      <c r="PCJ63" s="145"/>
      <c r="PCK63" s="145"/>
      <c r="PCL63" s="145"/>
      <c r="PCM63" s="145"/>
      <c r="PCN63" s="145"/>
      <c r="PCO63" s="145"/>
      <c r="PCP63" s="145"/>
      <c r="PCQ63" s="145"/>
      <c r="PCR63" s="145"/>
      <c r="PCS63" s="115"/>
      <c r="PCT63" s="145"/>
      <c r="PCU63" s="145"/>
      <c r="PCV63" s="145"/>
      <c r="PCW63" s="145"/>
      <c r="PCX63" s="145"/>
      <c r="PCY63" s="145"/>
      <c r="PCZ63" s="145"/>
      <c r="PDA63" s="145"/>
      <c r="PDB63" s="145"/>
      <c r="PDC63" s="145"/>
      <c r="PDD63" s="145"/>
      <c r="PDE63" s="145"/>
      <c r="PDF63" s="145"/>
      <c r="PDG63" s="145"/>
      <c r="PDH63" s="145"/>
      <c r="PDI63" s="145"/>
      <c r="PDJ63" s="145"/>
      <c r="PDK63" s="145"/>
      <c r="PDL63" s="145"/>
      <c r="PDM63" s="145"/>
      <c r="PDN63" s="145"/>
      <c r="PDO63" s="115"/>
      <c r="PDP63" s="145"/>
      <c r="PDQ63" s="145"/>
      <c r="PDR63" s="145"/>
      <c r="PDS63" s="145"/>
      <c r="PDT63" s="145"/>
      <c r="PDU63" s="145"/>
      <c r="PDV63" s="145"/>
      <c r="PDW63" s="145"/>
      <c r="PDX63" s="145"/>
      <c r="PDY63" s="145"/>
      <c r="PDZ63" s="145"/>
      <c r="PEA63" s="145"/>
      <c r="PEB63" s="145"/>
      <c r="PEC63" s="145"/>
      <c r="PED63" s="145"/>
      <c r="PEE63" s="145"/>
      <c r="PEF63" s="145"/>
      <c r="PEG63" s="145"/>
      <c r="PEH63" s="145"/>
      <c r="PEI63" s="145"/>
      <c r="PEJ63" s="145"/>
      <c r="PEK63" s="115"/>
      <c r="PEL63" s="145"/>
      <c r="PEM63" s="145"/>
      <c r="PEN63" s="145"/>
      <c r="PEO63" s="145"/>
      <c r="PEP63" s="145"/>
      <c r="PEQ63" s="145"/>
      <c r="PER63" s="145"/>
      <c r="PES63" s="145"/>
      <c r="PET63" s="145"/>
      <c r="PEU63" s="145"/>
      <c r="PEV63" s="145"/>
      <c r="PEW63" s="145"/>
      <c r="PEX63" s="145"/>
      <c r="PEY63" s="145"/>
      <c r="PEZ63" s="145"/>
      <c r="PFA63" s="145"/>
      <c r="PFB63" s="145"/>
      <c r="PFC63" s="145"/>
      <c r="PFD63" s="145"/>
      <c r="PFE63" s="145"/>
      <c r="PFF63" s="145"/>
      <c r="PFG63" s="115"/>
      <c r="PFH63" s="145"/>
      <c r="PFI63" s="145"/>
      <c r="PFJ63" s="145"/>
      <c r="PFK63" s="145"/>
      <c r="PFL63" s="145"/>
      <c r="PFM63" s="145"/>
      <c r="PFN63" s="145"/>
      <c r="PFO63" s="145"/>
      <c r="PFP63" s="145"/>
      <c r="PFQ63" s="145"/>
      <c r="PFR63" s="145"/>
      <c r="PFS63" s="145"/>
      <c r="PFT63" s="145"/>
      <c r="PFU63" s="145"/>
      <c r="PFV63" s="145"/>
      <c r="PFW63" s="145"/>
      <c r="PFX63" s="145"/>
      <c r="PFY63" s="145"/>
      <c r="PFZ63" s="145"/>
      <c r="PGA63" s="145"/>
      <c r="PGB63" s="145"/>
      <c r="PGC63" s="115"/>
      <c r="PGD63" s="145"/>
      <c r="PGE63" s="145"/>
      <c r="PGF63" s="145"/>
      <c r="PGG63" s="145"/>
      <c r="PGH63" s="145"/>
      <c r="PGI63" s="145"/>
      <c r="PGJ63" s="145"/>
      <c r="PGK63" s="145"/>
      <c r="PGL63" s="145"/>
      <c r="PGM63" s="145"/>
      <c r="PGN63" s="145"/>
      <c r="PGO63" s="145"/>
      <c r="PGP63" s="145"/>
      <c r="PGQ63" s="145"/>
      <c r="PGR63" s="145"/>
      <c r="PGS63" s="145"/>
      <c r="PGT63" s="145"/>
      <c r="PGU63" s="145"/>
      <c r="PGV63" s="145"/>
      <c r="PGW63" s="145"/>
      <c r="PGX63" s="145"/>
      <c r="PGY63" s="115"/>
      <c r="PGZ63" s="145"/>
      <c r="PHA63" s="145"/>
      <c r="PHB63" s="145"/>
      <c r="PHC63" s="145"/>
      <c r="PHD63" s="145"/>
      <c r="PHE63" s="145"/>
      <c r="PHF63" s="145"/>
      <c r="PHG63" s="145"/>
      <c r="PHH63" s="145"/>
      <c r="PHI63" s="145"/>
      <c r="PHJ63" s="145"/>
      <c r="PHK63" s="145"/>
      <c r="PHL63" s="145"/>
      <c r="PHM63" s="145"/>
      <c r="PHN63" s="145"/>
      <c r="PHO63" s="145"/>
      <c r="PHP63" s="145"/>
      <c r="PHQ63" s="145"/>
      <c r="PHR63" s="145"/>
      <c r="PHS63" s="145"/>
      <c r="PHT63" s="145"/>
      <c r="PHU63" s="115"/>
      <c r="PHV63" s="145"/>
      <c r="PHW63" s="145"/>
      <c r="PHX63" s="145"/>
      <c r="PHY63" s="145"/>
      <c r="PHZ63" s="145"/>
      <c r="PIA63" s="145"/>
      <c r="PIB63" s="145"/>
      <c r="PIC63" s="145"/>
      <c r="PID63" s="145"/>
      <c r="PIE63" s="145"/>
      <c r="PIF63" s="145"/>
      <c r="PIG63" s="145"/>
      <c r="PIH63" s="145"/>
      <c r="PII63" s="145"/>
      <c r="PIJ63" s="145"/>
      <c r="PIK63" s="145"/>
      <c r="PIL63" s="145"/>
      <c r="PIM63" s="145"/>
      <c r="PIN63" s="145"/>
      <c r="PIO63" s="145"/>
      <c r="PIP63" s="145"/>
      <c r="PIQ63" s="115"/>
      <c r="PIR63" s="145"/>
      <c r="PIS63" s="145"/>
      <c r="PIT63" s="145"/>
      <c r="PIU63" s="145"/>
      <c r="PIV63" s="145"/>
      <c r="PIW63" s="145"/>
      <c r="PIX63" s="145"/>
      <c r="PIY63" s="145"/>
      <c r="PIZ63" s="145"/>
      <c r="PJA63" s="145"/>
      <c r="PJB63" s="145"/>
      <c r="PJC63" s="145"/>
      <c r="PJD63" s="145"/>
      <c r="PJE63" s="145"/>
      <c r="PJF63" s="145"/>
      <c r="PJG63" s="145"/>
      <c r="PJH63" s="145"/>
      <c r="PJI63" s="145"/>
      <c r="PJJ63" s="145"/>
      <c r="PJK63" s="145"/>
      <c r="PJL63" s="145"/>
      <c r="PJM63" s="115"/>
      <c r="PJN63" s="145"/>
      <c r="PJO63" s="145"/>
      <c r="PJP63" s="145"/>
      <c r="PJQ63" s="145"/>
      <c r="PJR63" s="145"/>
      <c r="PJS63" s="145"/>
      <c r="PJT63" s="145"/>
      <c r="PJU63" s="145"/>
      <c r="PJV63" s="145"/>
      <c r="PJW63" s="145"/>
      <c r="PJX63" s="145"/>
      <c r="PJY63" s="145"/>
      <c r="PJZ63" s="145"/>
      <c r="PKA63" s="145"/>
      <c r="PKB63" s="145"/>
      <c r="PKC63" s="145"/>
      <c r="PKD63" s="145"/>
      <c r="PKE63" s="145"/>
      <c r="PKF63" s="145"/>
      <c r="PKG63" s="145"/>
      <c r="PKH63" s="145"/>
      <c r="PKI63" s="115"/>
      <c r="PKJ63" s="145"/>
      <c r="PKK63" s="145"/>
      <c r="PKL63" s="145"/>
      <c r="PKM63" s="145"/>
      <c r="PKN63" s="145"/>
      <c r="PKO63" s="145"/>
      <c r="PKP63" s="145"/>
      <c r="PKQ63" s="145"/>
      <c r="PKR63" s="145"/>
      <c r="PKS63" s="145"/>
      <c r="PKT63" s="145"/>
      <c r="PKU63" s="145"/>
      <c r="PKV63" s="145"/>
      <c r="PKW63" s="145"/>
      <c r="PKX63" s="145"/>
      <c r="PKY63" s="145"/>
      <c r="PKZ63" s="145"/>
      <c r="PLA63" s="145"/>
      <c r="PLB63" s="145"/>
      <c r="PLC63" s="145"/>
      <c r="PLD63" s="145"/>
      <c r="PLE63" s="115"/>
      <c r="PLF63" s="145"/>
      <c r="PLG63" s="145"/>
      <c r="PLH63" s="145"/>
      <c r="PLI63" s="145"/>
      <c r="PLJ63" s="145"/>
      <c r="PLK63" s="145"/>
      <c r="PLL63" s="145"/>
      <c r="PLM63" s="145"/>
      <c r="PLN63" s="145"/>
      <c r="PLO63" s="145"/>
      <c r="PLP63" s="145"/>
      <c r="PLQ63" s="145"/>
      <c r="PLR63" s="145"/>
      <c r="PLS63" s="145"/>
      <c r="PLT63" s="145"/>
      <c r="PLU63" s="145"/>
      <c r="PLV63" s="145"/>
      <c r="PLW63" s="145"/>
      <c r="PLX63" s="145"/>
      <c r="PLY63" s="145"/>
      <c r="PLZ63" s="145"/>
      <c r="PMA63" s="115"/>
      <c r="PMB63" s="145"/>
      <c r="PMC63" s="145"/>
      <c r="PMD63" s="145"/>
      <c r="PME63" s="145"/>
      <c r="PMF63" s="145"/>
      <c r="PMG63" s="145"/>
      <c r="PMH63" s="145"/>
      <c r="PMI63" s="145"/>
      <c r="PMJ63" s="145"/>
      <c r="PMK63" s="145"/>
      <c r="PML63" s="145"/>
      <c r="PMM63" s="145"/>
      <c r="PMN63" s="145"/>
      <c r="PMO63" s="145"/>
      <c r="PMP63" s="145"/>
      <c r="PMQ63" s="145"/>
      <c r="PMR63" s="145"/>
      <c r="PMS63" s="145"/>
      <c r="PMT63" s="145"/>
      <c r="PMU63" s="145"/>
      <c r="PMV63" s="145"/>
      <c r="PMW63" s="115"/>
      <c r="PMX63" s="145"/>
      <c r="PMY63" s="145"/>
      <c r="PMZ63" s="145"/>
      <c r="PNA63" s="145"/>
      <c r="PNB63" s="145"/>
      <c r="PNC63" s="145"/>
      <c r="PND63" s="145"/>
      <c r="PNE63" s="145"/>
      <c r="PNF63" s="145"/>
      <c r="PNG63" s="145"/>
      <c r="PNH63" s="145"/>
      <c r="PNI63" s="145"/>
      <c r="PNJ63" s="145"/>
      <c r="PNK63" s="145"/>
      <c r="PNL63" s="145"/>
      <c r="PNM63" s="145"/>
      <c r="PNN63" s="145"/>
      <c r="PNO63" s="145"/>
      <c r="PNP63" s="145"/>
      <c r="PNQ63" s="145"/>
      <c r="PNR63" s="145"/>
      <c r="PNS63" s="115"/>
      <c r="PNT63" s="145"/>
      <c r="PNU63" s="145"/>
      <c r="PNV63" s="145"/>
      <c r="PNW63" s="145"/>
      <c r="PNX63" s="145"/>
      <c r="PNY63" s="145"/>
      <c r="PNZ63" s="145"/>
      <c r="POA63" s="145"/>
      <c r="POB63" s="145"/>
      <c r="POC63" s="145"/>
      <c r="POD63" s="145"/>
      <c r="POE63" s="145"/>
      <c r="POF63" s="145"/>
      <c r="POG63" s="145"/>
      <c r="POH63" s="145"/>
      <c r="POI63" s="145"/>
      <c r="POJ63" s="145"/>
      <c r="POK63" s="145"/>
      <c r="POL63" s="145"/>
      <c r="POM63" s="145"/>
      <c r="PON63" s="145"/>
      <c r="POO63" s="115"/>
      <c r="POP63" s="145"/>
      <c r="POQ63" s="145"/>
      <c r="POR63" s="145"/>
      <c r="POS63" s="145"/>
      <c r="POT63" s="145"/>
      <c r="POU63" s="145"/>
      <c r="POV63" s="145"/>
      <c r="POW63" s="145"/>
      <c r="POX63" s="145"/>
      <c r="POY63" s="145"/>
      <c r="POZ63" s="145"/>
      <c r="PPA63" s="145"/>
      <c r="PPB63" s="145"/>
      <c r="PPC63" s="145"/>
      <c r="PPD63" s="145"/>
      <c r="PPE63" s="145"/>
      <c r="PPF63" s="145"/>
      <c r="PPG63" s="145"/>
      <c r="PPH63" s="145"/>
      <c r="PPI63" s="145"/>
      <c r="PPJ63" s="145"/>
      <c r="PPK63" s="115"/>
      <c r="PPL63" s="145"/>
      <c r="PPM63" s="145"/>
      <c r="PPN63" s="145"/>
      <c r="PPO63" s="145"/>
      <c r="PPP63" s="145"/>
      <c r="PPQ63" s="145"/>
      <c r="PPR63" s="145"/>
      <c r="PPS63" s="145"/>
      <c r="PPT63" s="145"/>
      <c r="PPU63" s="145"/>
      <c r="PPV63" s="145"/>
      <c r="PPW63" s="145"/>
      <c r="PPX63" s="145"/>
      <c r="PPY63" s="145"/>
      <c r="PPZ63" s="145"/>
      <c r="PQA63" s="145"/>
      <c r="PQB63" s="145"/>
      <c r="PQC63" s="145"/>
      <c r="PQD63" s="145"/>
      <c r="PQE63" s="145"/>
      <c r="PQF63" s="145"/>
      <c r="PQG63" s="115"/>
      <c r="PQH63" s="145"/>
      <c r="PQI63" s="145"/>
      <c r="PQJ63" s="145"/>
      <c r="PQK63" s="145"/>
      <c r="PQL63" s="145"/>
      <c r="PQM63" s="145"/>
      <c r="PQN63" s="145"/>
      <c r="PQO63" s="145"/>
      <c r="PQP63" s="145"/>
      <c r="PQQ63" s="145"/>
      <c r="PQR63" s="145"/>
      <c r="PQS63" s="145"/>
      <c r="PQT63" s="145"/>
      <c r="PQU63" s="145"/>
      <c r="PQV63" s="145"/>
      <c r="PQW63" s="145"/>
      <c r="PQX63" s="145"/>
      <c r="PQY63" s="145"/>
      <c r="PQZ63" s="145"/>
      <c r="PRA63" s="145"/>
      <c r="PRB63" s="145"/>
      <c r="PRC63" s="115"/>
      <c r="PRD63" s="145"/>
      <c r="PRE63" s="145"/>
      <c r="PRF63" s="145"/>
      <c r="PRG63" s="145"/>
      <c r="PRH63" s="145"/>
      <c r="PRI63" s="145"/>
      <c r="PRJ63" s="145"/>
      <c r="PRK63" s="145"/>
      <c r="PRL63" s="145"/>
      <c r="PRM63" s="145"/>
      <c r="PRN63" s="145"/>
      <c r="PRO63" s="145"/>
      <c r="PRP63" s="145"/>
      <c r="PRQ63" s="145"/>
      <c r="PRR63" s="145"/>
      <c r="PRS63" s="145"/>
      <c r="PRT63" s="145"/>
      <c r="PRU63" s="145"/>
      <c r="PRV63" s="145"/>
      <c r="PRW63" s="145"/>
      <c r="PRX63" s="145"/>
      <c r="PRY63" s="115"/>
      <c r="PRZ63" s="145"/>
      <c r="PSA63" s="145"/>
      <c r="PSB63" s="145"/>
      <c r="PSC63" s="145"/>
      <c r="PSD63" s="145"/>
      <c r="PSE63" s="145"/>
      <c r="PSF63" s="145"/>
      <c r="PSG63" s="145"/>
      <c r="PSH63" s="145"/>
      <c r="PSI63" s="145"/>
      <c r="PSJ63" s="145"/>
      <c r="PSK63" s="145"/>
      <c r="PSL63" s="145"/>
      <c r="PSM63" s="145"/>
      <c r="PSN63" s="145"/>
      <c r="PSO63" s="145"/>
      <c r="PSP63" s="145"/>
      <c r="PSQ63" s="145"/>
      <c r="PSR63" s="145"/>
      <c r="PSS63" s="145"/>
      <c r="PST63" s="145"/>
      <c r="PSU63" s="115"/>
      <c r="PSV63" s="145"/>
      <c r="PSW63" s="145"/>
      <c r="PSX63" s="145"/>
      <c r="PSY63" s="145"/>
      <c r="PSZ63" s="145"/>
      <c r="PTA63" s="145"/>
      <c r="PTB63" s="145"/>
      <c r="PTC63" s="145"/>
      <c r="PTD63" s="145"/>
      <c r="PTE63" s="145"/>
      <c r="PTF63" s="145"/>
      <c r="PTG63" s="145"/>
      <c r="PTH63" s="145"/>
      <c r="PTI63" s="145"/>
      <c r="PTJ63" s="145"/>
      <c r="PTK63" s="145"/>
      <c r="PTL63" s="145"/>
      <c r="PTM63" s="145"/>
      <c r="PTN63" s="145"/>
      <c r="PTO63" s="145"/>
      <c r="PTP63" s="145"/>
      <c r="PTQ63" s="115"/>
      <c r="PTR63" s="145"/>
      <c r="PTS63" s="145"/>
      <c r="PTT63" s="145"/>
      <c r="PTU63" s="145"/>
      <c r="PTV63" s="145"/>
      <c r="PTW63" s="145"/>
      <c r="PTX63" s="145"/>
      <c r="PTY63" s="145"/>
      <c r="PTZ63" s="145"/>
      <c r="PUA63" s="145"/>
      <c r="PUB63" s="145"/>
      <c r="PUC63" s="145"/>
      <c r="PUD63" s="145"/>
      <c r="PUE63" s="145"/>
      <c r="PUF63" s="145"/>
      <c r="PUG63" s="145"/>
      <c r="PUH63" s="145"/>
      <c r="PUI63" s="145"/>
      <c r="PUJ63" s="145"/>
      <c r="PUK63" s="145"/>
      <c r="PUL63" s="145"/>
      <c r="PUM63" s="115"/>
      <c r="PUN63" s="145"/>
      <c r="PUO63" s="145"/>
      <c r="PUP63" s="145"/>
      <c r="PUQ63" s="145"/>
      <c r="PUR63" s="145"/>
      <c r="PUS63" s="145"/>
      <c r="PUT63" s="145"/>
      <c r="PUU63" s="145"/>
      <c r="PUV63" s="145"/>
      <c r="PUW63" s="145"/>
      <c r="PUX63" s="145"/>
      <c r="PUY63" s="145"/>
      <c r="PUZ63" s="145"/>
      <c r="PVA63" s="145"/>
      <c r="PVB63" s="145"/>
      <c r="PVC63" s="145"/>
      <c r="PVD63" s="145"/>
      <c r="PVE63" s="145"/>
      <c r="PVF63" s="145"/>
      <c r="PVG63" s="145"/>
      <c r="PVH63" s="145"/>
      <c r="PVI63" s="115"/>
      <c r="PVJ63" s="145"/>
      <c r="PVK63" s="145"/>
      <c r="PVL63" s="145"/>
      <c r="PVM63" s="145"/>
      <c r="PVN63" s="145"/>
      <c r="PVO63" s="145"/>
      <c r="PVP63" s="145"/>
      <c r="PVQ63" s="145"/>
      <c r="PVR63" s="145"/>
      <c r="PVS63" s="145"/>
      <c r="PVT63" s="145"/>
      <c r="PVU63" s="145"/>
      <c r="PVV63" s="145"/>
      <c r="PVW63" s="145"/>
      <c r="PVX63" s="145"/>
      <c r="PVY63" s="145"/>
      <c r="PVZ63" s="145"/>
      <c r="PWA63" s="145"/>
      <c r="PWB63" s="145"/>
      <c r="PWC63" s="145"/>
      <c r="PWD63" s="145"/>
      <c r="PWE63" s="115"/>
      <c r="PWF63" s="145"/>
      <c r="PWG63" s="145"/>
      <c r="PWH63" s="145"/>
      <c r="PWI63" s="145"/>
      <c r="PWJ63" s="145"/>
      <c r="PWK63" s="145"/>
      <c r="PWL63" s="145"/>
      <c r="PWM63" s="145"/>
      <c r="PWN63" s="145"/>
      <c r="PWO63" s="145"/>
      <c r="PWP63" s="145"/>
      <c r="PWQ63" s="145"/>
      <c r="PWR63" s="145"/>
      <c r="PWS63" s="145"/>
      <c r="PWT63" s="145"/>
      <c r="PWU63" s="145"/>
      <c r="PWV63" s="145"/>
      <c r="PWW63" s="145"/>
      <c r="PWX63" s="145"/>
      <c r="PWY63" s="145"/>
      <c r="PWZ63" s="145"/>
      <c r="PXA63" s="115"/>
      <c r="PXB63" s="145"/>
      <c r="PXC63" s="145"/>
      <c r="PXD63" s="145"/>
      <c r="PXE63" s="145"/>
      <c r="PXF63" s="145"/>
      <c r="PXG63" s="145"/>
      <c r="PXH63" s="145"/>
      <c r="PXI63" s="145"/>
      <c r="PXJ63" s="145"/>
      <c r="PXK63" s="145"/>
      <c r="PXL63" s="145"/>
      <c r="PXM63" s="145"/>
      <c r="PXN63" s="145"/>
      <c r="PXO63" s="145"/>
      <c r="PXP63" s="145"/>
      <c r="PXQ63" s="145"/>
      <c r="PXR63" s="145"/>
      <c r="PXS63" s="145"/>
      <c r="PXT63" s="145"/>
      <c r="PXU63" s="145"/>
      <c r="PXV63" s="145"/>
      <c r="PXW63" s="115"/>
      <c r="PXX63" s="145"/>
      <c r="PXY63" s="145"/>
      <c r="PXZ63" s="145"/>
      <c r="PYA63" s="145"/>
      <c r="PYB63" s="145"/>
      <c r="PYC63" s="145"/>
      <c r="PYD63" s="145"/>
      <c r="PYE63" s="145"/>
      <c r="PYF63" s="145"/>
      <c r="PYG63" s="145"/>
      <c r="PYH63" s="145"/>
      <c r="PYI63" s="145"/>
      <c r="PYJ63" s="145"/>
      <c r="PYK63" s="145"/>
      <c r="PYL63" s="145"/>
      <c r="PYM63" s="145"/>
      <c r="PYN63" s="145"/>
      <c r="PYO63" s="145"/>
      <c r="PYP63" s="145"/>
      <c r="PYQ63" s="145"/>
      <c r="PYR63" s="145"/>
      <c r="PYS63" s="115"/>
      <c r="PYT63" s="145"/>
      <c r="PYU63" s="145"/>
      <c r="PYV63" s="145"/>
      <c r="PYW63" s="145"/>
      <c r="PYX63" s="145"/>
      <c r="PYY63" s="145"/>
      <c r="PYZ63" s="145"/>
      <c r="PZA63" s="145"/>
      <c r="PZB63" s="145"/>
      <c r="PZC63" s="145"/>
      <c r="PZD63" s="145"/>
      <c r="PZE63" s="145"/>
      <c r="PZF63" s="145"/>
      <c r="PZG63" s="145"/>
      <c r="PZH63" s="145"/>
      <c r="PZI63" s="145"/>
      <c r="PZJ63" s="145"/>
      <c r="PZK63" s="145"/>
      <c r="PZL63" s="145"/>
      <c r="PZM63" s="145"/>
      <c r="PZN63" s="145"/>
      <c r="PZO63" s="115"/>
      <c r="PZP63" s="145"/>
      <c r="PZQ63" s="145"/>
      <c r="PZR63" s="145"/>
      <c r="PZS63" s="145"/>
      <c r="PZT63" s="145"/>
      <c r="PZU63" s="145"/>
      <c r="PZV63" s="145"/>
      <c r="PZW63" s="145"/>
      <c r="PZX63" s="145"/>
      <c r="PZY63" s="145"/>
      <c r="PZZ63" s="145"/>
      <c r="QAA63" s="145"/>
      <c r="QAB63" s="145"/>
      <c r="QAC63" s="145"/>
      <c r="QAD63" s="145"/>
      <c r="QAE63" s="145"/>
      <c r="QAF63" s="145"/>
      <c r="QAG63" s="145"/>
      <c r="QAH63" s="145"/>
      <c r="QAI63" s="145"/>
      <c r="QAJ63" s="145"/>
      <c r="QAK63" s="115"/>
      <c r="QAL63" s="145"/>
      <c r="QAM63" s="145"/>
      <c r="QAN63" s="145"/>
      <c r="QAO63" s="145"/>
      <c r="QAP63" s="145"/>
      <c r="QAQ63" s="145"/>
      <c r="QAR63" s="145"/>
      <c r="QAS63" s="145"/>
      <c r="QAT63" s="145"/>
      <c r="QAU63" s="145"/>
      <c r="QAV63" s="145"/>
      <c r="QAW63" s="145"/>
      <c r="QAX63" s="145"/>
      <c r="QAY63" s="145"/>
      <c r="QAZ63" s="145"/>
      <c r="QBA63" s="145"/>
      <c r="QBB63" s="145"/>
      <c r="QBC63" s="145"/>
      <c r="QBD63" s="145"/>
      <c r="QBE63" s="145"/>
      <c r="QBF63" s="145"/>
      <c r="QBG63" s="115"/>
      <c r="QBH63" s="145"/>
      <c r="QBI63" s="145"/>
      <c r="QBJ63" s="145"/>
      <c r="QBK63" s="145"/>
      <c r="QBL63" s="145"/>
      <c r="QBM63" s="145"/>
      <c r="QBN63" s="145"/>
      <c r="QBO63" s="145"/>
      <c r="QBP63" s="145"/>
      <c r="QBQ63" s="145"/>
      <c r="QBR63" s="145"/>
      <c r="QBS63" s="145"/>
      <c r="QBT63" s="145"/>
      <c r="QBU63" s="145"/>
      <c r="QBV63" s="145"/>
      <c r="QBW63" s="145"/>
      <c r="QBX63" s="145"/>
      <c r="QBY63" s="145"/>
      <c r="QBZ63" s="145"/>
      <c r="QCA63" s="145"/>
      <c r="QCB63" s="145"/>
      <c r="QCC63" s="115"/>
      <c r="QCD63" s="145"/>
      <c r="QCE63" s="145"/>
      <c r="QCF63" s="145"/>
      <c r="QCG63" s="145"/>
      <c r="QCH63" s="145"/>
      <c r="QCI63" s="145"/>
      <c r="QCJ63" s="145"/>
      <c r="QCK63" s="145"/>
      <c r="QCL63" s="145"/>
      <c r="QCM63" s="145"/>
      <c r="QCN63" s="145"/>
      <c r="QCO63" s="145"/>
      <c r="QCP63" s="145"/>
      <c r="QCQ63" s="145"/>
      <c r="QCR63" s="145"/>
      <c r="QCS63" s="145"/>
      <c r="QCT63" s="145"/>
      <c r="QCU63" s="145"/>
      <c r="QCV63" s="145"/>
      <c r="QCW63" s="145"/>
      <c r="QCX63" s="145"/>
      <c r="QCY63" s="115"/>
      <c r="QCZ63" s="145"/>
      <c r="QDA63" s="145"/>
      <c r="QDB63" s="145"/>
      <c r="QDC63" s="145"/>
      <c r="QDD63" s="145"/>
      <c r="QDE63" s="145"/>
      <c r="QDF63" s="145"/>
      <c r="QDG63" s="145"/>
      <c r="QDH63" s="145"/>
      <c r="QDI63" s="145"/>
      <c r="QDJ63" s="145"/>
      <c r="QDK63" s="145"/>
      <c r="QDL63" s="145"/>
      <c r="QDM63" s="145"/>
      <c r="QDN63" s="145"/>
      <c r="QDO63" s="145"/>
      <c r="QDP63" s="145"/>
      <c r="QDQ63" s="145"/>
      <c r="QDR63" s="145"/>
      <c r="QDS63" s="145"/>
      <c r="QDT63" s="145"/>
      <c r="QDU63" s="115"/>
      <c r="QDV63" s="145"/>
      <c r="QDW63" s="145"/>
      <c r="QDX63" s="145"/>
      <c r="QDY63" s="145"/>
      <c r="QDZ63" s="145"/>
      <c r="QEA63" s="145"/>
      <c r="QEB63" s="145"/>
      <c r="QEC63" s="145"/>
      <c r="QED63" s="145"/>
      <c r="QEE63" s="145"/>
      <c r="QEF63" s="145"/>
      <c r="QEG63" s="145"/>
      <c r="QEH63" s="145"/>
      <c r="QEI63" s="145"/>
      <c r="QEJ63" s="145"/>
      <c r="QEK63" s="145"/>
      <c r="QEL63" s="145"/>
      <c r="QEM63" s="145"/>
      <c r="QEN63" s="145"/>
      <c r="QEO63" s="145"/>
      <c r="QEP63" s="145"/>
      <c r="QEQ63" s="115"/>
      <c r="QER63" s="145"/>
      <c r="QES63" s="145"/>
      <c r="QET63" s="145"/>
      <c r="QEU63" s="145"/>
      <c r="QEV63" s="145"/>
      <c r="QEW63" s="145"/>
      <c r="QEX63" s="145"/>
      <c r="QEY63" s="145"/>
      <c r="QEZ63" s="145"/>
      <c r="QFA63" s="145"/>
      <c r="QFB63" s="145"/>
      <c r="QFC63" s="145"/>
      <c r="QFD63" s="145"/>
      <c r="QFE63" s="145"/>
      <c r="QFF63" s="145"/>
      <c r="QFG63" s="145"/>
      <c r="QFH63" s="145"/>
      <c r="QFI63" s="145"/>
      <c r="QFJ63" s="145"/>
      <c r="QFK63" s="145"/>
      <c r="QFL63" s="145"/>
      <c r="QFM63" s="115"/>
      <c r="QFN63" s="145"/>
      <c r="QFO63" s="145"/>
      <c r="QFP63" s="145"/>
      <c r="QFQ63" s="145"/>
      <c r="QFR63" s="145"/>
      <c r="QFS63" s="145"/>
      <c r="QFT63" s="145"/>
      <c r="QFU63" s="145"/>
      <c r="QFV63" s="145"/>
      <c r="QFW63" s="145"/>
      <c r="QFX63" s="145"/>
      <c r="QFY63" s="145"/>
      <c r="QFZ63" s="145"/>
      <c r="QGA63" s="145"/>
      <c r="QGB63" s="145"/>
      <c r="QGC63" s="145"/>
      <c r="QGD63" s="145"/>
      <c r="QGE63" s="145"/>
      <c r="QGF63" s="145"/>
      <c r="QGG63" s="145"/>
      <c r="QGH63" s="145"/>
      <c r="QGI63" s="115"/>
      <c r="QGJ63" s="145"/>
      <c r="QGK63" s="145"/>
      <c r="QGL63" s="145"/>
      <c r="QGM63" s="145"/>
      <c r="QGN63" s="145"/>
      <c r="QGO63" s="145"/>
      <c r="QGP63" s="145"/>
      <c r="QGQ63" s="145"/>
      <c r="QGR63" s="145"/>
      <c r="QGS63" s="145"/>
      <c r="QGT63" s="145"/>
      <c r="QGU63" s="145"/>
      <c r="QGV63" s="145"/>
      <c r="QGW63" s="145"/>
      <c r="QGX63" s="145"/>
      <c r="QGY63" s="145"/>
      <c r="QGZ63" s="145"/>
      <c r="QHA63" s="145"/>
      <c r="QHB63" s="145"/>
      <c r="QHC63" s="145"/>
      <c r="QHD63" s="145"/>
      <c r="QHE63" s="115"/>
      <c r="QHF63" s="145"/>
      <c r="QHG63" s="145"/>
      <c r="QHH63" s="145"/>
      <c r="QHI63" s="145"/>
      <c r="QHJ63" s="145"/>
      <c r="QHK63" s="145"/>
      <c r="QHL63" s="145"/>
      <c r="QHM63" s="145"/>
      <c r="QHN63" s="145"/>
      <c r="QHO63" s="145"/>
      <c r="QHP63" s="145"/>
      <c r="QHQ63" s="145"/>
      <c r="QHR63" s="145"/>
      <c r="QHS63" s="145"/>
      <c r="QHT63" s="145"/>
      <c r="QHU63" s="145"/>
      <c r="QHV63" s="145"/>
      <c r="QHW63" s="145"/>
      <c r="QHX63" s="145"/>
      <c r="QHY63" s="145"/>
      <c r="QHZ63" s="145"/>
      <c r="QIA63" s="115"/>
      <c r="QIB63" s="145"/>
      <c r="QIC63" s="145"/>
      <c r="QID63" s="145"/>
      <c r="QIE63" s="145"/>
      <c r="QIF63" s="145"/>
      <c r="QIG63" s="145"/>
      <c r="QIH63" s="145"/>
      <c r="QII63" s="145"/>
      <c r="QIJ63" s="145"/>
      <c r="QIK63" s="145"/>
      <c r="QIL63" s="145"/>
      <c r="QIM63" s="145"/>
      <c r="QIN63" s="145"/>
      <c r="QIO63" s="145"/>
      <c r="QIP63" s="145"/>
      <c r="QIQ63" s="145"/>
      <c r="QIR63" s="145"/>
      <c r="QIS63" s="145"/>
      <c r="QIT63" s="145"/>
      <c r="QIU63" s="145"/>
      <c r="QIV63" s="145"/>
      <c r="QIW63" s="115"/>
      <c r="QIX63" s="145"/>
      <c r="QIY63" s="145"/>
      <c r="QIZ63" s="145"/>
      <c r="QJA63" s="145"/>
      <c r="QJB63" s="145"/>
      <c r="QJC63" s="145"/>
      <c r="QJD63" s="145"/>
      <c r="QJE63" s="145"/>
      <c r="QJF63" s="145"/>
      <c r="QJG63" s="145"/>
      <c r="QJH63" s="145"/>
      <c r="QJI63" s="145"/>
      <c r="QJJ63" s="145"/>
      <c r="QJK63" s="145"/>
      <c r="QJL63" s="145"/>
      <c r="QJM63" s="145"/>
      <c r="QJN63" s="145"/>
      <c r="QJO63" s="145"/>
      <c r="QJP63" s="145"/>
      <c r="QJQ63" s="145"/>
      <c r="QJR63" s="145"/>
      <c r="QJS63" s="115"/>
      <c r="QJT63" s="145"/>
      <c r="QJU63" s="145"/>
      <c r="QJV63" s="145"/>
      <c r="QJW63" s="145"/>
      <c r="QJX63" s="145"/>
      <c r="QJY63" s="145"/>
      <c r="QJZ63" s="145"/>
      <c r="QKA63" s="145"/>
      <c r="QKB63" s="145"/>
      <c r="QKC63" s="145"/>
      <c r="QKD63" s="145"/>
      <c r="QKE63" s="145"/>
      <c r="QKF63" s="145"/>
      <c r="QKG63" s="145"/>
      <c r="QKH63" s="145"/>
      <c r="QKI63" s="145"/>
      <c r="QKJ63" s="145"/>
      <c r="QKK63" s="145"/>
      <c r="QKL63" s="145"/>
      <c r="QKM63" s="145"/>
      <c r="QKN63" s="145"/>
      <c r="QKO63" s="115"/>
      <c r="QKP63" s="145"/>
      <c r="QKQ63" s="145"/>
      <c r="QKR63" s="145"/>
      <c r="QKS63" s="145"/>
      <c r="QKT63" s="145"/>
      <c r="QKU63" s="145"/>
      <c r="QKV63" s="145"/>
      <c r="QKW63" s="145"/>
      <c r="QKX63" s="145"/>
      <c r="QKY63" s="145"/>
      <c r="QKZ63" s="145"/>
      <c r="QLA63" s="145"/>
      <c r="QLB63" s="145"/>
      <c r="QLC63" s="145"/>
      <c r="QLD63" s="145"/>
      <c r="QLE63" s="145"/>
      <c r="QLF63" s="145"/>
      <c r="QLG63" s="145"/>
      <c r="QLH63" s="145"/>
      <c r="QLI63" s="145"/>
      <c r="QLJ63" s="145"/>
      <c r="QLK63" s="115"/>
      <c r="QLL63" s="145"/>
      <c r="QLM63" s="145"/>
      <c r="QLN63" s="145"/>
      <c r="QLO63" s="145"/>
      <c r="QLP63" s="145"/>
      <c r="QLQ63" s="145"/>
      <c r="QLR63" s="145"/>
      <c r="QLS63" s="145"/>
      <c r="QLT63" s="145"/>
      <c r="QLU63" s="145"/>
      <c r="QLV63" s="145"/>
      <c r="QLW63" s="145"/>
      <c r="QLX63" s="145"/>
      <c r="QLY63" s="145"/>
      <c r="QLZ63" s="145"/>
      <c r="QMA63" s="145"/>
      <c r="QMB63" s="145"/>
      <c r="QMC63" s="145"/>
      <c r="QMD63" s="145"/>
      <c r="QME63" s="145"/>
      <c r="QMF63" s="145"/>
      <c r="QMG63" s="115"/>
      <c r="QMH63" s="145"/>
      <c r="QMI63" s="145"/>
      <c r="QMJ63" s="145"/>
      <c r="QMK63" s="145"/>
      <c r="QML63" s="145"/>
      <c r="QMM63" s="145"/>
      <c r="QMN63" s="145"/>
      <c r="QMO63" s="145"/>
      <c r="QMP63" s="145"/>
      <c r="QMQ63" s="145"/>
      <c r="QMR63" s="145"/>
      <c r="QMS63" s="145"/>
      <c r="QMT63" s="145"/>
      <c r="QMU63" s="145"/>
      <c r="QMV63" s="145"/>
      <c r="QMW63" s="145"/>
      <c r="QMX63" s="145"/>
      <c r="QMY63" s="145"/>
      <c r="QMZ63" s="145"/>
      <c r="QNA63" s="145"/>
      <c r="QNB63" s="145"/>
      <c r="QNC63" s="115"/>
      <c r="QND63" s="145"/>
      <c r="QNE63" s="145"/>
      <c r="QNF63" s="145"/>
      <c r="QNG63" s="145"/>
      <c r="QNH63" s="145"/>
      <c r="QNI63" s="145"/>
      <c r="QNJ63" s="145"/>
      <c r="QNK63" s="145"/>
      <c r="QNL63" s="145"/>
      <c r="QNM63" s="145"/>
      <c r="QNN63" s="145"/>
      <c r="QNO63" s="145"/>
      <c r="QNP63" s="145"/>
      <c r="QNQ63" s="145"/>
      <c r="QNR63" s="145"/>
      <c r="QNS63" s="145"/>
      <c r="QNT63" s="145"/>
      <c r="QNU63" s="145"/>
      <c r="QNV63" s="145"/>
      <c r="QNW63" s="145"/>
      <c r="QNX63" s="145"/>
      <c r="QNY63" s="115"/>
      <c r="QNZ63" s="145"/>
      <c r="QOA63" s="145"/>
      <c r="QOB63" s="145"/>
      <c r="QOC63" s="145"/>
      <c r="QOD63" s="145"/>
      <c r="QOE63" s="145"/>
      <c r="QOF63" s="145"/>
      <c r="QOG63" s="145"/>
      <c r="QOH63" s="145"/>
      <c r="QOI63" s="145"/>
      <c r="QOJ63" s="145"/>
      <c r="QOK63" s="145"/>
      <c r="QOL63" s="145"/>
      <c r="QOM63" s="145"/>
      <c r="QON63" s="145"/>
      <c r="QOO63" s="145"/>
      <c r="QOP63" s="145"/>
      <c r="QOQ63" s="145"/>
      <c r="QOR63" s="145"/>
      <c r="QOS63" s="145"/>
      <c r="QOT63" s="145"/>
      <c r="QOU63" s="115"/>
      <c r="QOV63" s="145"/>
      <c r="QOW63" s="145"/>
      <c r="QOX63" s="145"/>
      <c r="QOY63" s="145"/>
      <c r="QOZ63" s="145"/>
      <c r="QPA63" s="145"/>
      <c r="QPB63" s="145"/>
      <c r="QPC63" s="145"/>
      <c r="QPD63" s="145"/>
      <c r="QPE63" s="145"/>
      <c r="QPF63" s="145"/>
      <c r="QPG63" s="145"/>
      <c r="QPH63" s="145"/>
      <c r="QPI63" s="145"/>
      <c r="QPJ63" s="145"/>
      <c r="QPK63" s="145"/>
      <c r="QPL63" s="145"/>
      <c r="QPM63" s="145"/>
      <c r="QPN63" s="145"/>
      <c r="QPO63" s="145"/>
      <c r="QPP63" s="145"/>
      <c r="QPQ63" s="115"/>
      <c r="QPR63" s="145"/>
      <c r="QPS63" s="145"/>
      <c r="QPT63" s="145"/>
      <c r="QPU63" s="145"/>
      <c r="QPV63" s="145"/>
      <c r="QPW63" s="145"/>
      <c r="QPX63" s="145"/>
      <c r="QPY63" s="145"/>
      <c r="QPZ63" s="145"/>
      <c r="QQA63" s="145"/>
      <c r="QQB63" s="145"/>
      <c r="QQC63" s="145"/>
      <c r="QQD63" s="145"/>
      <c r="QQE63" s="145"/>
      <c r="QQF63" s="145"/>
      <c r="QQG63" s="145"/>
      <c r="QQH63" s="145"/>
      <c r="QQI63" s="145"/>
      <c r="QQJ63" s="145"/>
      <c r="QQK63" s="145"/>
      <c r="QQL63" s="145"/>
      <c r="QQM63" s="115"/>
      <c r="QQN63" s="145"/>
      <c r="QQO63" s="145"/>
      <c r="QQP63" s="145"/>
      <c r="QQQ63" s="145"/>
      <c r="QQR63" s="145"/>
      <c r="QQS63" s="145"/>
      <c r="QQT63" s="145"/>
      <c r="QQU63" s="145"/>
      <c r="QQV63" s="145"/>
      <c r="QQW63" s="145"/>
      <c r="QQX63" s="145"/>
      <c r="QQY63" s="145"/>
      <c r="QQZ63" s="145"/>
      <c r="QRA63" s="145"/>
      <c r="QRB63" s="145"/>
      <c r="QRC63" s="145"/>
      <c r="QRD63" s="145"/>
      <c r="QRE63" s="145"/>
      <c r="QRF63" s="145"/>
      <c r="QRG63" s="145"/>
      <c r="QRH63" s="145"/>
      <c r="QRI63" s="115"/>
      <c r="QRJ63" s="145"/>
      <c r="QRK63" s="145"/>
      <c r="QRL63" s="145"/>
      <c r="QRM63" s="145"/>
      <c r="QRN63" s="145"/>
      <c r="QRO63" s="145"/>
      <c r="QRP63" s="145"/>
      <c r="QRQ63" s="145"/>
      <c r="QRR63" s="145"/>
      <c r="QRS63" s="145"/>
      <c r="QRT63" s="145"/>
      <c r="QRU63" s="145"/>
      <c r="QRV63" s="145"/>
      <c r="QRW63" s="145"/>
      <c r="QRX63" s="145"/>
      <c r="QRY63" s="145"/>
      <c r="QRZ63" s="145"/>
      <c r="QSA63" s="145"/>
      <c r="QSB63" s="145"/>
      <c r="QSC63" s="145"/>
      <c r="QSD63" s="145"/>
      <c r="QSE63" s="115"/>
      <c r="QSF63" s="145"/>
      <c r="QSG63" s="145"/>
      <c r="QSH63" s="145"/>
      <c r="QSI63" s="145"/>
      <c r="QSJ63" s="145"/>
      <c r="QSK63" s="145"/>
      <c r="QSL63" s="145"/>
      <c r="QSM63" s="145"/>
      <c r="QSN63" s="145"/>
      <c r="QSO63" s="145"/>
      <c r="QSP63" s="145"/>
      <c r="QSQ63" s="145"/>
      <c r="QSR63" s="145"/>
      <c r="QSS63" s="145"/>
      <c r="QST63" s="145"/>
      <c r="QSU63" s="145"/>
      <c r="QSV63" s="145"/>
      <c r="QSW63" s="145"/>
      <c r="QSX63" s="145"/>
      <c r="QSY63" s="145"/>
      <c r="QSZ63" s="145"/>
      <c r="QTA63" s="115"/>
      <c r="QTB63" s="145"/>
      <c r="QTC63" s="145"/>
      <c r="QTD63" s="145"/>
      <c r="QTE63" s="145"/>
      <c r="QTF63" s="145"/>
      <c r="QTG63" s="145"/>
      <c r="QTH63" s="145"/>
      <c r="QTI63" s="145"/>
      <c r="QTJ63" s="145"/>
      <c r="QTK63" s="145"/>
      <c r="QTL63" s="145"/>
      <c r="QTM63" s="145"/>
      <c r="QTN63" s="145"/>
      <c r="QTO63" s="145"/>
      <c r="QTP63" s="145"/>
      <c r="QTQ63" s="145"/>
      <c r="QTR63" s="145"/>
      <c r="QTS63" s="145"/>
      <c r="QTT63" s="145"/>
      <c r="QTU63" s="145"/>
      <c r="QTV63" s="145"/>
      <c r="QTW63" s="115"/>
      <c r="QTX63" s="145"/>
      <c r="QTY63" s="145"/>
      <c r="QTZ63" s="145"/>
      <c r="QUA63" s="145"/>
      <c r="QUB63" s="145"/>
      <c r="QUC63" s="145"/>
      <c r="QUD63" s="145"/>
      <c r="QUE63" s="145"/>
      <c r="QUF63" s="145"/>
      <c r="QUG63" s="145"/>
      <c r="QUH63" s="145"/>
      <c r="QUI63" s="145"/>
      <c r="QUJ63" s="145"/>
      <c r="QUK63" s="145"/>
      <c r="QUL63" s="145"/>
      <c r="QUM63" s="145"/>
      <c r="QUN63" s="145"/>
      <c r="QUO63" s="145"/>
      <c r="QUP63" s="145"/>
      <c r="QUQ63" s="145"/>
      <c r="QUR63" s="145"/>
      <c r="QUS63" s="115"/>
      <c r="QUT63" s="145"/>
      <c r="QUU63" s="145"/>
      <c r="QUV63" s="145"/>
      <c r="QUW63" s="145"/>
      <c r="QUX63" s="145"/>
      <c r="QUY63" s="145"/>
      <c r="QUZ63" s="145"/>
      <c r="QVA63" s="145"/>
      <c r="QVB63" s="145"/>
      <c r="QVC63" s="145"/>
      <c r="QVD63" s="145"/>
      <c r="QVE63" s="145"/>
      <c r="QVF63" s="145"/>
      <c r="QVG63" s="145"/>
      <c r="QVH63" s="145"/>
      <c r="QVI63" s="145"/>
      <c r="QVJ63" s="145"/>
      <c r="QVK63" s="145"/>
      <c r="QVL63" s="145"/>
      <c r="QVM63" s="145"/>
      <c r="QVN63" s="145"/>
      <c r="QVO63" s="115"/>
      <c r="QVP63" s="145"/>
      <c r="QVQ63" s="145"/>
      <c r="QVR63" s="145"/>
      <c r="QVS63" s="145"/>
      <c r="QVT63" s="145"/>
      <c r="QVU63" s="145"/>
      <c r="QVV63" s="145"/>
      <c r="QVW63" s="145"/>
      <c r="QVX63" s="145"/>
      <c r="QVY63" s="145"/>
      <c r="QVZ63" s="145"/>
      <c r="QWA63" s="145"/>
      <c r="QWB63" s="145"/>
      <c r="QWC63" s="145"/>
      <c r="QWD63" s="145"/>
      <c r="QWE63" s="145"/>
      <c r="QWF63" s="145"/>
      <c r="QWG63" s="145"/>
      <c r="QWH63" s="145"/>
      <c r="QWI63" s="145"/>
      <c r="QWJ63" s="145"/>
      <c r="QWK63" s="115"/>
      <c r="QWL63" s="145"/>
      <c r="QWM63" s="145"/>
      <c r="QWN63" s="145"/>
      <c r="QWO63" s="145"/>
      <c r="QWP63" s="145"/>
      <c r="QWQ63" s="145"/>
      <c r="QWR63" s="145"/>
      <c r="QWS63" s="145"/>
      <c r="QWT63" s="145"/>
      <c r="QWU63" s="145"/>
      <c r="QWV63" s="145"/>
      <c r="QWW63" s="145"/>
      <c r="QWX63" s="145"/>
      <c r="QWY63" s="145"/>
      <c r="QWZ63" s="145"/>
      <c r="QXA63" s="145"/>
      <c r="QXB63" s="145"/>
      <c r="QXC63" s="145"/>
      <c r="QXD63" s="145"/>
      <c r="QXE63" s="145"/>
      <c r="QXF63" s="145"/>
      <c r="QXG63" s="115"/>
      <c r="QXH63" s="145"/>
      <c r="QXI63" s="145"/>
      <c r="QXJ63" s="145"/>
      <c r="QXK63" s="145"/>
      <c r="QXL63" s="145"/>
      <c r="QXM63" s="145"/>
      <c r="QXN63" s="145"/>
      <c r="QXO63" s="145"/>
      <c r="QXP63" s="145"/>
      <c r="QXQ63" s="145"/>
      <c r="QXR63" s="145"/>
      <c r="QXS63" s="145"/>
      <c r="QXT63" s="145"/>
      <c r="QXU63" s="145"/>
      <c r="QXV63" s="145"/>
      <c r="QXW63" s="145"/>
      <c r="QXX63" s="145"/>
      <c r="QXY63" s="145"/>
      <c r="QXZ63" s="145"/>
      <c r="QYA63" s="145"/>
      <c r="QYB63" s="145"/>
      <c r="QYC63" s="115"/>
      <c r="QYD63" s="145"/>
      <c r="QYE63" s="145"/>
      <c r="QYF63" s="145"/>
      <c r="QYG63" s="145"/>
      <c r="QYH63" s="145"/>
      <c r="QYI63" s="145"/>
      <c r="QYJ63" s="145"/>
      <c r="QYK63" s="145"/>
      <c r="QYL63" s="145"/>
      <c r="QYM63" s="145"/>
      <c r="QYN63" s="145"/>
      <c r="QYO63" s="145"/>
      <c r="QYP63" s="145"/>
      <c r="QYQ63" s="145"/>
      <c r="QYR63" s="145"/>
      <c r="QYS63" s="145"/>
      <c r="QYT63" s="145"/>
      <c r="QYU63" s="145"/>
      <c r="QYV63" s="145"/>
      <c r="QYW63" s="145"/>
      <c r="QYX63" s="145"/>
      <c r="QYY63" s="115"/>
      <c r="QYZ63" s="145"/>
      <c r="QZA63" s="145"/>
      <c r="QZB63" s="145"/>
      <c r="QZC63" s="145"/>
      <c r="QZD63" s="145"/>
      <c r="QZE63" s="145"/>
      <c r="QZF63" s="145"/>
      <c r="QZG63" s="145"/>
      <c r="QZH63" s="145"/>
      <c r="QZI63" s="145"/>
      <c r="QZJ63" s="145"/>
      <c r="QZK63" s="145"/>
      <c r="QZL63" s="145"/>
      <c r="QZM63" s="145"/>
      <c r="QZN63" s="145"/>
      <c r="QZO63" s="145"/>
      <c r="QZP63" s="145"/>
      <c r="QZQ63" s="145"/>
      <c r="QZR63" s="145"/>
      <c r="QZS63" s="145"/>
      <c r="QZT63" s="145"/>
      <c r="QZU63" s="115"/>
      <c r="QZV63" s="145"/>
      <c r="QZW63" s="145"/>
      <c r="QZX63" s="145"/>
      <c r="QZY63" s="145"/>
      <c r="QZZ63" s="145"/>
      <c r="RAA63" s="145"/>
      <c r="RAB63" s="145"/>
      <c r="RAC63" s="145"/>
      <c r="RAD63" s="145"/>
      <c r="RAE63" s="145"/>
      <c r="RAF63" s="145"/>
      <c r="RAG63" s="145"/>
      <c r="RAH63" s="145"/>
      <c r="RAI63" s="145"/>
      <c r="RAJ63" s="145"/>
      <c r="RAK63" s="145"/>
      <c r="RAL63" s="145"/>
      <c r="RAM63" s="145"/>
      <c r="RAN63" s="145"/>
      <c r="RAO63" s="145"/>
      <c r="RAP63" s="145"/>
      <c r="RAQ63" s="115"/>
      <c r="RAR63" s="145"/>
      <c r="RAS63" s="145"/>
      <c r="RAT63" s="145"/>
      <c r="RAU63" s="145"/>
      <c r="RAV63" s="145"/>
      <c r="RAW63" s="145"/>
      <c r="RAX63" s="145"/>
      <c r="RAY63" s="145"/>
      <c r="RAZ63" s="145"/>
      <c r="RBA63" s="145"/>
      <c r="RBB63" s="145"/>
      <c r="RBC63" s="145"/>
      <c r="RBD63" s="145"/>
      <c r="RBE63" s="145"/>
      <c r="RBF63" s="145"/>
      <c r="RBG63" s="145"/>
      <c r="RBH63" s="145"/>
      <c r="RBI63" s="145"/>
      <c r="RBJ63" s="145"/>
      <c r="RBK63" s="145"/>
      <c r="RBL63" s="145"/>
      <c r="RBM63" s="115"/>
      <c r="RBN63" s="145"/>
      <c r="RBO63" s="145"/>
      <c r="RBP63" s="145"/>
      <c r="RBQ63" s="145"/>
      <c r="RBR63" s="145"/>
      <c r="RBS63" s="145"/>
      <c r="RBT63" s="145"/>
      <c r="RBU63" s="145"/>
      <c r="RBV63" s="145"/>
      <c r="RBW63" s="145"/>
      <c r="RBX63" s="145"/>
      <c r="RBY63" s="145"/>
      <c r="RBZ63" s="145"/>
      <c r="RCA63" s="145"/>
      <c r="RCB63" s="145"/>
      <c r="RCC63" s="145"/>
      <c r="RCD63" s="145"/>
      <c r="RCE63" s="145"/>
      <c r="RCF63" s="145"/>
      <c r="RCG63" s="145"/>
      <c r="RCH63" s="145"/>
      <c r="RCI63" s="115"/>
      <c r="RCJ63" s="145"/>
      <c r="RCK63" s="145"/>
      <c r="RCL63" s="145"/>
      <c r="RCM63" s="145"/>
      <c r="RCN63" s="145"/>
      <c r="RCO63" s="145"/>
      <c r="RCP63" s="145"/>
      <c r="RCQ63" s="145"/>
      <c r="RCR63" s="145"/>
      <c r="RCS63" s="145"/>
      <c r="RCT63" s="145"/>
      <c r="RCU63" s="145"/>
      <c r="RCV63" s="145"/>
      <c r="RCW63" s="145"/>
      <c r="RCX63" s="145"/>
      <c r="RCY63" s="145"/>
      <c r="RCZ63" s="145"/>
      <c r="RDA63" s="145"/>
      <c r="RDB63" s="145"/>
      <c r="RDC63" s="145"/>
      <c r="RDD63" s="145"/>
      <c r="RDE63" s="115"/>
      <c r="RDF63" s="145"/>
      <c r="RDG63" s="145"/>
      <c r="RDH63" s="145"/>
      <c r="RDI63" s="145"/>
      <c r="RDJ63" s="145"/>
      <c r="RDK63" s="145"/>
      <c r="RDL63" s="145"/>
      <c r="RDM63" s="145"/>
      <c r="RDN63" s="145"/>
      <c r="RDO63" s="145"/>
      <c r="RDP63" s="145"/>
      <c r="RDQ63" s="145"/>
      <c r="RDR63" s="145"/>
      <c r="RDS63" s="145"/>
      <c r="RDT63" s="145"/>
      <c r="RDU63" s="145"/>
      <c r="RDV63" s="145"/>
      <c r="RDW63" s="145"/>
      <c r="RDX63" s="145"/>
      <c r="RDY63" s="145"/>
      <c r="RDZ63" s="145"/>
      <c r="REA63" s="115"/>
      <c r="REB63" s="145"/>
      <c r="REC63" s="145"/>
      <c r="RED63" s="145"/>
      <c r="REE63" s="145"/>
      <c r="REF63" s="145"/>
      <c r="REG63" s="145"/>
      <c r="REH63" s="145"/>
      <c r="REI63" s="145"/>
      <c r="REJ63" s="145"/>
      <c r="REK63" s="145"/>
      <c r="REL63" s="145"/>
      <c r="REM63" s="145"/>
      <c r="REN63" s="145"/>
      <c r="REO63" s="145"/>
      <c r="REP63" s="145"/>
      <c r="REQ63" s="145"/>
      <c r="RER63" s="145"/>
      <c r="RES63" s="145"/>
      <c r="RET63" s="145"/>
      <c r="REU63" s="145"/>
      <c r="REV63" s="145"/>
      <c r="REW63" s="115"/>
      <c r="REX63" s="145"/>
      <c r="REY63" s="145"/>
      <c r="REZ63" s="145"/>
      <c r="RFA63" s="145"/>
      <c r="RFB63" s="145"/>
      <c r="RFC63" s="145"/>
      <c r="RFD63" s="145"/>
      <c r="RFE63" s="145"/>
      <c r="RFF63" s="145"/>
      <c r="RFG63" s="145"/>
      <c r="RFH63" s="145"/>
      <c r="RFI63" s="145"/>
      <c r="RFJ63" s="145"/>
      <c r="RFK63" s="145"/>
      <c r="RFL63" s="145"/>
      <c r="RFM63" s="145"/>
      <c r="RFN63" s="145"/>
      <c r="RFO63" s="145"/>
      <c r="RFP63" s="145"/>
      <c r="RFQ63" s="145"/>
      <c r="RFR63" s="145"/>
      <c r="RFS63" s="115"/>
      <c r="RFT63" s="145"/>
      <c r="RFU63" s="145"/>
      <c r="RFV63" s="145"/>
      <c r="RFW63" s="145"/>
      <c r="RFX63" s="145"/>
      <c r="RFY63" s="145"/>
      <c r="RFZ63" s="145"/>
      <c r="RGA63" s="145"/>
      <c r="RGB63" s="145"/>
      <c r="RGC63" s="145"/>
      <c r="RGD63" s="145"/>
      <c r="RGE63" s="145"/>
      <c r="RGF63" s="145"/>
      <c r="RGG63" s="145"/>
      <c r="RGH63" s="145"/>
      <c r="RGI63" s="145"/>
      <c r="RGJ63" s="145"/>
      <c r="RGK63" s="145"/>
      <c r="RGL63" s="145"/>
      <c r="RGM63" s="145"/>
      <c r="RGN63" s="145"/>
      <c r="RGO63" s="115"/>
      <c r="RGP63" s="145"/>
      <c r="RGQ63" s="145"/>
      <c r="RGR63" s="145"/>
      <c r="RGS63" s="145"/>
      <c r="RGT63" s="145"/>
      <c r="RGU63" s="145"/>
      <c r="RGV63" s="145"/>
      <c r="RGW63" s="145"/>
      <c r="RGX63" s="145"/>
      <c r="RGY63" s="145"/>
      <c r="RGZ63" s="145"/>
      <c r="RHA63" s="145"/>
      <c r="RHB63" s="145"/>
      <c r="RHC63" s="145"/>
      <c r="RHD63" s="145"/>
      <c r="RHE63" s="145"/>
      <c r="RHF63" s="145"/>
      <c r="RHG63" s="145"/>
      <c r="RHH63" s="145"/>
      <c r="RHI63" s="145"/>
      <c r="RHJ63" s="145"/>
      <c r="RHK63" s="115"/>
      <c r="RHL63" s="145"/>
      <c r="RHM63" s="145"/>
      <c r="RHN63" s="145"/>
      <c r="RHO63" s="145"/>
      <c r="RHP63" s="145"/>
      <c r="RHQ63" s="145"/>
      <c r="RHR63" s="145"/>
      <c r="RHS63" s="145"/>
      <c r="RHT63" s="145"/>
      <c r="RHU63" s="145"/>
      <c r="RHV63" s="145"/>
      <c r="RHW63" s="145"/>
      <c r="RHX63" s="145"/>
      <c r="RHY63" s="145"/>
      <c r="RHZ63" s="145"/>
      <c r="RIA63" s="145"/>
      <c r="RIB63" s="145"/>
      <c r="RIC63" s="145"/>
      <c r="RID63" s="145"/>
      <c r="RIE63" s="145"/>
      <c r="RIF63" s="145"/>
      <c r="RIG63" s="115"/>
      <c r="RIH63" s="145"/>
      <c r="RII63" s="145"/>
      <c r="RIJ63" s="145"/>
      <c r="RIK63" s="145"/>
      <c r="RIL63" s="145"/>
      <c r="RIM63" s="145"/>
      <c r="RIN63" s="145"/>
      <c r="RIO63" s="145"/>
      <c r="RIP63" s="145"/>
      <c r="RIQ63" s="145"/>
      <c r="RIR63" s="145"/>
      <c r="RIS63" s="145"/>
      <c r="RIT63" s="145"/>
      <c r="RIU63" s="145"/>
      <c r="RIV63" s="145"/>
      <c r="RIW63" s="145"/>
      <c r="RIX63" s="145"/>
      <c r="RIY63" s="145"/>
      <c r="RIZ63" s="145"/>
      <c r="RJA63" s="145"/>
      <c r="RJB63" s="145"/>
      <c r="RJC63" s="115"/>
      <c r="RJD63" s="145"/>
      <c r="RJE63" s="145"/>
      <c r="RJF63" s="145"/>
      <c r="RJG63" s="145"/>
      <c r="RJH63" s="145"/>
      <c r="RJI63" s="145"/>
      <c r="RJJ63" s="145"/>
      <c r="RJK63" s="145"/>
      <c r="RJL63" s="145"/>
      <c r="RJM63" s="145"/>
      <c r="RJN63" s="145"/>
      <c r="RJO63" s="145"/>
      <c r="RJP63" s="145"/>
      <c r="RJQ63" s="145"/>
      <c r="RJR63" s="145"/>
      <c r="RJS63" s="145"/>
      <c r="RJT63" s="145"/>
      <c r="RJU63" s="145"/>
      <c r="RJV63" s="145"/>
      <c r="RJW63" s="145"/>
      <c r="RJX63" s="145"/>
      <c r="RJY63" s="115"/>
      <c r="RJZ63" s="145"/>
      <c r="RKA63" s="145"/>
      <c r="RKB63" s="145"/>
      <c r="RKC63" s="145"/>
      <c r="RKD63" s="145"/>
      <c r="RKE63" s="145"/>
      <c r="RKF63" s="145"/>
      <c r="RKG63" s="145"/>
      <c r="RKH63" s="145"/>
      <c r="RKI63" s="145"/>
      <c r="RKJ63" s="145"/>
      <c r="RKK63" s="145"/>
      <c r="RKL63" s="145"/>
      <c r="RKM63" s="145"/>
      <c r="RKN63" s="145"/>
      <c r="RKO63" s="145"/>
      <c r="RKP63" s="145"/>
      <c r="RKQ63" s="145"/>
      <c r="RKR63" s="145"/>
      <c r="RKS63" s="145"/>
      <c r="RKT63" s="145"/>
      <c r="RKU63" s="115"/>
      <c r="RKV63" s="145"/>
      <c r="RKW63" s="145"/>
      <c r="RKX63" s="145"/>
      <c r="RKY63" s="145"/>
      <c r="RKZ63" s="145"/>
      <c r="RLA63" s="145"/>
      <c r="RLB63" s="145"/>
      <c r="RLC63" s="145"/>
      <c r="RLD63" s="145"/>
      <c r="RLE63" s="145"/>
      <c r="RLF63" s="145"/>
      <c r="RLG63" s="145"/>
      <c r="RLH63" s="145"/>
      <c r="RLI63" s="145"/>
      <c r="RLJ63" s="145"/>
      <c r="RLK63" s="145"/>
      <c r="RLL63" s="145"/>
      <c r="RLM63" s="145"/>
      <c r="RLN63" s="145"/>
      <c r="RLO63" s="145"/>
      <c r="RLP63" s="145"/>
      <c r="RLQ63" s="115"/>
      <c r="RLR63" s="145"/>
      <c r="RLS63" s="145"/>
      <c r="RLT63" s="145"/>
      <c r="RLU63" s="145"/>
      <c r="RLV63" s="145"/>
      <c r="RLW63" s="145"/>
      <c r="RLX63" s="145"/>
      <c r="RLY63" s="145"/>
      <c r="RLZ63" s="145"/>
      <c r="RMA63" s="145"/>
      <c r="RMB63" s="145"/>
      <c r="RMC63" s="145"/>
      <c r="RMD63" s="145"/>
      <c r="RME63" s="145"/>
      <c r="RMF63" s="145"/>
      <c r="RMG63" s="145"/>
      <c r="RMH63" s="145"/>
      <c r="RMI63" s="145"/>
      <c r="RMJ63" s="145"/>
      <c r="RMK63" s="145"/>
      <c r="RML63" s="145"/>
      <c r="RMM63" s="115"/>
      <c r="RMN63" s="145"/>
      <c r="RMO63" s="145"/>
      <c r="RMP63" s="145"/>
      <c r="RMQ63" s="145"/>
      <c r="RMR63" s="145"/>
      <c r="RMS63" s="145"/>
      <c r="RMT63" s="145"/>
      <c r="RMU63" s="145"/>
      <c r="RMV63" s="145"/>
      <c r="RMW63" s="145"/>
      <c r="RMX63" s="145"/>
      <c r="RMY63" s="145"/>
      <c r="RMZ63" s="145"/>
      <c r="RNA63" s="145"/>
      <c r="RNB63" s="145"/>
      <c r="RNC63" s="145"/>
      <c r="RND63" s="145"/>
      <c r="RNE63" s="145"/>
      <c r="RNF63" s="145"/>
      <c r="RNG63" s="145"/>
      <c r="RNH63" s="145"/>
      <c r="RNI63" s="115"/>
      <c r="RNJ63" s="145"/>
      <c r="RNK63" s="145"/>
      <c r="RNL63" s="145"/>
      <c r="RNM63" s="145"/>
      <c r="RNN63" s="145"/>
      <c r="RNO63" s="145"/>
      <c r="RNP63" s="145"/>
      <c r="RNQ63" s="145"/>
      <c r="RNR63" s="145"/>
      <c r="RNS63" s="145"/>
      <c r="RNT63" s="145"/>
      <c r="RNU63" s="145"/>
      <c r="RNV63" s="145"/>
      <c r="RNW63" s="145"/>
      <c r="RNX63" s="145"/>
      <c r="RNY63" s="145"/>
      <c r="RNZ63" s="145"/>
      <c r="ROA63" s="145"/>
      <c r="ROB63" s="145"/>
      <c r="ROC63" s="145"/>
      <c r="ROD63" s="145"/>
      <c r="ROE63" s="115"/>
      <c r="ROF63" s="145"/>
      <c r="ROG63" s="145"/>
      <c r="ROH63" s="145"/>
      <c r="ROI63" s="145"/>
      <c r="ROJ63" s="145"/>
      <c r="ROK63" s="145"/>
      <c r="ROL63" s="145"/>
      <c r="ROM63" s="145"/>
      <c r="RON63" s="145"/>
      <c r="ROO63" s="145"/>
      <c r="ROP63" s="145"/>
      <c r="ROQ63" s="145"/>
      <c r="ROR63" s="145"/>
      <c r="ROS63" s="145"/>
      <c r="ROT63" s="145"/>
      <c r="ROU63" s="145"/>
      <c r="ROV63" s="145"/>
      <c r="ROW63" s="145"/>
      <c r="ROX63" s="145"/>
      <c r="ROY63" s="145"/>
      <c r="ROZ63" s="145"/>
      <c r="RPA63" s="115"/>
      <c r="RPB63" s="145"/>
      <c r="RPC63" s="145"/>
      <c r="RPD63" s="145"/>
      <c r="RPE63" s="145"/>
      <c r="RPF63" s="145"/>
      <c r="RPG63" s="145"/>
      <c r="RPH63" s="145"/>
      <c r="RPI63" s="145"/>
      <c r="RPJ63" s="145"/>
      <c r="RPK63" s="145"/>
      <c r="RPL63" s="145"/>
      <c r="RPM63" s="145"/>
      <c r="RPN63" s="145"/>
      <c r="RPO63" s="145"/>
      <c r="RPP63" s="145"/>
      <c r="RPQ63" s="145"/>
      <c r="RPR63" s="145"/>
      <c r="RPS63" s="145"/>
      <c r="RPT63" s="145"/>
      <c r="RPU63" s="145"/>
      <c r="RPV63" s="145"/>
      <c r="RPW63" s="115"/>
      <c r="RPX63" s="145"/>
      <c r="RPY63" s="145"/>
      <c r="RPZ63" s="145"/>
      <c r="RQA63" s="145"/>
      <c r="RQB63" s="145"/>
      <c r="RQC63" s="145"/>
      <c r="RQD63" s="145"/>
      <c r="RQE63" s="145"/>
      <c r="RQF63" s="145"/>
      <c r="RQG63" s="145"/>
      <c r="RQH63" s="145"/>
      <c r="RQI63" s="145"/>
      <c r="RQJ63" s="145"/>
      <c r="RQK63" s="145"/>
      <c r="RQL63" s="145"/>
      <c r="RQM63" s="145"/>
      <c r="RQN63" s="145"/>
      <c r="RQO63" s="145"/>
      <c r="RQP63" s="145"/>
      <c r="RQQ63" s="145"/>
      <c r="RQR63" s="145"/>
      <c r="RQS63" s="115"/>
      <c r="RQT63" s="145"/>
      <c r="RQU63" s="145"/>
      <c r="RQV63" s="145"/>
      <c r="RQW63" s="145"/>
      <c r="RQX63" s="145"/>
      <c r="RQY63" s="145"/>
      <c r="RQZ63" s="145"/>
      <c r="RRA63" s="145"/>
      <c r="RRB63" s="145"/>
      <c r="RRC63" s="145"/>
      <c r="RRD63" s="145"/>
      <c r="RRE63" s="145"/>
      <c r="RRF63" s="145"/>
      <c r="RRG63" s="145"/>
      <c r="RRH63" s="145"/>
      <c r="RRI63" s="145"/>
      <c r="RRJ63" s="145"/>
      <c r="RRK63" s="145"/>
      <c r="RRL63" s="145"/>
      <c r="RRM63" s="145"/>
      <c r="RRN63" s="145"/>
      <c r="RRO63" s="115"/>
      <c r="RRP63" s="145"/>
      <c r="RRQ63" s="145"/>
      <c r="RRR63" s="145"/>
      <c r="RRS63" s="145"/>
      <c r="RRT63" s="145"/>
      <c r="RRU63" s="145"/>
      <c r="RRV63" s="145"/>
      <c r="RRW63" s="145"/>
      <c r="RRX63" s="145"/>
      <c r="RRY63" s="145"/>
      <c r="RRZ63" s="145"/>
      <c r="RSA63" s="145"/>
      <c r="RSB63" s="145"/>
      <c r="RSC63" s="145"/>
      <c r="RSD63" s="145"/>
      <c r="RSE63" s="145"/>
      <c r="RSF63" s="145"/>
      <c r="RSG63" s="145"/>
      <c r="RSH63" s="145"/>
      <c r="RSI63" s="145"/>
      <c r="RSJ63" s="145"/>
      <c r="RSK63" s="115"/>
      <c r="RSL63" s="145"/>
      <c r="RSM63" s="145"/>
      <c r="RSN63" s="145"/>
      <c r="RSO63" s="145"/>
      <c r="RSP63" s="145"/>
      <c r="RSQ63" s="145"/>
      <c r="RSR63" s="145"/>
      <c r="RSS63" s="145"/>
      <c r="RST63" s="145"/>
      <c r="RSU63" s="145"/>
      <c r="RSV63" s="145"/>
      <c r="RSW63" s="145"/>
      <c r="RSX63" s="145"/>
      <c r="RSY63" s="145"/>
      <c r="RSZ63" s="145"/>
      <c r="RTA63" s="145"/>
      <c r="RTB63" s="145"/>
      <c r="RTC63" s="145"/>
      <c r="RTD63" s="145"/>
      <c r="RTE63" s="145"/>
      <c r="RTF63" s="145"/>
      <c r="RTG63" s="115"/>
      <c r="RTH63" s="145"/>
      <c r="RTI63" s="145"/>
      <c r="RTJ63" s="145"/>
      <c r="RTK63" s="145"/>
      <c r="RTL63" s="145"/>
      <c r="RTM63" s="145"/>
      <c r="RTN63" s="145"/>
      <c r="RTO63" s="145"/>
      <c r="RTP63" s="145"/>
      <c r="RTQ63" s="145"/>
      <c r="RTR63" s="145"/>
      <c r="RTS63" s="145"/>
      <c r="RTT63" s="145"/>
      <c r="RTU63" s="145"/>
      <c r="RTV63" s="145"/>
      <c r="RTW63" s="145"/>
      <c r="RTX63" s="145"/>
      <c r="RTY63" s="145"/>
      <c r="RTZ63" s="145"/>
      <c r="RUA63" s="145"/>
      <c r="RUB63" s="145"/>
      <c r="RUC63" s="115"/>
      <c r="RUD63" s="145"/>
      <c r="RUE63" s="145"/>
      <c r="RUF63" s="145"/>
      <c r="RUG63" s="145"/>
      <c r="RUH63" s="145"/>
      <c r="RUI63" s="145"/>
      <c r="RUJ63" s="145"/>
      <c r="RUK63" s="145"/>
      <c r="RUL63" s="145"/>
      <c r="RUM63" s="145"/>
      <c r="RUN63" s="145"/>
      <c r="RUO63" s="145"/>
      <c r="RUP63" s="145"/>
      <c r="RUQ63" s="145"/>
      <c r="RUR63" s="145"/>
      <c r="RUS63" s="145"/>
      <c r="RUT63" s="145"/>
      <c r="RUU63" s="145"/>
      <c r="RUV63" s="145"/>
      <c r="RUW63" s="145"/>
      <c r="RUX63" s="145"/>
      <c r="RUY63" s="115"/>
      <c r="RUZ63" s="145"/>
      <c r="RVA63" s="145"/>
      <c r="RVB63" s="145"/>
      <c r="RVC63" s="145"/>
      <c r="RVD63" s="145"/>
      <c r="RVE63" s="145"/>
      <c r="RVF63" s="145"/>
      <c r="RVG63" s="145"/>
      <c r="RVH63" s="145"/>
      <c r="RVI63" s="145"/>
      <c r="RVJ63" s="145"/>
      <c r="RVK63" s="145"/>
      <c r="RVL63" s="145"/>
      <c r="RVM63" s="145"/>
      <c r="RVN63" s="145"/>
      <c r="RVO63" s="145"/>
      <c r="RVP63" s="145"/>
      <c r="RVQ63" s="145"/>
      <c r="RVR63" s="145"/>
      <c r="RVS63" s="145"/>
      <c r="RVT63" s="145"/>
      <c r="RVU63" s="115"/>
      <c r="RVV63" s="145"/>
      <c r="RVW63" s="145"/>
      <c r="RVX63" s="145"/>
      <c r="RVY63" s="145"/>
      <c r="RVZ63" s="145"/>
      <c r="RWA63" s="145"/>
      <c r="RWB63" s="145"/>
      <c r="RWC63" s="145"/>
      <c r="RWD63" s="145"/>
      <c r="RWE63" s="145"/>
      <c r="RWF63" s="145"/>
      <c r="RWG63" s="145"/>
      <c r="RWH63" s="145"/>
      <c r="RWI63" s="145"/>
      <c r="RWJ63" s="145"/>
      <c r="RWK63" s="145"/>
      <c r="RWL63" s="145"/>
      <c r="RWM63" s="145"/>
      <c r="RWN63" s="145"/>
      <c r="RWO63" s="145"/>
      <c r="RWP63" s="145"/>
      <c r="RWQ63" s="115"/>
      <c r="RWR63" s="145"/>
      <c r="RWS63" s="145"/>
      <c r="RWT63" s="145"/>
      <c r="RWU63" s="145"/>
      <c r="RWV63" s="145"/>
      <c r="RWW63" s="145"/>
      <c r="RWX63" s="145"/>
      <c r="RWY63" s="145"/>
      <c r="RWZ63" s="145"/>
      <c r="RXA63" s="145"/>
      <c r="RXB63" s="145"/>
      <c r="RXC63" s="145"/>
      <c r="RXD63" s="145"/>
      <c r="RXE63" s="145"/>
      <c r="RXF63" s="145"/>
      <c r="RXG63" s="145"/>
      <c r="RXH63" s="145"/>
      <c r="RXI63" s="145"/>
      <c r="RXJ63" s="145"/>
      <c r="RXK63" s="145"/>
      <c r="RXL63" s="145"/>
      <c r="RXM63" s="115"/>
      <c r="RXN63" s="145"/>
      <c r="RXO63" s="145"/>
      <c r="RXP63" s="145"/>
      <c r="RXQ63" s="145"/>
      <c r="RXR63" s="145"/>
      <c r="RXS63" s="145"/>
      <c r="RXT63" s="145"/>
      <c r="RXU63" s="145"/>
      <c r="RXV63" s="145"/>
      <c r="RXW63" s="145"/>
      <c r="RXX63" s="145"/>
      <c r="RXY63" s="145"/>
      <c r="RXZ63" s="145"/>
      <c r="RYA63" s="145"/>
      <c r="RYB63" s="145"/>
      <c r="RYC63" s="145"/>
      <c r="RYD63" s="145"/>
      <c r="RYE63" s="145"/>
      <c r="RYF63" s="145"/>
      <c r="RYG63" s="145"/>
      <c r="RYH63" s="145"/>
      <c r="RYI63" s="115"/>
      <c r="RYJ63" s="145"/>
      <c r="RYK63" s="145"/>
      <c r="RYL63" s="145"/>
      <c r="RYM63" s="145"/>
      <c r="RYN63" s="145"/>
      <c r="RYO63" s="145"/>
      <c r="RYP63" s="145"/>
      <c r="RYQ63" s="145"/>
      <c r="RYR63" s="145"/>
      <c r="RYS63" s="145"/>
      <c r="RYT63" s="145"/>
      <c r="RYU63" s="145"/>
      <c r="RYV63" s="145"/>
      <c r="RYW63" s="145"/>
      <c r="RYX63" s="145"/>
      <c r="RYY63" s="145"/>
      <c r="RYZ63" s="145"/>
      <c r="RZA63" s="145"/>
      <c r="RZB63" s="145"/>
      <c r="RZC63" s="145"/>
      <c r="RZD63" s="145"/>
      <c r="RZE63" s="115"/>
      <c r="RZF63" s="145"/>
      <c r="RZG63" s="145"/>
      <c r="RZH63" s="145"/>
      <c r="RZI63" s="145"/>
      <c r="RZJ63" s="145"/>
      <c r="RZK63" s="145"/>
      <c r="RZL63" s="145"/>
      <c r="RZM63" s="145"/>
      <c r="RZN63" s="145"/>
      <c r="RZO63" s="145"/>
      <c r="RZP63" s="145"/>
      <c r="RZQ63" s="145"/>
      <c r="RZR63" s="145"/>
      <c r="RZS63" s="145"/>
      <c r="RZT63" s="145"/>
      <c r="RZU63" s="145"/>
      <c r="RZV63" s="145"/>
      <c r="RZW63" s="145"/>
      <c r="RZX63" s="145"/>
      <c r="RZY63" s="145"/>
      <c r="RZZ63" s="145"/>
      <c r="SAA63" s="115"/>
      <c r="SAB63" s="145"/>
      <c r="SAC63" s="145"/>
      <c r="SAD63" s="145"/>
      <c r="SAE63" s="145"/>
      <c r="SAF63" s="145"/>
      <c r="SAG63" s="145"/>
      <c r="SAH63" s="145"/>
      <c r="SAI63" s="145"/>
      <c r="SAJ63" s="145"/>
      <c r="SAK63" s="145"/>
      <c r="SAL63" s="145"/>
      <c r="SAM63" s="145"/>
      <c r="SAN63" s="145"/>
      <c r="SAO63" s="145"/>
      <c r="SAP63" s="145"/>
      <c r="SAQ63" s="145"/>
      <c r="SAR63" s="145"/>
      <c r="SAS63" s="145"/>
      <c r="SAT63" s="145"/>
      <c r="SAU63" s="145"/>
      <c r="SAV63" s="145"/>
      <c r="SAW63" s="115"/>
      <c r="SAX63" s="145"/>
      <c r="SAY63" s="145"/>
      <c r="SAZ63" s="145"/>
      <c r="SBA63" s="145"/>
      <c r="SBB63" s="145"/>
      <c r="SBC63" s="145"/>
      <c r="SBD63" s="145"/>
      <c r="SBE63" s="145"/>
      <c r="SBF63" s="145"/>
      <c r="SBG63" s="145"/>
      <c r="SBH63" s="145"/>
      <c r="SBI63" s="145"/>
      <c r="SBJ63" s="145"/>
      <c r="SBK63" s="145"/>
      <c r="SBL63" s="145"/>
      <c r="SBM63" s="145"/>
      <c r="SBN63" s="145"/>
      <c r="SBO63" s="145"/>
      <c r="SBP63" s="145"/>
      <c r="SBQ63" s="145"/>
      <c r="SBR63" s="145"/>
      <c r="SBS63" s="115"/>
      <c r="SBT63" s="145"/>
      <c r="SBU63" s="145"/>
      <c r="SBV63" s="145"/>
      <c r="SBW63" s="145"/>
      <c r="SBX63" s="145"/>
      <c r="SBY63" s="145"/>
      <c r="SBZ63" s="145"/>
      <c r="SCA63" s="145"/>
      <c r="SCB63" s="145"/>
      <c r="SCC63" s="145"/>
      <c r="SCD63" s="145"/>
      <c r="SCE63" s="145"/>
      <c r="SCF63" s="145"/>
      <c r="SCG63" s="145"/>
      <c r="SCH63" s="145"/>
      <c r="SCI63" s="145"/>
      <c r="SCJ63" s="145"/>
      <c r="SCK63" s="145"/>
      <c r="SCL63" s="145"/>
      <c r="SCM63" s="145"/>
      <c r="SCN63" s="145"/>
      <c r="SCO63" s="115"/>
      <c r="SCP63" s="145"/>
      <c r="SCQ63" s="145"/>
      <c r="SCR63" s="145"/>
      <c r="SCS63" s="145"/>
      <c r="SCT63" s="145"/>
      <c r="SCU63" s="145"/>
      <c r="SCV63" s="145"/>
      <c r="SCW63" s="145"/>
      <c r="SCX63" s="145"/>
      <c r="SCY63" s="145"/>
      <c r="SCZ63" s="145"/>
      <c r="SDA63" s="145"/>
      <c r="SDB63" s="145"/>
      <c r="SDC63" s="145"/>
      <c r="SDD63" s="145"/>
      <c r="SDE63" s="145"/>
      <c r="SDF63" s="145"/>
      <c r="SDG63" s="145"/>
      <c r="SDH63" s="145"/>
      <c r="SDI63" s="145"/>
      <c r="SDJ63" s="145"/>
      <c r="SDK63" s="115"/>
      <c r="SDL63" s="145"/>
      <c r="SDM63" s="145"/>
      <c r="SDN63" s="145"/>
      <c r="SDO63" s="145"/>
      <c r="SDP63" s="145"/>
      <c r="SDQ63" s="145"/>
      <c r="SDR63" s="145"/>
      <c r="SDS63" s="145"/>
      <c r="SDT63" s="145"/>
      <c r="SDU63" s="145"/>
      <c r="SDV63" s="145"/>
      <c r="SDW63" s="145"/>
      <c r="SDX63" s="145"/>
      <c r="SDY63" s="145"/>
      <c r="SDZ63" s="145"/>
      <c r="SEA63" s="145"/>
      <c r="SEB63" s="145"/>
      <c r="SEC63" s="145"/>
      <c r="SED63" s="145"/>
      <c r="SEE63" s="145"/>
      <c r="SEF63" s="145"/>
      <c r="SEG63" s="115"/>
      <c r="SEH63" s="145"/>
      <c r="SEI63" s="145"/>
      <c r="SEJ63" s="145"/>
      <c r="SEK63" s="145"/>
      <c r="SEL63" s="145"/>
      <c r="SEM63" s="145"/>
      <c r="SEN63" s="145"/>
      <c r="SEO63" s="145"/>
      <c r="SEP63" s="145"/>
      <c r="SEQ63" s="145"/>
      <c r="SER63" s="145"/>
      <c r="SES63" s="145"/>
      <c r="SET63" s="145"/>
      <c r="SEU63" s="145"/>
      <c r="SEV63" s="145"/>
      <c r="SEW63" s="145"/>
      <c r="SEX63" s="145"/>
      <c r="SEY63" s="145"/>
      <c r="SEZ63" s="145"/>
      <c r="SFA63" s="145"/>
      <c r="SFB63" s="145"/>
      <c r="SFC63" s="115"/>
      <c r="SFD63" s="145"/>
      <c r="SFE63" s="145"/>
      <c r="SFF63" s="145"/>
      <c r="SFG63" s="145"/>
      <c r="SFH63" s="145"/>
      <c r="SFI63" s="145"/>
      <c r="SFJ63" s="145"/>
      <c r="SFK63" s="145"/>
      <c r="SFL63" s="145"/>
      <c r="SFM63" s="145"/>
      <c r="SFN63" s="145"/>
      <c r="SFO63" s="145"/>
      <c r="SFP63" s="145"/>
      <c r="SFQ63" s="145"/>
      <c r="SFR63" s="145"/>
      <c r="SFS63" s="145"/>
      <c r="SFT63" s="145"/>
      <c r="SFU63" s="145"/>
      <c r="SFV63" s="145"/>
      <c r="SFW63" s="145"/>
      <c r="SFX63" s="145"/>
      <c r="SFY63" s="115"/>
      <c r="SFZ63" s="145"/>
      <c r="SGA63" s="145"/>
      <c r="SGB63" s="145"/>
      <c r="SGC63" s="145"/>
      <c r="SGD63" s="145"/>
      <c r="SGE63" s="145"/>
      <c r="SGF63" s="145"/>
      <c r="SGG63" s="145"/>
      <c r="SGH63" s="145"/>
      <c r="SGI63" s="145"/>
      <c r="SGJ63" s="145"/>
      <c r="SGK63" s="145"/>
      <c r="SGL63" s="145"/>
      <c r="SGM63" s="145"/>
      <c r="SGN63" s="145"/>
      <c r="SGO63" s="145"/>
      <c r="SGP63" s="145"/>
      <c r="SGQ63" s="145"/>
      <c r="SGR63" s="145"/>
      <c r="SGS63" s="145"/>
      <c r="SGT63" s="145"/>
      <c r="SGU63" s="115"/>
      <c r="SGV63" s="145"/>
      <c r="SGW63" s="145"/>
      <c r="SGX63" s="145"/>
      <c r="SGY63" s="145"/>
      <c r="SGZ63" s="145"/>
      <c r="SHA63" s="145"/>
      <c r="SHB63" s="145"/>
      <c r="SHC63" s="145"/>
      <c r="SHD63" s="145"/>
      <c r="SHE63" s="145"/>
      <c r="SHF63" s="145"/>
      <c r="SHG63" s="145"/>
      <c r="SHH63" s="145"/>
      <c r="SHI63" s="145"/>
      <c r="SHJ63" s="145"/>
      <c r="SHK63" s="145"/>
      <c r="SHL63" s="145"/>
      <c r="SHM63" s="145"/>
      <c r="SHN63" s="145"/>
      <c r="SHO63" s="145"/>
      <c r="SHP63" s="145"/>
      <c r="SHQ63" s="115"/>
      <c r="SHR63" s="145"/>
      <c r="SHS63" s="145"/>
      <c r="SHT63" s="145"/>
      <c r="SHU63" s="145"/>
      <c r="SHV63" s="145"/>
      <c r="SHW63" s="145"/>
      <c r="SHX63" s="145"/>
      <c r="SHY63" s="145"/>
      <c r="SHZ63" s="145"/>
      <c r="SIA63" s="145"/>
      <c r="SIB63" s="145"/>
      <c r="SIC63" s="145"/>
      <c r="SID63" s="145"/>
      <c r="SIE63" s="145"/>
      <c r="SIF63" s="145"/>
      <c r="SIG63" s="145"/>
      <c r="SIH63" s="145"/>
      <c r="SII63" s="145"/>
      <c r="SIJ63" s="145"/>
      <c r="SIK63" s="145"/>
      <c r="SIL63" s="145"/>
      <c r="SIM63" s="115"/>
      <c r="SIN63" s="145"/>
      <c r="SIO63" s="145"/>
      <c r="SIP63" s="145"/>
      <c r="SIQ63" s="145"/>
      <c r="SIR63" s="145"/>
      <c r="SIS63" s="145"/>
      <c r="SIT63" s="145"/>
      <c r="SIU63" s="145"/>
      <c r="SIV63" s="145"/>
      <c r="SIW63" s="145"/>
      <c r="SIX63" s="145"/>
      <c r="SIY63" s="145"/>
      <c r="SIZ63" s="145"/>
      <c r="SJA63" s="145"/>
      <c r="SJB63" s="145"/>
      <c r="SJC63" s="145"/>
      <c r="SJD63" s="145"/>
      <c r="SJE63" s="145"/>
      <c r="SJF63" s="145"/>
      <c r="SJG63" s="145"/>
      <c r="SJH63" s="145"/>
      <c r="SJI63" s="115"/>
      <c r="SJJ63" s="145"/>
      <c r="SJK63" s="145"/>
      <c r="SJL63" s="145"/>
      <c r="SJM63" s="145"/>
      <c r="SJN63" s="145"/>
      <c r="SJO63" s="145"/>
      <c r="SJP63" s="145"/>
      <c r="SJQ63" s="145"/>
      <c r="SJR63" s="145"/>
      <c r="SJS63" s="145"/>
      <c r="SJT63" s="145"/>
      <c r="SJU63" s="145"/>
      <c r="SJV63" s="145"/>
      <c r="SJW63" s="145"/>
      <c r="SJX63" s="145"/>
      <c r="SJY63" s="145"/>
      <c r="SJZ63" s="145"/>
      <c r="SKA63" s="145"/>
      <c r="SKB63" s="145"/>
      <c r="SKC63" s="145"/>
      <c r="SKD63" s="145"/>
      <c r="SKE63" s="115"/>
      <c r="SKF63" s="145"/>
      <c r="SKG63" s="145"/>
      <c r="SKH63" s="145"/>
      <c r="SKI63" s="145"/>
      <c r="SKJ63" s="145"/>
      <c r="SKK63" s="145"/>
      <c r="SKL63" s="145"/>
      <c r="SKM63" s="145"/>
      <c r="SKN63" s="145"/>
      <c r="SKO63" s="145"/>
      <c r="SKP63" s="145"/>
      <c r="SKQ63" s="145"/>
      <c r="SKR63" s="145"/>
      <c r="SKS63" s="145"/>
      <c r="SKT63" s="145"/>
      <c r="SKU63" s="145"/>
      <c r="SKV63" s="145"/>
      <c r="SKW63" s="145"/>
      <c r="SKX63" s="145"/>
      <c r="SKY63" s="145"/>
      <c r="SKZ63" s="145"/>
      <c r="SLA63" s="115"/>
      <c r="SLB63" s="145"/>
      <c r="SLC63" s="145"/>
      <c r="SLD63" s="145"/>
      <c r="SLE63" s="145"/>
      <c r="SLF63" s="145"/>
      <c r="SLG63" s="145"/>
      <c r="SLH63" s="145"/>
      <c r="SLI63" s="145"/>
      <c r="SLJ63" s="145"/>
      <c r="SLK63" s="145"/>
      <c r="SLL63" s="145"/>
      <c r="SLM63" s="145"/>
      <c r="SLN63" s="145"/>
      <c r="SLO63" s="145"/>
      <c r="SLP63" s="145"/>
      <c r="SLQ63" s="145"/>
      <c r="SLR63" s="145"/>
      <c r="SLS63" s="145"/>
      <c r="SLT63" s="145"/>
      <c r="SLU63" s="145"/>
      <c r="SLV63" s="145"/>
      <c r="SLW63" s="115"/>
      <c r="SLX63" s="145"/>
      <c r="SLY63" s="145"/>
      <c r="SLZ63" s="145"/>
      <c r="SMA63" s="145"/>
      <c r="SMB63" s="145"/>
      <c r="SMC63" s="145"/>
      <c r="SMD63" s="145"/>
      <c r="SME63" s="145"/>
      <c r="SMF63" s="145"/>
      <c r="SMG63" s="145"/>
      <c r="SMH63" s="145"/>
      <c r="SMI63" s="145"/>
      <c r="SMJ63" s="145"/>
      <c r="SMK63" s="145"/>
      <c r="SML63" s="145"/>
      <c r="SMM63" s="145"/>
      <c r="SMN63" s="145"/>
      <c r="SMO63" s="145"/>
      <c r="SMP63" s="145"/>
      <c r="SMQ63" s="145"/>
      <c r="SMR63" s="145"/>
      <c r="SMS63" s="115"/>
      <c r="SMT63" s="145"/>
      <c r="SMU63" s="145"/>
      <c r="SMV63" s="145"/>
      <c r="SMW63" s="145"/>
      <c r="SMX63" s="145"/>
      <c r="SMY63" s="145"/>
      <c r="SMZ63" s="145"/>
      <c r="SNA63" s="145"/>
      <c r="SNB63" s="145"/>
      <c r="SNC63" s="145"/>
      <c r="SND63" s="145"/>
      <c r="SNE63" s="145"/>
      <c r="SNF63" s="145"/>
      <c r="SNG63" s="145"/>
      <c r="SNH63" s="145"/>
      <c r="SNI63" s="145"/>
      <c r="SNJ63" s="145"/>
      <c r="SNK63" s="145"/>
      <c r="SNL63" s="145"/>
      <c r="SNM63" s="145"/>
      <c r="SNN63" s="145"/>
      <c r="SNO63" s="115"/>
      <c r="SNP63" s="145"/>
      <c r="SNQ63" s="145"/>
      <c r="SNR63" s="145"/>
      <c r="SNS63" s="145"/>
      <c r="SNT63" s="145"/>
      <c r="SNU63" s="145"/>
      <c r="SNV63" s="145"/>
      <c r="SNW63" s="145"/>
      <c r="SNX63" s="145"/>
      <c r="SNY63" s="145"/>
      <c r="SNZ63" s="145"/>
      <c r="SOA63" s="145"/>
      <c r="SOB63" s="145"/>
      <c r="SOC63" s="145"/>
      <c r="SOD63" s="145"/>
      <c r="SOE63" s="145"/>
      <c r="SOF63" s="145"/>
      <c r="SOG63" s="145"/>
      <c r="SOH63" s="145"/>
      <c r="SOI63" s="145"/>
      <c r="SOJ63" s="145"/>
      <c r="SOK63" s="115"/>
      <c r="SOL63" s="145"/>
      <c r="SOM63" s="145"/>
      <c r="SON63" s="145"/>
      <c r="SOO63" s="145"/>
      <c r="SOP63" s="145"/>
      <c r="SOQ63" s="145"/>
      <c r="SOR63" s="145"/>
      <c r="SOS63" s="145"/>
      <c r="SOT63" s="145"/>
      <c r="SOU63" s="145"/>
      <c r="SOV63" s="145"/>
      <c r="SOW63" s="145"/>
      <c r="SOX63" s="145"/>
      <c r="SOY63" s="145"/>
      <c r="SOZ63" s="145"/>
      <c r="SPA63" s="145"/>
      <c r="SPB63" s="145"/>
      <c r="SPC63" s="145"/>
      <c r="SPD63" s="145"/>
      <c r="SPE63" s="145"/>
      <c r="SPF63" s="145"/>
      <c r="SPG63" s="115"/>
      <c r="SPH63" s="145"/>
      <c r="SPI63" s="145"/>
      <c r="SPJ63" s="145"/>
      <c r="SPK63" s="145"/>
      <c r="SPL63" s="145"/>
      <c r="SPM63" s="145"/>
      <c r="SPN63" s="145"/>
      <c r="SPO63" s="145"/>
      <c r="SPP63" s="145"/>
      <c r="SPQ63" s="145"/>
      <c r="SPR63" s="145"/>
      <c r="SPS63" s="145"/>
      <c r="SPT63" s="145"/>
      <c r="SPU63" s="145"/>
      <c r="SPV63" s="145"/>
      <c r="SPW63" s="145"/>
      <c r="SPX63" s="145"/>
      <c r="SPY63" s="145"/>
      <c r="SPZ63" s="145"/>
      <c r="SQA63" s="145"/>
      <c r="SQB63" s="145"/>
      <c r="SQC63" s="115"/>
      <c r="SQD63" s="145"/>
      <c r="SQE63" s="145"/>
      <c r="SQF63" s="145"/>
      <c r="SQG63" s="145"/>
      <c r="SQH63" s="145"/>
      <c r="SQI63" s="145"/>
      <c r="SQJ63" s="145"/>
      <c r="SQK63" s="145"/>
      <c r="SQL63" s="145"/>
      <c r="SQM63" s="145"/>
      <c r="SQN63" s="145"/>
      <c r="SQO63" s="145"/>
      <c r="SQP63" s="145"/>
      <c r="SQQ63" s="145"/>
      <c r="SQR63" s="145"/>
      <c r="SQS63" s="145"/>
      <c r="SQT63" s="145"/>
      <c r="SQU63" s="145"/>
      <c r="SQV63" s="145"/>
      <c r="SQW63" s="145"/>
      <c r="SQX63" s="145"/>
      <c r="SQY63" s="115"/>
      <c r="SQZ63" s="145"/>
      <c r="SRA63" s="145"/>
      <c r="SRB63" s="145"/>
      <c r="SRC63" s="145"/>
      <c r="SRD63" s="145"/>
      <c r="SRE63" s="145"/>
      <c r="SRF63" s="145"/>
      <c r="SRG63" s="145"/>
      <c r="SRH63" s="145"/>
      <c r="SRI63" s="145"/>
      <c r="SRJ63" s="145"/>
      <c r="SRK63" s="145"/>
      <c r="SRL63" s="145"/>
      <c r="SRM63" s="145"/>
      <c r="SRN63" s="145"/>
      <c r="SRO63" s="145"/>
      <c r="SRP63" s="145"/>
      <c r="SRQ63" s="145"/>
      <c r="SRR63" s="145"/>
      <c r="SRS63" s="145"/>
      <c r="SRT63" s="145"/>
      <c r="SRU63" s="115"/>
      <c r="SRV63" s="145"/>
      <c r="SRW63" s="145"/>
      <c r="SRX63" s="145"/>
      <c r="SRY63" s="145"/>
      <c r="SRZ63" s="145"/>
      <c r="SSA63" s="145"/>
      <c r="SSB63" s="145"/>
      <c r="SSC63" s="145"/>
      <c r="SSD63" s="145"/>
      <c r="SSE63" s="145"/>
      <c r="SSF63" s="145"/>
      <c r="SSG63" s="145"/>
      <c r="SSH63" s="145"/>
      <c r="SSI63" s="145"/>
      <c r="SSJ63" s="145"/>
      <c r="SSK63" s="145"/>
      <c r="SSL63" s="145"/>
      <c r="SSM63" s="145"/>
      <c r="SSN63" s="145"/>
      <c r="SSO63" s="145"/>
      <c r="SSP63" s="145"/>
      <c r="SSQ63" s="115"/>
      <c r="SSR63" s="145"/>
      <c r="SSS63" s="145"/>
      <c r="SST63" s="145"/>
      <c r="SSU63" s="145"/>
      <c r="SSV63" s="145"/>
      <c r="SSW63" s="145"/>
      <c r="SSX63" s="145"/>
      <c r="SSY63" s="145"/>
      <c r="SSZ63" s="145"/>
      <c r="STA63" s="145"/>
      <c r="STB63" s="145"/>
      <c r="STC63" s="145"/>
      <c r="STD63" s="145"/>
      <c r="STE63" s="145"/>
      <c r="STF63" s="145"/>
      <c r="STG63" s="145"/>
      <c r="STH63" s="145"/>
      <c r="STI63" s="145"/>
      <c r="STJ63" s="145"/>
      <c r="STK63" s="145"/>
      <c r="STL63" s="145"/>
      <c r="STM63" s="115"/>
      <c r="STN63" s="145"/>
      <c r="STO63" s="145"/>
      <c r="STP63" s="145"/>
      <c r="STQ63" s="145"/>
      <c r="STR63" s="145"/>
      <c r="STS63" s="145"/>
      <c r="STT63" s="145"/>
      <c r="STU63" s="145"/>
      <c r="STV63" s="145"/>
      <c r="STW63" s="145"/>
      <c r="STX63" s="145"/>
      <c r="STY63" s="145"/>
      <c r="STZ63" s="145"/>
      <c r="SUA63" s="145"/>
      <c r="SUB63" s="145"/>
      <c r="SUC63" s="145"/>
      <c r="SUD63" s="145"/>
      <c r="SUE63" s="145"/>
      <c r="SUF63" s="145"/>
      <c r="SUG63" s="145"/>
      <c r="SUH63" s="145"/>
      <c r="SUI63" s="115"/>
      <c r="SUJ63" s="145"/>
      <c r="SUK63" s="145"/>
      <c r="SUL63" s="145"/>
      <c r="SUM63" s="145"/>
      <c r="SUN63" s="145"/>
      <c r="SUO63" s="145"/>
      <c r="SUP63" s="145"/>
      <c r="SUQ63" s="145"/>
      <c r="SUR63" s="145"/>
      <c r="SUS63" s="145"/>
      <c r="SUT63" s="145"/>
      <c r="SUU63" s="145"/>
      <c r="SUV63" s="145"/>
      <c r="SUW63" s="145"/>
      <c r="SUX63" s="145"/>
      <c r="SUY63" s="145"/>
      <c r="SUZ63" s="145"/>
      <c r="SVA63" s="145"/>
      <c r="SVB63" s="145"/>
      <c r="SVC63" s="145"/>
      <c r="SVD63" s="145"/>
      <c r="SVE63" s="115"/>
      <c r="SVF63" s="145"/>
      <c r="SVG63" s="145"/>
      <c r="SVH63" s="145"/>
      <c r="SVI63" s="145"/>
      <c r="SVJ63" s="145"/>
      <c r="SVK63" s="145"/>
      <c r="SVL63" s="145"/>
      <c r="SVM63" s="145"/>
      <c r="SVN63" s="145"/>
      <c r="SVO63" s="145"/>
      <c r="SVP63" s="145"/>
      <c r="SVQ63" s="145"/>
      <c r="SVR63" s="145"/>
      <c r="SVS63" s="145"/>
      <c r="SVT63" s="145"/>
      <c r="SVU63" s="145"/>
      <c r="SVV63" s="145"/>
      <c r="SVW63" s="145"/>
      <c r="SVX63" s="145"/>
      <c r="SVY63" s="145"/>
      <c r="SVZ63" s="145"/>
      <c r="SWA63" s="115"/>
      <c r="SWB63" s="145"/>
      <c r="SWC63" s="145"/>
      <c r="SWD63" s="145"/>
      <c r="SWE63" s="145"/>
      <c r="SWF63" s="145"/>
      <c r="SWG63" s="145"/>
      <c r="SWH63" s="145"/>
      <c r="SWI63" s="145"/>
      <c r="SWJ63" s="145"/>
      <c r="SWK63" s="145"/>
      <c r="SWL63" s="145"/>
      <c r="SWM63" s="145"/>
      <c r="SWN63" s="145"/>
      <c r="SWO63" s="145"/>
      <c r="SWP63" s="145"/>
      <c r="SWQ63" s="145"/>
      <c r="SWR63" s="145"/>
      <c r="SWS63" s="145"/>
      <c r="SWT63" s="145"/>
      <c r="SWU63" s="145"/>
      <c r="SWV63" s="145"/>
      <c r="SWW63" s="115"/>
      <c r="SWX63" s="145"/>
      <c r="SWY63" s="145"/>
      <c r="SWZ63" s="145"/>
      <c r="SXA63" s="145"/>
      <c r="SXB63" s="145"/>
      <c r="SXC63" s="145"/>
      <c r="SXD63" s="145"/>
      <c r="SXE63" s="145"/>
      <c r="SXF63" s="145"/>
      <c r="SXG63" s="145"/>
      <c r="SXH63" s="145"/>
      <c r="SXI63" s="145"/>
      <c r="SXJ63" s="145"/>
      <c r="SXK63" s="145"/>
      <c r="SXL63" s="145"/>
      <c r="SXM63" s="145"/>
      <c r="SXN63" s="145"/>
      <c r="SXO63" s="145"/>
      <c r="SXP63" s="145"/>
      <c r="SXQ63" s="145"/>
      <c r="SXR63" s="145"/>
      <c r="SXS63" s="115"/>
      <c r="SXT63" s="145"/>
      <c r="SXU63" s="145"/>
      <c r="SXV63" s="145"/>
      <c r="SXW63" s="145"/>
      <c r="SXX63" s="145"/>
      <c r="SXY63" s="145"/>
      <c r="SXZ63" s="145"/>
      <c r="SYA63" s="145"/>
      <c r="SYB63" s="145"/>
      <c r="SYC63" s="145"/>
      <c r="SYD63" s="145"/>
      <c r="SYE63" s="145"/>
      <c r="SYF63" s="145"/>
      <c r="SYG63" s="145"/>
      <c r="SYH63" s="145"/>
      <c r="SYI63" s="145"/>
      <c r="SYJ63" s="145"/>
      <c r="SYK63" s="145"/>
      <c r="SYL63" s="145"/>
      <c r="SYM63" s="145"/>
      <c r="SYN63" s="145"/>
      <c r="SYO63" s="115"/>
      <c r="SYP63" s="145"/>
      <c r="SYQ63" s="145"/>
      <c r="SYR63" s="145"/>
      <c r="SYS63" s="145"/>
      <c r="SYT63" s="145"/>
      <c r="SYU63" s="145"/>
      <c r="SYV63" s="145"/>
      <c r="SYW63" s="145"/>
      <c r="SYX63" s="145"/>
      <c r="SYY63" s="145"/>
      <c r="SYZ63" s="145"/>
      <c r="SZA63" s="145"/>
      <c r="SZB63" s="145"/>
      <c r="SZC63" s="145"/>
      <c r="SZD63" s="145"/>
      <c r="SZE63" s="145"/>
      <c r="SZF63" s="145"/>
      <c r="SZG63" s="145"/>
      <c r="SZH63" s="145"/>
      <c r="SZI63" s="145"/>
      <c r="SZJ63" s="145"/>
      <c r="SZK63" s="115"/>
      <c r="SZL63" s="145"/>
      <c r="SZM63" s="145"/>
      <c r="SZN63" s="145"/>
      <c r="SZO63" s="145"/>
      <c r="SZP63" s="145"/>
      <c r="SZQ63" s="145"/>
      <c r="SZR63" s="145"/>
      <c r="SZS63" s="145"/>
      <c r="SZT63" s="145"/>
      <c r="SZU63" s="145"/>
      <c r="SZV63" s="145"/>
      <c r="SZW63" s="145"/>
      <c r="SZX63" s="145"/>
      <c r="SZY63" s="145"/>
      <c r="SZZ63" s="145"/>
      <c r="TAA63" s="145"/>
      <c r="TAB63" s="145"/>
      <c r="TAC63" s="145"/>
      <c r="TAD63" s="145"/>
      <c r="TAE63" s="145"/>
      <c r="TAF63" s="145"/>
      <c r="TAG63" s="115"/>
      <c r="TAH63" s="145"/>
      <c r="TAI63" s="145"/>
      <c r="TAJ63" s="145"/>
      <c r="TAK63" s="145"/>
      <c r="TAL63" s="145"/>
      <c r="TAM63" s="145"/>
      <c r="TAN63" s="145"/>
      <c r="TAO63" s="145"/>
      <c r="TAP63" s="145"/>
      <c r="TAQ63" s="145"/>
      <c r="TAR63" s="145"/>
      <c r="TAS63" s="145"/>
      <c r="TAT63" s="145"/>
      <c r="TAU63" s="145"/>
      <c r="TAV63" s="145"/>
      <c r="TAW63" s="145"/>
      <c r="TAX63" s="145"/>
      <c r="TAY63" s="145"/>
      <c r="TAZ63" s="145"/>
      <c r="TBA63" s="145"/>
      <c r="TBB63" s="145"/>
      <c r="TBC63" s="115"/>
      <c r="TBD63" s="145"/>
      <c r="TBE63" s="145"/>
      <c r="TBF63" s="145"/>
      <c r="TBG63" s="145"/>
      <c r="TBH63" s="145"/>
      <c r="TBI63" s="145"/>
      <c r="TBJ63" s="145"/>
      <c r="TBK63" s="145"/>
      <c r="TBL63" s="145"/>
      <c r="TBM63" s="145"/>
      <c r="TBN63" s="145"/>
      <c r="TBO63" s="145"/>
      <c r="TBP63" s="145"/>
      <c r="TBQ63" s="145"/>
      <c r="TBR63" s="145"/>
      <c r="TBS63" s="145"/>
      <c r="TBT63" s="145"/>
      <c r="TBU63" s="145"/>
      <c r="TBV63" s="145"/>
      <c r="TBW63" s="145"/>
      <c r="TBX63" s="145"/>
      <c r="TBY63" s="115"/>
      <c r="TBZ63" s="145"/>
      <c r="TCA63" s="145"/>
      <c r="TCB63" s="145"/>
      <c r="TCC63" s="145"/>
      <c r="TCD63" s="145"/>
      <c r="TCE63" s="145"/>
      <c r="TCF63" s="145"/>
      <c r="TCG63" s="145"/>
      <c r="TCH63" s="145"/>
      <c r="TCI63" s="145"/>
      <c r="TCJ63" s="145"/>
      <c r="TCK63" s="145"/>
      <c r="TCL63" s="145"/>
      <c r="TCM63" s="145"/>
      <c r="TCN63" s="145"/>
      <c r="TCO63" s="145"/>
      <c r="TCP63" s="145"/>
      <c r="TCQ63" s="145"/>
      <c r="TCR63" s="145"/>
      <c r="TCS63" s="145"/>
      <c r="TCT63" s="145"/>
      <c r="TCU63" s="115"/>
      <c r="TCV63" s="145"/>
      <c r="TCW63" s="145"/>
      <c r="TCX63" s="145"/>
      <c r="TCY63" s="145"/>
      <c r="TCZ63" s="145"/>
      <c r="TDA63" s="145"/>
      <c r="TDB63" s="145"/>
      <c r="TDC63" s="145"/>
      <c r="TDD63" s="145"/>
      <c r="TDE63" s="145"/>
      <c r="TDF63" s="145"/>
      <c r="TDG63" s="145"/>
      <c r="TDH63" s="145"/>
      <c r="TDI63" s="145"/>
      <c r="TDJ63" s="145"/>
      <c r="TDK63" s="145"/>
      <c r="TDL63" s="145"/>
      <c r="TDM63" s="145"/>
      <c r="TDN63" s="145"/>
      <c r="TDO63" s="145"/>
      <c r="TDP63" s="145"/>
      <c r="TDQ63" s="115"/>
      <c r="TDR63" s="145"/>
      <c r="TDS63" s="145"/>
      <c r="TDT63" s="145"/>
      <c r="TDU63" s="145"/>
      <c r="TDV63" s="145"/>
      <c r="TDW63" s="145"/>
      <c r="TDX63" s="145"/>
      <c r="TDY63" s="145"/>
      <c r="TDZ63" s="145"/>
      <c r="TEA63" s="145"/>
      <c r="TEB63" s="145"/>
      <c r="TEC63" s="145"/>
      <c r="TED63" s="145"/>
      <c r="TEE63" s="145"/>
      <c r="TEF63" s="145"/>
      <c r="TEG63" s="145"/>
      <c r="TEH63" s="145"/>
      <c r="TEI63" s="145"/>
      <c r="TEJ63" s="145"/>
      <c r="TEK63" s="145"/>
      <c r="TEL63" s="145"/>
      <c r="TEM63" s="115"/>
      <c r="TEN63" s="145"/>
      <c r="TEO63" s="145"/>
      <c r="TEP63" s="145"/>
      <c r="TEQ63" s="145"/>
      <c r="TER63" s="145"/>
      <c r="TES63" s="145"/>
      <c r="TET63" s="145"/>
      <c r="TEU63" s="145"/>
      <c r="TEV63" s="145"/>
      <c r="TEW63" s="145"/>
      <c r="TEX63" s="145"/>
      <c r="TEY63" s="145"/>
      <c r="TEZ63" s="145"/>
      <c r="TFA63" s="145"/>
      <c r="TFB63" s="145"/>
      <c r="TFC63" s="145"/>
      <c r="TFD63" s="145"/>
      <c r="TFE63" s="145"/>
      <c r="TFF63" s="145"/>
      <c r="TFG63" s="145"/>
      <c r="TFH63" s="145"/>
      <c r="TFI63" s="115"/>
      <c r="TFJ63" s="145"/>
      <c r="TFK63" s="145"/>
      <c r="TFL63" s="145"/>
      <c r="TFM63" s="145"/>
      <c r="TFN63" s="145"/>
      <c r="TFO63" s="145"/>
      <c r="TFP63" s="145"/>
      <c r="TFQ63" s="145"/>
      <c r="TFR63" s="145"/>
      <c r="TFS63" s="145"/>
      <c r="TFT63" s="145"/>
      <c r="TFU63" s="145"/>
      <c r="TFV63" s="145"/>
      <c r="TFW63" s="145"/>
      <c r="TFX63" s="145"/>
      <c r="TFY63" s="145"/>
      <c r="TFZ63" s="145"/>
      <c r="TGA63" s="145"/>
      <c r="TGB63" s="145"/>
      <c r="TGC63" s="145"/>
      <c r="TGD63" s="145"/>
      <c r="TGE63" s="115"/>
      <c r="TGF63" s="145"/>
      <c r="TGG63" s="145"/>
      <c r="TGH63" s="145"/>
      <c r="TGI63" s="145"/>
      <c r="TGJ63" s="145"/>
      <c r="TGK63" s="145"/>
      <c r="TGL63" s="145"/>
      <c r="TGM63" s="145"/>
      <c r="TGN63" s="145"/>
      <c r="TGO63" s="145"/>
      <c r="TGP63" s="145"/>
      <c r="TGQ63" s="145"/>
      <c r="TGR63" s="145"/>
      <c r="TGS63" s="145"/>
      <c r="TGT63" s="145"/>
      <c r="TGU63" s="145"/>
      <c r="TGV63" s="145"/>
      <c r="TGW63" s="145"/>
      <c r="TGX63" s="145"/>
      <c r="TGY63" s="145"/>
      <c r="TGZ63" s="145"/>
      <c r="THA63" s="115"/>
      <c r="THB63" s="145"/>
      <c r="THC63" s="145"/>
      <c r="THD63" s="145"/>
      <c r="THE63" s="145"/>
      <c r="THF63" s="145"/>
      <c r="THG63" s="145"/>
      <c r="THH63" s="145"/>
      <c r="THI63" s="145"/>
      <c r="THJ63" s="145"/>
      <c r="THK63" s="145"/>
      <c r="THL63" s="145"/>
      <c r="THM63" s="145"/>
      <c r="THN63" s="145"/>
      <c r="THO63" s="145"/>
      <c r="THP63" s="145"/>
      <c r="THQ63" s="145"/>
      <c r="THR63" s="145"/>
      <c r="THS63" s="145"/>
      <c r="THT63" s="145"/>
      <c r="THU63" s="145"/>
      <c r="THV63" s="145"/>
      <c r="THW63" s="115"/>
      <c r="THX63" s="145"/>
      <c r="THY63" s="145"/>
      <c r="THZ63" s="145"/>
      <c r="TIA63" s="145"/>
      <c r="TIB63" s="145"/>
      <c r="TIC63" s="145"/>
      <c r="TID63" s="145"/>
      <c r="TIE63" s="145"/>
      <c r="TIF63" s="145"/>
      <c r="TIG63" s="145"/>
      <c r="TIH63" s="145"/>
      <c r="TII63" s="145"/>
      <c r="TIJ63" s="145"/>
      <c r="TIK63" s="145"/>
      <c r="TIL63" s="145"/>
      <c r="TIM63" s="145"/>
      <c r="TIN63" s="145"/>
      <c r="TIO63" s="145"/>
      <c r="TIP63" s="145"/>
      <c r="TIQ63" s="145"/>
      <c r="TIR63" s="145"/>
      <c r="TIS63" s="115"/>
      <c r="TIT63" s="145"/>
      <c r="TIU63" s="145"/>
      <c r="TIV63" s="145"/>
      <c r="TIW63" s="145"/>
      <c r="TIX63" s="145"/>
      <c r="TIY63" s="145"/>
      <c r="TIZ63" s="145"/>
      <c r="TJA63" s="145"/>
      <c r="TJB63" s="145"/>
      <c r="TJC63" s="145"/>
      <c r="TJD63" s="145"/>
      <c r="TJE63" s="145"/>
      <c r="TJF63" s="145"/>
      <c r="TJG63" s="145"/>
      <c r="TJH63" s="145"/>
      <c r="TJI63" s="145"/>
      <c r="TJJ63" s="145"/>
      <c r="TJK63" s="145"/>
      <c r="TJL63" s="145"/>
      <c r="TJM63" s="145"/>
      <c r="TJN63" s="145"/>
      <c r="TJO63" s="115"/>
      <c r="TJP63" s="145"/>
      <c r="TJQ63" s="145"/>
      <c r="TJR63" s="145"/>
      <c r="TJS63" s="145"/>
      <c r="TJT63" s="145"/>
      <c r="TJU63" s="145"/>
      <c r="TJV63" s="145"/>
      <c r="TJW63" s="145"/>
      <c r="TJX63" s="145"/>
      <c r="TJY63" s="145"/>
      <c r="TJZ63" s="145"/>
      <c r="TKA63" s="145"/>
      <c r="TKB63" s="145"/>
      <c r="TKC63" s="145"/>
      <c r="TKD63" s="145"/>
      <c r="TKE63" s="145"/>
      <c r="TKF63" s="145"/>
      <c r="TKG63" s="145"/>
      <c r="TKH63" s="145"/>
      <c r="TKI63" s="145"/>
      <c r="TKJ63" s="145"/>
      <c r="TKK63" s="115"/>
      <c r="TKL63" s="145"/>
      <c r="TKM63" s="145"/>
      <c r="TKN63" s="145"/>
      <c r="TKO63" s="145"/>
      <c r="TKP63" s="145"/>
      <c r="TKQ63" s="145"/>
      <c r="TKR63" s="145"/>
      <c r="TKS63" s="145"/>
      <c r="TKT63" s="145"/>
      <c r="TKU63" s="145"/>
      <c r="TKV63" s="145"/>
      <c r="TKW63" s="145"/>
      <c r="TKX63" s="145"/>
      <c r="TKY63" s="145"/>
      <c r="TKZ63" s="145"/>
      <c r="TLA63" s="145"/>
      <c r="TLB63" s="145"/>
      <c r="TLC63" s="145"/>
      <c r="TLD63" s="145"/>
      <c r="TLE63" s="145"/>
      <c r="TLF63" s="145"/>
      <c r="TLG63" s="115"/>
      <c r="TLH63" s="145"/>
      <c r="TLI63" s="145"/>
      <c r="TLJ63" s="145"/>
      <c r="TLK63" s="145"/>
      <c r="TLL63" s="145"/>
      <c r="TLM63" s="145"/>
      <c r="TLN63" s="145"/>
      <c r="TLO63" s="145"/>
      <c r="TLP63" s="145"/>
      <c r="TLQ63" s="145"/>
      <c r="TLR63" s="145"/>
      <c r="TLS63" s="145"/>
      <c r="TLT63" s="145"/>
      <c r="TLU63" s="145"/>
      <c r="TLV63" s="145"/>
      <c r="TLW63" s="145"/>
      <c r="TLX63" s="145"/>
      <c r="TLY63" s="145"/>
      <c r="TLZ63" s="145"/>
      <c r="TMA63" s="145"/>
      <c r="TMB63" s="145"/>
      <c r="TMC63" s="115"/>
      <c r="TMD63" s="145"/>
      <c r="TME63" s="145"/>
      <c r="TMF63" s="145"/>
      <c r="TMG63" s="145"/>
      <c r="TMH63" s="145"/>
      <c r="TMI63" s="145"/>
      <c r="TMJ63" s="145"/>
      <c r="TMK63" s="145"/>
      <c r="TML63" s="145"/>
      <c r="TMM63" s="145"/>
      <c r="TMN63" s="145"/>
      <c r="TMO63" s="145"/>
      <c r="TMP63" s="145"/>
      <c r="TMQ63" s="145"/>
      <c r="TMR63" s="145"/>
      <c r="TMS63" s="145"/>
      <c r="TMT63" s="145"/>
      <c r="TMU63" s="145"/>
      <c r="TMV63" s="145"/>
      <c r="TMW63" s="145"/>
      <c r="TMX63" s="145"/>
      <c r="TMY63" s="115"/>
      <c r="TMZ63" s="145"/>
      <c r="TNA63" s="145"/>
      <c r="TNB63" s="145"/>
      <c r="TNC63" s="145"/>
      <c r="TND63" s="145"/>
      <c r="TNE63" s="145"/>
      <c r="TNF63" s="145"/>
      <c r="TNG63" s="145"/>
      <c r="TNH63" s="145"/>
      <c r="TNI63" s="145"/>
      <c r="TNJ63" s="145"/>
      <c r="TNK63" s="145"/>
      <c r="TNL63" s="145"/>
      <c r="TNM63" s="145"/>
      <c r="TNN63" s="145"/>
      <c r="TNO63" s="145"/>
      <c r="TNP63" s="145"/>
      <c r="TNQ63" s="145"/>
      <c r="TNR63" s="145"/>
      <c r="TNS63" s="145"/>
      <c r="TNT63" s="145"/>
      <c r="TNU63" s="115"/>
      <c r="TNV63" s="145"/>
      <c r="TNW63" s="145"/>
      <c r="TNX63" s="145"/>
      <c r="TNY63" s="145"/>
      <c r="TNZ63" s="145"/>
      <c r="TOA63" s="145"/>
      <c r="TOB63" s="145"/>
      <c r="TOC63" s="145"/>
      <c r="TOD63" s="145"/>
      <c r="TOE63" s="145"/>
      <c r="TOF63" s="145"/>
      <c r="TOG63" s="145"/>
      <c r="TOH63" s="145"/>
      <c r="TOI63" s="145"/>
      <c r="TOJ63" s="145"/>
      <c r="TOK63" s="145"/>
      <c r="TOL63" s="145"/>
      <c r="TOM63" s="145"/>
      <c r="TON63" s="145"/>
      <c r="TOO63" s="145"/>
      <c r="TOP63" s="145"/>
      <c r="TOQ63" s="115"/>
      <c r="TOR63" s="145"/>
      <c r="TOS63" s="145"/>
      <c r="TOT63" s="145"/>
      <c r="TOU63" s="145"/>
      <c r="TOV63" s="145"/>
      <c r="TOW63" s="145"/>
      <c r="TOX63" s="145"/>
      <c r="TOY63" s="145"/>
      <c r="TOZ63" s="145"/>
      <c r="TPA63" s="145"/>
      <c r="TPB63" s="145"/>
      <c r="TPC63" s="145"/>
      <c r="TPD63" s="145"/>
      <c r="TPE63" s="145"/>
      <c r="TPF63" s="145"/>
      <c r="TPG63" s="145"/>
      <c r="TPH63" s="145"/>
      <c r="TPI63" s="145"/>
      <c r="TPJ63" s="145"/>
      <c r="TPK63" s="145"/>
      <c r="TPL63" s="145"/>
      <c r="TPM63" s="115"/>
      <c r="TPN63" s="145"/>
      <c r="TPO63" s="145"/>
      <c r="TPP63" s="145"/>
      <c r="TPQ63" s="145"/>
      <c r="TPR63" s="145"/>
      <c r="TPS63" s="145"/>
      <c r="TPT63" s="145"/>
      <c r="TPU63" s="145"/>
      <c r="TPV63" s="145"/>
      <c r="TPW63" s="145"/>
      <c r="TPX63" s="145"/>
      <c r="TPY63" s="145"/>
      <c r="TPZ63" s="145"/>
      <c r="TQA63" s="145"/>
      <c r="TQB63" s="145"/>
      <c r="TQC63" s="145"/>
      <c r="TQD63" s="145"/>
      <c r="TQE63" s="145"/>
      <c r="TQF63" s="145"/>
      <c r="TQG63" s="145"/>
      <c r="TQH63" s="145"/>
      <c r="TQI63" s="115"/>
      <c r="TQJ63" s="145"/>
      <c r="TQK63" s="145"/>
      <c r="TQL63" s="145"/>
      <c r="TQM63" s="145"/>
      <c r="TQN63" s="145"/>
      <c r="TQO63" s="145"/>
      <c r="TQP63" s="145"/>
      <c r="TQQ63" s="145"/>
      <c r="TQR63" s="145"/>
      <c r="TQS63" s="145"/>
      <c r="TQT63" s="145"/>
      <c r="TQU63" s="145"/>
      <c r="TQV63" s="145"/>
      <c r="TQW63" s="145"/>
      <c r="TQX63" s="145"/>
      <c r="TQY63" s="145"/>
      <c r="TQZ63" s="145"/>
      <c r="TRA63" s="145"/>
      <c r="TRB63" s="145"/>
      <c r="TRC63" s="145"/>
      <c r="TRD63" s="145"/>
      <c r="TRE63" s="115"/>
      <c r="TRF63" s="145"/>
      <c r="TRG63" s="145"/>
      <c r="TRH63" s="145"/>
      <c r="TRI63" s="145"/>
      <c r="TRJ63" s="145"/>
      <c r="TRK63" s="145"/>
      <c r="TRL63" s="145"/>
      <c r="TRM63" s="145"/>
      <c r="TRN63" s="145"/>
      <c r="TRO63" s="145"/>
      <c r="TRP63" s="145"/>
      <c r="TRQ63" s="145"/>
      <c r="TRR63" s="145"/>
      <c r="TRS63" s="145"/>
      <c r="TRT63" s="145"/>
      <c r="TRU63" s="145"/>
      <c r="TRV63" s="145"/>
      <c r="TRW63" s="145"/>
      <c r="TRX63" s="145"/>
      <c r="TRY63" s="145"/>
      <c r="TRZ63" s="145"/>
      <c r="TSA63" s="115"/>
      <c r="TSB63" s="145"/>
      <c r="TSC63" s="145"/>
      <c r="TSD63" s="145"/>
      <c r="TSE63" s="145"/>
      <c r="TSF63" s="145"/>
      <c r="TSG63" s="145"/>
      <c r="TSH63" s="145"/>
      <c r="TSI63" s="145"/>
      <c r="TSJ63" s="145"/>
      <c r="TSK63" s="145"/>
      <c r="TSL63" s="145"/>
      <c r="TSM63" s="145"/>
      <c r="TSN63" s="145"/>
      <c r="TSO63" s="145"/>
      <c r="TSP63" s="145"/>
      <c r="TSQ63" s="145"/>
      <c r="TSR63" s="145"/>
      <c r="TSS63" s="145"/>
      <c r="TST63" s="145"/>
      <c r="TSU63" s="145"/>
      <c r="TSV63" s="145"/>
      <c r="TSW63" s="115"/>
      <c r="TSX63" s="145"/>
      <c r="TSY63" s="145"/>
      <c r="TSZ63" s="145"/>
      <c r="TTA63" s="145"/>
      <c r="TTB63" s="145"/>
      <c r="TTC63" s="145"/>
      <c r="TTD63" s="145"/>
      <c r="TTE63" s="145"/>
      <c r="TTF63" s="145"/>
      <c r="TTG63" s="145"/>
      <c r="TTH63" s="145"/>
      <c r="TTI63" s="145"/>
      <c r="TTJ63" s="145"/>
      <c r="TTK63" s="145"/>
      <c r="TTL63" s="145"/>
      <c r="TTM63" s="145"/>
      <c r="TTN63" s="145"/>
      <c r="TTO63" s="145"/>
      <c r="TTP63" s="145"/>
      <c r="TTQ63" s="145"/>
      <c r="TTR63" s="145"/>
      <c r="TTS63" s="115"/>
      <c r="TTT63" s="145"/>
      <c r="TTU63" s="145"/>
      <c r="TTV63" s="145"/>
      <c r="TTW63" s="145"/>
      <c r="TTX63" s="145"/>
      <c r="TTY63" s="145"/>
      <c r="TTZ63" s="145"/>
      <c r="TUA63" s="145"/>
      <c r="TUB63" s="145"/>
      <c r="TUC63" s="145"/>
      <c r="TUD63" s="145"/>
      <c r="TUE63" s="145"/>
      <c r="TUF63" s="145"/>
      <c r="TUG63" s="145"/>
      <c r="TUH63" s="145"/>
      <c r="TUI63" s="145"/>
      <c r="TUJ63" s="145"/>
      <c r="TUK63" s="145"/>
      <c r="TUL63" s="145"/>
      <c r="TUM63" s="145"/>
      <c r="TUN63" s="145"/>
      <c r="TUO63" s="115"/>
      <c r="TUP63" s="145"/>
      <c r="TUQ63" s="145"/>
      <c r="TUR63" s="145"/>
      <c r="TUS63" s="145"/>
      <c r="TUT63" s="145"/>
      <c r="TUU63" s="145"/>
      <c r="TUV63" s="145"/>
      <c r="TUW63" s="145"/>
      <c r="TUX63" s="145"/>
      <c r="TUY63" s="145"/>
      <c r="TUZ63" s="145"/>
      <c r="TVA63" s="145"/>
      <c r="TVB63" s="145"/>
      <c r="TVC63" s="145"/>
      <c r="TVD63" s="145"/>
      <c r="TVE63" s="145"/>
      <c r="TVF63" s="145"/>
      <c r="TVG63" s="145"/>
      <c r="TVH63" s="145"/>
      <c r="TVI63" s="145"/>
      <c r="TVJ63" s="145"/>
      <c r="TVK63" s="115"/>
      <c r="TVL63" s="145"/>
      <c r="TVM63" s="145"/>
      <c r="TVN63" s="145"/>
      <c r="TVO63" s="145"/>
      <c r="TVP63" s="145"/>
      <c r="TVQ63" s="145"/>
      <c r="TVR63" s="145"/>
      <c r="TVS63" s="145"/>
      <c r="TVT63" s="145"/>
      <c r="TVU63" s="145"/>
      <c r="TVV63" s="145"/>
      <c r="TVW63" s="145"/>
      <c r="TVX63" s="145"/>
      <c r="TVY63" s="145"/>
      <c r="TVZ63" s="145"/>
      <c r="TWA63" s="145"/>
      <c r="TWB63" s="145"/>
      <c r="TWC63" s="145"/>
      <c r="TWD63" s="145"/>
      <c r="TWE63" s="145"/>
      <c r="TWF63" s="145"/>
      <c r="TWG63" s="115"/>
      <c r="TWH63" s="145"/>
      <c r="TWI63" s="145"/>
      <c r="TWJ63" s="145"/>
      <c r="TWK63" s="145"/>
      <c r="TWL63" s="145"/>
      <c r="TWM63" s="145"/>
      <c r="TWN63" s="145"/>
      <c r="TWO63" s="145"/>
      <c r="TWP63" s="145"/>
      <c r="TWQ63" s="145"/>
      <c r="TWR63" s="145"/>
      <c r="TWS63" s="145"/>
      <c r="TWT63" s="145"/>
      <c r="TWU63" s="145"/>
      <c r="TWV63" s="145"/>
      <c r="TWW63" s="145"/>
      <c r="TWX63" s="145"/>
      <c r="TWY63" s="145"/>
      <c r="TWZ63" s="145"/>
      <c r="TXA63" s="145"/>
      <c r="TXB63" s="145"/>
      <c r="TXC63" s="115"/>
      <c r="TXD63" s="145"/>
      <c r="TXE63" s="145"/>
      <c r="TXF63" s="145"/>
      <c r="TXG63" s="145"/>
      <c r="TXH63" s="145"/>
      <c r="TXI63" s="145"/>
      <c r="TXJ63" s="145"/>
      <c r="TXK63" s="145"/>
      <c r="TXL63" s="145"/>
      <c r="TXM63" s="145"/>
      <c r="TXN63" s="145"/>
      <c r="TXO63" s="145"/>
      <c r="TXP63" s="145"/>
      <c r="TXQ63" s="145"/>
      <c r="TXR63" s="145"/>
      <c r="TXS63" s="145"/>
      <c r="TXT63" s="145"/>
      <c r="TXU63" s="145"/>
      <c r="TXV63" s="145"/>
      <c r="TXW63" s="145"/>
      <c r="TXX63" s="145"/>
      <c r="TXY63" s="115"/>
      <c r="TXZ63" s="145"/>
      <c r="TYA63" s="145"/>
      <c r="TYB63" s="145"/>
      <c r="TYC63" s="145"/>
      <c r="TYD63" s="145"/>
      <c r="TYE63" s="145"/>
      <c r="TYF63" s="145"/>
      <c r="TYG63" s="145"/>
      <c r="TYH63" s="145"/>
      <c r="TYI63" s="145"/>
      <c r="TYJ63" s="145"/>
      <c r="TYK63" s="145"/>
      <c r="TYL63" s="145"/>
      <c r="TYM63" s="145"/>
      <c r="TYN63" s="145"/>
      <c r="TYO63" s="145"/>
      <c r="TYP63" s="145"/>
      <c r="TYQ63" s="145"/>
      <c r="TYR63" s="145"/>
      <c r="TYS63" s="145"/>
      <c r="TYT63" s="145"/>
      <c r="TYU63" s="115"/>
      <c r="TYV63" s="145"/>
      <c r="TYW63" s="145"/>
      <c r="TYX63" s="145"/>
      <c r="TYY63" s="145"/>
      <c r="TYZ63" s="145"/>
      <c r="TZA63" s="145"/>
      <c r="TZB63" s="145"/>
      <c r="TZC63" s="145"/>
      <c r="TZD63" s="145"/>
      <c r="TZE63" s="145"/>
      <c r="TZF63" s="145"/>
      <c r="TZG63" s="145"/>
      <c r="TZH63" s="145"/>
      <c r="TZI63" s="145"/>
      <c r="TZJ63" s="145"/>
      <c r="TZK63" s="145"/>
      <c r="TZL63" s="145"/>
      <c r="TZM63" s="145"/>
      <c r="TZN63" s="145"/>
      <c r="TZO63" s="145"/>
      <c r="TZP63" s="145"/>
      <c r="TZQ63" s="115"/>
      <c r="TZR63" s="145"/>
      <c r="TZS63" s="145"/>
      <c r="TZT63" s="145"/>
      <c r="TZU63" s="145"/>
      <c r="TZV63" s="145"/>
      <c r="TZW63" s="145"/>
      <c r="TZX63" s="145"/>
      <c r="TZY63" s="145"/>
      <c r="TZZ63" s="145"/>
      <c r="UAA63" s="145"/>
      <c r="UAB63" s="145"/>
      <c r="UAC63" s="145"/>
      <c r="UAD63" s="145"/>
      <c r="UAE63" s="145"/>
      <c r="UAF63" s="145"/>
      <c r="UAG63" s="145"/>
      <c r="UAH63" s="145"/>
      <c r="UAI63" s="145"/>
      <c r="UAJ63" s="145"/>
      <c r="UAK63" s="145"/>
      <c r="UAL63" s="145"/>
      <c r="UAM63" s="115"/>
      <c r="UAN63" s="145"/>
      <c r="UAO63" s="145"/>
      <c r="UAP63" s="145"/>
      <c r="UAQ63" s="145"/>
      <c r="UAR63" s="145"/>
      <c r="UAS63" s="145"/>
      <c r="UAT63" s="145"/>
      <c r="UAU63" s="145"/>
      <c r="UAV63" s="145"/>
      <c r="UAW63" s="145"/>
      <c r="UAX63" s="145"/>
      <c r="UAY63" s="145"/>
      <c r="UAZ63" s="145"/>
      <c r="UBA63" s="145"/>
      <c r="UBB63" s="145"/>
      <c r="UBC63" s="145"/>
      <c r="UBD63" s="145"/>
      <c r="UBE63" s="145"/>
      <c r="UBF63" s="145"/>
      <c r="UBG63" s="145"/>
      <c r="UBH63" s="145"/>
      <c r="UBI63" s="115"/>
      <c r="UBJ63" s="145"/>
      <c r="UBK63" s="145"/>
      <c r="UBL63" s="145"/>
      <c r="UBM63" s="145"/>
      <c r="UBN63" s="145"/>
      <c r="UBO63" s="145"/>
      <c r="UBP63" s="145"/>
      <c r="UBQ63" s="145"/>
      <c r="UBR63" s="145"/>
      <c r="UBS63" s="145"/>
      <c r="UBT63" s="145"/>
      <c r="UBU63" s="145"/>
      <c r="UBV63" s="145"/>
      <c r="UBW63" s="145"/>
      <c r="UBX63" s="145"/>
      <c r="UBY63" s="145"/>
      <c r="UBZ63" s="145"/>
      <c r="UCA63" s="145"/>
      <c r="UCB63" s="145"/>
      <c r="UCC63" s="145"/>
      <c r="UCD63" s="145"/>
      <c r="UCE63" s="115"/>
      <c r="UCF63" s="145"/>
      <c r="UCG63" s="145"/>
      <c r="UCH63" s="145"/>
      <c r="UCI63" s="145"/>
      <c r="UCJ63" s="145"/>
      <c r="UCK63" s="145"/>
      <c r="UCL63" s="145"/>
      <c r="UCM63" s="145"/>
      <c r="UCN63" s="145"/>
      <c r="UCO63" s="145"/>
      <c r="UCP63" s="145"/>
      <c r="UCQ63" s="145"/>
      <c r="UCR63" s="145"/>
      <c r="UCS63" s="145"/>
      <c r="UCT63" s="145"/>
      <c r="UCU63" s="145"/>
      <c r="UCV63" s="145"/>
      <c r="UCW63" s="145"/>
      <c r="UCX63" s="145"/>
      <c r="UCY63" s="145"/>
      <c r="UCZ63" s="145"/>
      <c r="UDA63" s="115"/>
      <c r="UDB63" s="145"/>
      <c r="UDC63" s="145"/>
      <c r="UDD63" s="145"/>
      <c r="UDE63" s="145"/>
      <c r="UDF63" s="145"/>
      <c r="UDG63" s="145"/>
      <c r="UDH63" s="145"/>
      <c r="UDI63" s="145"/>
      <c r="UDJ63" s="145"/>
      <c r="UDK63" s="145"/>
      <c r="UDL63" s="145"/>
      <c r="UDM63" s="145"/>
      <c r="UDN63" s="145"/>
      <c r="UDO63" s="145"/>
      <c r="UDP63" s="145"/>
      <c r="UDQ63" s="145"/>
      <c r="UDR63" s="145"/>
      <c r="UDS63" s="145"/>
      <c r="UDT63" s="145"/>
      <c r="UDU63" s="145"/>
      <c r="UDV63" s="145"/>
      <c r="UDW63" s="115"/>
      <c r="UDX63" s="145"/>
      <c r="UDY63" s="145"/>
      <c r="UDZ63" s="145"/>
      <c r="UEA63" s="145"/>
      <c r="UEB63" s="145"/>
      <c r="UEC63" s="145"/>
      <c r="UED63" s="145"/>
      <c r="UEE63" s="145"/>
      <c r="UEF63" s="145"/>
      <c r="UEG63" s="145"/>
      <c r="UEH63" s="145"/>
      <c r="UEI63" s="145"/>
      <c r="UEJ63" s="145"/>
      <c r="UEK63" s="145"/>
      <c r="UEL63" s="145"/>
      <c r="UEM63" s="145"/>
      <c r="UEN63" s="145"/>
      <c r="UEO63" s="145"/>
      <c r="UEP63" s="145"/>
      <c r="UEQ63" s="145"/>
      <c r="UER63" s="145"/>
      <c r="UES63" s="115"/>
      <c r="UET63" s="145"/>
      <c r="UEU63" s="145"/>
      <c r="UEV63" s="145"/>
      <c r="UEW63" s="145"/>
      <c r="UEX63" s="145"/>
      <c r="UEY63" s="145"/>
      <c r="UEZ63" s="145"/>
      <c r="UFA63" s="145"/>
      <c r="UFB63" s="145"/>
      <c r="UFC63" s="145"/>
      <c r="UFD63" s="145"/>
      <c r="UFE63" s="145"/>
      <c r="UFF63" s="145"/>
      <c r="UFG63" s="145"/>
      <c r="UFH63" s="145"/>
      <c r="UFI63" s="145"/>
      <c r="UFJ63" s="145"/>
      <c r="UFK63" s="145"/>
      <c r="UFL63" s="145"/>
      <c r="UFM63" s="145"/>
      <c r="UFN63" s="145"/>
      <c r="UFO63" s="115"/>
      <c r="UFP63" s="145"/>
      <c r="UFQ63" s="145"/>
      <c r="UFR63" s="145"/>
      <c r="UFS63" s="145"/>
      <c r="UFT63" s="145"/>
      <c r="UFU63" s="145"/>
      <c r="UFV63" s="145"/>
      <c r="UFW63" s="145"/>
      <c r="UFX63" s="145"/>
      <c r="UFY63" s="145"/>
      <c r="UFZ63" s="145"/>
      <c r="UGA63" s="145"/>
      <c r="UGB63" s="145"/>
      <c r="UGC63" s="145"/>
      <c r="UGD63" s="145"/>
      <c r="UGE63" s="145"/>
      <c r="UGF63" s="145"/>
      <c r="UGG63" s="145"/>
      <c r="UGH63" s="145"/>
      <c r="UGI63" s="145"/>
      <c r="UGJ63" s="145"/>
      <c r="UGK63" s="115"/>
      <c r="UGL63" s="145"/>
      <c r="UGM63" s="145"/>
      <c r="UGN63" s="145"/>
      <c r="UGO63" s="145"/>
      <c r="UGP63" s="145"/>
      <c r="UGQ63" s="145"/>
      <c r="UGR63" s="145"/>
      <c r="UGS63" s="145"/>
      <c r="UGT63" s="145"/>
      <c r="UGU63" s="145"/>
      <c r="UGV63" s="145"/>
      <c r="UGW63" s="145"/>
      <c r="UGX63" s="145"/>
      <c r="UGY63" s="145"/>
      <c r="UGZ63" s="145"/>
      <c r="UHA63" s="145"/>
      <c r="UHB63" s="145"/>
      <c r="UHC63" s="145"/>
      <c r="UHD63" s="145"/>
      <c r="UHE63" s="145"/>
      <c r="UHF63" s="145"/>
      <c r="UHG63" s="115"/>
      <c r="UHH63" s="145"/>
      <c r="UHI63" s="145"/>
      <c r="UHJ63" s="145"/>
      <c r="UHK63" s="145"/>
      <c r="UHL63" s="145"/>
      <c r="UHM63" s="145"/>
      <c r="UHN63" s="145"/>
      <c r="UHO63" s="145"/>
      <c r="UHP63" s="145"/>
      <c r="UHQ63" s="145"/>
      <c r="UHR63" s="145"/>
      <c r="UHS63" s="145"/>
      <c r="UHT63" s="145"/>
      <c r="UHU63" s="145"/>
      <c r="UHV63" s="145"/>
      <c r="UHW63" s="145"/>
      <c r="UHX63" s="145"/>
      <c r="UHY63" s="145"/>
      <c r="UHZ63" s="145"/>
      <c r="UIA63" s="145"/>
      <c r="UIB63" s="145"/>
      <c r="UIC63" s="115"/>
      <c r="UID63" s="145"/>
      <c r="UIE63" s="145"/>
      <c r="UIF63" s="145"/>
      <c r="UIG63" s="145"/>
      <c r="UIH63" s="145"/>
      <c r="UII63" s="145"/>
      <c r="UIJ63" s="145"/>
      <c r="UIK63" s="145"/>
      <c r="UIL63" s="145"/>
      <c r="UIM63" s="145"/>
      <c r="UIN63" s="145"/>
      <c r="UIO63" s="145"/>
      <c r="UIP63" s="145"/>
      <c r="UIQ63" s="145"/>
      <c r="UIR63" s="145"/>
      <c r="UIS63" s="145"/>
      <c r="UIT63" s="145"/>
      <c r="UIU63" s="145"/>
      <c r="UIV63" s="145"/>
      <c r="UIW63" s="145"/>
      <c r="UIX63" s="145"/>
      <c r="UIY63" s="115"/>
      <c r="UIZ63" s="145"/>
      <c r="UJA63" s="145"/>
      <c r="UJB63" s="145"/>
      <c r="UJC63" s="145"/>
      <c r="UJD63" s="145"/>
      <c r="UJE63" s="145"/>
      <c r="UJF63" s="145"/>
      <c r="UJG63" s="145"/>
      <c r="UJH63" s="145"/>
      <c r="UJI63" s="145"/>
      <c r="UJJ63" s="145"/>
      <c r="UJK63" s="145"/>
      <c r="UJL63" s="145"/>
      <c r="UJM63" s="145"/>
      <c r="UJN63" s="145"/>
      <c r="UJO63" s="145"/>
      <c r="UJP63" s="145"/>
      <c r="UJQ63" s="145"/>
      <c r="UJR63" s="145"/>
      <c r="UJS63" s="145"/>
      <c r="UJT63" s="145"/>
      <c r="UJU63" s="115"/>
      <c r="UJV63" s="145"/>
      <c r="UJW63" s="145"/>
      <c r="UJX63" s="145"/>
      <c r="UJY63" s="145"/>
      <c r="UJZ63" s="145"/>
      <c r="UKA63" s="145"/>
      <c r="UKB63" s="145"/>
      <c r="UKC63" s="145"/>
      <c r="UKD63" s="145"/>
      <c r="UKE63" s="145"/>
      <c r="UKF63" s="145"/>
      <c r="UKG63" s="145"/>
      <c r="UKH63" s="145"/>
      <c r="UKI63" s="145"/>
      <c r="UKJ63" s="145"/>
      <c r="UKK63" s="145"/>
      <c r="UKL63" s="145"/>
      <c r="UKM63" s="145"/>
      <c r="UKN63" s="145"/>
      <c r="UKO63" s="145"/>
      <c r="UKP63" s="145"/>
      <c r="UKQ63" s="115"/>
      <c r="UKR63" s="145"/>
      <c r="UKS63" s="145"/>
      <c r="UKT63" s="145"/>
      <c r="UKU63" s="145"/>
      <c r="UKV63" s="145"/>
      <c r="UKW63" s="145"/>
      <c r="UKX63" s="145"/>
      <c r="UKY63" s="145"/>
      <c r="UKZ63" s="145"/>
      <c r="ULA63" s="145"/>
      <c r="ULB63" s="145"/>
      <c r="ULC63" s="145"/>
      <c r="ULD63" s="145"/>
      <c r="ULE63" s="145"/>
      <c r="ULF63" s="145"/>
      <c r="ULG63" s="145"/>
      <c r="ULH63" s="145"/>
      <c r="ULI63" s="145"/>
      <c r="ULJ63" s="145"/>
      <c r="ULK63" s="145"/>
      <c r="ULL63" s="145"/>
      <c r="ULM63" s="115"/>
      <c r="ULN63" s="145"/>
      <c r="ULO63" s="145"/>
      <c r="ULP63" s="145"/>
      <c r="ULQ63" s="145"/>
      <c r="ULR63" s="145"/>
      <c r="ULS63" s="145"/>
      <c r="ULT63" s="145"/>
      <c r="ULU63" s="145"/>
      <c r="ULV63" s="145"/>
      <c r="ULW63" s="145"/>
      <c r="ULX63" s="145"/>
      <c r="ULY63" s="145"/>
      <c r="ULZ63" s="145"/>
      <c r="UMA63" s="145"/>
      <c r="UMB63" s="145"/>
      <c r="UMC63" s="145"/>
      <c r="UMD63" s="145"/>
      <c r="UME63" s="145"/>
      <c r="UMF63" s="145"/>
      <c r="UMG63" s="145"/>
      <c r="UMH63" s="145"/>
      <c r="UMI63" s="115"/>
      <c r="UMJ63" s="145"/>
      <c r="UMK63" s="145"/>
      <c r="UML63" s="145"/>
      <c r="UMM63" s="145"/>
      <c r="UMN63" s="145"/>
      <c r="UMO63" s="145"/>
      <c r="UMP63" s="145"/>
      <c r="UMQ63" s="145"/>
      <c r="UMR63" s="145"/>
      <c r="UMS63" s="145"/>
      <c r="UMT63" s="145"/>
      <c r="UMU63" s="145"/>
      <c r="UMV63" s="145"/>
      <c r="UMW63" s="145"/>
      <c r="UMX63" s="145"/>
      <c r="UMY63" s="145"/>
      <c r="UMZ63" s="145"/>
      <c r="UNA63" s="145"/>
      <c r="UNB63" s="145"/>
      <c r="UNC63" s="145"/>
      <c r="UND63" s="145"/>
      <c r="UNE63" s="115"/>
      <c r="UNF63" s="145"/>
      <c r="UNG63" s="145"/>
      <c r="UNH63" s="145"/>
      <c r="UNI63" s="145"/>
      <c r="UNJ63" s="145"/>
      <c r="UNK63" s="145"/>
      <c r="UNL63" s="145"/>
      <c r="UNM63" s="145"/>
      <c r="UNN63" s="145"/>
      <c r="UNO63" s="145"/>
      <c r="UNP63" s="145"/>
      <c r="UNQ63" s="145"/>
      <c r="UNR63" s="145"/>
      <c r="UNS63" s="145"/>
      <c r="UNT63" s="145"/>
      <c r="UNU63" s="145"/>
      <c r="UNV63" s="145"/>
      <c r="UNW63" s="145"/>
      <c r="UNX63" s="145"/>
      <c r="UNY63" s="145"/>
      <c r="UNZ63" s="145"/>
      <c r="UOA63" s="115"/>
      <c r="UOB63" s="145"/>
      <c r="UOC63" s="145"/>
      <c r="UOD63" s="145"/>
      <c r="UOE63" s="145"/>
      <c r="UOF63" s="145"/>
      <c r="UOG63" s="145"/>
      <c r="UOH63" s="145"/>
      <c r="UOI63" s="145"/>
      <c r="UOJ63" s="145"/>
      <c r="UOK63" s="145"/>
      <c r="UOL63" s="145"/>
      <c r="UOM63" s="145"/>
      <c r="UON63" s="145"/>
      <c r="UOO63" s="145"/>
      <c r="UOP63" s="145"/>
      <c r="UOQ63" s="145"/>
      <c r="UOR63" s="145"/>
      <c r="UOS63" s="145"/>
      <c r="UOT63" s="145"/>
      <c r="UOU63" s="145"/>
      <c r="UOV63" s="145"/>
      <c r="UOW63" s="115"/>
      <c r="UOX63" s="145"/>
      <c r="UOY63" s="145"/>
      <c r="UOZ63" s="145"/>
      <c r="UPA63" s="145"/>
      <c r="UPB63" s="145"/>
      <c r="UPC63" s="145"/>
      <c r="UPD63" s="145"/>
      <c r="UPE63" s="145"/>
      <c r="UPF63" s="145"/>
      <c r="UPG63" s="145"/>
      <c r="UPH63" s="145"/>
      <c r="UPI63" s="145"/>
      <c r="UPJ63" s="145"/>
      <c r="UPK63" s="145"/>
      <c r="UPL63" s="145"/>
      <c r="UPM63" s="145"/>
      <c r="UPN63" s="145"/>
      <c r="UPO63" s="145"/>
      <c r="UPP63" s="145"/>
      <c r="UPQ63" s="145"/>
      <c r="UPR63" s="145"/>
      <c r="UPS63" s="115"/>
      <c r="UPT63" s="145"/>
      <c r="UPU63" s="145"/>
      <c r="UPV63" s="145"/>
      <c r="UPW63" s="145"/>
      <c r="UPX63" s="145"/>
      <c r="UPY63" s="145"/>
      <c r="UPZ63" s="145"/>
      <c r="UQA63" s="145"/>
      <c r="UQB63" s="145"/>
      <c r="UQC63" s="145"/>
      <c r="UQD63" s="145"/>
      <c r="UQE63" s="145"/>
      <c r="UQF63" s="145"/>
      <c r="UQG63" s="145"/>
      <c r="UQH63" s="145"/>
      <c r="UQI63" s="145"/>
      <c r="UQJ63" s="145"/>
      <c r="UQK63" s="145"/>
      <c r="UQL63" s="145"/>
      <c r="UQM63" s="145"/>
      <c r="UQN63" s="145"/>
      <c r="UQO63" s="115"/>
      <c r="UQP63" s="145"/>
      <c r="UQQ63" s="145"/>
      <c r="UQR63" s="145"/>
      <c r="UQS63" s="145"/>
      <c r="UQT63" s="145"/>
      <c r="UQU63" s="145"/>
      <c r="UQV63" s="145"/>
      <c r="UQW63" s="145"/>
      <c r="UQX63" s="145"/>
      <c r="UQY63" s="145"/>
      <c r="UQZ63" s="145"/>
      <c r="URA63" s="145"/>
      <c r="URB63" s="145"/>
      <c r="URC63" s="145"/>
      <c r="URD63" s="145"/>
      <c r="URE63" s="145"/>
      <c r="URF63" s="145"/>
      <c r="URG63" s="145"/>
      <c r="URH63" s="145"/>
      <c r="URI63" s="145"/>
      <c r="URJ63" s="145"/>
      <c r="URK63" s="115"/>
      <c r="URL63" s="145"/>
      <c r="URM63" s="145"/>
      <c r="URN63" s="145"/>
      <c r="URO63" s="145"/>
      <c r="URP63" s="145"/>
      <c r="URQ63" s="145"/>
      <c r="URR63" s="145"/>
      <c r="URS63" s="145"/>
      <c r="URT63" s="145"/>
      <c r="URU63" s="145"/>
      <c r="URV63" s="145"/>
      <c r="URW63" s="145"/>
      <c r="URX63" s="145"/>
      <c r="URY63" s="145"/>
      <c r="URZ63" s="145"/>
      <c r="USA63" s="145"/>
      <c r="USB63" s="145"/>
      <c r="USC63" s="145"/>
      <c r="USD63" s="145"/>
      <c r="USE63" s="145"/>
      <c r="USF63" s="145"/>
      <c r="USG63" s="115"/>
      <c r="USH63" s="145"/>
      <c r="USI63" s="145"/>
      <c r="USJ63" s="145"/>
      <c r="USK63" s="145"/>
      <c r="USL63" s="145"/>
      <c r="USM63" s="145"/>
      <c r="USN63" s="145"/>
      <c r="USO63" s="145"/>
      <c r="USP63" s="145"/>
      <c r="USQ63" s="145"/>
      <c r="USR63" s="145"/>
      <c r="USS63" s="145"/>
      <c r="UST63" s="145"/>
      <c r="USU63" s="145"/>
      <c r="USV63" s="145"/>
      <c r="USW63" s="145"/>
      <c r="USX63" s="145"/>
      <c r="USY63" s="145"/>
      <c r="USZ63" s="145"/>
      <c r="UTA63" s="145"/>
      <c r="UTB63" s="145"/>
      <c r="UTC63" s="115"/>
      <c r="UTD63" s="145"/>
      <c r="UTE63" s="145"/>
      <c r="UTF63" s="145"/>
      <c r="UTG63" s="145"/>
      <c r="UTH63" s="145"/>
      <c r="UTI63" s="145"/>
      <c r="UTJ63" s="145"/>
      <c r="UTK63" s="145"/>
      <c r="UTL63" s="145"/>
      <c r="UTM63" s="145"/>
      <c r="UTN63" s="145"/>
      <c r="UTO63" s="145"/>
      <c r="UTP63" s="145"/>
      <c r="UTQ63" s="145"/>
      <c r="UTR63" s="145"/>
      <c r="UTS63" s="145"/>
      <c r="UTT63" s="145"/>
      <c r="UTU63" s="145"/>
      <c r="UTV63" s="145"/>
      <c r="UTW63" s="145"/>
      <c r="UTX63" s="145"/>
      <c r="UTY63" s="115"/>
      <c r="UTZ63" s="145"/>
      <c r="UUA63" s="145"/>
      <c r="UUB63" s="145"/>
      <c r="UUC63" s="145"/>
      <c r="UUD63" s="145"/>
      <c r="UUE63" s="145"/>
      <c r="UUF63" s="145"/>
      <c r="UUG63" s="145"/>
      <c r="UUH63" s="145"/>
      <c r="UUI63" s="145"/>
      <c r="UUJ63" s="145"/>
      <c r="UUK63" s="145"/>
      <c r="UUL63" s="145"/>
      <c r="UUM63" s="145"/>
      <c r="UUN63" s="145"/>
      <c r="UUO63" s="145"/>
      <c r="UUP63" s="145"/>
      <c r="UUQ63" s="145"/>
      <c r="UUR63" s="145"/>
      <c r="UUS63" s="145"/>
      <c r="UUT63" s="145"/>
      <c r="UUU63" s="115"/>
      <c r="UUV63" s="145"/>
      <c r="UUW63" s="145"/>
      <c r="UUX63" s="145"/>
      <c r="UUY63" s="145"/>
      <c r="UUZ63" s="145"/>
      <c r="UVA63" s="145"/>
      <c r="UVB63" s="145"/>
      <c r="UVC63" s="145"/>
      <c r="UVD63" s="145"/>
      <c r="UVE63" s="145"/>
      <c r="UVF63" s="145"/>
      <c r="UVG63" s="145"/>
      <c r="UVH63" s="145"/>
      <c r="UVI63" s="145"/>
      <c r="UVJ63" s="145"/>
      <c r="UVK63" s="145"/>
      <c r="UVL63" s="145"/>
      <c r="UVM63" s="145"/>
      <c r="UVN63" s="145"/>
      <c r="UVO63" s="145"/>
      <c r="UVP63" s="145"/>
      <c r="UVQ63" s="115"/>
      <c r="UVR63" s="145"/>
      <c r="UVS63" s="145"/>
      <c r="UVT63" s="145"/>
      <c r="UVU63" s="145"/>
      <c r="UVV63" s="145"/>
      <c r="UVW63" s="145"/>
      <c r="UVX63" s="145"/>
      <c r="UVY63" s="145"/>
      <c r="UVZ63" s="145"/>
      <c r="UWA63" s="145"/>
      <c r="UWB63" s="145"/>
      <c r="UWC63" s="145"/>
      <c r="UWD63" s="145"/>
      <c r="UWE63" s="145"/>
      <c r="UWF63" s="145"/>
      <c r="UWG63" s="145"/>
      <c r="UWH63" s="145"/>
      <c r="UWI63" s="145"/>
      <c r="UWJ63" s="145"/>
      <c r="UWK63" s="145"/>
      <c r="UWL63" s="145"/>
      <c r="UWM63" s="115"/>
      <c r="UWN63" s="145"/>
      <c r="UWO63" s="145"/>
      <c r="UWP63" s="145"/>
      <c r="UWQ63" s="145"/>
      <c r="UWR63" s="145"/>
      <c r="UWS63" s="145"/>
      <c r="UWT63" s="145"/>
      <c r="UWU63" s="145"/>
      <c r="UWV63" s="145"/>
      <c r="UWW63" s="145"/>
      <c r="UWX63" s="145"/>
      <c r="UWY63" s="145"/>
      <c r="UWZ63" s="145"/>
      <c r="UXA63" s="145"/>
      <c r="UXB63" s="145"/>
      <c r="UXC63" s="145"/>
      <c r="UXD63" s="145"/>
      <c r="UXE63" s="145"/>
      <c r="UXF63" s="145"/>
      <c r="UXG63" s="145"/>
      <c r="UXH63" s="145"/>
      <c r="UXI63" s="115"/>
      <c r="UXJ63" s="145"/>
      <c r="UXK63" s="145"/>
      <c r="UXL63" s="145"/>
      <c r="UXM63" s="145"/>
      <c r="UXN63" s="145"/>
      <c r="UXO63" s="145"/>
      <c r="UXP63" s="145"/>
      <c r="UXQ63" s="145"/>
      <c r="UXR63" s="145"/>
      <c r="UXS63" s="145"/>
      <c r="UXT63" s="145"/>
      <c r="UXU63" s="145"/>
      <c r="UXV63" s="145"/>
      <c r="UXW63" s="145"/>
      <c r="UXX63" s="145"/>
      <c r="UXY63" s="145"/>
      <c r="UXZ63" s="145"/>
      <c r="UYA63" s="145"/>
      <c r="UYB63" s="145"/>
      <c r="UYC63" s="145"/>
      <c r="UYD63" s="145"/>
      <c r="UYE63" s="115"/>
      <c r="UYF63" s="145"/>
      <c r="UYG63" s="145"/>
      <c r="UYH63" s="145"/>
      <c r="UYI63" s="145"/>
      <c r="UYJ63" s="145"/>
      <c r="UYK63" s="145"/>
      <c r="UYL63" s="145"/>
      <c r="UYM63" s="145"/>
      <c r="UYN63" s="145"/>
      <c r="UYO63" s="145"/>
      <c r="UYP63" s="145"/>
      <c r="UYQ63" s="145"/>
      <c r="UYR63" s="145"/>
      <c r="UYS63" s="145"/>
      <c r="UYT63" s="145"/>
      <c r="UYU63" s="145"/>
      <c r="UYV63" s="145"/>
      <c r="UYW63" s="145"/>
      <c r="UYX63" s="145"/>
      <c r="UYY63" s="145"/>
      <c r="UYZ63" s="145"/>
      <c r="UZA63" s="115"/>
      <c r="UZB63" s="145"/>
      <c r="UZC63" s="145"/>
      <c r="UZD63" s="145"/>
      <c r="UZE63" s="145"/>
      <c r="UZF63" s="145"/>
      <c r="UZG63" s="145"/>
      <c r="UZH63" s="145"/>
      <c r="UZI63" s="145"/>
      <c r="UZJ63" s="145"/>
      <c r="UZK63" s="145"/>
      <c r="UZL63" s="145"/>
      <c r="UZM63" s="145"/>
      <c r="UZN63" s="145"/>
      <c r="UZO63" s="145"/>
      <c r="UZP63" s="145"/>
      <c r="UZQ63" s="145"/>
      <c r="UZR63" s="145"/>
      <c r="UZS63" s="145"/>
      <c r="UZT63" s="145"/>
      <c r="UZU63" s="145"/>
      <c r="UZV63" s="145"/>
      <c r="UZW63" s="115"/>
      <c r="UZX63" s="145"/>
      <c r="UZY63" s="145"/>
      <c r="UZZ63" s="145"/>
      <c r="VAA63" s="145"/>
      <c r="VAB63" s="145"/>
      <c r="VAC63" s="145"/>
      <c r="VAD63" s="145"/>
      <c r="VAE63" s="145"/>
      <c r="VAF63" s="145"/>
      <c r="VAG63" s="145"/>
      <c r="VAH63" s="145"/>
      <c r="VAI63" s="145"/>
      <c r="VAJ63" s="145"/>
      <c r="VAK63" s="145"/>
      <c r="VAL63" s="145"/>
      <c r="VAM63" s="145"/>
      <c r="VAN63" s="145"/>
      <c r="VAO63" s="145"/>
      <c r="VAP63" s="145"/>
      <c r="VAQ63" s="145"/>
      <c r="VAR63" s="145"/>
      <c r="VAS63" s="115"/>
      <c r="VAT63" s="145"/>
      <c r="VAU63" s="145"/>
      <c r="VAV63" s="145"/>
      <c r="VAW63" s="145"/>
      <c r="VAX63" s="145"/>
      <c r="VAY63" s="145"/>
      <c r="VAZ63" s="145"/>
      <c r="VBA63" s="145"/>
      <c r="VBB63" s="145"/>
      <c r="VBC63" s="145"/>
      <c r="VBD63" s="145"/>
      <c r="VBE63" s="145"/>
      <c r="VBF63" s="145"/>
      <c r="VBG63" s="145"/>
      <c r="VBH63" s="145"/>
      <c r="VBI63" s="145"/>
      <c r="VBJ63" s="145"/>
      <c r="VBK63" s="145"/>
      <c r="VBL63" s="145"/>
      <c r="VBM63" s="145"/>
      <c r="VBN63" s="145"/>
      <c r="VBO63" s="115"/>
      <c r="VBP63" s="145"/>
      <c r="VBQ63" s="145"/>
      <c r="VBR63" s="145"/>
      <c r="VBS63" s="145"/>
      <c r="VBT63" s="145"/>
      <c r="VBU63" s="145"/>
      <c r="VBV63" s="145"/>
      <c r="VBW63" s="145"/>
      <c r="VBX63" s="145"/>
      <c r="VBY63" s="145"/>
      <c r="VBZ63" s="145"/>
      <c r="VCA63" s="145"/>
      <c r="VCB63" s="145"/>
      <c r="VCC63" s="145"/>
      <c r="VCD63" s="145"/>
      <c r="VCE63" s="145"/>
      <c r="VCF63" s="145"/>
      <c r="VCG63" s="145"/>
      <c r="VCH63" s="145"/>
      <c r="VCI63" s="145"/>
      <c r="VCJ63" s="145"/>
      <c r="VCK63" s="115"/>
      <c r="VCL63" s="145"/>
      <c r="VCM63" s="145"/>
      <c r="VCN63" s="145"/>
      <c r="VCO63" s="145"/>
      <c r="VCP63" s="145"/>
      <c r="VCQ63" s="145"/>
      <c r="VCR63" s="145"/>
      <c r="VCS63" s="145"/>
      <c r="VCT63" s="145"/>
      <c r="VCU63" s="145"/>
      <c r="VCV63" s="145"/>
      <c r="VCW63" s="145"/>
      <c r="VCX63" s="145"/>
      <c r="VCY63" s="145"/>
      <c r="VCZ63" s="145"/>
      <c r="VDA63" s="145"/>
      <c r="VDB63" s="145"/>
      <c r="VDC63" s="145"/>
      <c r="VDD63" s="145"/>
      <c r="VDE63" s="145"/>
      <c r="VDF63" s="145"/>
      <c r="VDG63" s="115"/>
      <c r="VDH63" s="145"/>
      <c r="VDI63" s="145"/>
      <c r="VDJ63" s="145"/>
      <c r="VDK63" s="145"/>
      <c r="VDL63" s="145"/>
      <c r="VDM63" s="145"/>
      <c r="VDN63" s="145"/>
      <c r="VDO63" s="145"/>
      <c r="VDP63" s="145"/>
      <c r="VDQ63" s="145"/>
      <c r="VDR63" s="145"/>
      <c r="VDS63" s="145"/>
      <c r="VDT63" s="145"/>
      <c r="VDU63" s="145"/>
      <c r="VDV63" s="145"/>
      <c r="VDW63" s="145"/>
      <c r="VDX63" s="145"/>
      <c r="VDY63" s="145"/>
      <c r="VDZ63" s="145"/>
      <c r="VEA63" s="145"/>
      <c r="VEB63" s="145"/>
      <c r="VEC63" s="115"/>
      <c r="VED63" s="145"/>
      <c r="VEE63" s="145"/>
      <c r="VEF63" s="145"/>
      <c r="VEG63" s="145"/>
      <c r="VEH63" s="145"/>
      <c r="VEI63" s="145"/>
      <c r="VEJ63" s="145"/>
      <c r="VEK63" s="145"/>
      <c r="VEL63" s="145"/>
      <c r="VEM63" s="145"/>
      <c r="VEN63" s="145"/>
      <c r="VEO63" s="145"/>
      <c r="VEP63" s="145"/>
      <c r="VEQ63" s="145"/>
      <c r="VER63" s="145"/>
      <c r="VES63" s="145"/>
      <c r="VET63" s="145"/>
      <c r="VEU63" s="145"/>
      <c r="VEV63" s="145"/>
      <c r="VEW63" s="145"/>
      <c r="VEX63" s="145"/>
      <c r="VEY63" s="115"/>
      <c r="VEZ63" s="145"/>
      <c r="VFA63" s="145"/>
      <c r="VFB63" s="145"/>
      <c r="VFC63" s="145"/>
      <c r="VFD63" s="145"/>
      <c r="VFE63" s="145"/>
      <c r="VFF63" s="145"/>
      <c r="VFG63" s="145"/>
      <c r="VFH63" s="145"/>
      <c r="VFI63" s="145"/>
      <c r="VFJ63" s="145"/>
      <c r="VFK63" s="145"/>
      <c r="VFL63" s="145"/>
      <c r="VFM63" s="145"/>
      <c r="VFN63" s="145"/>
      <c r="VFO63" s="145"/>
      <c r="VFP63" s="145"/>
      <c r="VFQ63" s="145"/>
      <c r="VFR63" s="145"/>
      <c r="VFS63" s="145"/>
      <c r="VFT63" s="145"/>
      <c r="VFU63" s="115"/>
      <c r="VFV63" s="145"/>
      <c r="VFW63" s="145"/>
      <c r="VFX63" s="145"/>
      <c r="VFY63" s="145"/>
      <c r="VFZ63" s="145"/>
      <c r="VGA63" s="145"/>
      <c r="VGB63" s="145"/>
      <c r="VGC63" s="145"/>
      <c r="VGD63" s="145"/>
      <c r="VGE63" s="145"/>
      <c r="VGF63" s="145"/>
      <c r="VGG63" s="145"/>
      <c r="VGH63" s="145"/>
      <c r="VGI63" s="145"/>
      <c r="VGJ63" s="145"/>
      <c r="VGK63" s="145"/>
      <c r="VGL63" s="145"/>
      <c r="VGM63" s="145"/>
      <c r="VGN63" s="145"/>
      <c r="VGO63" s="145"/>
      <c r="VGP63" s="145"/>
      <c r="VGQ63" s="115"/>
      <c r="VGR63" s="145"/>
      <c r="VGS63" s="145"/>
      <c r="VGT63" s="145"/>
      <c r="VGU63" s="145"/>
      <c r="VGV63" s="145"/>
      <c r="VGW63" s="145"/>
      <c r="VGX63" s="145"/>
      <c r="VGY63" s="145"/>
      <c r="VGZ63" s="145"/>
      <c r="VHA63" s="145"/>
      <c r="VHB63" s="145"/>
      <c r="VHC63" s="145"/>
      <c r="VHD63" s="145"/>
      <c r="VHE63" s="145"/>
      <c r="VHF63" s="145"/>
      <c r="VHG63" s="145"/>
      <c r="VHH63" s="145"/>
      <c r="VHI63" s="145"/>
      <c r="VHJ63" s="145"/>
      <c r="VHK63" s="145"/>
      <c r="VHL63" s="145"/>
      <c r="VHM63" s="115"/>
      <c r="VHN63" s="145"/>
      <c r="VHO63" s="145"/>
      <c r="VHP63" s="145"/>
      <c r="VHQ63" s="145"/>
      <c r="VHR63" s="145"/>
      <c r="VHS63" s="145"/>
      <c r="VHT63" s="145"/>
      <c r="VHU63" s="145"/>
      <c r="VHV63" s="145"/>
      <c r="VHW63" s="145"/>
      <c r="VHX63" s="145"/>
      <c r="VHY63" s="145"/>
      <c r="VHZ63" s="145"/>
      <c r="VIA63" s="145"/>
      <c r="VIB63" s="145"/>
      <c r="VIC63" s="145"/>
      <c r="VID63" s="145"/>
      <c r="VIE63" s="145"/>
      <c r="VIF63" s="145"/>
      <c r="VIG63" s="145"/>
      <c r="VIH63" s="145"/>
      <c r="VII63" s="115"/>
      <c r="VIJ63" s="145"/>
      <c r="VIK63" s="145"/>
      <c r="VIL63" s="145"/>
      <c r="VIM63" s="145"/>
      <c r="VIN63" s="145"/>
      <c r="VIO63" s="145"/>
      <c r="VIP63" s="145"/>
      <c r="VIQ63" s="145"/>
      <c r="VIR63" s="145"/>
      <c r="VIS63" s="145"/>
      <c r="VIT63" s="145"/>
      <c r="VIU63" s="145"/>
      <c r="VIV63" s="145"/>
      <c r="VIW63" s="145"/>
      <c r="VIX63" s="145"/>
      <c r="VIY63" s="145"/>
      <c r="VIZ63" s="145"/>
      <c r="VJA63" s="145"/>
      <c r="VJB63" s="145"/>
      <c r="VJC63" s="145"/>
      <c r="VJD63" s="145"/>
      <c r="VJE63" s="115"/>
      <c r="VJF63" s="145"/>
      <c r="VJG63" s="145"/>
      <c r="VJH63" s="145"/>
      <c r="VJI63" s="145"/>
      <c r="VJJ63" s="145"/>
      <c r="VJK63" s="145"/>
      <c r="VJL63" s="145"/>
      <c r="VJM63" s="145"/>
      <c r="VJN63" s="145"/>
      <c r="VJO63" s="145"/>
      <c r="VJP63" s="145"/>
      <c r="VJQ63" s="145"/>
      <c r="VJR63" s="145"/>
      <c r="VJS63" s="145"/>
      <c r="VJT63" s="145"/>
      <c r="VJU63" s="145"/>
      <c r="VJV63" s="145"/>
      <c r="VJW63" s="145"/>
      <c r="VJX63" s="145"/>
      <c r="VJY63" s="145"/>
      <c r="VJZ63" s="145"/>
      <c r="VKA63" s="115"/>
      <c r="VKB63" s="145"/>
      <c r="VKC63" s="145"/>
      <c r="VKD63" s="145"/>
      <c r="VKE63" s="145"/>
      <c r="VKF63" s="145"/>
      <c r="VKG63" s="145"/>
      <c r="VKH63" s="145"/>
      <c r="VKI63" s="145"/>
      <c r="VKJ63" s="145"/>
      <c r="VKK63" s="145"/>
      <c r="VKL63" s="145"/>
      <c r="VKM63" s="145"/>
      <c r="VKN63" s="145"/>
      <c r="VKO63" s="145"/>
      <c r="VKP63" s="145"/>
      <c r="VKQ63" s="145"/>
      <c r="VKR63" s="145"/>
      <c r="VKS63" s="145"/>
      <c r="VKT63" s="145"/>
      <c r="VKU63" s="145"/>
      <c r="VKV63" s="145"/>
      <c r="VKW63" s="115"/>
      <c r="VKX63" s="145"/>
      <c r="VKY63" s="145"/>
      <c r="VKZ63" s="145"/>
      <c r="VLA63" s="145"/>
      <c r="VLB63" s="145"/>
      <c r="VLC63" s="145"/>
      <c r="VLD63" s="145"/>
      <c r="VLE63" s="145"/>
      <c r="VLF63" s="145"/>
      <c r="VLG63" s="145"/>
      <c r="VLH63" s="145"/>
      <c r="VLI63" s="145"/>
      <c r="VLJ63" s="145"/>
      <c r="VLK63" s="145"/>
      <c r="VLL63" s="145"/>
      <c r="VLM63" s="145"/>
      <c r="VLN63" s="145"/>
      <c r="VLO63" s="145"/>
      <c r="VLP63" s="145"/>
      <c r="VLQ63" s="145"/>
      <c r="VLR63" s="145"/>
      <c r="VLS63" s="115"/>
      <c r="VLT63" s="145"/>
      <c r="VLU63" s="145"/>
      <c r="VLV63" s="145"/>
      <c r="VLW63" s="145"/>
      <c r="VLX63" s="145"/>
      <c r="VLY63" s="145"/>
      <c r="VLZ63" s="145"/>
      <c r="VMA63" s="145"/>
      <c r="VMB63" s="145"/>
      <c r="VMC63" s="145"/>
      <c r="VMD63" s="145"/>
      <c r="VME63" s="145"/>
      <c r="VMF63" s="145"/>
      <c r="VMG63" s="145"/>
      <c r="VMH63" s="145"/>
      <c r="VMI63" s="145"/>
      <c r="VMJ63" s="145"/>
      <c r="VMK63" s="145"/>
      <c r="VML63" s="145"/>
      <c r="VMM63" s="145"/>
      <c r="VMN63" s="145"/>
      <c r="VMO63" s="115"/>
      <c r="VMP63" s="145"/>
      <c r="VMQ63" s="145"/>
      <c r="VMR63" s="145"/>
      <c r="VMS63" s="145"/>
      <c r="VMT63" s="145"/>
      <c r="VMU63" s="145"/>
      <c r="VMV63" s="145"/>
      <c r="VMW63" s="145"/>
      <c r="VMX63" s="145"/>
      <c r="VMY63" s="145"/>
      <c r="VMZ63" s="145"/>
      <c r="VNA63" s="145"/>
      <c r="VNB63" s="145"/>
      <c r="VNC63" s="145"/>
      <c r="VND63" s="145"/>
      <c r="VNE63" s="145"/>
      <c r="VNF63" s="145"/>
      <c r="VNG63" s="145"/>
      <c r="VNH63" s="145"/>
      <c r="VNI63" s="145"/>
      <c r="VNJ63" s="145"/>
      <c r="VNK63" s="115"/>
      <c r="VNL63" s="145"/>
      <c r="VNM63" s="145"/>
      <c r="VNN63" s="145"/>
      <c r="VNO63" s="145"/>
      <c r="VNP63" s="145"/>
      <c r="VNQ63" s="145"/>
      <c r="VNR63" s="145"/>
      <c r="VNS63" s="145"/>
      <c r="VNT63" s="145"/>
      <c r="VNU63" s="145"/>
      <c r="VNV63" s="145"/>
      <c r="VNW63" s="145"/>
      <c r="VNX63" s="145"/>
      <c r="VNY63" s="145"/>
      <c r="VNZ63" s="145"/>
      <c r="VOA63" s="145"/>
      <c r="VOB63" s="145"/>
      <c r="VOC63" s="145"/>
      <c r="VOD63" s="145"/>
      <c r="VOE63" s="145"/>
      <c r="VOF63" s="145"/>
      <c r="VOG63" s="115"/>
      <c r="VOH63" s="145"/>
      <c r="VOI63" s="145"/>
      <c r="VOJ63" s="145"/>
      <c r="VOK63" s="145"/>
      <c r="VOL63" s="145"/>
      <c r="VOM63" s="145"/>
      <c r="VON63" s="145"/>
      <c r="VOO63" s="145"/>
      <c r="VOP63" s="145"/>
      <c r="VOQ63" s="145"/>
      <c r="VOR63" s="145"/>
      <c r="VOS63" s="145"/>
      <c r="VOT63" s="145"/>
      <c r="VOU63" s="145"/>
      <c r="VOV63" s="145"/>
      <c r="VOW63" s="145"/>
      <c r="VOX63" s="145"/>
      <c r="VOY63" s="145"/>
      <c r="VOZ63" s="145"/>
      <c r="VPA63" s="145"/>
      <c r="VPB63" s="145"/>
      <c r="VPC63" s="115"/>
      <c r="VPD63" s="145"/>
      <c r="VPE63" s="145"/>
      <c r="VPF63" s="145"/>
      <c r="VPG63" s="145"/>
      <c r="VPH63" s="145"/>
      <c r="VPI63" s="145"/>
      <c r="VPJ63" s="145"/>
      <c r="VPK63" s="145"/>
      <c r="VPL63" s="145"/>
      <c r="VPM63" s="145"/>
      <c r="VPN63" s="145"/>
      <c r="VPO63" s="145"/>
      <c r="VPP63" s="145"/>
      <c r="VPQ63" s="145"/>
      <c r="VPR63" s="145"/>
      <c r="VPS63" s="145"/>
      <c r="VPT63" s="145"/>
      <c r="VPU63" s="145"/>
      <c r="VPV63" s="145"/>
      <c r="VPW63" s="145"/>
      <c r="VPX63" s="145"/>
      <c r="VPY63" s="115"/>
      <c r="VPZ63" s="145"/>
      <c r="VQA63" s="145"/>
      <c r="VQB63" s="145"/>
      <c r="VQC63" s="145"/>
      <c r="VQD63" s="145"/>
      <c r="VQE63" s="145"/>
      <c r="VQF63" s="145"/>
      <c r="VQG63" s="145"/>
      <c r="VQH63" s="145"/>
      <c r="VQI63" s="145"/>
      <c r="VQJ63" s="145"/>
      <c r="VQK63" s="145"/>
      <c r="VQL63" s="145"/>
      <c r="VQM63" s="145"/>
      <c r="VQN63" s="145"/>
      <c r="VQO63" s="145"/>
      <c r="VQP63" s="145"/>
      <c r="VQQ63" s="145"/>
      <c r="VQR63" s="145"/>
      <c r="VQS63" s="145"/>
      <c r="VQT63" s="145"/>
      <c r="VQU63" s="115"/>
      <c r="VQV63" s="145"/>
      <c r="VQW63" s="145"/>
      <c r="VQX63" s="145"/>
      <c r="VQY63" s="145"/>
      <c r="VQZ63" s="145"/>
      <c r="VRA63" s="145"/>
      <c r="VRB63" s="145"/>
      <c r="VRC63" s="145"/>
      <c r="VRD63" s="145"/>
      <c r="VRE63" s="145"/>
      <c r="VRF63" s="145"/>
      <c r="VRG63" s="145"/>
      <c r="VRH63" s="145"/>
      <c r="VRI63" s="145"/>
      <c r="VRJ63" s="145"/>
      <c r="VRK63" s="145"/>
      <c r="VRL63" s="145"/>
      <c r="VRM63" s="145"/>
      <c r="VRN63" s="145"/>
      <c r="VRO63" s="145"/>
      <c r="VRP63" s="145"/>
      <c r="VRQ63" s="115"/>
      <c r="VRR63" s="145"/>
      <c r="VRS63" s="145"/>
      <c r="VRT63" s="145"/>
      <c r="VRU63" s="145"/>
      <c r="VRV63" s="145"/>
      <c r="VRW63" s="145"/>
      <c r="VRX63" s="145"/>
      <c r="VRY63" s="145"/>
      <c r="VRZ63" s="145"/>
      <c r="VSA63" s="145"/>
      <c r="VSB63" s="145"/>
      <c r="VSC63" s="145"/>
      <c r="VSD63" s="145"/>
      <c r="VSE63" s="145"/>
      <c r="VSF63" s="145"/>
      <c r="VSG63" s="145"/>
      <c r="VSH63" s="145"/>
      <c r="VSI63" s="145"/>
      <c r="VSJ63" s="145"/>
      <c r="VSK63" s="145"/>
      <c r="VSL63" s="145"/>
      <c r="VSM63" s="115"/>
      <c r="VSN63" s="145"/>
      <c r="VSO63" s="145"/>
      <c r="VSP63" s="145"/>
      <c r="VSQ63" s="145"/>
      <c r="VSR63" s="145"/>
      <c r="VSS63" s="145"/>
      <c r="VST63" s="145"/>
      <c r="VSU63" s="145"/>
      <c r="VSV63" s="145"/>
      <c r="VSW63" s="145"/>
      <c r="VSX63" s="145"/>
      <c r="VSY63" s="145"/>
      <c r="VSZ63" s="145"/>
      <c r="VTA63" s="145"/>
      <c r="VTB63" s="145"/>
      <c r="VTC63" s="145"/>
      <c r="VTD63" s="145"/>
      <c r="VTE63" s="145"/>
      <c r="VTF63" s="145"/>
      <c r="VTG63" s="145"/>
      <c r="VTH63" s="145"/>
      <c r="VTI63" s="115"/>
      <c r="VTJ63" s="145"/>
      <c r="VTK63" s="145"/>
      <c r="VTL63" s="145"/>
      <c r="VTM63" s="145"/>
      <c r="VTN63" s="145"/>
      <c r="VTO63" s="145"/>
      <c r="VTP63" s="145"/>
      <c r="VTQ63" s="145"/>
      <c r="VTR63" s="145"/>
      <c r="VTS63" s="145"/>
      <c r="VTT63" s="145"/>
      <c r="VTU63" s="145"/>
      <c r="VTV63" s="145"/>
      <c r="VTW63" s="145"/>
      <c r="VTX63" s="145"/>
      <c r="VTY63" s="145"/>
      <c r="VTZ63" s="145"/>
      <c r="VUA63" s="145"/>
      <c r="VUB63" s="145"/>
      <c r="VUC63" s="145"/>
      <c r="VUD63" s="145"/>
      <c r="VUE63" s="115"/>
      <c r="VUF63" s="145"/>
      <c r="VUG63" s="145"/>
      <c r="VUH63" s="145"/>
      <c r="VUI63" s="145"/>
      <c r="VUJ63" s="145"/>
      <c r="VUK63" s="145"/>
      <c r="VUL63" s="145"/>
      <c r="VUM63" s="145"/>
      <c r="VUN63" s="145"/>
      <c r="VUO63" s="145"/>
      <c r="VUP63" s="145"/>
      <c r="VUQ63" s="145"/>
      <c r="VUR63" s="145"/>
      <c r="VUS63" s="145"/>
      <c r="VUT63" s="145"/>
      <c r="VUU63" s="145"/>
      <c r="VUV63" s="145"/>
      <c r="VUW63" s="145"/>
      <c r="VUX63" s="145"/>
      <c r="VUY63" s="145"/>
      <c r="VUZ63" s="145"/>
      <c r="VVA63" s="115"/>
      <c r="VVB63" s="145"/>
      <c r="VVC63" s="145"/>
      <c r="VVD63" s="145"/>
      <c r="VVE63" s="145"/>
      <c r="VVF63" s="145"/>
      <c r="VVG63" s="145"/>
      <c r="VVH63" s="145"/>
      <c r="VVI63" s="145"/>
      <c r="VVJ63" s="145"/>
      <c r="VVK63" s="145"/>
      <c r="VVL63" s="145"/>
      <c r="VVM63" s="145"/>
      <c r="VVN63" s="145"/>
      <c r="VVO63" s="145"/>
      <c r="VVP63" s="145"/>
      <c r="VVQ63" s="145"/>
      <c r="VVR63" s="145"/>
      <c r="VVS63" s="145"/>
      <c r="VVT63" s="145"/>
      <c r="VVU63" s="145"/>
      <c r="VVV63" s="145"/>
      <c r="VVW63" s="115"/>
      <c r="VVX63" s="145"/>
      <c r="VVY63" s="145"/>
      <c r="VVZ63" s="145"/>
      <c r="VWA63" s="145"/>
      <c r="VWB63" s="145"/>
      <c r="VWC63" s="145"/>
      <c r="VWD63" s="145"/>
      <c r="VWE63" s="145"/>
      <c r="VWF63" s="145"/>
      <c r="VWG63" s="145"/>
      <c r="VWH63" s="145"/>
      <c r="VWI63" s="145"/>
      <c r="VWJ63" s="145"/>
      <c r="VWK63" s="145"/>
      <c r="VWL63" s="145"/>
      <c r="VWM63" s="145"/>
      <c r="VWN63" s="145"/>
      <c r="VWO63" s="145"/>
      <c r="VWP63" s="145"/>
      <c r="VWQ63" s="145"/>
      <c r="VWR63" s="145"/>
      <c r="VWS63" s="115"/>
      <c r="VWT63" s="145"/>
      <c r="VWU63" s="145"/>
      <c r="VWV63" s="145"/>
      <c r="VWW63" s="145"/>
      <c r="VWX63" s="145"/>
      <c r="VWY63" s="145"/>
      <c r="VWZ63" s="145"/>
      <c r="VXA63" s="145"/>
      <c r="VXB63" s="145"/>
      <c r="VXC63" s="145"/>
      <c r="VXD63" s="145"/>
      <c r="VXE63" s="145"/>
      <c r="VXF63" s="145"/>
      <c r="VXG63" s="145"/>
      <c r="VXH63" s="145"/>
      <c r="VXI63" s="145"/>
      <c r="VXJ63" s="145"/>
      <c r="VXK63" s="145"/>
      <c r="VXL63" s="145"/>
      <c r="VXM63" s="145"/>
      <c r="VXN63" s="145"/>
      <c r="VXO63" s="115"/>
      <c r="VXP63" s="145"/>
      <c r="VXQ63" s="145"/>
      <c r="VXR63" s="145"/>
      <c r="VXS63" s="145"/>
      <c r="VXT63" s="145"/>
      <c r="VXU63" s="145"/>
      <c r="VXV63" s="145"/>
      <c r="VXW63" s="145"/>
      <c r="VXX63" s="145"/>
      <c r="VXY63" s="145"/>
      <c r="VXZ63" s="145"/>
      <c r="VYA63" s="145"/>
      <c r="VYB63" s="145"/>
      <c r="VYC63" s="145"/>
      <c r="VYD63" s="145"/>
      <c r="VYE63" s="145"/>
      <c r="VYF63" s="145"/>
      <c r="VYG63" s="145"/>
      <c r="VYH63" s="145"/>
      <c r="VYI63" s="145"/>
      <c r="VYJ63" s="145"/>
      <c r="VYK63" s="115"/>
      <c r="VYL63" s="145"/>
      <c r="VYM63" s="145"/>
      <c r="VYN63" s="145"/>
      <c r="VYO63" s="145"/>
      <c r="VYP63" s="145"/>
      <c r="VYQ63" s="145"/>
      <c r="VYR63" s="145"/>
      <c r="VYS63" s="145"/>
      <c r="VYT63" s="145"/>
      <c r="VYU63" s="145"/>
      <c r="VYV63" s="145"/>
      <c r="VYW63" s="145"/>
      <c r="VYX63" s="145"/>
      <c r="VYY63" s="145"/>
      <c r="VYZ63" s="145"/>
      <c r="VZA63" s="145"/>
      <c r="VZB63" s="145"/>
      <c r="VZC63" s="145"/>
      <c r="VZD63" s="145"/>
      <c r="VZE63" s="145"/>
      <c r="VZF63" s="145"/>
      <c r="VZG63" s="115"/>
      <c r="VZH63" s="145"/>
      <c r="VZI63" s="145"/>
      <c r="VZJ63" s="145"/>
      <c r="VZK63" s="145"/>
      <c r="VZL63" s="145"/>
      <c r="VZM63" s="145"/>
      <c r="VZN63" s="145"/>
      <c r="VZO63" s="145"/>
      <c r="VZP63" s="145"/>
      <c r="VZQ63" s="145"/>
      <c r="VZR63" s="145"/>
      <c r="VZS63" s="145"/>
      <c r="VZT63" s="145"/>
      <c r="VZU63" s="145"/>
      <c r="VZV63" s="145"/>
      <c r="VZW63" s="145"/>
      <c r="VZX63" s="145"/>
      <c r="VZY63" s="145"/>
      <c r="VZZ63" s="145"/>
      <c r="WAA63" s="145"/>
      <c r="WAB63" s="145"/>
      <c r="WAC63" s="115"/>
      <c r="WAD63" s="145"/>
      <c r="WAE63" s="145"/>
      <c r="WAF63" s="145"/>
      <c r="WAG63" s="145"/>
      <c r="WAH63" s="145"/>
      <c r="WAI63" s="145"/>
      <c r="WAJ63" s="145"/>
      <c r="WAK63" s="145"/>
      <c r="WAL63" s="145"/>
      <c r="WAM63" s="145"/>
      <c r="WAN63" s="145"/>
      <c r="WAO63" s="145"/>
      <c r="WAP63" s="145"/>
      <c r="WAQ63" s="145"/>
      <c r="WAR63" s="145"/>
      <c r="WAS63" s="145"/>
      <c r="WAT63" s="145"/>
      <c r="WAU63" s="145"/>
      <c r="WAV63" s="145"/>
      <c r="WAW63" s="145"/>
      <c r="WAX63" s="145"/>
      <c r="WAY63" s="115"/>
      <c r="WAZ63" s="145"/>
      <c r="WBA63" s="145"/>
      <c r="WBB63" s="145"/>
      <c r="WBC63" s="145"/>
      <c r="WBD63" s="145"/>
      <c r="WBE63" s="145"/>
      <c r="WBF63" s="145"/>
      <c r="WBG63" s="145"/>
      <c r="WBH63" s="145"/>
      <c r="WBI63" s="145"/>
      <c r="WBJ63" s="145"/>
      <c r="WBK63" s="145"/>
      <c r="WBL63" s="145"/>
      <c r="WBM63" s="145"/>
      <c r="WBN63" s="145"/>
      <c r="WBO63" s="145"/>
      <c r="WBP63" s="145"/>
      <c r="WBQ63" s="145"/>
      <c r="WBR63" s="145"/>
      <c r="WBS63" s="145"/>
      <c r="WBT63" s="145"/>
      <c r="WBU63" s="115"/>
      <c r="WBV63" s="145"/>
      <c r="WBW63" s="145"/>
      <c r="WBX63" s="145"/>
      <c r="WBY63" s="145"/>
      <c r="WBZ63" s="145"/>
      <c r="WCA63" s="145"/>
      <c r="WCB63" s="145"/>
      <c r="WCC63" s="145"/>
      <c r="WCD63" s="145"/>
      <c r="WCE63" s="145"/>
      <c r="WCF63" s="145"/>
      <c r="WCG63" s="145"/>
      <c r="WCH63" s="145"/>
      <c r="WCI63" s="145"/>
      <c r="WCJ63" s="145"/>
      <c r="WCK63" s="145"/>
      <c r="WCL63" s="145"/>
      <c r="WCM63" s="145"/>
      <c r="WCN63" s="145"/>
      <c r="WCO63" s="145"/>
      <c r="WCP63" s="145"/>
      <c r="WCQ63" s="115"/>
      <c r="WCR63" s="145"/>
      <c r="WCS63" s="145"/>
      <c r="WCT63" s="145"/>
      <c r="WCU63" s="145"/>
      <c r="WCV63" s="145"/>
      <c r="WCW63" s="145"/>
      <c r="WCX63" s="145"/>
      <c r="WCY63" s="145"/>
      <c r="WCZ63" s="145"/>
      <c r="WDA63" s="145"/>
      <c r="WDB63" s="145"/>
      <c r="WDC63" s="145"/>
      <c r="WDD63" s="145"/>
      <c r="WDE63" s="145"/>
      <c r="WDF63" s="145"/>
      <c r="WDG63" s="145"/>
      <c r="WDH63" s="145"/>
      <c r="WDI63" s="145"/>
      <c r="WDJ63" s="145"/>
      <c r="WDK63" s="145"/>
      <c r="WDL63" s="145"/>
      <c r="WDM63" s="115"/>
      <c r="WDN63" s="145"/>
      <c r="WDO63" s="145"/>
      <c r="WDP63" s="145"/>
      <c r="WDQ63" s="145"/>
      <c r="WDR63" s="145"/>
      <c r="WDS63" s="145"/>
      <c r="WDT63" s="145"/>
      <c r="WDU63" s="145"/>
      <c r="WDV63" s="145"/>
      <c r="WDW63" s="145"/>
      <c r="WDX63" s="145"/>
      <c r="WDY63" s="145"/>
      <c r="WDZ63" s="145"/>
      <c r="WEA63" s="145"/>
      <c r="WEB63" s="145"/>
      <c r="WEC63" s="145"/>
      <c r="WED63" s="145"/>
      <c r="WEE63" s="145"/>
      <c r="WEF63" s="145"/>
      <c r="WEG63" s="145"/>
      <c r="WEH63" s="145"/>
      <c r="WEI63" s="115"/>
      <c r="WEJ63" s="145"/>
      <c r="WEK63" s="145"/>
      <c r="WEL63" s="145"/>
      <c r="WEM63" s="145"/>
      <c r="WEN63" s="145"/>
      <c r="WEO63" s="145"/>
      <c r="WEP63" s="145"/>
      <c r="WEQ63" s="145"/>
      <c r="WER63" s="145"/>
      <c r="WES63" s="145"/>
      <c r="WET63" s="145"/>
      <c r="WEU63" s="145"/>
      <c r="WEV63" s="145"/>
      <c r="WEW63" s="145"/>
      <c r="WEX63" s="145"/>
      <c r="WEY63" s="145"/>
      <c r="WEZ63" s="145"/>
      <c r="WFA63" s="145"/>
      <c r="WFB63" s="145"/>
      <c r="WFC63" s="145"/>
      <c r="WFD63" s="145"/>
      <c r="WFE63" s="115"/>
      <c r="WFF63" s="145"/>
      <c r="WFG63" s="145"/>
      <c r="WFH63" s="145"/>
      <c r="WFI63" s="145"/>
      <c r="WFJ63" s="145"/>
      <c r="WFK63" s="145"/>
      <c r="WFL63" s="145"/>
      <c r="WFM63" s="145"/>
      <c r="WFN63" s="145"/>
      <c r="WFO63" s="145"/>
      <c r="WFP63" s="145"/>
      <c r="WFQ63" s="145"/>
      <c r="WFR63" s="145"/>
      <c r="WFS63" s="145"/>
      <c r="WFT63" s="145"/>
      <c r="WFU63" s="145"/>
      <c r="WFV63" s="145"/>
      <c r="WFW63" s="145"/>
      <c r="WFX63" s="145"/>
      <c r="WFY63" s="145"/>
      <c r="WFZ63" s="145"/>
      <c r="WGA63" s="115"/>
      <c r="WGB63" s="145"/>
      <c r="WGC63" s="145"/>
      <c r="WGD63" s="145"/>
      <c r="WGE63" s="145"/>
      <c r="WGF63" s="145"/>
      <c r="WGG63" s="145"/>
      <c r="WGH63" s="145"/>
      <c r="WGI63" s="145"/>
      <c r="WGJ63" s="145"/>
      <c r="WGK63" s="145"/>
      <c r="WGL63" s="145"/>
      <c r="WGM63" s="145"/>
      <c r="WGN63" s="145"/>
      <c r="WGO63" s="145"/>
      <c r="WGP63" s="145"/>
      <c r="WGQ63" s="145"/>
      <c r="WGR63" s="145"/>
      <c r="WGS63" s="145"/>
      <c r="WGT63" s="145"/>
      <c r="WGU63" s="145"/>
      <c r="WGV63" s="145"/>
      <c r="WGW63" s="115"/>
      <c r="WGX63" s="145"/>
      <c r="WGY63" s="145"/>
      <c r="WGZ63" s="145"/>
      <c r="WHA63" s="145"/>
      <c r="WHB63" s="145"/>
      <c r="WHC63" s="145"/>
      <c r="WHD63" s="145"/>
      <c r="WHE63" s="145"/>
      <c r="WHF63" s="145"/>
      <c r="WHG63" s="145"/>
      <c r="WHH63" s="145"/>
      <c r="WHI63" s="145"/>
      <c r="WHJ63" s="145"/>
      <c r="WHK63" s="145"/>
      <c r="WHL63" s="145"/>
      <c r="WHM63" s="145"/>
      <c r="WHN63" s="145"/>
      <c r="WHO63" s="145"/>
      <c r="WHP63" s="145"/>
      <c r="WHQ63" s="145"/>
      <c r="WHR63" s="145"/>
      <c r="WHS63" s="115"/>
      <c r="WHT63" s="145"/>
      <c r="WHU63" s="145"/>
      <c r="WHV63" s="145"/>
      <c r="WHW63" s="145"/>
      <c r="WHX63" s="145"/>
      <c r="WHY63" s="145"/>
      <c r="WHZ63" s="145"/>
      <c r="WIA63" s="145"/>
      <c r="WIB63" s="145"/>
      <c r="WIC63" s="145"/>
      <c r="WID63" s="145"/>
      <c r="WIE63" s="145"/>
      <c r="WIF63" s="145"/>
      <c r="WIG63" s="145"/>
      <c r="WIH63" s="145"/>
      <c r="WII63" s="145"/>
      <c r="WIJ63" s="145"/>
      <c r="WIK63" s="145"/>
      <c r="WIL63" s="145"/>
      <c r="WIM63" s="145"/>
      <c r="WIN63" s="145"/>
      <c r="WIO63" s="115"/>
      <c r="WIP63" s="145"/>
      <c r="WIQ63" s="145"/>
      <c r="WIR63" s="145"/>
      <c r="WIS63" s="145"/>
      <c r="WIT63" s="145"/>
      <c r="WIU63" s="145"/>
      <c r="WIV63" s="145"/>
      <c r="WIW63" s="145"/>
      <c r="WIX63" s="145"/>
      <c r="WIY63" s="145"/>
      <c r="WIZ63" s="145"/>
      <c r="WJA63" s="145"/>
      <c r="WJB63" s="145"/>
      <c r="WJC63" s="145"/>
      <c r="WJD63" s="145"/>
      <c r="WJE63" s="145"/>
      <c r="WJF63" s="145"/>
      <c r="WJG63" s="145"/>
      <c r="WJH63" s="145"/>
      <c r="WJI63" s="145"/>
      <c r="WJJ63" s="145"/>
      <c r="WJK63" s="115"/>
      <c r="WJL63" s="145"/>
      <c r="WJM63" s="145"/>
      <c r="WJN63" s="145"/>
      <c r="WJO63" s="145"/>
      <c r="WJP63" s="145"/>
      <c r="WJQ63" s="145"/>
      <c r="WJR63" s="145"/>
      <c r="WJS63" s="145"/>
      <c r="WJT63" s="145"/>
      <c r="WJU63" s="145"/>
      <c r="WJV63" s="145"/>
      <c r="WJW63" s="145"/>
      <c r="WJX63" s="145"/>
      <c r="WJY63" s="145"/>
      <c r="WJZ63" s="145"/>
      <c r="WKA63" s="145"/>
      <c r="WKB63" s="145"/>
      <c r="WKC63" s="145"/>
      <c r="WKD63" s="145"/>
      <c r="WKE63" s="145"/>
      <c r="WKF63" s="145"/>
      <c r="WKG63" s="115"/>
      <c r="WKH63" s="145"/>
      <c r="WKI63" s="145"/>
      <c r="WKJ63" s="145"/>
      <c r="WKK63" s="145"/>
      <c r="WKL63" s="145"/>
      <c r="WKM63" s="145"/>
      <c r="WKN63" s="145"/>
      <c r="WKO63" s="145"/>
      <c r="WKP63" s="145"/>
      <c r="WKQ63" s="145"/>
      <c r="WKR63" s="145"/>
      <c r="WKS63" s="145"/>
      <c r="WKT63" s="145"/>
      <c r="WKU63" s="145"/>
      <c r="WKV63" s="145"/>
      <c r="WKW63" s="145"/>
      <c r="WKX63" s="145"/>
      <c r="WKY63" s="145"/>
      <c r="WKZ63" s="145"/>
      <c r="WLA63" s="145"/>
      <c r="WLB63" s="145"/>
      <c r="WLC63" s="115"/>
      <c r="WLD63" s="145"/>
      <c r="WLE63" s="145"/>
      <c r="WLF63" s="145"/>
      <c r="WLG63" s="145"/>
      <c r="WLH63" s="145"/>
      <c r="WLI63" s="145"/>
      <c r="WLJ63" s="145"/>
      <c r="WLK63" s="145"/>
      <c r="WLL63" s="145"/>
      <c r="WLM63" s="145"/>
      <c r="WLN63" s="145"/>
      <c r="WLO63" s="145"/>
      <c r="WLP63" s="145"/>
      <c r="WLQ63" s="145"/>
      <c r="WLR63" s="145"/>
      <c r="WLS63" s="145"/>
      <c r="WLT63" s="145"/>
      <c r="WLU63" s="145"/>
      <c r="WLV63" s="145"/>
      <c r="WLW63" s="145"/>
      <c r="WLX63" s="145"/>
      <c r="WLY63" s="115"/>
      <c r="WLZ63" s="145"/>
      <c r="WMA63" s="145"/>
      <c r="WMB63" s="145"/>
      <c r="WMC63" s="145"/>
      <c r="WMD63" s="145"/>
      <c r="WME63" s="145"/>
      <c r="WMF63" s="145"/>
      <c r="WMG63" s="145"/>
      <c r="WMH63" s="145"/>
      <c r="WMI63" s="145"/>
      <c r="WMJ63" s="145"/>
      <c r="WMK63" s="145"/>
      <c r="WML63" s="145"/>
      <c r="WMM63" s="145"/>
      <c r="WMN63" s="145"/>
      <c r="WMO63" s="145"/>
      <c r="WMP63" s="145"/>
      <c r="WMQ63" s="145"/>
      <c r="WMR63" s="145"/>
      <c r="WMS63" s="145"/>
      <c r="WMT63" s="145"/>
      <c r="WMU63" s="115"/>
      <c r="WMV63" s="145"/>
      <c r="WMW63" s="145"/>
      <c r="WMX63" s="145"/>
      <c r="WMY63" s="145"/>
      <c r="WMZ63" s="145"/>
      <c r="WNA63" s="145"/>
      <c r="WNB63" s="145"/>
      <c r="WNC63" s="145"/>
      <c r="WND63" s="145"/>
      <c r="WNE63" s="145"/>
      <c r="WNF63" s="145"/>
      <c r="WNG63" s="145"/>
      <c r="WNH63" s="145"/>
      <c r="WNI63" s="145"/>
      <c r="WNJ63" s="145"/>
      <c r="WNK63" s="145"/>
      <c r="WNL63" s="145"/>
      <c r="WNM63" s="145"/>
      <c r="WNN63" s="145"/>
      <c r="WNO63" s="145"/>
      <c r="WNP63" s="145"/>
      <c r="WNQ63" s="115"/>
      <c r="WNR63" s="145"/>
      <c r="WNS63" s="145"/>
      <c r="WNT63" s="145"/>
      <c r="WNU63" s="145"/>
      <c r="WNV63" s="145"/>
      <c r="WNW63" s="145"/>
      <c r="WNX63" s="145"/>
      <c r="WNY63" s="145"/>
      <c r="WNZ63" s="145"/>
      <c r="WOA63" s="145"/>
      <c r="WOB63" s="145"/>
      <c r="WOC63" s="145"/>
      <c r="WOD63" s="145"/>
      <c r="WOE63" s="145"/>
      <c r="WOF63" s="145"/>
      <c r="WOG63" s="145"/>
      <c r="WOH63" s="145"/>
      <c r="WOI63" s="145"/>
      <c r="WOJ63" s="145"/>
      <c r="WOK63" s="145"/>
      <c r="WOL63" s="145"/>
      <c r="WOM63" s="115"/>
      <c r="WON63" s="145"/>
      <c r="WOO63" s="145"/>
      <c r="WOP63" s="145"/>
      <c r="WOQ63" s="145"/>
      <c r="WOR63" s="145"/>
      <c r="WOS63" s="145"/>
      <c r="WOT63" s="145"/>
      <c r="WOU63" s="145"/>
      <c r="WOV63" s="145"/>
      <c r="WOW63" s="145"/>
      <c r="WOX63" s="145"/>
      <c r="WOY63" s="145"/>
      <c r="WOZ63" s="145"/>
      <c r="WPA63" s="145"/>
      <c r="WPB63" s="145"/>
      <c r="WPC63" s="145"/>
      <c r="WPD63" s="145"/>
      <c r="WPE63" s="145"/>
      <c r="WPF63" s="145"/>
      <c r="WPG63" s="145"/>
      <c r="WPH63" s="145"/>
      <c r="WPI63" s="115"/>
      <c r="WPJ63" s="145"/>
      <c r="WPK63" s="145"/>
      <c r="WPL63" s="145"/>
      <c r="WPM63" s="145"/>
      <c r="WPN63" s="145"/>
      <c r="WPO63" s="145"/>
      <c r="WPP63" s="145"/>
      <c r="WPQ63" s="145"/>
      <c r="WPR63" s="145"/>
      <c r="WPS63" s="145"/>
      <c r="WPT63" s="145"/>
      <c r="WPU63" s="145"/>
      <c r="WPV63" s="145"/>
      <c r="WPW63" s="145"/>
      <c r="WPX63" s="145"/>
      <c r="WPY63" s="145"/>
      <c r="WPZ63" s="145"/>
      <c r="WQA63" s="145"/>
      <c r="WQB63" s="145"/>
      <c r="WQC63" s="145"/>
      <c r="WQD63" s="145"/>
      <c r="WQE63" s="115"/>
      <c r="WQF63" s="145"/>
      <c r="WQG63" s="145"/>
      <c r="WQH63" s="145"/>
      <c r="WQI63" s="145"/>
      <c r="WQJ63" s="145"/>
      <c r="WQK63" s="145"/>
      <c r="WQL63" s="145"/>
      <c r="WQM63" s="145"/>
      <c r="WQN63" s="145"/>
      <c r="WQO63" s="145"/>
      <c r="WQP63" s="145"/>
      <c r="WQQ63" s="145"/>
      <c r="WQR63" s="145"/>
      <c r="WQS63" s="145"/>
      <c r="WQT63" s="145"/>
      <c r="WQU63" s="145"/>
      <c r="WQV63" s="145"/>
      <c r="WQW63" s="145"/>
      <c r="WQX63" s="145"/>
      <c r="WQY63" s="145"/>
      <c r="WQZ63" s="145"/>
      <c r="WRA63" s="115"/>
      <c r="WRB63" s="145"/>
      <c r="WRC63" s="145"/>
      <c r="WRD63" s="145"/>
      <c r="WRE63" s="145"/>
      <c r="WRF63" s="145"/>
      <c r="WRG63" s="145"/>
      <c r="WRH63" s="145"/>
      <c r="WRI63" s="145"/>
      <c r="WRJ63" s="145"/>
      <c r="WRK63" s="145"/>
      <c r="WRL63" s="145"/>
      <c r="WRM63" s="145"/>
      <c r="WRN63" s="145"/>
      <c r="WRO63" s="145"/>
      <c r="WRP63" s="145"/>
      <c r="WRQ63" s="145"/>
      <c r="WRR63" s="145"/>
      <c r="WRS63" s="145"/>
      <c r="WRT63" s="145"/>
      <c r="WRU63" s="145"/>
      <c r="WRV63" s="145"/>
      <c r="WRW63" s="115"/>
      <c r="WRX63" s="145"/>
      <c r="WRY63" s="145"/>
      <c r="WRZ63" s="145"/>
      <c r="WSA63" s="145"/>
      <c r="WSB63" s="145"/>
      <c r="WSC63" s="145"/>
      <c r="WSD63" s="145"/>
      <c r="WSE63" s="145"/>
      <c r="WSF63" s="145"/>
      <c r="WSG63" s="145"/>
      <c r="WSH63" s="145"/>
      <c r="WSI63" s="145"/>
      <c r="WSJ63" s="145"/>
      <c r="WSK63" s="145"/>
      <c r="WSL63" s="145"/>
      <c r="WSM63" s="145"/>
      <c r="WSN63" s="145"/>
      <c r="WSO63" s="145"/>
      <c r="WSP63" s="145"/>
      <c r="WSQ63" s="145"/>
      <c r="WSR63" s="145"/>
      <c r="WSS63" s="115"/>
      <c r="WST63" s="145"/>
      <c r="WSU63" s="145"/>
      <c r="WSV63" s="145"/>
      <c r="WSW63" s="145"/>
      <c r="WSX63" s="145"/>
      <c r="WSY63" s="145"/>
      <c r="WSZ63" s="145"/>
      <c r="WTA63" s="145"/>
      <c r="WTB63" s="145"/>
      <c r="WTC63" s="145"/>
      <c r="WTD63" s="145"/>
      <c r="WTE63" s="145"/>
      <c r="WTF63" s="145"/>
      <c r="WTG63" s="145"/>
      <c r="WTH63" s="145"/>
      <c r="WTI63" s="145"/>
      <c r="WTJ63" s="145"/>
      <c r="WTK63" s="145"/>
      <c r="WTL63" s="145"/>
      <c r="WTM63" s="145"/>
      <c r="WTN63" s="145"/>
      <c r="WTO63" s="115"/>
      <c r="WTP63" s="145"/>
      <c r="WTQ63" s="145"/>
      <c r="WTR63" s="145"/>
      <c r="WTS63" s="145"/>
      <c r="WTT63" s="145"/>
      <c r="WTU63" s="145"/>
      <c r="WTV63" s="145"/>
      <c r="WTW63" s="145"/>
      <c r="WTX63" s="145"/>
      <c r="WTY63" s="145"/>
      <c r="WTZ63" s="145"/>
      <c r="WUA63" s="145"/>
      <c r="WUB63" s="145"/>
      <c r="WUC63" s="145"/>
      <c r="WUD63" s="145"/>
      <c r="WUE63" s="145"/>
      <c r="WUF63" s="145"/>
      <c r="WUG63" s="145"/>
      <c r="WUH63" s="145"/>
      <c r="WUI63" s="145"/>
      <c r="WUJ63" s="145"/>
      <c r="WUK63" s="115"/>
      <c r="WUL63" s="145"/>
      <c r="WUM63" s="145"/>
      <c r="WUN63" s="145"/>
      <c r="WUO63" s="145"/>
      <c r="WUP63" s="145"/>
      <c r="WUQ63" s="145"/>
      <c r="WUR63" s="145"/>
      <c r="WUS63" s="145"/>
      <c r="WUT63" s="145"/>
      <c r="WUU63" s="145"/>
      <c r="WUV63" s="145"/>
      <c r="WUW63" s="145"/>
      <c r="WUX63" s="145"/>
      <c r="WUY63" s="145"/>
      <c r="WUZ63" s="145"/>
      <c r="WVA63" s="145"/>
      <c r="WVB63" s="145"/>
      <c r="WVC63" s="145"/>
      <c r="WVD63" s="145"/>
      <c r="WVE63" s="145"/>
      <c r="WVF63" s="145"/>
      <c r="WVG63" s="115"/>
      <c r="WVH63" s="145"/>
      <c r="WVI63" s="145"/>
      <c r="WVJ63" s="145"/>
      <c r="WVK63" s="145"/>
      <c r="WVL63" s="145"/>
      <c r="WVM63" s="145"/>
      <c r="WVN63" s="145"/>
      <c r="WVO63" s="145"/>
      <c r="WVP63" s="145"/>
      <c r="WVQ63" s="145"/>
      <c r="WVR63" s="145"/>
      <c r="WVS63" s="145"/>
      <c r="WVT63" s="145"/>
      <c r="WVU63" s="145"/>
      <c r="WVV63" s="145"/>
      <c r="WVW63" s="145"/>
      <c r="WVX63" s="145"/>
      <c r="WVY63" s="145"/>
      <c r="WVZ63" s="145"/>
      <c r="WWA63" s="145"/>
      <c r="WWB63" s="145"/>
      <c r="WWC63" s="115"/>
      <c r="WWD63" s="145"/>
      <c r="WWE63" s="145"/>
      <c r="WWF63" s="145"/>
      <c r="WWG63" s="145"/>
      <c r="WWH63" s="145"/>
      <c r="WWI63" s="145"/>
      <c r="WWJ63" s="145"/>
      <c r="WWK63" s="145"/>
      <c r="WWL63" s="145"/>
      <c r="WWM63" s="145"/>
      <c r="WWN63" s="145"/>
      <c r="WWO63" s="145"/>
      <c r="WWP63" s="145"/>
      <c r="WWQ63" s="145"/>
      <c r="WWR63" s="145"/>
      <c r="WWS63" s="145"/>
      <c r="WWT63" s="145"/>
      <c r="WWU63" s="145"/>
      <c r="WWV63" s="145"/>
      <c r="WWW63" s="145"/>
      <c r="WWX63" s="145"/>
      <c r="WWY63" s="115"/>
      <c r="WWZ63" s="145"/>
      <c r="WXA63" s="145"/>
      <c r="WXB63" s="145"/>
      <c r="WXC63" s="145"/>
      <c r="WXD63" s="145"/>
      <c r="WXE63" s="145"/>
      <c r="WXF63" s="145"/>
      <c r="WXG63" s="145"/>
      <c r="WXH63" s="145"/>
      <c r="WXI63" s="145"/>
      <c r="WXJ63" s="145"/>
      <c r="WXK63" s="145"/>
      <c r="WXL63" s="145"/>
      <c r="WXM63" s="145"/>
      <c r="WXN63" s="145"/>
      <c r="WXO63" s="145"/>
      <c r="WXP63" s="145"/>
      <c r="WXQ63" s="145"/>
      <c r="WXR63" s="145"/>
      <c r="WXS63" s="145"/>
      <c r="WXT63" s="145"/>
      <c r="WXU63" s="115"/>
      <c r="WXV63" s="145"/>
      <c r="WXW63" s="145"/>
      <c r="WXX63" s="145"/>
      <c r="WXY63" s="145"/>
      <c r="WXZ63" s="145"/>
      <c r="WYA63" s="145"/>
      <c r="WYB63" s="145"/>
      <c r="WYC63" s="145"/>
      <c r="WYD63" s="145"/>
      <c r="WYE63" s="145"/>
      <c r="WYF63" s="145"/>
      <c r="WYG63" s="145"/>
      <c r="WYH63" s="145"/>
      <c r="WYI63" s="145"/>
      <c r="WYJ63" s="145"/>
      <c r="WYK63" s="145"/>
      <c r="WYL63" s="145"/>
      <c r="WYM63" s="145"/>
      <c r="WYN63" s="145"/>
      <c r="WYO63" s="145"/>
      <c r="WYP63" s="145"/>
      <c r="WYQ63" s="115"/>
      <c r="WYR63" s="145"/>
      <c r="WYS63" s="145"/>
      <c r="WYT63" s="145"/>
      <c r="WYU63" s="145"/>
      <c r="WYV63" s="145"/>
      <c r="WYW63" s="145"/>
      <c r="WYX63" s="145"/>
      <c r="WYY63" s="145"/>
      <c r="WYZ63" s="145"/>
      <c r="WZA63" s="145"/>
      <c r="WZB63" s="145"/>
      <c r="WZC63" s="145"/>
      <c r="WZD63" s="145"/>
      <c r="WZE63" s="145"/>
      <c r="WZF63" s="145"/>
      <c r="WZG63" s="145"/>
      <c r="WZH63" s="145"/>
      <c r="WZI63" s="145"/>
      <c r="WZJ63" s="145"/>
      <c r="WZK63" s="145"/>
      <c r="WZL63" s="145"/>
      <c r="WZM63" s="115"/>
      <c r="WZN63" s="145"/>
      <c r="WZO63" s="145"/>
      <c r="WZP63" s="145"/>
      <c r="WZQ63" s="145"/>
      <c r="WZR63" s="145"/>
      <c r="WZS63" s="145"/>
      <c r="WZT63" s="145"/>
      <c r="WZU63" s="145"/>
      <c r="WZV63" s="145"/>
      <c r="WZW63" s="145"/>
      <c r="WZX63" s="145"/>
      <c r="WZY63" s="145"/>
      <c r="WZZ63" s="145"/>
      <c r="XAA63" s="145"/>
      <c r="XAB63" s="145"/>
      <c r="XAC63" s="145"/>
      <c r="XAD63" s="145"/>
      <c r="XAE63" s="145"/>
      <c r="XAF63" s="145"/>
      <c r="XAG63" s="145"/>
      <c r="XAH63" s="145"/>
      <c r="XAI63" s="115"/>
      <c r="XAJ63" s="145"/>
      <c r="XAK63" s="145"/>
      <c r="XAL63" s="145"/>
      <c r="XAM63" s="145"/>
      <c r="XAN63" s="145"/>
      <c r="XAO63" s="145"/>
      <c r="XAP63" s="145"/>
      <c r="XAQ63" s="145"/>
      <c r="XAR63" s="145"/>
      <c r="XAS63" s="145"/>
      <c r="XAT63" s="145"/>
      <c r="XAU63" s="145"/>
      <c r="XAV63" s="145"/>
      <c r="XAW63" s="145"/>
      <c r="XAX63" s="145"/>
      <c r="XAY63" s="145"/>
      <c r="XAZ63" s="145"/>
      <c r="XBA63" s="145"/>
      <c r="XBB63" s="145"/>
      <c r="XBC63" s="145"/>
      <c r="XBD63" s="145"/>
      <c r="XBE63" s="115"/>
      <c r="XBF63" s="145"/>
      <c r="XBG63" s="145"/>
      <c r="XBH63" s="145"/>
      <c r="XBI63" s="145"/>
      <c r="XBJ63" s="145"/>
      <c r="XBK63" s="145"/>
      <c r="XBL63" s="145"/>
      <c r="XBM63" s="145"/>
      <c r="XBN63" s="145"/>
      <c r="XBO63" s="145"/>
      <c r="XBP63" s="145"/>
      <c r="XBQ63" s="145"/>
      <c r="XBR63" s="145"/>
      <c r="XBS63" s="145"/>
      <c r="XBT63" s="145"/>
      <c r="XBU63" s="145"/>
      <c r="XBV63" s="145"/>
      <c r="XBW63" s="145"/>
      <c r="XBX63" s="145"/>
      <c r="XBY63" s="145"/>
      <c r="XBZ63" s="145"/>
      <c r="XCA63" s="115"/>
      <c r="XCB63" s="145"/>
      <c r="XCC63" s="145"/>
      <c r="XCD63" s="145"/>
      <c r="XCE63" s="145"/>
      <c r="XCF63" s="145"/>
      <c r="XCG63" s="145"/>
      <c r="XCH63" s="145"/>
      <c r="XCI63" s="145"/>
      <c r="XCJ63" s="145"/>
      <c r="XCK63" s="145"/>
      <c r="XCL63" s="145"/>
      <c r="XCM63" s="145"/>
      <c r="XCN63" s="145"/>
      <c r="XCO63" s="145"/>
      <c r="XCP63" s="145"/>
      <c r="XCQ63" s="145"/>
      <c r="XCR63" s="145"/>
      <c r="XCS63" s="145"/>
      <c r="XCT63" s="145"/>
      <c r="XCU63" s="145"/>
      <c r="XCV63" s="145"/>
      <c r="XCW63" s="115"/>
      <c r="XCX63" s="145"/>
      <c r="XCY63" s="145"/>
      <c r="XCZ63" s="145"/>
      <c r="XDA63" s="145"/>
      <c r="XDB63" s="145"/>
      <c r="XDC63" s="145"/>
      <c r="XDD63" s="145"/>
      <c r="XDE63" s="145"/>
      <c r="XDF63" s="145"/>
      <c r="XDG63" s="145"/>
      <c r="XDH63" s="145"/>
      <c r="XDI63" s="145"/>
      <c r="XDJ63" s="145"/>
      <c r="XDK63" s="145"/>
      <c r="XDL63" s="145"/>
      <c r="XDM63" s="145"/>
      <c r="XDN63" s="145"/>
      <c r="XDO63" s="145"/>
      <c r="XDP63" s="145"/>
      <c r="XDQ63" s="145"/>
      <c r="XDR63" s="145"/>
      <c r="XDS63" s="115"/>
      <c r="XDT63" s="145"/>
      <c r="XDU63" s="145"/>
      <c r="XDV63" s="145"/>
      <c r="XDW63" s="145"/>
      <c r="XDX63" s="145"/>
      <c r="XDY63" s="145"/>
      <c r="XDZ63" s="145"/>
      <c r="XEA63" s="145"/>
      <c r="XEB63" s="145"/>
      <c r="XEC63" s="145"/>
      <c r="XED63" s="145"/>
      <c r="XEE63" s="145"/>
      <c r="XEF63" s="145"/>
      <c r="XEG63" s="145"/>
      <c r="XEH63" s="145"/>
      <c r="XEI63" s="145"/>
      <c r="XEJ63" s="145"/>
      <c r="XEK63" s="145"/>
      <c r="XEL63" s="145"/>
      <c r="XEM63" s="145"/>
      <c r="XEN63" s="145"/>
      <c r="XEO63" s="115"/>
      <c r="XEP63" s="115"/>
      <c r="XEQ63" s="115"/>
      <c r="XER63" s="115"/>
      <c r="XES63" s="115"/>
      <c r="XET63" s="115"/>
      <c r="XEU63" s="115"/>
      <c r="XEV63" s="115"/>
      <c r="XEW63" s="115"/>
      <c r="XEX63" s="115"/>
      <c r="XEY63" s="115"/>
      <c r="XEZ63" s="115"/>
      <c r="XFA63" s="115"/>
      <c r="XFB63" s="115"/>
      <c r="XFC63" s="115"/>
      <c r="XFD63" s="115"/>
    </row>
    <row r="64" spans="1:16384" s="17" customFormat="1" ht="27.95" customHeight="1" x14ac:dyDescent="0.25">
      <c r="A64" s="82" t="s">
        <v>191</v>
      </c>
      <c r="B64" s="140"/>
      <c r="C64" s="140"/>
      <c r="D64" s="140"/>
      <c r="E64" s="140"/>
      <c r="F64" s="140"/>
      <c r="G64" s="140"/>
      <c r="H64" s="140"/>
      <c r="I64" s="140"/>
      <c r="J64" s="140"/>
      <c r="K64" s="140"/>
      <c r="L64" s="140"/>
      <c r="M64" s="140"/>
      <c r="N64" s="140"/>
      <c r="O64" s="140"/>
      <c r="P64" s="140"/>
      <c r="Q64" s="140"/>
      <c r="R64" s="140"/>
      <c r="S64" s="140"/>
      <c r="T64" s="140"/>
      <c r="U64" s="140"/>
      <c r="V64" s="140"/>
      <c r="W64" s="82"/>
      <c r="X64" s="140"/>
      <c r="Y64" s="140"/>
      <c r="Z64" s="140"/>
      <c r="AA64" s="140"/>
      <c r="AB64" s="140"/>
      <c r="AC64" s="140"/>
      <c r="AD64" s="140"/>
      <c r="AE64" s="140"/>
      <c r="AF64" s="140"/>
      <c r="AG64" s="140"/>
      <c r="AH64" s="140"/>
      <c r="AI64" s="140"/>
      <c r="AJ64" s="140"/>
      <c r="AK64" s="140"/>
      <c r="AL64" s="140"/>
      <c r="AM64" s="140"/>
      <c r="AN64" s="140"/>
      <c r="AO64" s="140"/>
      <c r="AP64" s="140"/>
      <c r="AQ64" s="140"/>
      <c r="AR64" s="140"/>
      <c r="AS64" s="82"/>
      <c r="AT64" s="140"/>
      <c r="AU64" s="140"/>
      <c r="AV64" s="140"/>
      <c r="AW64" s="140"/>
      <c r="AX64" s="140"/>
      <c r="AY64" s="140"/>
      <c r="AZ64" s="140"/>
      <c r="BA64" s="140"/>
      <c r="BB64" s="140"/>
      <c r="BC64" s="140"/>
      <c r="BD64" s="140"/>
      <c r="BE64" s="140"/>
      <c r="BF64" s="140"/>
      <c r="BG64" s="140"/>
      <c r="BH64" s="140"/>
      <c r="BI64" s="140"/>
      <c r="BJ64" s="140"/>
      <c r="BK64" s="140"/>
      <c r="BL64" s="140"/>
      <c r="BM64" s="140"/>
      <c r="BN64" s="140"/>
      <c r="BO64" s="82"/>
      <c r="BP64" s="140"/>
      <c r="BQ64" s="140"/>
      <c r="BR64" s="140"/>
      <c r="BS64" s="140"/>
      <c r="BT64" s="140"/>
      <c r="BU64" s="140"/>
      <c r="BV64" s="140"/>
      <c r="BW64" s="140"/>
      <c r="BX64" s="140"/>
      <c r="BY64" s="140"/>
      <c r="BZ64" s="140"/>
      <c r="CA64" s="140"/>
      <c r="CB64" s="140"/>
      <c r="CC64" s="140"/>
      <c r="CD64" s="140"/>
      <c r="CE64" s="140"/>
      <c r="CF64" s="140"/>
      <c r="CG64" s="140"/>
      <c r="CH64" s="140"/>
      <c r="CI64" s="140"/>
      <c r="CJ64" s="140"/>
      <c r="CK64" s="82"/>
      <c r="CL64" s="140"/>
      <c r="CM64" s="140"/>
      <c r="CN64" s="140"/>
      <c r="CO64" s="140"/>
      <c r="CP64" s="140"/>
      <c r="CQ64" s="140"/>
      <c r="CR64" s="140"/>
      <c r="CS64" s="140"/>
      <c r="CT64" s="140"/>
      <c r="CU64" s="140"/>
      <c r="CV64" s="140"/>
      <c r="CW64" s="140"/>
      <c r="CX64" s="140"/>
      <c r="CY64" s="140"/>
      <c r="CZ64" s="140"/>
      <c r="DA64" s="140"/>
      <c r="DB64" s="140"/>
      <c r="DC64" s="140"/>
      <c r="DD64" s="140"/>
      <c r="DE64" s="140"/>
      <c r="DF64" s="140"/>
      <c r="DG64" s="82"/>
      <c r="DH64" s="140"/>
      <c r="DI64" s="140"/>
      <c r="DJ64" s="140"/>
      <c r="DK64" s="140"/>
      <c r="DL64" s="140"/>
      <c r="DM64" s="140"/>
      <c r="DN64" s="140"/>
      <c r="DO64" s="140"/>
      <c r="DP64" s="140"/>
      <c r="DQ64" s="140"/>
      <c r="DR64" s="140"/>
      <c r="DS64" s="140"/>
      <c r="DT64" s="140"/>
      <c r="DU64" s="140"/>
      <c r="DV64" s="140"/>
      <c r="DW64" s="140"/>
      <c r="DX64" s="140"/>
      <c r="DY64" s="140"/>
      <c r="DZ64" s="140"/>
      <c r="EA64" s="140"/>
      <c r="EB64" s="140"/>
      <c r="EC64" s="82"/>
      <c r="ED64" s="140"/>
      <c r="EE64" s="140"/>
      <c r="EF64" s="140"/>
      <c r="EG64" s="140"/>
      <c r="EH64" s="140"/>
      <c r="EI64" s="140"/>
      <c r="EJ64" s="140"/>
      <c r="EK64" s="140"/>
      <c r="EL64" s="140"/>
      <c r="EM64" s="140"/>
      <c r="EN64" s="140"/>
      <c r="EO64" s="140"/>
      <c r="EP64" s="140"/>
      <c r="EQ64" s="140"/>
      <c r="ER64" s="140"/>
      <c r="ES64" s="140"/>
      <c r="ET64" s="140"/>
      <c r="EU64" s="140"/>
      <c r="EV64" s="140"/>
      <c r="EW64" s="140"/>
      <c r="EX64" s="140"/>
      <c r="EY64" s="82"/>
      <c r="EZ64" s="140"/>
      <c r="FA64" s="140"/>
      <c r="FB64" s="140"/>
      <c r="FC64" s="140"/>
      <c r="FD64" s="140"/>
      <c r="FE64" s="140"/>
      <c r="FF64" s="140"/>
      <c r="FG64" s="140"/>
      <c r="FH64" s="140"/>
      <c r="FI64" s="140"/>
      <c r="FJ64" s="140"/>
      <c r="FK64" s="140"/>
      <c r="FL64" s="140"/>
      <c r="FM64" s="140"/>
      <c r="FN64" s="140"/>
      <c r="FO64" s="140"/>
      <c r="FP64" s="140"/>
      <c r="FQ64" s="140"/>
      <c r="FR64" s="140"/>
      <c r="FS64" s="140"/>
      <c r="FT64" s="140"/>
      <c r="FU64" s="82"/>
      <c r="FV64" s="140"/>
      <c r="FW64" s="140"/>
      <c r="FX64" s="140"/>
      <c r="FY64" s="140"/>
      <c r="FZ64" s="140"/>
      <c r="GA64" s="140"/>
      <c r="GB64" s="140"/>
      <c r="GC64" s="140"/>
      <c r="GD64" s="140"/>
      <c r="GE64" s="140"/>
      <c r="GF64" s="140"/>
      <c r="GG64" s="140"/>
      <c r="GH64" s="140"/>
      <c r="GI64" s="140"/>
      <c r="GJ64" s="140"/>
      <c r="GK64" s="140"/>
      <c r="GL64" s="140"/>
      <c r="GM64" s="140"/>
      <c r="GN64" s="140"/>
      <c r="GO64" s="140"/>
      <c r="GP64" s="140"/>
      <c r="GQ64" s="82"/>
      <c r="GR64" s="140"/>
      <c r="GS64" s="140"/>
      <c r="GT64" s="140"/>
      <c r="GU64" s="140"/>
      <c r="GV64" s="140"/>
      <c r="GW64" s="140"/>
      <c r="GX64" s="140"/>
      <c r="GY64" s="140"/>
      <c r="GZ64" s="140"/>
      <c r="HA64" s="140"/>
      <c r="HB64" s="140"/>
      <c r="HC64" s="140"/>
      <c r="HD64" s="140"/>
      <c r="HE64" s="140"/>
      <c r="HF64" s="140"/>
      <c r="HG64" s="140"/>
      <c r="HH64" s="140"/>
      <c r="HI64" s="140"/>
      <c r="HJ64" s="140"/>
      <c r="HK64" s="140"/>
      <c r="HL64" s="140"/>
      <c r="HM64" s="82"/>
      <c r="HN64" s="140"/>
      <c r="HO64" s="140"/>
      <c r="HP64" s="140"/>
      <c r="HQ64" s="140"/>
      <c r="HR64" s="140"/>
      <c r="HS64" s="140"/>
      <c r="HT64" s="140"/>
      <c r="HU64" s="140"/>
      <c r="HV64" s="140"/>
      <c r="HW64" s="140"/>
      <c r="HX64" s="140"/>
      <c r="HY64" s="140"/>
      <c r="HZ64" s="140"/>
      <c r="IA64" s="140"/>
      <c r="IB64" s="140"/>
      <c r="IC64" s="140"/>
      <c r="ID64" s="140"/>
      <c r="IE64" s="140"/>
      <c r="IF64" s="140"/>
      <c r="IG64" s="140"/>
      <c r="IH64" s="140"/>
      <c r="II64" s="82"/>
      <c r="IJ64" s="140"/>
      <c r="IK64" s="140"/>
      <c r="IL64" s="140"/>
      <c r="IM64" s="140"/>
      <c r="IN64" s="140"/>
      <c r="IO64" s="140"/>
      <c r="IP64" s="140"/>
      <c r="IQ64" s="140"/>
      <c r="IR64" s="140"/>
      <c r="IS64" s="140"/>
      <c r="IT64" s="140"/>
      <c r="IU64" s="140"/>
      <c r="IV64" s="140"/>
      <c r="IW64" s="140"/>
      <c r="IX64" s="140"/>
      <c r="IY64" s="140"/>
      <c r="IZ64" s="140"/>
      <c r="JA64" s="140"/>
      <c r="JB64" s="140"/>
      <c r="JC64" s="140"/>
      <c r="JD64" s="140"/>
      <c r="JE64" s="82"/>
      <c r="JF64" s="140"/>
      <c r="JG64" s="140"/>
      <c r="JH64" s="140"/>
      <c r="JI64" s="140"/>
      <c r="JJ64" s="140"/>
      <c r="JK64" s="140"/>
      <c r="JL64" s="140"/>
      <c r="JM64" s="140"/>
      <c r="JN64" s="140"/>
      <c r="JO64" s="140"/>
      <c r="JP64" s="140"/>
      <c r="JQ64" s="140"/>
      <c r="JR64" s="140"/>
      <c r="JS64" s="140"/>
      <c r="JT64" s="140"/>
      <c r="JU64" s="140"/>
      <c r="JV64" s="140"/>
      <c r="JW64" s="140"/>
      <c r="JX64" s="140"/>
      <c r="JY64" s="140"/>
      <c r="JZ64" s="140"/>
      <c r="KA64" s="82"/>
      <c r="KB64" s="140"/>
      <c r="KC64" s="140"/>
      <c r="KD64" s="140"/>
      <c r="KE64" s="140"/>
      <c r="KF64" s="140"/>
      <c r="KG64" s="140"/>
      <c r="KH64" s="140"/>
      <c r="KI64" s="140"/>
      <c r="KJ64" s="140"/>
      <c r="KK64" s="140"/>
      <c r="KL64" s="140"/>
      <c r="KM64" s="140"/>
      <c r="KN64" s="140"/>
      <c r="KO64" s="140"/>
      <c r="KP64" s="140"/>
      <c r="KQ64" s="140"/>
      <c r="KR64" s="140"/>
      <c r="KS64" s="140"/>
      <c r="KT64" s="140"/>
      <c r="KU64" s="140"/>
      <c r="KV64" s="140"/>
      <c r="KW64" s="82"/>
      <c r="KX64" s="140"/>
      <c r="KY64" s="140"/>
      <c r="KZ64" s="140"/>
      <c r="LA64" s="140"/>
      <c r="LB64" s="140"/>
      <c r="LC64" s="140"/>
      <c r="LD64" s="140"/>
      <c r="LE64" s="140"/>
      <c r="LF64" s="140"/>
      <c r="LG64" s="140"/>
      <c r="LH64" s="140"/>
      <c r="LI64" s="140"/>
      <c r="LJ64" s="140"/>
      <c r="LK64" s="140"/>
      <c r="LL64" s="140"/>
      <c r="LM64" s="140"/>
      <c r="LN64" s="140"/>
      <c r="LO64" s="140"/>
      <c r="LP64" s="140"/>
      <c r="LQ64" s="140"/>
      <c r="LR64" s="140"/>
      <c r="LS64" s="82"/>
      <c r="LT64" s="140"/>
      <c r="LU64" s="140"/>
      <c r="LV64" s="140"/>
      <c r="LW64" s="140"/>
      <c r="LX64" s="140"/>
      <c r="LY64" s="140"/>
      <c r="LZ64" s="140"/>
      <c r="MA64" s="140"/>
      <c r="MB64" s="140"/>
      <c r="MC64" s="140"/>
      <c r="MD64" s="140"/>
      <c r="ME64" s="140"/>
      <c r="MF64" s="140"/>
      <c r="MG64" s="140"/>
      <c r="MH64" s="140"/>
      <c r="MI64" s="140"/>
      <c r="MJ64" s="140"/>
      <c r="MK64" s="140"/>
      <c r="ML64" s="140"/>
      <c r="MM64" s="140"/>
      <c r="MN64" s="140"/>
      <c r="MO64" s="82"/>
      <c r="MP64" s="140"/>
      <c r="MQ64" s="140"/>
      <c r="MR64" s="140"/>
      <c r="MS64" s="140"/>
      <c r="MT64" s="140"/>
      <c r="MU64" s="140"/>
      <c r="MV64" s="140"/>
      <c r="MW64" s="140"/>
      <c r="MX64" s="140"/>
      <c r="MY64" s="140"/>
      <c r="MZ64" s="140"/>
      <c r="NA64" s="140"/>
      <c r="NB64" s="140"/>
      <c r="NC64" s="140"/>
      <c r="ND64" s="140"/>
      <c r="NE64" s="140"/>
      <c r="NF64" s="140"/>
      <c r="NG64" s="140"/>
      <c r="NH64" s="140"/>
      <c r="NI64" s="140"/>
      <c r="NJ64" s="140"/>
      <c r="NK64" s="82"/>
      <c r="NL64" s="140"/>
      <c r="NM64" s="140"/>
      <c r="NN64" s="140"/>
      <c r="NO64" s="140"/>
      <c r="NP64" s="140"/>
      <c r="NQ64" s="140"/>
      <c r="NR64" s="140"/>
      <c r="NS64" s="140"/>
      <c r="NT64" s="140"/>
      <c r="NU64" s="140"/>
      <c r="NV64" s="140"/>
      <c r="NW64" s="140"/>
      <c r="NX64" s="140"/>
      <c r="NY64" s="140"/>
      <c r="NZ64" s="140"/>
      <c r="OA64" s="140"/>
      <c r="OB64" s="140"/>
      <c r="OC64" s="140"/>
      <c r="OD64" s="140"/>
      <c r="OE64" s="140"/>
      <c r="OF64" s="140"/>
      <c r="OG64" s="82"/>
      <c r="OH64" s="140"/>
      <c r="OI64" s="140"/>
      <c r="OJ64" s="140"/>
      <c r="OK64" s="140"/>
      <c r="OL64" s="140"/>
      <c r="OM64" s="140"/>
      <c r="ON64" s="140"/>
      <c r="OO64" s="140"/>
      <c r="OP64" s="140"/>
      <c r="OQ64" s="140"/>
      <c r="OR64" s="140"/>
      <c r="OS64" s="140"/>
      <c r="OT64" s="140"/>
      <c r="OU64" s="140"/>
      <c r="OV64" s="140"/>
      <c r="OW64" s="140"/>
      <c r="OX64" s="140"/>
      <c r="OY64" s="140"/>
      <c r="OZ64" s="140"/>
      <c r="PA64" s="140"/>
      <c r="PB64" s="140"/>
      <c r="PC64" s="82"/>
      <c r="PD64" s="140"/>
      <c r="PE64" s="140"/>
      <c r="PF64" s="140"/>
      <c r="PG64" s="140"/>
      <c r="PH64" s="140"/>
      <c r="PI64" s="140"/>
      <c r="PJ64" s="140"/>
      <c r="PK64" s="140"/>
      <c r="PL64" s="140"/>
      <c r="PM64" s="140"/>
      <c r="PN64" s="140"/>
      <c r="PO64" s="140"/>
      <c r="PP64" s="140"/>
      <c r="PQ64" s="140"/>
      <c r="PR64" s="140"/>
      <c r="PS64" s="140"/>
      <c r="PT64" s="140"/>
      <c r="PU64" s="140"/>
      <c r="PV64" s="140"/>
      <c r="PW64" s="140"/>
      <c r="PX64" s="140"/>
      <c r="PY64" s="82"/>
      <c r="PZ64" s="140"/>
      <c r="QA64" s="140"/>
      <c r="QB64" s="140"/>
      <c r="QC64" s="140"/>
      <c r="QD64" s="140"/>
      <c r="QE64" s="140"/>
      <c r="QF64" s="140"/>
      <c r="QG64" s="140"/>
      <c r="QH64" s="140"/>
      <c r="QI64" s="140"/>
      <c r="QJ64" s="140"/>
      <c r="QK64" s="140"/>
      <c r="QL64" s="140"/>
      <c r="QM64" s="140"/>
      <c r="QN64" s="140"/>
      <c r="QO64" s="140"/>
      <c r="QP64" s="140"/>
      <c r="QQ64" s="140"/>
      <c r="QR64" s="140"/>
      <c r="QS64" s="140"/>
      <c r="QT64" s="140"/>
      <c r="QU64" s="82"/>
      <c r="QV64" s="140"/>
      <c r="QW64" s="140"/>
      <c r="QX64" s="140"/>
      <c r="QY64" s="140"/>
      <c r="QZ64" s="140"/>
      <c r="RA64" s="140"/>
      <c r="RB64" s="140"/>
      <c r="RC64" s="140"/>
      <c r="RD64" s="140"/>
      <c r="RE64" s="140"/>
      <c r="RF64" s="140"/>
      <c r="RG64" s="140"/>
      <c r="RH64" s="140"/>
      <c r="RI64" s="140"/>
      <c r="RJ64" s="140"/>
      <c r="RK64" s="140"/>
      <c r="RL64" s="140"/>
      <c r="RM64" s="140"/>
      <c r="RN64" s="140"/>
      <c r="RO64" s="140"/>
      <c r="RP64" s="140"/>
      <c r="RQ64" s="82"/>
      <c r="RR64" s="140"/>
      <c r="RS64" s="140"/>
      <c r="RT64" s="140"/>
      <c r="RU64" s="140"/>
      <c r="RV64" s="140"/>
      <c r="RW64" s="140"/>
      <c r="RX64" s="140"/>
      <c r="RY64" s="140"/>
      <c r="RZ64" s="140"/>
      <c r="SA64" s="140"/>
      <c r="SB64" s="140"/>
      <c r="SC64" s="140"/>
      <c r="SD64" s="140"/>
      <c r="SE64" s="140"/>
      <c r="SF64" s="140"/>
      <c r="SG64" s="140"/>
      <c r="SH64" s="140"/>
      <c r="SI64" s="140"/>
      <c r="SJ64" s="140"/>
      <c r="SK64" s="140"/>
      <c r="SL64" s="140"/>
      <c r="SM64" s="82"/>
      <c r="SN64" s="140"/>
      <c r="SO64" s="140"/>
      <c r="SP64" s="140"/>
      <c r="SQ64" s="140"/>
      <c r="SR64" s="140"/>
      <c r="SS64" s="140"/>
      <c r="ST64" s="140"/>
      <c r="SU64" s="140"/>
      <c r="SV64" s="140"/>
      <c r="SW64" s="140"/>
      <c r="SX64" s="140"/>
      <c r="SY64" s="140"/>
      <c r="SZ64" s="140"/>
      <c r="TA64" s="140"/>
      <c r="TB64" s="140"/>
      <c r="TC64" s="140"/>
      <c r="TD64" s="140"/>
      <c r="TE64" s="140"/>
      <c r="TF64" s="140"/>
      <c r="TG64" s="140"/>
      <c r="TH64" s="140"/>
      <c r="TI64" s="82"/>
      <c r="TJ64" s="140"/>
      <c r="TK64" s="140"/>
      <c r="TL64" s="140"/>
      <c r="TM64" s="140"/>
      <c r="TN64" s="140"/>
      <c r="TO64" s="140"/>
      <c r="TP64" s="140"/>
      <c r="TQ64" s="140"/>
      <c r="TR64" s="140"/>
      <c r="TS64" s="140"/>
      <c r="TT64" s="140"/>
      <c r="TU64" s="140"/>
      <c r="TV64" s="140"/>
      <c r="TW64" s="140"/>
      <c r="TX64" s="140"/>
      <c r="TY64" s="140"/>
      <c r="TZ64" s="140"/>
      <c r="UA64" s="140"/>
      <c r="UB64" s="140"/>
      <c r="UC64" s="140"/>
      <c r="UD64" s="140"/>
      <c r="UE64" s="82"/>
      <c r="UF64" s="140"/>
      <c r="UG64" s="140"/>
      <c r="UH64" s="140"/>
      <c r="UI64" s="140"/>
      <c r="UJ64" s="140"/>
      <c r="UK64" s="140"/>
      <c r="UL64" s="140"/>
      <c r="UM64" s="140"/>
      <c r="UN64" s="140"/>
      <c r="UO64" s="140"/>
      <c r="UP64" s="140"/>
      <c r="UQ64" s="140"/>
      <c r="UR64" s="140"/>
      <c r="US64" s="140"/>
      <c r="UT64" s="140"/>
      <c r="UU64" s="140"/>
      <c r="UV64" s="140"/>
      <c r="UW64" s="140"/>
      <c r="UX64" s="140"/>
      <c r="UY64" s="140"/>
      <c r="UZ64" s="140"/>
      <c r="VA64" s="82"/>
      <c r="VB64" s="140"/>
      <c r="VC64" s="140"/>
      <c r="VD64" s="140"/>
      <c r="VE64" s="140"/>
      <c r="VF64" s="140"/>
      <c r="VG64" s="140"/>
      <c r="VH64" s="140"/>
      <c r="VI64" s="140"/>
      <c r="VJ64" s="140"/>
      <c r="VK64" s="140"/>
      <c r="VL64" s="140"/>
      <c r="VM64" s="140"/>
      <c r="VN64" s="140"/>
      <c r="VO64" s="140"/>
      <c r="VP64" s="140"/>
      <c r="VQ64" s="140"/>
      <c r="VR64" s="140"/>
      <c r="VS64" s="140"/>
      <c r="VT64" s="140"/>
      <c r="VU64" s="140"/>
      <c r="VV64" s="140"/>
      <c r="VW64" s="82"/>
      <c r="VX64" s="140"/>
      <c r="VY64" s="140"/>
      <c r="VZ64" s="140"/>
      <c r="WA64" s="140"/>
      <c r="WB64" s="140"/>
      <c r="WC64" s="140"/>
      <c r="WD64" s="140"/>
      <c r="WE64" s="140"/>
      <c r="WF64" s="140"/>
      <c r="WG64" s="140"/>
      <c r="WH64" s="140"/>
      <c r="WI64" s="140"/>
      <c r="WJ64" s="140"/>
      <c r="WK64" s="140"/>
      <c r="WL64" s="140"/>
      <c r="WM64" s="140"/>
      <c r="WN64" s="140"/>
      <c r="WO64" s="140"/>
      <c r="WP64" s="140"/>
      <c r="WQ64" s="140"/>
      <c r="WR64" s="140"/>
      <c r="WS64" s="82"/>
      <c r="WT64" s="140"/>
      <c r="WU64" s="140"/>
      <c r="WV64" s="140"/>
      <c r="WW64" s="140"/>
      <c r="WX64" s="140"/>
      <c r="WY64" s="140"/>
      <c r="WZ64" s="140"/>
      <c r="XA64" s="140"/>
      <c r="XB64" s="140"/>
      <c r="XC64" s="140"/>
      <c r="XD64" s="140"/>
      <c r="XE64" s="140"/>
      <c r="XF64" s="140"/>
      <c r="XG64" s="140"/>
      <c r="XH64" s="140"/>
      <c r="XI64" s="140"/>
      <c r="XJ64" s="140"/>
      <c r="XK64" s="140"/>
      <c r="XL64" s="140"/>
      <c r="XM64" s="140"/>
      <c r="XN64" s="140"/>
      <c r="XO64" s="82"/>
      <c r="XP64" s="140"/>
      <c r="XQ64" s="140"/>
      <c r="XR64" s="140"/>
      <c r="XS64" s="140"/>
      <c r="XT64" s="140"/>
      <c r="XU64" s="140"/>
      <c r="XV64" s="140"/>
      <c r="XW64" s="140"/>
      <c r="XX64" s="140"/>
      <c r="XY64" s="140"/>
      <c r="XZ64" s="140"/>
      <c r="YA64" s="140"/>
      <c r="YB64" s="140"/>
      <c r="YC64" s="140"/>
      <c r="YD64" s="140"/>
      <c r="YE64" s="140"/>
      <c r="YF64" s="140"/>
      <c r="YG64" s="140"/>
      <c r="YH64" s="140"/>
      <c r="YI64" s="140"/>
      <c r="YJ64" s="140"/>
      <c r="YK64" s="82"/>
      <c r="YL64" s="140"/>
      <c r="YM64" s="140"/>
      <c r="YN64" s="140"/>
      <c r="YO64" s="140"/>
      <c r="YP64" s="140"/>
      <c r="YQ64" s="140"/>
      <c r="YR64" s="140"/>
      <c r="YS64" s="140"/>
      <c r="YT64" s="140"/>
      <c r="YU64" s="140"/>
      <c r="YV64" s="140"/>
      <c r="YW64" s="140"/>
      <c r="YX64" s="140"/>
      <c r="YY64" s="140"/>
      <c r="YZ64" s="140"/>
      <c r="ZA64" s="140"/>
      <c r="ZB64" s="140"/>
      <c r="ZC64" s="140"/>
      <c r="ZD64" s="140"/>
      <c r="ZE64" s="140"/>
      <c r="ZF64" s="140"/>
      <c r="ZG64" s="82"/>
      <c r="ZH64" s="140"/>
      <c r="ZI64" s="140"/>
      <c r="ZJ64" s="140"/>
      <c r="ZK64" s="140"/>
      <c r="ZL64" s="140"/>
      <c r="ZM64" s="140"/>
      <c r="ZN64" s="140"/>
      <c r="ZO64" s="140"/>
      <c r="ZP64" s="140"/>
      <c r="ZQ64" s="140"/>
      <c r="ZR64" s="140"/>
      <c r="ZS64" s="140"/>
      <c r="ZT64" s="140"/>
      <c r="ZU64" s="140"/>
      <c r="ZV64" s="140"/>
      <c r="ZW64" s="140"/>
      <c r="ZX64" s="140"/>
      <c r="ZY64" s="140"/>
      <c r="ZZ64" s="140"/>
      <c r="AAA64" s="140"/>
      <c r="AAB64" s="140"/>
      <c r="AAC64" s="82"/>
      <c r="AAD64" s="140"/>
      <c r="AAE64" s="140"/>
      <c r="AAF64" s="140"/>
      <c r="AAG64" s="140"/>
      <c r="AAH64" s="140"/>
      <c r="AAI64" s="140"/>
      <c r="AAJ64" s="140"/>
      <c r="AAK64" s="140"/>
      <c r="AAL64" s="140"/>
      <c r="AAM64" s="140"/>
      <c r="AAN64" s="140"/>
      <c r="AAO64" s="140"/>
      <c r="AAP64" s="140"/>
      <c r="AAQ64" s="140"/>
      <c r="AAR64" s="140"/>
      <c r="AAS64" s="140"/>
      <c r="AAT64" s="140"/>
      <c r="AAU64" s="140"/>
      <c r="AAV64" s="140"/>
      <c r="AAW64" s="140"/>
      <c r="AAX64" s="140"/>
      <c r="AAY64" s="82"/>
      <c r="AAZ64" s="140"/>
      <c r="ABA64" s="140"/>
      <c r="ABB64" s="140"/>
      <c r="ABC64" s="140"/>
      <c r="ABD64" s="140"/>
      <c r="ABE64" s="140"/>
      <c r="ABF64" s="140"/>
      <c r="ABG64" s="140"/>
      <c r="ABH64" s="140"/>
      <c r="ABI64" s="140"/>
      <c r="ABJ64" s="140"/>
      <c r="ABK64" s="140"/>
      <c r="ABL64" s="140"/>
      <c r="ABM64" s="140"/>
      <c r="ABN64" s="140"/>
      <c r="ABO64" s="140"/>
      <c r="ABP64" s="140"/>
      <c r="ABQ64" s="140"/>
      <c r="ABR64" s="140"/>
      <c r="ABS64" s="140"/>
      <c r="ABT64" s="140"/>
      <c r="ABU64" s="82"/>
      <c r="ABV64" s="140"/>
      <c r="ABW64" s="140"/>
      <c r="ABX64" s="140"/>
      <c r="ABY64" s="140"/>
      <c r="ABZ64" s="140"/>
      <c r="ACA64" s="140"/>
      <c r="ACB64" s="140"/>
      <c r="ACC64" s="140"/>
      <c r="ACD64" s="140"/>
      <c r="ACE64" s="140"/>
      <c r="ACF64" s="140"/>
      <c r="ACG64" s="140"/>
      <c r="ACH64" s="140"/>
      <c r="ACI64" s="140"/>
      <c r="ACJ64" s="140"/>
      <c r="ACK64" s="140"/>
      <c r="ACL64" s="140"/>
      <c r="ACM64" s="140"/>
      <c r="ACN64" s="140"/>
      <c r="ACO64" s="140"/>
      <c r="ACP64" s="140"/>
      <c r="ACQ64" s="82"/>
      <c r="ACR64" s="140"/>
      <c r="ACS64" s="140"/>
      <c r="ACT64" s="140"/>
      <c r="ACU64" s="140"/>
      <c r="ACV64" s="140"/>
      <c r="ACW64" s="140"/>
      <c r="ACX64" s="140"/>
      <c r="ACY64" s="140"/>
      <c r="ACZ64" s="140"/>
      <c r="ADA64" s="140"/>
      <c r="ADB64" s="140"/>
      <c r="ADC64" s="140"/>
      <c r="ADD64" s="140"/>
      <c r="ADE64" s="140"/>
      <c r="ADF64" s="140"/>
      <c r="ADG64" s="140"/>
      <c r="ADH64" s="140"/>
      <c r="ADI64" s="140"/>
      <c r="ADJ64" s="140"/>
      <c r="ADK64" s="140"/>
      <c r="ADL64" s="140"/>
      <c r="ADM64" s="82"/>
      <c r="ADN64" s="140"/>
      <c r="ADO64" s="140"/>
      <c r="ADP64" s="140"/>
      <c r="ADQ64" s="140"/>
      <c r="ADR64" s="140"/>
      <c r="ADS64" s="140"/>
      <c r="ADT64" s="140"/>
      <c r="ADU64" s="140"/>
      <c r="ADV64" s="140"/>
      <c r="ADW64" s="140"/>
      <c r="ADX64" s="140"/>
      <c r="ADY64" s="140"/>
      <c r="ADZ64" s="140"/>
      <c r="AEA64" s="140"/>
      <c r="AEB64" s="140"/>
      <c r="AEC64" s="140"/>
      <c r="AED64" s="140"/>
      <c r="AEE64" s="140"/>
      <c r="AEF64" s="140"/>
      <c r="AEG64" s="140"/>
      <c r="AEH64" s="140"/>
      <c r="AEI64" s="82"/>
      <c r="AEJ64" s="140"/>
      <c r="AEK64" s="140"/>
      <c r="AEL64" s="140"/>
      <c r="AEM64" s="140"/>
      <c r="AEN64" s="140"/>
      <c r="AEO64" s="140"/>
      <c r="AEP64" s="140"/>
      <c r="AEQ64" s="140"/>
      <c r="AER64" s="140"/>
      <c r="AES64" s="140"/>
      <c r="AET64" s="140"/>
      <c r="AEU64" s="140"/>
      <c r="AEV64" s="140"/>
      <c r="AEW64" s="140"/>
      <c r="AEX64" s="140"/>
      <c r="AEY64" s="140"/>
      <c r="AEZ64" s="140"/>
      <c r="AFA64" s="140"/>
      <c r="AFB64" s="140"/>
      <c r="AFC64" s="140"/>
      <c r="AFD64" s="140"/>
      <c r="AFE64" s="82"/>
      <c r="AFF64" s="140"/>
      <c r="AFG64" s="140"/>
      <c r="AFH64" s="140"/>
      <c r="AFI64" s="140"/>
      <c r="AFJ64" s="140"/>
      <c r="AFK64" s="140"/>
      <c r="AFL64" s="140"/>
      <c r="AFM64" s="140"/>
      <c r="AFN64" s="140"/>
      <c r="AFO64" s="140"/>
      <c r="AFP64" s="140"/>
      <c r="AFQ64" s="140"/>
      <c r="AFR64" s="140"/>
      <c r="AFS64" s="140"/>
      <c r="AFT64" s="140"/>
      <c r="AFU64" s="140"/>
      <c r="AFV64" s="140"/>
      <c r="AFW64" s="140"/>
      <c r="AFX64" s="140"/>
      <c r="AFY64" s="140"/>
      <c r="AFZ64" s="140"/>
      <c r="AGA64" s="82"/>
      <c r="AGB64" s="140"/>
      <c r="AGC64" s="140"/>
      <c r="AGD64" s="140"/>
      <c r="AGE64" s="140"/>
      <c r="AGF64" s="140"/>
      <c r="AGG64" s="140"/>
      <c r="AGH64" s="140"/>
      <c r="AGI64" s="140"/>
      <c r="AGJ64" s="140"/>
      <c r="AGK64" s="140"/>
      <c r="AGL64" s="140"/>
      <c r="AGM64" s="140"/>
      <c r="AGN64" s="140"/>
      <c r="AGO64" s="140"/>
      <c r="AGP64" s="140"/>
      <c r="AGQ64" s="140"/>
      <c r="AGR64" s="140"/>
      <c r="AGS64" s="140"/>
      <c r="AGT64" s="140"/>
      <c r="AGU64" s="140"/>
      <c r="AGV64" s="140"/>
      <c r="AGW64" s="82"/>
      <c r="AGX64" s="140"/>
      <c r="AGY64" s="140"/>
      <c r="AGZ64" s="140"/>
      <c r="AHA64" s="140"/>
      <c r="AHB64" s="140"/>
      <c r="AHC64" s="140"/>
      <c r="AHD64" s="140"/>
      <c r="AHE64" s="140"/>
      <c r="AHF64" s="140"/>
      <c r="AHG64" s="140"/>
      <c r="AHH64" s="140"/>
      <c r="AHI64" s="140"/>
      <c r="AHJ64" s="140"/>
      <c r="AHK64" s="140"/>
      <c r="AHL64" s="140"/>
      <c r="AHM64" s="140"/>
      <c r="AHN64" s="140"/>
      <c r="AHO64" s="140"/>
      <c r="AHP64" s="140"/>
      <c r="AHQ64" s="140"/>
      <c r="AHR64" s="140"/>
      <c r="AHS64" s="82"/>
      <c r="AHT64" s="140"/>
      <c r="AHU64" s="140"/>
      <c r="AHV64" s="140"/>
      <c r="AHW64" s="140"/>
      <c r="AHX64" s="140"/>
      <c r="AHY64" s="140"/>
      <c r="AHZ64" s="140"/>
      <c r="AIA64" s="140"/>
      <c r="AIB64" s="140"/>
      <c r="AIC64" s="140"/>
      <c r="AID64" s="140"/>
      <c r="AIE64" s="140"/>
      <c r="AIF64" s="140"/>
      <c r="AIG64" s="140"/>
      <c r="AIH64" s="140"/>
      <c r="AII64" s="140"/>
      <c r="AIJ64" s="140"/>
      <c r="AIK64" s="140"/>
      <c r="AIL64" s="140"/>
      <c r="AIM64" s="140"/>
      <c r="AIN64" s="140"/>
      <c r="AIO64" s="82"/>
      <c r="AIP64" s="140"/>
      <c r="AIQ64" s="140"/>
      <c r="AIR64" s="140"/>
      <c r="AIS64" s="140"/>
      <c r="AIT64" s="140"/>
      <c r="AIU64" s="140"/>
      <c r="AIV64" s="140"/>
      <c r="AIW64" s="140"/>
      <c r="AIX64" s="140"/>
      <c r="AIY64" s="140"/>
      <c r="AIZ64" s="140"/>
      <c r="AJA64" s="140"/>
      <c r="AJB64" s="140"/>
      <c r="AJC64" s="140"/>
      <c r="AJD64" s="140"/>
      <c r="AJE64" s="140"/>
      <c r="AJF64" s="140"/>
      <c r="AJG64" s="140"/>
      <c r="AJH64" s="140"/>
      <c r="AJI64" s="140"/>
      <c r="AJJ64" s="140"/>
      <c r="AJK64" s="82"/>
      <c r="AJL64" s="140"/>
      <c r="AJM64" s="140"/>
      <c r="AJN64" s="140"/>
      <c r="AJO64" s="140"/>
      <c r="AJP64" s="140"/>
      <c r="AJQ64" s="140"/>
      <c r="AJR64" s="140"/>
      <c r="AJS64" s="140"/>
      <c r="AJT64" s="140"/>
      <c r="AJU64" s="140"/>
      <c r="AJV64" s="140"/>
      <c r="AJW64" s="140"/>
      <c r="AJX64" s="140"/>
      <c r="AJY64" s="140"/>
      <c r="AJZ64" s="140"/>
      <c r="AKA64" s="140"/>
      <c r="AKB64" s="140"/>
      <c r="AKC64" s="140"/>
      <c r="AKD64" s="140"/>
      <c r="AKE64" s="140"/>
      <c r="AKF64" s="140"/>
      <c r="AKG64" s="82"/>
      <c r="AKH64" s="140"/>
      <c r="AKI64" s="140"/>
      <c r="AKJ64" s="140"/>
      <c r="AKK64" s="140"/>
      <c r="AKL64" s="140"/>
      <c r="AKM64" s="140"/>
      <c r="AKN64" s="140"/>
      <c r="AKO64" s="140"/>
      <c r="AKP64" s="140"/>
      <c r="AKQ64" s="140"/>
      <c r="AKR64" s="140"/>
      <c r="AKS64" s="140"/>
      <c r="AKT64" s="140"/>
      <c r="AKU64" s="140"/>
      <c r="AKV64" s="140"/>
      <c r="AKW64" s="140"/>
      <c r="AKX64" s="140"/>
      <c r="AKY64" s="140"/>
      <c r="AKZ64" s="140"/>
      <c r="ALA64" s="140"/>
      <c r="ALB64" s="140"/>
      <c r="ALC64" s="82"/>
      <c r="ALD64" s="140"/>
      <c r="ALE64" s="140"/>
      <c r="ALF64" s="140"/>
      <c r="ALG64" s="140"/>
      <c r="ALH64" s="140"/>
      <c r="ALI64" s="140"/>
      <c r="ALJ64" s="140"/>
      <c r="ALK64" s="140"/>
      <c r="ALL64" s="140"/>
      <c r="ALM64" s="140"/>
      <c r="ALN64" s="140"/>
      <c r="ALO64" s="140"/>
      <c r="ALP64" s="140"/>
      <c r="ALQ64" s="140"/>
      <c r="ALR64" s="140"/>
      <c r="ALS64" s="140"/>
      <c r="ALT64" s="140"/>
      <c r="ALU64" s="140"/>
      <c r="ALV64" s="140"/>
      <c r="ALW64" s="140"/>
      <c r="ALX64" s="140"/>
      <c r="ALY64" s="82"/>
      <c r="ALZ64" s="140"/>
      <c r="AMA64" s="140"/>
      <c r="AMB64" s="140"/>
      <c r="AMC64" s="140"/>
      <c r="AMD64" s="140"/>
      <c r="AME64" s="140"/>
      <c r="AMF64" s="140"/>
      <c r="AMG64" s="140"/>
      <c r="AMH64" s="140"/>
      <c r="AMI64" s="140"/>
      <c r="AMJ64" s="140"/>
      <c r="AMK64" s="140"/>
      <c r="AML64" s="140"/>
      <c r="AMM64" s="140"/>
      <c r="AMN64" s="140"/>
      <c r="AMO64" s="140"/>
      <c r="AMP64" s="140"/>
      <c r="AMQ64" s="140"/>
      <c r="AMR64" s="140"/>
      <c r="AMS64" s="140"/>
      <c r="AMT64" s="140"/>
      <c r="AMU64" s="82"/>
      <c r="AMV64" s="140"/>
      <c r="AMW64" s="140"/>
      <c r="AMX64" s="140"/>
      <c r="AMY64" s="140"/>
      <c r="AMZ64" s="140"/>
      <c r="ANA64" s="140"/>
      <c r="ANB64" s="140"/>
      <c r="ANC64" s="140"/>
      <c r="AND64" s="140"/>
      <c r="ANE64" s="140"/>
      <c r="ANF64" s="140"/>
      <c r="ANG64" s="140"/>
      <c r="ANH64" s="140"/>
      <c r="ANI64" s="140"/>
      <c r="ANJ64" s="140"/>
      <c r="ANK64" s="140"/>
      <c r="ANL64" s="140"/>
      <c r="ANM64" s="140"/>
      <c r="ANN64" s="140"/>
      <c r="ANO64" s="140"/>
      <c r="ANP64" s="140"/>
      <c r="ANQ64" s="82"/>
      <c r="ANR64" s="140"/>
      <c r="ANS64" s="140"/>
      <c r="ANT64" s="140"/>
      <c r="ANU64" s="140"/>
      <c r="ANV64" s="140"/>
      <c r="ANW64" s="140"/>
      <c r="ANX64" s="140"/>
      <c r="ANY64" s="140"/>
      <c r="ANZ64" s="140"/>
      <c r="AOA64" s="140"/>
      <c r="AOB64" s="140"/>
      <c r="AOC64" s="140"/>
      <c r="AOD64" s="140"/>
      <c r="AOE64" s="140"/>
      <c r="AOF64" s="140"/>
      <c r="AOG64" s="140"/>
      <c r="AOH64" s="140"/>
      <c r="AOI64" s="140"/>
      <c r="AOJ64" s="140"/>
      <c r="AOK64" s="140"/>
      <c r="AOL64" s="140"/>
      <c r="AOM64" s="82"/>
      <c r="AON64" s="140"/>
      <c r="AOO64" s="140"/>
      <c r="AOP64" s="140"/>
      <c r="AOQ64" s="140"/>
      <c r="AOR64" s="140"/>
      <c r="AOS64" s="140"/>
      <c r="AOT64" s="140"/>
      <c r="AOU64" s="140"/>
      <c r="AOV64" s="140"/>
      <c r="AOW64" s="140"/>
      <c r="AOX64" s="140"/>
      <c r="AOY64" s="140"/>
      <c r="AOZ64" s="140"/>
      <c r="APA64" s="140"/>
      <c r="APB64" s="140"/>
      <c r="APC64" s="140"/>
      <c r="APD64" s="140"/>
      <c r="APE64" s="140"/>
      <c r="APF64" s="140"/>
      <c r="APG64" s="140"/>
      <c r="APH64" s="140"/>
      <c r="API64" s="82"/>
      <c r="APJ64" s="140"/>
      <c r="APK64" s="140"/>
      <c r="APL64" s="140"/>
      <c r="APM64" s="140"/>
      <c r="APN64" s="140"/>
      <c r="APO64" s="140"/>
      <c r="APP64" s="140"/>
      <c r="APQ64" s="140"/>
      <c r="APR64" s="140"/>
      <c r="APS64" s="140"/>
      <c r="APT64" s="140"/>
      <c r="APU64" s="140"/>
      <c r="APV64" s="140"/>
      <c r="APW64" s="140"/>
      <c r="APX64" s="140"/>
      <c r="APY64" s="140"/>
      <c r="APZ64" s="140"/>
      <c r="AQA64" s="140"/>
      <c r="AQB64" s="140"/>
      <c r="AQC64" s="140"/>
      <c r="AQD64" s="140"/>
      <c r="AQE64" s="82"/>
      <c r="AQF64" s="140"/>
      <c r="AQG64" s="140"/>
      <c r="AQH64" s="140"/>
      <c r="AQI64" s="140"/>
      <c r="AQJ64" s="140"/>
      <c r="AQK64" s="140"/>
      <c r="AQL64" s="140"/>
      <c r="AQM64" s="140"/>
      <c r="AQN64" s="140"/>
      <c r="AQO64" s="140"/>
      <c r="AQP64" s="140"/>
      <c r="AQQ64" s="140"/>
      <c r="AQR64" s="140"/>
      <c r="AQS64" s="140"/>
      <c r="AQT64" s="140"/>
      <c r="AQU64" s="140"/>
      <c r="AQV64" s="140"/>
      <c r="AQW64" s="140"/>
      <c r="AQX64" s="140"/>
      <c r="AQY64" s="140"/>
      <c r="AQZ64" s="140"/>
      <c r="ARA64" s="82"/>
      <c r="ARB64" s="140"/>
      <c r="ARC64" s="140"/>
      <c r="ARD64" s="140"/>
      <c r="ARE64" s="140"/>
      <c r="ARF64" s="140"/>
      <c r="ARG64" s="140"/>
      <c r="ARH64" s="140"/>
      <c r="ARI64" s="140"/>
      <c r="ARJ64" s="140"/>
      <c r="ARK64" s="140"/>
      <c r="ARL64" s="140"/>
      <c r="ARM64" s="140"/>
      <c r="ARN64" s="140"/>
      <c r="ARO64" s="140"/>
      <c r="ARP64" s="140"/>
      <c r="ARQ64" s="140"/>
      <c r="ARR64" s="140"/>
      <c r="ARS64" s="140"/>
      <c r="ART64" s="140"/>
      <c r="ARU64" s="140"/>
      <c r="ARV64" s="140"/>
      <c r="ARW64" s="82"/>
      <c r="ARX64" s="140"/>
      <c r="ARY64" s="140"/>
      <c r="ARZ64" s="140"/>
      <c r="ASA64" s="140"/>
      <c r="ASB64" s="140"/>
      <c r="ASC64" s="140"/>
      <c r="ASD64" s="140"/>
      <c r="ASE64" s="140"/>
      <c r="ASF64" s="140"/>
      <c r="ASG64" s="140"/>
      <c r="ASH64" s="140"/>
      <c r="ASI64" s="140"/>
      <c r="ASJ64" s="140"/>
      <c r="ASK64" s="140"/>
      <c r="ASL64" s="140"/>
      <c r="ASM64" s="140"/>
      <c r="ASN64" s="140"/>
      <c r="ASO64" s="140"/>
      <c r="ASP64" s="140"/>
      <c r="ASQ64" s="140"/>
      <c r="ASR64" s="140"/>
      <c r="ASS64" s="82"/>
      <c r="AST64" s="140"/>
      <c r="ASU64" s="140"/>
      <c r="ASV64" s="140"/>
      <c r="ASW64" s="140"/>
      <c r="ASX64" s="140"/>
      <c r="ASY64" s="140"/>
      <c r="ASZ64" s="140"/>
      <c r="ATA64" s="140"/>
      <c r="ATB64" s="140"/>
      <c r="ATC64" s="140"/>
      <c r="ATD64" s="140"/>
      <c r="ATE64" s="140"/>
      <c r="ATF64" s="140"/>
      <c r="ATG64" s="140"/>
      <c r="ATH64" s="140"/>
      <c r="ATI64" s="140"/>
      <c r="ATJ64" s="140"/>
      <c r="ATK64" s="140"/>
      <c r="ATL64" s="140"/>
      <c r="ATM64" s="140"/>
      <c r="ATN64" s="140"/>
      <c r="ATO64" s="82"/>
      <c r="ATP64" s="140"/>
      <c r="ATQ64" s="140"/>
      <c r="ATR64" s="140"/>
      <c r="ATS64" s="140"/>
      <c r="ATT64" s="140"/>
      <c r="ATU64" s="140"/>
      <c r="ATV64" s="140"/>
      <c r="ATW64" s="140"/>
      <c r="ATX64" s="140"/>
      <c r="ATY64" s="140"/>
      <c r="ATZ64" s="140"/>
      <c r="AUA64" s="140"/>
      <c r="AUB64" s="140"/>
      <c r="AUC64" s="140"/>
      <c r="AUD64" s="140"/>
      <c r="AUE64" s="140"/>
      <c r="AUF64" s="140"/>
      <c r="AUG64" s="140"/>
      <c r="AUH64" s="140"/>
      <c r="AUI64" s="140"/>
      <c r="AUJ64" s="140"/>
      <c r="AUK64" s="82"/>
      <c r="AUL64" s="140"/>
      <c r="AUM64" s="140"/>
      <c r="AUN64" s="140"/>
      <c r="AUO64" s="140"/>
      <c r="AUP64" s="140"/>
      <c r="AUQ64" s="140"/>
      <c r="AUR64" s="140"/>
      <c r="AUS64" s="140"/>
      <c r="AUT64" s="140"/>
      <c r="AUU64" s="140"/>
      <c r="AUV64" s="140"/>
      <c r="AUW64" s="140"/>
      <c r="AUX64" s="140"/>
      <c r="AUY64" s="140"/>
      <c r="AUZ64" s="140"/>
      <c r="AVA64" s="140"/>
      <c r="AVB64" s="140"/>
      <c r="AVC64" s="140"/>
      <c r="AVD64" s="140"/>
      <c r="AVE64" s="140"/>
      <c r="AVF64" s="140"/>
      <c r="AVG64" s="82"/>
      <c r="AVH64" s="140"/>
      <c r="AVI64" s="140"/>
      <c r="AVJ64" s="140"/>
      <c r="AVK64" s="140"/>
      <c r="AVL64" s="140"/>
      <c r="AVM64" s="140"/>
      <c r="AVN64" s="140"/>
      <c r="AVO64" s="140"/>
      <c r="AVP64" s="140"/>
      <c r="AVQ64" s="140"/>
      <c r="AVR64" s="140"/>
      <c r="AVS64" s="140"/>
      <c r="AVT64" s="140"/>
      <c r="AVU64" s="140"/>
      <c r="AVV64" s="140"/>
      <c r="AVW64" s="140"/>
      <c r="AVX64" s="140"/>
      <c r="AVY64" s="140"/>
      <c r="AVZ64" s="140"/>
      <c r="AWA64" s="140"/>
      <c r="AWB64" s="140"/>
      <c r="AWC64" s="82"/>
      <c r="AWD64" s="140"/>
      <c r="AWE64" s="140"/>
      <c r="AWF64" s="140"/>
      <c r="AWG64" s="140"/>
      <c r="AWH64" s="140"/>
      <c r="AWI64" s="140"/>
      <c r="AWJ64" s="140"/>
      <c r="AWK64" s="140"/>
      <c r="AWL64" s="140"/>
      <c r="AWM64" s="140"/>
      <c r="AWN64" s="140"/>
      <c r="AWO64" s="140"/>
      <c r="AWP64" s="140"/>
      <c r="AWQ64" s="140"/>
      <c r="AWR64" s="140"/>
      <c r="AWS64" s="140"/>
      <c r="AWT64" s="140"/>
      <c r="AWU64" s="140"/>
      <c r="AWV64" s="140"/>
      <c r="AWW64" s="140"/>
      <c r="AWX64" s="140"/>
      <c r="AWY64" s="82"/>
      <c r="AWZ64" s="140"/>
      <c r="AXA64" s="140"/>
      <c r="AXB64" s="140"/>
      <c r="AXC64" s="140"/>
      <c r="AXD64" s="140"/>
      <c r="AXE64" s="140"/>
      <c r="AXF64" s="140"/>
      <c r="AXG64" s="140"/>
      <c r="AXH64" s="140"/>
      <c r="AXI64" s="140"/>
      <c r="AXJ64" s="140"/>
      <c r="AXK64" s="140"/>
      <c r="AXL64" s="140"/>
      <c r="AXM64" s="140"/>
      <c r="AXN64" s="140"/>
      <c r="AXO64" s="140"/>
      <c r="AXP64" s="140"/>
      <c r="AXQ64" s="140"/>
      <c r="AXR64" s="140"/>
      <c r="AXS64" s="140"/>
      <c r="AXT64" s="140"/>
      <c r="AXU64" s="82"/>
      <c r="AXV64" s="140"/>
      <c r="AXW64" s="140"/>
      <c r="AXX64" s="140"/>
      <c r="AXY64" s="140"/>
      <c r="AXZ64" s="140"/>
      <c r="AYA64" s="140"/>
      <c r="AYB64" s="140"/>
      <c r="AYC64" s="140"/>
      <c r="AYD64" s="140"/>
      <c r="AYE64" s="140"/>
      <c r="AYF64" s="140"/>
      <c r="AYG64" s="140"/>
      <c r="AYH64" s="140"/>
      <c r="AYI64" s="140"/>
      <c r="AYJ64" s="140"/>
      <c r="AYK64" s="140"/>
      <c r="AYL64" s="140"/>
      <c r="AYM64" s="140"/>
      <c r="AYN64" s="140"/>
      <c r="AYO64" s="140"/>
      <c r="AYP64" s="140"/>
      <c r="AYQ64" s="82"/>
      <c r="AYR64" s="140"/>
      <c r="AYS64" s="140"/>
      <c r="AYT64" s="140"/>
      <c r="AYU64" s="140"/>
      <c r="AYV64" s="140"/>
      <c r="AYW64" s="140"/>
      <c r="AYX64" s="140"/>
      <c r="AYY64" s="140"/>
      <c r="AYZ64" s="140"/>
      <c r="AZA64" s="140"/>
      <c r="AZB64" s="140"/>
      <c r="AZC64" s="140"/>
      <c r="AZD64" s="140"/>
      <c r="AZE64" s="140"/>
      <c r="AZF64" s="140"/>
      <c r="AZG64" s="140"/>
      <c r="AZH64" s="140"/>
      <c r="AZI64" s="140"/>
      <c r="AZJ64" s="140"/>
      <c r="AZK64" s="140"/>
      <c r="AZL64" s="140"/>
      <c r="AZM64" s="82"/>
      <c r="AZN64" s="140"/>
      <c r="AZO64" s="140"/>
      <c r="AZP64" s="140"/>
      <c r="AZQ64" s="140"/>
      <c r="AZR64" s="140"/>
      <c r="AZS64" s="140"/>
      <c r="AZT64" s="140"/>
      <c r="AZU64" s="140"/>
      <c r="AZV64" s="140"/>
      <c r="AZW64" s="140"/>
      <c r="AZX64" s="140"/>
      <c r="AZY64" s="140"/>
      <c r="AZZ64" s="140"/>
      <c r="BAA64" s="140"/>
      <c r="BAB64" s="140"/>
      <c r="BAC64" s="140"/>
      <c r="BAD64" s="140"/>
      <c r="BAE64" s="140"/>
      <c r="BAF64" s="140"/>
      <c r="BAG64" s="140"/>
      <c r="BAH64" s="140"/>
      <c r="BAI64" s="82"/>
      <c r="BAJ64" s="140"/>
      <c r="BAK64" s="140"/>
      <c r="BAL64" s="140"/>
      <c r="BAM64" s="140"/>
      <c r="BAN64" s="140"/>
      <c r="BAO64" s="140"/>
      <c r="BAP64" s="140"/>
      <c r="BAQ64" s="140"/>
      <c r="BAR64" s="140"/>
      <c r="BAS64" s="140"/>
      <c r="BAT64" s="140"/>
      <c r="BAU64" s="140"/>
      <c r="BAV64" s="140"/>
      <c r="BAW64" s="140"/>
      <c r="BAX64" s="140"/>
      <c r="BAY64" s="140"/>
      <c r="BAZ64" s="140"/>
      <c r="BBA64" s="140"/>
      <c r="BBB64" s="140"/>
      <c r="BBC64" s="140"/>
      <c r="BBD64" s="140"/>
      <c r="BBE64" s="82"/>
      <c r="BBF64" s="140"/>
      <c r="BBG64" s="140"/>
      <c r="BBH64" s="140"/>
      <c r="BBI64" s="140"/>
      <c r="BBJ64" s="140"/>
      <c r="BBK64" s="140"/>
      <c r="BBL64" s="140"/>
      <c r="BBM64" s="140"/>
      <c r="BBN64" s="140"/>
      <c r="BBO64" s="140"/>
      <c r="BBP64" s="140"/>
      <c r="BBQ64" s="140"/>
      <c r="BBR64" s="140"/>
      <c r="BBS64" s="140"/>
      <c r="BBT64" s="140"/>
      <c r="BBU64" s="140"/>
      <c r="BBV64" s="140"/>
      <c r="BBW64" s="140"/>
      <c r="BBX64" s="140"/>
      <c r="BBY64" s="140"/>
      <c r="BBZ64" s="140"/>
      <c r="BCA64" s="82"/>
      <c r="BCB64" s="140"/>
      <c r="BCC64" s="140"/>
      <c r="BCD64" s="140"/>
      <c r="BCE64" s="140"/>
      <c r="BCF64" s="140"/>
      <c r="BCG64" s="140"/>
      <c r="BCH64" s="140"/>
      <c r="BCI64" s="140"/>
      <c r="BCJ64" s="140"/>
      <c r="BCK64" s="140"/>
      <c r="BCL64" s="140"/>
      <c r="BCM64" s="140"/>
      <c r="BCN64" s="140"/>
      <c r="BCO64" s="140"/>
      <c r="BCP64" s="140"/>
      <c r="BCQ64" s="140"/>
      <c r="BCR64" s="140"/>
      <c r="BCS64" s="140"/>
      <c r="BCT64" s="140"/>
      <c r="BCU64" s="140"/>
      <c r="BCV64" s="140"/>
      <c r="BCW64" s="82"/>
      <c r="BCX64" s="140"/>
      <c r="BCY64" s="140"/>
      <c r="BCZ64" s="140"/>
      <c r="BDA64" s="140"/>
      <c r="BDB64" s="140"/>
      <c r="BDC64" s="140"/>
      <c r="BDD64" s="140"/>
      <c r="BDE64" s="140"/>
      <c r="BDF64" s="140"/>
      <c r="BDG64" s="140"/>
      <c r="BDH64" s="140"/>
      <c r="BDI64" s="140"/>
      <c r="BDJ64" s="140"/>
      <c r="BDK64" s="140"/>
      <c r="BDL64" s="140"/>
      <c r="BDM64" s="140"/>
      <c r="BDN64" s="140"/>
      <c r="BDO64" s="140"/>
      <c r="BDP64" s="140"/>
      <c r="BDQ64" s="140"/>
      <c r="BDR64" s="140"/>
      <c r="BDS64" s="82"/>
      <c r="BDT64" s="140"/>
      <c r="BDU64" s="140"/>
      <c r="BDV64" s="140"/>
      <c r="BDW64" s="140"/>
      <c r="BDX64" s="140"/>
      <c r="BDY64" s="140"/>
      <c r="BDZ64" s="140"/>
      <c r="BEA64" s="140"/>
      <c r="BEB64" s="140"/>
      <c r="BEC64" s="140"/>
      <c r="BED64" s="140"/>
      <c r="BEE64" s="140"/>
      <c r="BEF64" s="140"/>
      <c r="BEG64" s="140"/>
      <c r="BEH64" s="140"/>
      <c r="BEI64" s="140"/>
      <c r="BEJ64" s="140"/>
      <c r="BEK64" s="140"/>
      <c r="BEL64" s="140"/>
      <c r="BEM64" s="140"/>
      <c r="BEN64" s="140"/>
      <c r="BEO64" s="82"/>
      <c r="BEP64" s="140"/>
      <c r="BEQ64" s="140"/>
      <c r="BER64" s="140"/>
      <c r="BES64" s="140"/>
      <c r="BET64" s="140"/>
      <c r="BEU64" s="140"/>
      <c r="BEV64" s="140"/>
      <c r="BEW64" s="140"/>
      <c r="BEX64" s="140"/>
      <c r="BEY64" s="140"/>
      <c r="BEZ64" s="140"/>
      <c r="BFA64" s="140"/>
      <c r="BFB64" s="140"/>
      <c r="BFC64" s="140"/>
      <c r="BFD64" s="140"/>
      <c r="BFE64" s="140"/>
      <c r="BFF64" s="140"/>
      <c r="BFG64" s="140"/>
      <c r="BFH64" s="140"/>
      <c r="BFI64" s="140"/>
      <c r="BFJ64" s="140"/>
      <c r="BFK64" s="82"/>
      <c r="BFL64" s="140"/>
      <c r="BFM64" s="140"/>
      <c r="BFN64" s="140"/>
      <c r="BFO64" s="140"/>
      <c r="BFP64" s="140"/>
      <c r="BFQ64" s="140"/>
      <c r="BFR64" s="140"/>
      <c r="BFS64" s="140"/>
      <c r="BFT64" s="140"/>
      <c r="BFU64" s="140"/>
      <c r="BFV64" s="140"/>
      <c r="BFW64" s="140"/>
      <c r="BFX64" s="140"/>
      <c r="BFY64" s="140"/>
      <c r="BFZ64" s="140"/>
      <c r="BGA64" s="140"/>
      <c r="BGB64" s="140"/>
      <c r="BGC64" s="140"/>
      <c r="BGD64" s="140"/>
      <c r="BGE64" s="140"/>
      <c r="BGF64" s="140"/>
      <c r="BGG64" s="82"/>
      <c r="BGH64" s="140"/>
      <c r="BGI64" s="140"/>
      <c r="BGJ64" s="140"/>
      <c r="BGK64" s="140"/>
      <c r="BGL64" s="140"/>
      <c r="BGM64" s="140"/>
      <c r="BGN64" s="140"/>
      <c r="BGO64" s="140"/>
      <c r="BGP64" s="140"/>
      <c r="BGQ64" s="140"/>
      <c r="BGR64" s="140"/>
      <c r="BGS64" s="140"/>
      <c r="BGT64" s="140"/>
      <c r="BGU64" s="140"/>
      <c r="BGV64" s="140"/>
      <c r="BGW64" s="140"/>
      <c r="BGX64" s="140"/>
      <c r="BGY64" s="140"/>
      <c r="BGZ64" s="140"/>
      <c r="BHA64" s="140"/>
      <c r="BHB64" s="140"/>
      <c r="BHC64" s="82"/>
      <c r="BHD64" s="140"/>
      <c r="BHE64" s="140"/>
      <c r="BHF64" s="140"/>
      <c r="BHG64" s="140"/>
      <c r="BHH64" s="140"/>
      <c r="BHI64" s="140"/>
      <c r="BHJ64" s="140"/>
      <c r="BHK64" s="140"/>
      <c r="BHL64" s="140"/>
      <c r="BHM64" s="140"/>
      <c r="BHN64" s="140"/>
      <c r="BHO64" s="140"/>
      <c r="BHP64" s="140"/>
      <c r="BHQ64" s="140"/>
      <c r="BHR64" s="140"/>
      <c r="BHS64" s="140"/>
      <c r="BHT64" s="140"/>
      <c r="BHU64" s="140"/>
      <c r="BHV64" s="140"/>
      <c r="BHW64" s="140"/>
      <c r="BHX64" s="140"/>
      <c r="BHY64" s="82"/>
      <c r="BHZ64" s="140"/>
      <c r="BIA64" s="140"/>
      <c r="BIB64" s="140"/>
      <c r="BIC64" s="140"/>
      <c r="BID64" s="140"/>
      <c r="BIE64" s="140"/>
      <c r="BIF64" s="140"/>
      <c r="BIG64" s="140"/>
      <c r="BIH64" s="140"/>
      <c r="BII64" s="140"/>
      <c r="BIJ64" s="140"/>
      <c r="BIK64" s="140"/>
      <c r="BIL64" s="140"/>
      <c r="BIM64" s="140"/>
      <c r="BIN64" s="140"/>
      <c r="BIO64" s="140"/>
      <c r="BIP64" s="140"/>
      <c r="BIQ64" s="140"/>
      <c r="BIR64" s="140"/>
      <c r="BIS64" s="140"/>
      <c r="BIT64" s="140"/>
      <c r="BIU64" s="82"/>
      <c r="BIV64" s="140"/>
      <c r="BIW64" s="140"/>
      <c r="BIX64" s="140"/>
      <c r="BIY64" s="140"/>
      <c r="BIZ64" s="140"/>
      <c r="BJA64" s="140"/>
      <c r="BJB64" s="140"/>
      <c r="BJC64" s="140"/>
      <c r="BJD64" s="140"/>
      <c r="BJE64" s="140"/>
      <c r="BJF64" s="140"/>
      <c r="BJG64" s="140"/>
      <c r="BJH64" s="140"/>
      <c r="BJI64" s="140"/>
      <c r="BJJ64" s="140"/>
      <c r="BJK64" s="140"/>
      <c r="BJL64" s="140"/>
      <c r="BJM64" s="140"/>
      <c r="BJN64" s="140"/>
      <c r="BJO64" s="140"/>
      <c r="BJP64" s="140"/>
      <c r="BJQ64" s="82"/>
      <c r="BJR64" s="140"/>
      <c r="BJS64" s="140"/>
      <c r="BJT64" s="140"/>
      <c r="BJU64" s="140"/>
      <c r="BJV64" s="140"/>
      <c r="BJW64" s="140"/>
      <c r="BJX64" s="140"/>
      <c r="BJY64" s="140"/>
      <c r="BJZ64" s="140"/>
      <c r="BKA64" s="140"/>
      <c r="BKB64" s="140"/>
      <c r="BKC64" s="140"/>
      <c r="BKD64" s="140"/>
      <c r="BKE64" s="140"/>
      <c r="BKF64" s="140"/>
      <c r="BKG64" s="140"/>
      <c r="BKH64" s="140"/>
      <c r="BKI64" s="140"/>
      <c r="BKJ64" s="140"/>
      <c r="BKK64" s="140"/>
      <c r="BKL64" s="140"/>
      <c r="BKM64" s="82"/>
      <c r="BKN64" s="140"/>
      <c r="BKO64" s="140"/>
      <c r="BKP64" s="140"/>
      <c r="BKQ64" s="140"/>
      <c r="BKR64" s="140"/>
      <c r="BKS64" s="140"/>
      <c r="BKT64" s="140"/>
      <c r="BKU64" s="140"/>
      <c r="BKV64" s="140"/>
      <c r="BKW64" s="140"/>
      <c r="BKX64" s="140"/>
      <c r="BKY64" s="140"/>
      <c r="BKZ64" s="140"/>
      <c r="BLA64" s="140"/>
      <c r="BLB64" s="140"/>
      <c r="BLC64" s="140"/>
      <c r="BLD64" s="140"/>
      <c r="BLE64" s="140"/>
      <c r="BLF64" s="140"/>
      <c r="BLG64" s="140"/>
      <c r="BLH64" s="140"/>
      <c r="BLI64" s="82"/>
      <c r="BLJ64" s="140"/>
      <c r="BLK64" s="140"/>
      <c r="BLL64" s="140"/>
      <c r="BLM64" s="140"/>
      <c r="BLN64" s="140"/>
      <c r="BLO64" s="140"/>
      <c r="BLP64" s="140"/>
      <c r="BLQ64" s="140"/>
      <c r="BLR64" s="140"/>
      <c r="BLS64" s="140"/>
      <c r="BLT64" s="140"/>
      <c r="BLU64" s="140"/>
      <c r="BLV64" s="140"/>
      <c r="BLW64" s="140"/>
      <c r="BLX64" s="140"/>
      <c r="BLY64" s="140"/>
      <c r="BLZ64" s="140"/>
      <c r="BMA64" s="140"/>
      <c r="BMB64" s="140"/>
      <c r="BMC64" s="140"/>
      <c r="BMD64" s="140"/>
      <c r="BME64" s="82"/>
      <c r="BMF64" s="140"/>
      <c r="BMG64" s="140"/>
      <c r="BMH64" s="140"/>
      <c r="BMI64" s="140"/>
      <c r="BMJ64" s="140"/>
      <c r="BMK64" s="140"/>
      <c r="BML64" s="140"/>
      <c r="BMM64" s="140"/>
      <c r="BMN64" s="140"/>
      <c r="BMO64" s="140"/>
      <c r="BMP64" s="140"/>
      <c r="BMQ64" s="140"/>
      <c r="BMR64" s="140"/>
      <c r="BMS64" s="140"/>
      <c r="BMT64" s="140"/>
      <c r="BMU64" s="140"/>
      <c r="BMV64" s="140"/>
      <c r="BMW64" s="140"/>
      <c r="BMX64" s="140"/>
      <c r="BMY64" s="140"/>
      <c r="BMZ64" s="140"/>
      <c r="BNA64" s="82"/>
      <c r="BNB64" s="140"/>
      <c r="BNC64" s="140"/>
      <c r="BND64" s="140"/>
      <c r="BNE64" s="140"/>
      <c r="BNF64" s="140"/>
      <c r="BNG64" s="140"/>
      <c r="BNH64" s="140"/>
      <c r="BNI64" s="140"/>
      <c r="BNJ64" s="140"/>
      <c r="BNK64" s="140"/>
      <c r="BNL64" s="140"/>
      <c r="BNM64" s="140"/>
      <c r="BNN64" s="140"/>
      <c r="BNO64" s="140"/>
      <c r="BNP64" s="140"/>
      <c r="BNQ64" s="140"/>
      <c r="BNR64" s="140"/>
      <c r="BNS64" s="140"/>
      <c r="BNT64" s="140"/>
      <c r="BNU64" s="140"/>
      <c r="BNV64" s="140"/>
      <c r="BNW64" s="82"/>
      <c r="BNX64" s="140"/>
      <c r="BNY64" s="140"/>
      <c r="BNZ64" s="140"/>
      <c r="BOA64" s="140"/>
      <c r="BOB64" s="140"/>
      <c r="BOC64" s="140"/>
      <c r="BOD64" s="140"/>
      <c r="BOE64" s="140"/>
      <c r="BOF64" s="140"/>
      <c r="BOG64" s="140"/>
      <c r="BOH64" s="140"/>
      <c r="BOI64" s="140"/>
      <c r="BOJ64" s="140"/>
      <c r="BOK64" s="140"/>
      <c r="BOL64" s="140"/>
      <c r="BOM64" s="140"/>
      <c r="BON64" s="140"/>
      <c r="BOO64" s="140"/>
      <c r="BOP64" s="140"/>
      <c r="BOQ64" s="140"/>
      <c r="BOR64" s="140"/>
      <c r="BOS64" s="82"/>
      <c r="BOT64" s="140"/>
      <c r="BOU64" s="140"/>
      <c r="BOV64" s="140"/>
      <c r="BOW64" s="140"/>
      <c r="BOX64" s="140"/>
      <c r="BOY64" s="140"/>
      <c r="BOZ64" s="140"/>
      <c r="BPA64" s="140"/>
      <c r="BPB64" s="140"/>
      <c r="BPC64" s="140"/>
      <c r="BPD64" s="140"/>
      <c r="BPE64" s="140"/>
      <c r="BPF64" s="140"/>
      <c r="BPG64" s="140"/>
      <c r="BPH64" s="140"/>
      <c r="BPI64" s="140"/>
      <c r="BPJ64" s="140"/>
      <c r="BPK64" s="140"/>
      <c r="BPL64" s="140"/>
      <c r="BPM64" s="140"/>
      <c r="BPN64" s="140"/>
      <c r="BPO64" s="82"/>
      <c r="BPP64" s="140"/>
      <c r="BPQ64" s="140"/>
      <c r="BPR64" s="140"/>
      <c r="BPS64" s="140"/>
      <c r="BPT64" s="140"/>
      <c r="BPU64" s="140"/>
      <c r="BPV64" s="140"/>
      <c r="BPW64" s="140"/>
      <c r="BPX64" s="140"/>
      <c r="BPY64" s="140"/>
      <c r="BPZ64" s="140"/>
      <c r="BQA64" s="140"/>
      <c r="BQB64" s="140"/>
      <c r="BQC64" s="140"/>
      <c r="BQD64" s="140"/>
      <c r="BQE64" s="140"/>
      <c r="BQF64" s="140"/>
      <c r="BQG64" s="140"/>
      <c r="BQH64" s="140"/>
      <c r="BQI64" s="140"/>
      <c r="BQJ64" s="140"/>
      <c r="BQK64" s="82"/>
      <c r="BQL64" s="140"/>
      <c r="BQM64" s="140"/>
      <c r="BQN64" s="140"/>
      <c r="BQO64" s="140"/>
      <c r="BQP64" s="140"/>
      <c r="BQQ64" s="140"/>
      <c r="BQR64" s="140"/>
      <c r="BQS64" s="140"/>
      <c r="BQT64" s="140"/>
      <c r="BQU64" s="140"/>
      <c r="BQV64" s="140"/>
      <c r="BQW64" s="140"/>
      <c r="BQX64" s="140"/>
      <c r="BQY64" s="140"/>
      <c r="BQZ64" s="140"/>
      <c r="BRA64" s="140"/>
      <c r="BRB64" s="140"/>
      <c r="BRC64" s="140"/>
      <c r="BRD64" s="140"/>
      <c r="BRE64" s="140"/>
      <c r="BRF64" s="140"/>
      <c r="BRG64" s="82"/>
      <c r="BRH64" s="140"/>
      <c r="BRI64" s="140"/>
      <c r="BRJ64" s="140"/>
      <c r="BRK64" s="140"/>
      <c r="BRL64" s="140"/>
      <c r="BRM64" s="140"/>
      <c r="BRN64" s="140"/>
      <c r="BRO64" s="140"/>
      <c r="BRP64" s="140"/>
      <c r="BRQ64" s="140"/>
      <c r="BRR64" s="140"/>
      <c r="BRS64" s="140"/>
      <c r="BRT64" s="140"/>
      <c r="BRU64" s="140"/>
      <c r="BRV64" s="140"/>
      <c r="BRW64" s="140"/>
      <c r="BRX64" s="140"/>
      <c r="BRY64" s="140"/>
      <c r="BRZ64" s="140"/>
      <c r="BSA64" s="140"/>
      <c r="BSB64" s="140"/>
      <c r="BSC64" s="82"/>
      <c r="BSD64" s="140"/>
      <c r="BSE64" s="140"/>
      <c r="BSF64" s="140"/>
      <c r="BSG64" s="140"/>
      <c r="BSH64" s="140"/>
      <c r="BSI64" s="140"/>
      <c r="BSJ64" s="140"/>
      <c r="BSK64" s="140"/>
      <c r="BSL64" s="140"/>
      <c r="BSM64" s="140"/>
      <c r="BSN64" s="140"/>
      <c r="BSO64" s="140"/>
      <c r="BSP64" s="140"/>
      <c r="BSQ64" s="140"/>
      <c r="BSR64" s="140"/>
      <c r="BSS64" s="140"/>
      <c r="BST64" s="140"/>
      <c r="BSU64" s="140"/>
      <c r="BSV64" s="140"/>
      <c r="BSW64" s="140"/>
      <c r="BSX64" s="140"/>
      <c r="BSY64" s="82"/>
      <c r="BSZ64" s="140"/>
      <c r="BTA64" s="140"/>
      <c r="BTB64" s="140"/>
      <c r="BTC64" s="140"/>
      <c r="BTD64" s="140"/>
      <c r="BTE64" s="140"/>
      <c r="BTF64" s="140"/>
      <c r="BTG64" s="140"/>
      <c r="BTH64" s="140"/>
      <c r="BTI64" s="140"/>
      <c r="BTJ64" s="140"/>
      <c r="BTK64" s="140"/>
      <c r="BTL64" s="140"/>
      <c r="BTM64" s="140"/>
      <c r="BTN64" s="140"/>
      <c r="BTO64" s="140"/>
      <c r="BTP64" s="140"/>
      <c r="BTQ64" s="140"/>
      <c r="BTR64" s="140"/>
      <c r="BTS64" s="140"/>
      <c r="BTT64" s="140"/>
      <c r="BTU64" s="82"/>
      <c r="BTV64" s="140"/>
      <c r="BTW64" s="140"/>
      <c r="BTX64" s="140"/>
      <c r="BTY64" s="140"/>
      <c r="BTZ64" s="140"/>
      <c r="BUA64" s="140"/>
      <c r="BUB64" s="140"/>
      <c r="BUC64" s="140"/>
      <c r="BUD64" s="140"/>
      <c r="BUE64" s="140"/>
      <c r="BUF64" s="140"/>
      <c r="BUG64" s="140"/>
      <c r="BUH64" s="140"/>
      <c r="BUI64" s="140"/>
      <c r="BUJ64" s="140"/>
      <c r="BUK64" s="140"/>
      <c r="BUL64" s="140"/>
      <c r="BUM64" s="140"/>
      <c r="BUN64" s="140"/>
      <c r="BUO64" s="140"/>
      <c r="BUP64" s="140"/>
      <c r="BUQ64" s="82"/>
      <c r="BUR64" s="140"/>
      <c r="BUS64" s="140"/>
      <c r="BUT64" s="140"/>
      <c r="BUU64" s="140"/>
      <c r="BUV64" s="140"/>
      <c r="BUW64" s="140"/>
      <c r="BUX64" s="140"/>
      <c r="BUY64" s="140"/>
      <c r="BUZ64" s="140"/>
      <c r="BVA64" s="140"/>
      <c r="BVB64" s="140"/>
      <c r="BVC64" s="140"/>
      <c r="BVD64" s="140"/>
      <c r="BVE64" s="140"/>
      <c r="BVF64" s="140"/>
      <c r="BVG64" s="140"/>
      <c r="BVH64" s="140"/>
      <c r="BVI64" s="140"/>
      <c r="BVJ64" s="140"/>
      <c r="BVK64" s="140"/>
      <c r="BVL64" s="140"/>
      <c r="BVM64" s="82"/>
      <c r="BVN64" s="140"/>
      <c r="BVO64" s="140"/>
      <c r="BVP64" s="140"/>
      <c r="BVQ64" s="140"/>
      <c r="BVR64" s="140"/>
      <c r="BVS64" s="140"/>
      <c r="BVT64" s="140"/>
      <c r="BVU64" s="140"/>
      <c r="BVV64" s="140"/>
      <c r="BVW64" s="140"/>
      <c r="BVX64" s="140"/>
      <c r="BVY64" s="140"/>
      <c r="BVZ64" s="140"/>
      <c r="BWA64" s="140"/>
      <c r="BWB64" s="140"/>
      <c r="BWC64" s="140"/>
      <c r="BWD64" s="140"/>
      <c r="BWE64" s="140"/>
      <c r="BWF64" s="140"/>
      <c r="BWG64" s="140"/>
      <c r="BWH64" s="140"/>
      <c r="BWI64" s="82"/>
      <c r="BWJ64" s="140"/>
      <c r="BWK64" s="140"/>
      <c r="BWL64" s="140"/>
      <c r="BWM64" s="140"/>
      <c r="BWN64" s="140"/>
      <c r="BWO64" s="140"/>
      <c r="BWP64" s="140"/>
      <c r="BWQ64" s="140"/>
      <c r="BWR64" s="140"/>
      <c r="BWS64" s="140"/>
      <c r="BWT64" s="140"/>
      <c r="BWU64" s="140"/>
      <c r="BWV64" s="140"/>
      <c r="BWW64" s="140"/>
      <c r="BWX64" s="140"/>
      <c r="BWY64" s="140"/>
      <c r="BWZ64" s="140"/>
      <c r="BXA64" s="140"/>
      <c r="BXB64" s="140"/>
      <c r="BXC64" s="140"/>
      <c r="BXD64" s="140"/>
      <c r="BXE64" s="82"/>
      <c r="BXF64" s="140"/>
      <c r="BXG64" s="140"/>
      <c r="BXH64" s="140"/>
      <c r="BXI64" s="140"/>
      <c r="BXJ64" s="140"/>
      <c r="BXK64" s="140"/>
      <c r="BXL64" s="140"/>
      <c r="BXM64" s="140"/>
      <c r="BXN64" s="140"/>
      <c r="BXO64" s="140"/>
      <c r="BXP64" s="140"/>
      <c r="BXQ64" s="140"/>
      <c r="BXR64" s="140"/>
      <c r="BXS64" s="140"/>
      <c r="BXT64" s="140"/>
      <c r="BXU64" s="140"/>
      <c r="BXV64" s="140"/>
      <c r="BXW64" s="140"/>
      <c r="BXX64" s="140"/>
      <c r="BXY64" s="140"/>
      <c r="BXZ64" s="140"/>
      <c r="BYA64" s="82"/>
      <c r="BYB64" s="140"/>
      <c r="BYC64" s="140"/>
      <c r="BYD64" s="140"/>
      <c r="BYE64" s="140"/>
      <c r="BYF64" s="140"/>
      <c r="BYG64" s="140"/>
      <c r="BYH64" s="140"/>
      <c r="BYI64" s="140"/>
      <c r="BYJ64" s="140"/>
      <c r="BYK64" s="140"/>
      <c r="BYL64" s="140"/>
      <c r="BYM64" s="140"/>
      <c r="BYN64" s="140"/>
      <c r="BYO64" s="140"/>
      <c r="BYP64" s="140"/>
      <c r="BYQ64" s="140"/>
      <c r="BYR64" s="140"/>
      <c r="BYS64" s="140"/>
      <c r="BYT64" s="140"/>
      <c r="BYU64" s="140"/>
      <c r="BYV64" s="140"/>
      <c r="BYW64" s="82"/>
      <c r="BYX64" s="140"/>
      <c r="BYY64" s="140"/>
      <c r="BYZ64" s="140"/>
      <c r="BZA64" s="140"/>
      <c r="BZB64" s="140"/>
      <c r="BZC64" s="140"/>
      <c r="BZD64" s="140"/>
      <c r="BZE64" s="140"/>
      <c r="BZF64" s="140"/>
      <c r="BZG64" s="140"/>
      <c r="BZH64" s="140"/>
      <c r="BZI64" s="140"/>
      <c r="BZJ64" s="140"/>
      <c r="BZK64" s="140"/>
      <c r="BZL64" s="140"/>
      <c r="BZM64" s="140"/>
      <c r="BZN64" s="140"/>
      <c r="BZO64" s="140"/>
      <c r="BZP64" s="140"/>
      <c r="BZQ64" s="140"/>
      <c r="BZR64" s="140"/>
      <c r="BZS64" s="82"/>
      <c r="BZT64" s="140"/>
      <c r="BZU64" s="140"/>
      <c r="BZV64" s="140"/>
      <c r="BZW64" s="140"/>
      <c r="BZX64" s="140"/>
      <c r="BZY64" s="140"/>
      <c r="BZZ64" s="140"/>
      <c r="CAA64" s="140"/>
      <c r="CAB64" s="140"/>
      <c r="CAC64" s="140"/>
      <c r="CAD64" s="140"/>
      <c r="CAE64" s="140"/>
      <c r="CAF64" s="140"/>
      <c r="CAG64" s="140"/>
      <c r="CAH64" s="140"/>
      <c r="CAI64" s="140"/>
      <c r="CAJ64" s="140"/>
      <c r="CAK64" s="140"/>
      <c r="CAL64" s="140"/>
      <c r="CAM64" s="140"/>
      <c r="CAN64" s="140"/>
      <c r="CAO64" s="82"/>
      <c r="CAP64" s="140"/>
      <c r="CAQ64" s="140"/>
      <c r="CAR64" s="140"/>
      <c r="CAS64" s="140"/>
      <c r="CAT64" s="140"/>
      <c r="CAU64" s="140"/>
      <c r="CAV64" s="140"/>
      <c r="CAW64" s="140"/>
      <c r="CAX64" s="140"/>
      <c r="CAY64" s="140"/>
      <c r="CAZ64" s="140"/>
      <c r="CBA64" s="140"/>
      <c r="CBB64" s="140"/>
      <c r="CBC64" s="140"/>
      <c r="CBD64" s="140"/>
      <c r="CBE64" s="140"/>
      <c r="CBF64" s="140"/>
      <c r="CBG64" s="140"/>
      <c r="CBH64" s="140"/>
      <c r="CBI64" s="140"/>
      <c r="CBJ64" s="140"/>
      <c r="CBK64" s="82"/>
      <c r="CBL64" s="140"/>
      <c r="CBM64" s="140"/>
      <c r="CBN64" s="140"/>
      <c r="CBO64" s="140"/>
      <c r="CBP64" s="140"/>
      <c r="CBQ64" s="140"/>
      <c r="CBR64" s="140"/>
      <c r="CBS64" s="140"/>
      <c r="CBT64" s="140"/>
      <c r="CBU64" s="140"/>
      <c r="CBV64" s="140"/>
      <c r="CBW64" s="140"/>
      <c r="CBX64" s="140"/>
      <c r="CBY64" s="140"/>
      <c r="CBZ64" s="140"/>
      <c r="CCA64" s="140"/>
      <c r="CCB64" s="140"/>
      <c r="CCC64" s="140"/>
      <c r="CCD64" s="140"/>
      <c r="CCE64" s="140"/>
      <c r="CCF64" s="140"/>
      <c r="CCG64" s="82"/>
      <c r="CCH64" s="140"/>
      <c r="CCI64" s="140"/>
      <c r="CCJ64" s="140"/>
      <c r="CCK64" s="140"/>
      <c r="CCL64" s="140"/>
      <c r="CCM64" s="140"/>
      <c r="CCN64" s="140"/>
      <c r="CCO64" s="140"/>
      <c r="CCP64" s="140"/>
      <c r="CCQ64" s="140"/>
      <c r="CCR64" s="140"/>
      <c r="CCS64" s="140"/>
      <c r="CCT64" s="140"/>
      <c r="CCU64" s="140"/>
      <c r="CCV64" s="140"/>
      <c r="CCW64" s="140"/>
      <c r="CCX64" s="140"/>
      <c r="CCY64" s="140"/>
      <c r="CCZ64" s="140"/>
      <c r="CDA64" s="140"/>
      <c r="CDB64" s="140"/>
      <c r="CDC64" s="82"/>
      <c r="CDD64" s="140"/>
      <c r="CDE64" s="140"/>
      <c r="CDF64" s="140"/>
      <c r="CDG64" s="140"/>
      <c r="CDH64" s="140"/>
      <c r="CDI64" s="140"/>
      <c r="CDJ64" s="140"/>
      <c r="CDK64" s="140"/>
      <c r="CDL64" s="140"/>
      <c r="CDM64" s="140"/>
      <c r="CDN64" s="140"/>
      <c r="CDO64" s="140"/>
      <c r="CDP64" s="140"/>
      <c r="CDQ64" s="140"/>
      <c r="CDR64" s="140"/>
      <c r="CDS64" s="140"/>
      <c r="CDT64" s="140"/>
      <c r="CDU64" s="140"/>
      <c r="CDV64" s="140"/>
      <c r="CDW64" s="140"/>
      <c r="CDX64" s="140"/>
      <c r="CDY64" s="82"/>
      <c r="CDZ64" s="140"/>
      <c r="CEA64" s="140"/>
      <c r="CEB64" s="140"/>
      <c r="CEC64" s="140"/>
      <c r="CED64" s="140"/>
      <c r="CEE64" s="140"/>
      <c r="CEF64" s="140"/>
      <c r="CEG64" s="140"/>
      <c r="CEH64" s="140"/>
      <c r="CEI64" s="140"/>
      <c r="CEJ64" s="140"/>
      <c r="CEK64" s="140"/>
      <c r="CEL64" s="140"/>
      <c r="CEM64" s="140"/>
      <c r="CEN64" s="140"/>
      <c r="CEO64" s="140"/>
      <c r="CEP64" s="140"/>
      <c r="CEQ64" s="140"/>
      <c r="CER64" s="140"/>
      <c r="CES64" s="140"/>
      <c r="CET64" s="140"/>
      <c r="CEU64" s="82"/>
      <c r="CEV64" s="140"/>
      <c r="CEW64" s="140"/>
      <c r="CEX64" s="140"/>
      <c r="CEY64" s="140"/>
      <c r="CEZ64" s="140"/>
      <c r="CFA64" s="140"/>
      <c r="CFB64" s="140"/>
      <c r="CFC64" s="140"/>
      <c r="CFD64" s="140"/>
      <c r="CFE64" s="140"/>
      <c r="CFF64" s="140"/>
      <c r="CFG64" s="140"/>
      <c r="CFH64" s="140"/>
      <c r="CFI64" s="140"/>
      <c r="CFJ64" s="140"/>
      <c r="CFK64" s="140"/>
      <c r="CFL64" s="140"/>
      <c r="CFM64" s="140"/>
      <c r="CFN64" s="140"/>
      <c r="CFO64" s="140"/>
      <c r="CFP64" s="140"/>
      <c r="CFQ64" s="82"/>
      <c r="CFR64" s="140"/>
      <c r="CFS64" s="140"/>
      <c r="CFT64" s="140"/>
      <c r="CFU64" s="140"/>
      <c r="CFV64" s="140"/>
      <c r="CFW64" s="140"/>
      <c r="CFX64" s="140"/>
      <c r="CFY64" s="140"/>
      <c r="CFZ64" s="140"/>
      <c r="CGA64" s="140"/>
      <c r="CGB64" s="140"/>
      <c r="CGC64" s="140"/>
      <c r="CGD64" s="140"/>
      <c r="CGE64" s="140"/>
      <c r="CGF64" s="140"/>
      <c r="CGG64" s="140"/>
      <c r="CGH64" s="140"/>
      <c r="CGI64" s="140"/>
      <c r="CGJ64" s="140"/>
      <c r="CGK64" s="140"/>
      <c r="CGL64" s="140"/>
      <c r="CGM64" s="82"/>
      <c r="CGN64" s="140"/>
      <c r="CGO64" s="140"/>
      <c r="CGP64" s="140"/>
      <c r="CGQ64" s="140"/>
      <c r="CGR64" s="140"/>
      <c r="CGS64" s="140"/>
      <c r="CGT64" s="140"/>
      <c r="CGU64" s="140"/>
      <c r="CGV64" s="140"/>
      <c r="CGW64" s="140"/>
      <c r="CGX64" s="140"/>
      <c r="CGY64" s="140"/>
      <c r="CGZ64" s="140"/>
      <c r="CHA64" s="140"/>
      <c r="CHB64" s="140"/>
      <c r="CHC64" s="140"/>
      <c r="CHD64" s="140"/>
      <c r="CHE64" s="140"/>
      <c r="CHF64" s="140"/>
      <c r="CHG64" s="140"/>
      <c r="CHH64" s="140"/>
      <c r="CHI64" s="82"/>
      <c r="CHJ64" s="140"/>
      <c r="CHK64" s="140"/>
      <c r="CHL64" s="140"/>
      <c r="CHM64" s="140"/>
      <c r="CHN64" s="140"/>
      <c r="CHO64" s="140"/>
      <c r="CHP64" s="140"/>
      <c r="CHQ64" s="140"/>
      <c r="CHR64" s="140"/>
      <c r="CHS64" s="140"/>
      <c r="CHT64" s="140"/>
      <c r="CHU64" s="140"/>
      <c r="CHV64" s="140"/>
      <c r="CHW64" s="140"/>
      <c r="CHX64" s="140"/>
      <c r="CHY64" s="140"/>
      <c r="CHZ64" s="140"/>
      <c r="CIA64" s="140"/>
      <c r="CIB64" s="140"/>
      <c r="CIC64" s="140"/>
      <c r="CID64" s="140"/>
      <c r="CIE64" s="82"/>
      <c r="CIF64" s="140"/>
      <c r="CIG64" s="140"/>
      <c r="CIH64" s="140"/>
      <c r="CII64" s="140"/>
      <c r="CIJ64" s="140"/>
      <c r="CIK64" s="140"/>
      <c r="CIL64" s="140"/>
      <c r="CIM64" s="140"/>
      <c r="CIN64" s="140"/>
      <c r="CIO64" s="140"/>
      <c r="CIP64" s="140"/>
      <c r="CIQ64" s="140"/>
      <c r="CIR64" s="140"/>
      <c r="CIS64" s="140"/>
      <c r="CIT64" s="140"/>
      <c r="CIU64" s="140"/>
      <c r="CIV64" s="140"/>
      <c r="CIW64" s="140"/>
      <c r="CIX64" s="140"/>
      <c r="CIY64" s="140"/>
      <c r="CIZ64" s="140"/>
      <c r="CJA64" s="82"/>
      <c r="CJB64" s="140"/>
      <c r="CJC64" s="140"/>
      <c r="CJD64" s="140"/>
      <c r="CJE64" s="140"/>
      <c r="CJF64" s="140"/>
      <c r="CJG64" s="140"/>
      <c r="CJH64" s="140"/>
      <c r="CJI64" s="140"/>
      <c r="CJJ64" s="140"/>
      <c r="CJK64" s="140"/>
      <c r="CJL64" s="140"/>
      <c r="CJM64" s="140"/>
      <c r="CJN64" s="140"/>
      <c r="CJO64" s="140"/>
      <c r="CJP64" s="140"/>
      <c r="CJQ64" s="140"/>
      <c r="CJR64" s="140"/>
      <c r="CJS64" s="140"/>
      <c r="CJT64" s="140"/>
      <c r="CJU64" s="140"/>
      <c r="CJV64" s="140"/>
      <c r="CJW64" s="82"/>
      <c r="CJX64" s="140"/>
      <c r="CJY64" s="140"/>
      <c r="CJZ64" s="140"/>
      <c r="CKA64" s="140"/>
      <c r="CKB64" s="140"/>
      <c r="CKC64" s="140"/>
      <c r="CKD64" s="140"/>
      <c r="CKE64" s="140"/>
      <c r="CKF64" s="140"/>
      <c r="CKG64" s="140"/>
      <c r="CKH64" s="140"/>
      <c r="CKI64" s="140"/>
      <c r="CKJ64" s="140"/>
      <c r="CKK64" s="140"/>
      <c r="CKL64" s="140"/>
      <c r="CKM64" s="140"/>
      <c r="CKN64" s="140"/>
      <c r="CKO64" s="140"/>
      <c r="CKP64" s="140"/>
      <c r="CKQ64" s="140"/>
      <c r="CKR64" s="140"/>
      <c r="CKS64" s="82"/>
      <c r="CKT64" s="140"/>
      <c r="CKU64" s="140"/>
      <c r="CKV64" s="140"/>
      <c r="CKW64" s="140"/>
      <c r="CKX64" s="140"/>
      <c r="CKY64" s="140"/>
      <c r="CKZ64" s="140"/>
      <c r="CLA64" s="140"/>
      <c r="CLB64" s="140"/>
      <c r="CLC64" s="140"/>
      <c r="CLD64" s="140"/>
      <c r="CLE64" s="140"/>
      <c r="CLF64" s="140"/>
      <c r="CLG64" s="140"/>
      <c r="CLH64" s="140"/>
      <c r="CLI64" s="140"/>
      <c r="CLJ64" s="140"/>
      <c r="CLK64" s="140"/>
      <c r="CLL64" s="140"/>
      <c r="CLM64" s="140"/>
      <c r="CLN64" s="140"/>
      <c r="CLO64" s="82"/>
      <c r="CLP64" s="140"/>
      <c r="CLQ64" s="140"/>
      <c r="CLR64" s="140"/>
      <c r="CLS64" s="140"/>
      <c r="CLT64" s="140"/>
      <c r="CLU64" s="140"/>
      <c r="CLV64" s="140"/>
      <c r="CLW64" s="140"/>
      <c r="CLX64" s="140"/>
      <c r="CLY64" s="140"/>
      <c r="CLZ64" s="140"/>
      <c r="CMA64" s="140"/>
      <c r="CMB64" s="140"/>
      <c r="CMC64" s="140"/>
      <c r="CMD64" s="140"/>
      <c r="CME64" s="140"/>
      <c r="CMF64" s="140"/>
      <c r="CMG64" s="140"/>
      <c r="CMH64" s="140"/>
      <c r="CMI64" s="140"/>
      <c r="CMJ64" s="140"/>
      <c r="CMK64" s="82"/>
      <c r="CML64" s="140"/>
      <c r="CMM64" s="140"/>
      <c r="CMN64" s="140"/>
      <c r="CMO64" s="140"/>
      <c r="CMP64" s="140"/>
      <c r="CMQ64" s="140"/>
      <c r="CMR64" s="140"/>
      <c r="CMS64" s="140"/>
      <c r="CMT64" s="140"/>
      <c r="CMU64" s="140"/>
      <c r="CMV64" s="140"/>
      <c r="CMW64" s="140"/>
      <c r="CMX64" s="140"/>
      <c r="CMY64" s="140"/>
      <c r="CMZ64" s="140"/>
      <c r="CNA64" s="140"/>
      <c r="CNB64" s="140"/>
      <c r="CNC64" s="140"/>
      <c r="CND64" s="140"/>
      <c r="CNE64" s="140"/>
      <c r="CNF64" s="140"/>
      <c r="CNG64" s="82"/>
      <c r="CNH64" s="140"/>
      <c r="CNI64" s="140"/>
      <c r="CNJ64" s="140"/>
      <c r="CNK64" s="140"/>
      <c r="CNL64" s="140"/>
      <c r="CNM64" s="140"/>
      <c r="CNN64" s="140"/>
      <c r="CNO64" s="140"/>
      <c r="CNP64" s="140"/>
      <c r="CNQ64" s="140"/>
      <c r="CNR64" s="140"/>
      <c r="CNS64" s="140"/>
      <c r="CNT64" s="140"/>
      <c r="CNU64" s="140"/>
      <c r="CNV64" s="140"/>
      <c r="CNW64" s="140"/>
      <c r="CNX64" s="140"/>
      <c r="CNY64" s="140"/>
      <c r="CNZ64" s="140"/>
      <c r="COA64" s="140"/>
      <c r="COB64" s="140"/>
      <c r="COC64" s="82"/>
      <c r="COD64" s="140"/>
      <c r="COE64" s="140"/>
      <c r="COF64" s="140"/>
      <c r="COG64" s="140"/>
      <c r="COH64" s="140"/>
      <c r="COI64" s="140"/>
      <c r="COJ64" s="140"/>
      <c r="COK64" s="140"/>
      <c r="COL64" s="140"/>
      <c r="COM64" s="140"/>
      <c r="CON64" s="140"/>
      <c r="COO64" s="140"/>
      <c r="COP64" s="140"/>
      <c r="COQ64" s="140"/>
      <c r="COR64" s="140"/>
      <c r="COS64" s="140"/>
      <c r="COT64" s="140"/>
      <c r="COU64" s="140"/>
      <c r="COV64" s="140"/>
      <c r="COW64" s="140"/>
      <c r="COX64" s="140"/>
      <c r="COY64" s="82"/>
      <c r="COZ64" s="140"/>
      <c r="CPA64" s="140"/>
      <c r="CPB64" s="140"/>
      <c r="CPC64" s="140"/>
      <c r="CPD64" s="140"/>
      <c r="CPE64" s="140"/>
      <c r="CPF64" s="140"/>
      <c r="CPG64" s="140"/>
      <c r="CPH64" s="140"/>
      <c r="CPI64" s="140"/>
      <c r="CPJ64" s="140"/>
      <c r="CPK64" s="140"/>
      <c r="CPL64" s="140"/>
      <c r="CPM64" s="140"/>
      <c r="CPN64" s="140"/>
      <c r="CPO64" s="140"/>
      <c r="CPP64" s="140"/>
      <c r="CPQ64" s="140"/>
      <c r="CPR64" s="140"/>
      <c r="CPS64" s="140"/>
      <c r="CPT64" s="140"/>
      <c r="CPU64" s="82"/>
      <c r="CPV64" s="140"/>
      <c r="CPW64" s="140"/>
      <c r="CPX64" s="140"/>
      <c r="CPY64" s="140"/>
      <c r="CPZ64" s="140"/>
      <c r="CQA64" s="140"/>
      <c r="CQB64" s="140"/>
      <c r="CQC64" s="140"/>
      <c r="CQD64" s="140"/>
      <c r="CQE64" s="140"/>
      <c r="CQF64" s="140"/>
      <c r="CQG64" s="140"/>
      <c r="CQH64" s="140"/>
      <c r="CQI64" s="140"/>
      <c r="CQJ64" s="140"/>
      <c r="CQK64" s="140"/>
      <c r="CQL64" s="140"/>
      <c r="CQM64" s="140"/>
      <c r="CQN64" s="140"/>
      <c r="CQO64" s="140"/>
      <c r="CQP64" s="140"/>
      <c r="CQQ64" s="82"/>
      <c r="CQR64" s="140"/>
      <c r="CQS64" s="140"/>
      <c r="CQT64" s="140"/>
      <c r="CQU64" s="140"/>
      <c r="CQV64" s="140"/>
      <c r="CQW64" s="140"/>
      <c r="CQX64" s="140"/>
      <c r="CQY64" s="140"/>
      <c r="CQZ64" s="140"/>
      <c r="CRA64" s="140"/>
      <c r="CRB64" s="140"/>
      <c r="CRC64" s="140"/>
      <c r="CRD64" s="140"/>
      <c r="CRE64" s="140"/>
      <c r="CRF64" s="140"/>
      <c r="CRG64" s="140"/>
      <c r="CRH64" s="140"/>
      <c r="CRI64" s="140"/>
      <c r="CRJ64" s="140"/>
      <c r="CRK64" s="140"/>
      <c r="CRL64" s="140"/>
      <c r="CRM64" s="82"/>
      <c r="CRN64" s="140"/>
      <c r="CRO64" s="140"/>
      <c r="CRP64" s="140"/>
      <c r="CRQ64" s="140"/>
      <c r="CRR64" s="140"/>
      <c r="CRS64" s="140"/>
      <c r="CRT64" s="140"/>
      <c r="CRU64" s="140"/>
      <c r="CRV64" s="140"/>
      <c r="CRW64" s="140"/>
      <c r="CRX64" s="140"/>
      <c r="CRY64" s="140"/>
      <c r="CRZ64" s="140"/>
      <c r="CSA64" s="140"/>
      <c r="CSB64" s="140"/>
      <c r="CSC64" s="140"/>
      <c r="CSD64" s="140"/>
      <c r="CSE64" s="140"/>
      <c r="CSF64" s="140"/>
      <c r="CSG64" s="140"/>
      <c r="CSH64" s="140"/>
      <c r="CSI64" s="82"/>
      <c r="CSJ64" s="140"/>
      <c r="CSK64" s="140"/>
      <c r="CSL64" s="140"/>
      <c r="CSM64" s="140"/>
      <c r="CSN64" s="140"/>
      <c r="CSO64" s="140"/>
      <c r="CSP64" s="140"/>
      <c r="CSQ64" s="140"/>
      <c r="CSR64" s="140"/>
      <c r="CSS64" s="140"/>
      <c r="CST64" s="140"/>
      <c r="CSU64" s="140"/>
      <c r="CSV64" s="140"/>
      <c r="CSW64" s="140"/>
      <c r="CSX64" s="140"/>
      <c r="CSY64" s="140"/>
      <c r="CSZ64" s="140"/>
      <c r="CTA64" s="140"/>
      <c r="CTB64" s="140"/>
      <c r="CTC64" s="140"/>
      <c r="CTD64" s="140"/>
      <c r="CTE64" s="82"/>
      <c r="CTF64" s="140"/>
      <c r="CTG64" s="140"/>
      <c r="CTH64" s="140"/>
      <c r="CTI64" s="140"/>
      <c r="CTJ64" s="140"/>
      <c r="CTK64" s="140"/>
      <c r="CTL64" s="140"/>
      <c r="CTM64" s="140"/>
      <c r="CTN64" s="140"/>
      <c r="CTO64" s="140"/>
      <c r="CTP64" s="140"/>
      <c r="CTQ64" s="140"/>
      <c r="CTR64" s="140"/>
      <c r="CTS64" s="140"/>
      <c r="CTT64" s="140"/>
      <c r="CTU64" s="140"/>
      <c r="CTV64" s="140"/>
      <c r="CTW64" s="140"/>
      <c r="CTX64" s="140"/>
      <c r="CTY64" s="140"/>
      <c r="CTZ64" s="140"/>
      <c r="CUA64" s="82"/>
      <c r="CUB64" s="140"/>
      <c r="CUC64" s="140"/>
      <c r="CUD64" s="140"/>
      <c r="CUE64" s="140"/>
      <c r="CUF64" s="140"/>
      <c r="CUG64" s="140"/>
      <c r="CUH64" s="140"/>
      <c r="CUI64" s="140"/>
      <c r="CUJ64" s="140"/>
      <c r="CUK64" s="140"/>
      <c r="CUL64" s="140"/>
      <c r="CUM64" s="140"/>
      <c r="CUN64" s="140"/>
      <c r="CUO64" s="140"/>
      <c r="CUP64" s="140"/>
      <c r="CUQ64" s="140"/>
      <c r="CUR64" s="140"/>
      <c r="CUS64" s="140"/>
      <c r="CUT64" s="140"/>
      <c r="CUU64" s="140"/>
      <c r="CUV64" s="140"/>
      <c r="CUW64" s="82"/>
      <c r="CUX64" s="140"/>
      <c r="CUY64" s="140"/>
      <c r="CUZ64" s="140"/>
      <c r="CVA64" s="140"/>
      <c r="CVB64" s="140"/>
      <c r="CVC64" s="140"/>
      <c r="CVD64" s="140"/>
      <c r="CVE64" s="140"/>
      <c r="CVF64" s="140"/>
      <c r="CVG64" s="140"/>
      <c r="CVH64" s="140"/>
      <c r="CVI64" s="140"/>
      <c r="CVJ64" s="140"/>
      <c r="CVK64" s="140"/>
      <c r="CVL64" s="140"/>
      <c r="CVM64" s="140"/>
      <c r="CVN64" s="140"/>
      <c r="CVO64" s="140"/>
      <c r="CVP64" s="140"/>
      <c r="CVQ64" s="140"/>
      <c r="CVR64" s="140"/>
      <c r="CVS64" s="82"/>
      <c r="CVT64" s="140"/>
      <c r="CVU64" s="140"/>
      <c r="CVV64" s="140"/>
      <c r="CVW64" s="140"/>
      <c r="CVX64" s="140"/>
      <c r="CVY64" s="140"/>
      <c r="CVZ64" s="140"/>
      <c r="CWA64" s="140"/>
      <c r="CWB64" s="140"/>
      <c r="CWC64" s="140"/>
      <c r="CWD64" s="140"/>
      <c r="CWE64" s="140"/>
      <c r="CWF64" s="140"/>
      <c r="CWG64" s="140"/>
      <c r="CWH64" s="140"/>
      <c r="CWI64" s="140"/>
      <c r="CWJ64" s="140"/>
      <c r="CWK64" s="140"/>
      <c r="CWL64" s="140"/>
      <c r="CWM64" s="140"/>
      <c r="CWN64" s="140"/>
      <c r="CWO64" s="82"/>
      <c r="CWP64" s="140"/>
      <c r="CWQ64" s="140"/>
      <c r="CWR64" s="140"/>
      <c r="CWS64" s="140"/>
      <c r="CWT64" s="140"/>
      <c r="CWU64" s="140"/>
      <c r="CWV64" s="140"/>
      <c r="CWW64" s="140"/>
      <c r="CWX64" s="140"/>
      <c r="CWY64" s="140"/>
      <c r="CWZ64" s="140"/>
      <c r="CXA64" s="140"/>
      <c r="CXB64" s="140"/>
      <c r="CXC64" s="140"/>
      <c r="CXD64" s="140"/>
      <c r="CXE64" s="140"/>
      <c r="CXF64" s="140"/>
      <c r="CXG64" s="140"/>
      <c r="CXH64" s="140"/>
      <c r="CXI64" s="140"/>
      <c r="CXJ64" s="140"/>
      <c r="CXK64" s="82"/>
      <c r="CXL64" s="140"/>
      <c r="CXM64" s="140"/>
      <c r="CXN64" s="140"/>
      <c r="CXO64" s="140"/>
      <c r="CXP64" s="140"/>
      <c r="CXQ64" s="140"/>
      <c r="CXR64" s="140"/>
      <c r="CXS64" s="140"/>
      <c r="CXT64" s="140"/>
      <c r="CXU64" s="140"/>
      <c r="CXV64" s="140"/>
      <c r="CXW64" s="140"/>
      <c r="CXX64" s="140"/>
      <c r="CXY64" s="140"/>
      <c r="CXZ64" s="140"/>
      <c r="CYA64" s="140"/>
      <c r="CYB64" s="140"/>
      <c r="CYC64" s="140"/>
      <c r="CYD64" s="140"/>
      <c r="CYE64" s="140"/>
      <c r="CYF64" s="140"/>
      <c r="CYG64" s="82"/>
      <c r="CYH64" s="140"/>
      <c r="CYI64" s="140"/>
      <c r="CYJ64" s="140"/>
      <c r="CYK64" s="140"/>
      <c r="CYL64" s="140"/>
      <c r="CYM64" s="140"/>
      <c r="CYN64" s="140"/>
      <c r="CYO64" s="140"/>
      <c r="CYP64" s="140"/>
      <c r="CYQ64" s="140"/>
      <c r="CYR64" s="140"/>
      <c r="CYS64" s="140"/>
      <c r="CYT64" s="140"/>
      <c r="CYU64" s="140"/>
      <c r="CYV64" s="140"/>
      <c r="CYW64" s="140"/>
      <c r="CYX64" s="140"/>
      <c r="CYY64" s="140"/>
      <c r="CYZ64" s="140"/>
      <c r="CZA64" s="140"/>
      <c r="CZB64" s="140"/>
      <c r="CZC64" s="82"/>
      <c r="CZD64" s="140"/>
      <c r="CZE64" s="140"/>
      <c r="CZF64" s="140"/>
      <c r="CZG64" s="140"/>
      <c r="CZH64" s="140"/>
      <c r="CZI64" s="140"/>
      <c r="CZJ64" s="140"/>
      <c r="CZK64" s="140"/>
      <c r="CZL64" s="140"/>
      <c r="CZM64" s="140"/>
      <c r="CZN64" s="140"/>
      <c r="CZO64" s="140"/>
      <c r="CZP64" s="140"/>
      <c r="CZQ64" s="140"/>
      <c r="CZR64" s="140"/>
      <c r="CZS64" s="140"/>
      <c r="CZT64" s="140"/>
      <c r="CZU64" s="140"/>
      <c r="CZV64" s="140"/>
      <c r="CZW64" s="140"/>
      <c r="CZX64" s="140"/>
      <c r="CZY64" s="82"/>
      <c r="CZZ64" s="140"/>
      <c r="DAA64" s="140"/>
      <c r="DAB64" s="140"/>
      <c r="DAC64" s="140"/>
      <c r="DAD64" s="140"/>
      <c r="DAE64" s="140"/>
      <c r="DAF64" s="140"/>
      <c r="DAG64" s="140"/>
      <c r="DAH64" s="140"/>
      <c r="DAI64" s="140"/>
      <c r="DAJ64" s="140"/>
      <c r="DAK64" s="140"/>
      <c r="DAL64" s="140"/>
      <c r="DAM64" s="140"/>
      <c r="DAN64" s="140"/>
      <c r="DAO64" s="140"/>
      <c r="DAP64" s="140"/>
      <c r="DAQ64" s="140"/>
      <c r="DAR64" s="140"/>
      <c r="DAS64" s="140"/>
      <c r="DAT64" s="140"/>
      <c r="DAU64" s="82"/>
      <c r="DAV64" s="140"/>
      <c r="DAW64" s="140"/>
      <c r="DAX64" s="140"/>
      <c r="DAY64" s="140"/>
      <c r="DAZ64" s="140"/>
      <c r="DBA64" s="140"/>
      <c r="DBB64" s="140"/>
      <c r="DBC64" s="140"/>
      <c r="DBD64" s="140"/>
      <c r="DBE64" s="140"/>
      <c r="DBF64" s="140"/>
      <c r="DBG64" s="140"/>
      <c r="DBH64" s="140"/>
      <c r="DBI64" s="140"/>
      <c r="DBJ64" s="140"/>
      <c r="DBK64" s="140"/>
      <c r="DBL64" s="140"/>
      <c r="DBM64" s="140"/>
      <c r="DBN64" s="140"/>
      <c r="DBO64" s="140"/>
      <c r="DBP64" s="140"/>
      <c r="DBQ64" s="82"/>
      <c r="DBR64" s="140"/>
      <c r="DBS64" s="140"/>
      <c r="DBT64" s="140"/>
      <c r="DBU64" s="140"/>
      <c r="DBV64" s="140"/>
      <c r="DBW64" s="140"/>
      <c r="DBX64" s="140"/>
      <c r="DBY64" s="140"/>
      <c r="DBZ64" s="140"/>
      <c r="DCA64" s="140"/>
      <c r="DCB64" s="140"/>
      <c r="DCC64" s="140"/>
      <c r="DCD64" s="140"/>
      <c r="DCE64" s="140"/>
      <c r="DCF64" s="140"/>
      <c r="DCG64" s="140"/>
      <c r="DCH64" s="140"/>
      <c r="DCI64" s="140"/>
      <c r="DCJ64" s="140"/>
      <c r="DCK64" s="140"/>
      <c r="DCL64" s="140"/>
      <c r="DCM64" s="82"/>
      <c r="DCN64" s="140"/>
      <c r="DCO64" s="140"/>
      <c r="DCP64" s="140"/>
      <c r="DCQ64" s="140"/>
      <c r="DCR64" s="140"/>
      <c r="DCS64" s="140"/>
      <c r="DCT64" s="140"/>
      <c r="DCU64" s="140"/>
      <c r="DCV64" s="140"/>
      <c r="DCW64" s="140"/>
      <c r="DCX64" s="140"/>
      <c r="DCY64" s="140"/>
      <c r="DCZ64" s="140"/>
      <c r="DDA64" s="140"/>
      <c r="DDB64" s="140"/>
      <c r="DDC64" s="140"/>
      <c r="DDD64" s="140"/>
      <c r="DDE64" s="140"/>
      <c r="DDF64" s="140"/>
      <c r="DDG64" s="140"/>
      <c r="DDH64" s="140"/>
      <c r="DDI64" s="82"/>
      <c r="DDJ64" s="140"/>
      <c r="DDK64" s="140"/>
      <c r="DDL64" s="140"/>
      <c r="DDM64" s="140"/>
      <c r="DDN64" s="140"/>
      <c r="DDO64" s="140"/>
      <c r="DDP64" s="140"/>
      <c r="DDQ64" s="140"/>
      <c r="DDR64" s="140"/>
      <c r="DDS64" s="140"/>
      <c r="DDT64" s="140"/>
      <c r="DDU64" s="140"/>
      <c r="DDV64" s="140"/>
      <c r="DDW64" s="140"/>
      <c r="DDX64" s="140"/>
      <c r="DDY64" s="140"/>
      <c r="DDZ64" s="140"/>
      <c r="DEA64" s="140"/>
      <c r="DEB64" s="140"/>
      <c r="DEC64" s="140"/>
      <c r="DED64" s="140"/>
      <c r="DEE64" s="82"/>
      <c r="DEF64" s="140"/>
      <c r="DEG64" s="140"/>
      <c r="DEH64" s="140"/>
      <c r="DEI64" s="140"/>
      <c r="DEJ64" s="140"/>
      <c r="DEK64" s="140"/>
      <c r="DEL64" s="140"/>
      <c r="DEM64" s="140"/>
      <c r="DEN64" s="140"/>
      <c r="DEO64" s="140"/>
      <c r="DEP64" s="140"/>
      <c r="DEQ64" s="140"/>
      <c r="DER64" s="140"/>
      <c r="DES64" s="140"/>
      <c r="DET64" s="140"/>
      <c r="DEU64" s="140"/>
      <c r="DEV64" s="140"/>
      <c r="DEW64" s="140"/>
      <c r="DEX64" s="140"/>
      <c r="DEY64" s="140"/>
      <c r="DEZ64" s="140"/>
      <c r="DFA64" s="82"/>
      <c r="DFB64" s="140"/>
      <c r="DFC64" s="140"/>
      <c r="DFD64" s="140"/>
      <c r="DFE64" s="140"/>
      <c r="DFF64" s="140"/>
      <c r="DFG64" s="140"/>
      <c r="DFH64" s="140"/>
      <c r="DFI64" s="140"/>
      <c r="DFJ64" s="140"/>
      <c r="DFK64" s="140"/>
      <c r="DFL64" s="140"/>
      <c r="DFM64" s="140"/>
      <c r="DFN64" s="140"/>
      <c r="DFO64" s="140"/>
      <c r="DFP64" s="140"/>
      <c r="DFQ64" s="140"/>
      <c r="DFR64" s="140"/>
      <c r="DFS64" s="140"/>
      <c r="DFT64" s="140"/>
      <c r="DFU64" s="140"/>
      <c r="DFV64" s="140"/>
      <c r="DFW64" s="82"/>
      <c r="DFX64" s="140"/>
      <c r="DFY64" s="140"/>
      <c r="DFZ64" s="140"/>
      <c r="DGA64" s="140"/>
      <c r="DGB64" s="140"/>
      <c r="DGC64" s="140"/>
      <c r="DGD64" s="140"/>
      <c r="DGE64" s="140"/>
      <c r="DGF64" s="140"/>
      <c r="DGG64" s="140"/>
      <c r="DGH64" s="140"/>
      <c r="DGI64" s="140"/>
      <c r="DGJ64" s="140"/>
      <c r="DGK64" s="140"/>
      <c r="DGL64" s="140"/>
      <c r="DGM64" s="140"/>
      <c r="DGN64" s="140"/>
      <c r="DGO64" s="140"/>
      <c r="DGP64" s="140"/>
      <c r="DGQ64" s="140"/>
      <c r="DGR64" s="140"/>
      <c r="DGS64" s="82"/>
      <c r="DGT64" s="140"/>
      <c r="DGU64" s="140"/>
      <c r="DGV64" s="140"/>
      <c r="DGW64" s="140"/>
      <c r="DGX64" s="140"/>
      <c r="DGY64" s="140"/>
      <c r="DGZ64" s="140"/>
      <c r="DHA64" s="140"/>
      <c r="DHB64" s="140"/>
      <c r="DHC64" s="140"/>
      <c r="DHD64" s="140"/>
      <c r="DHE64" s="140"/>
      <c r="DHF64" s="140"/>
      <c r="DHG64" s="140"/>
      <c r="DHH64" s="140"/>
      <c r="DHI64" s="140"/>
      <c r="DHJ64" s="140"/>
      <c r="DHK64" s="140"/>
      <c r="DHL64" s="140"/>
      <c r="DHM64" s="140"/>
      <c r="DHN64" s="140"/>
      <c r="DHO64" s="82"/>
      <c r="DHP64" s="140"/>
      <c r="DHQ64" s="140"/>
      <c r="DHR64" s="140"/>
      <c r="DHS64" s="140"/>
      <c r="DHT64" s="140"/>
      <c r="DHU64" s="140"/>
      <c r="DHV64" s="140"/>
      <c r="DHW64" s="140"/>
      <c r="DHX64" s="140"/>
      <c r="DHY64" s="140"/>
      <c r="DHZ64" s="140"/>
      <c r="DIA64" s="140"/>
      <c r="DIB64" s="140"/>
      <c r="DIC64" s="140"/>
      <c r="DID64" s="140"/>
      <c r="DIE64" s="140"/>
      <c r="DIF64" s="140"/>
      <c r="DIG64" s="140"/>
      <c r="DIH64" s="140"/>
      <c r="DII64" s="140"/>
      <c r="DIJ64" s="140"/>
      <c r="DIK64" s="82"/>
      <c r="DIL64" s="140"/>
      <c r="DIM64" s="140"/>
      <c r="DIN64" s="140"/>
      <c r="DIO64" s="140"/>
      <c r="DIP64" s="140"/>
      <c r="DIQ64" s="140"/>
      <c r="DIR64" s="140"/>
      <c r="DIS64" s="140"/>
      <c r="DIT64" s="140"/>
      <c r="DIU64" s="140"/>
      <c r="DIV64" s="140"/>
      <c r="DIW64" s="140"/>
      <c r="DIX64" s="140"/>
      <c r="DIY64" s="140"/>
      <c r="DIZ64" s="140"/>
      <c r="DJA64" s="140"/>
      <c r="DJB64" s="140"/>
      <c r="DJC64" s="140"/>
      <c r="DJD64" s="140"/>
      <c r="DJE64" s="140"/>
      <c r="DJF64" s="140"/>
      <c r="DJG64" s="82"/>
      <c r="DJH64" s="140"/>
      <c r="DJI64" s="140"/>
      <c r="DJJ64" s="140"/>
      <c r="DJK64" s="140"/>
      <c r="DJL64" s="140"/>
      <c r="DJM64" s="140"/>
      <c r="DJN64" s="140"/>
      <c r="DJO64" s="140"/>
      <c r="DJP64" s="140"/>
      <c r="DJQ64" s="140"/>
      <c r="DJR64" s="140"/>
      <c r="DJS64" s="140"/>
      <c r="DJT64" s="140"/>
      <c r="DJU64" s="140"/>
      <c r="DJV64" s="140"/>
      <c r="DJW64" s="140"/>
      <c r="DJX64" s="140"/>
      <c r="DJY64" s="140"/>
      <c r="DJZ64" s="140"/>
      <c r="DKA64" s="140"/>
      <c r="DKB64" s="140"/>
      <c r="DKC64" s="82"/>
      <c r="DKD64" s="140"/>
      <c r="DKE64" s="140"/>
      <c r="DKF64" s="140"/>
      <c r="DKG64" s="140"/>
      <c r="DKH64" s="140"/>
      <c r="DKI64" s="140"/>
      <c r="DKJ64" s="140"/>
      <c r="DKK64" s="140"/>
      <c r="DKL64" s="140"/>
      <c r="DKM64" s="140"/>
      <c r="DKN64" s="140"/>
      <c r="DKO64" s="140"/>
      <c r="DKP64" s="140"/>
      <c r="DKQ64" s="140"/>
      <c r="DKR64" s="140"/>
      <c r="DKS64" s="140"/>
      <c r="DKT64" s="140"/>
      <c r="DKU64" s="140"/>
      <c r="DKV64" s="140"/>
      <c r="DKW64" s="140"/>
      <c r="DKX64" s="140"/>
      <c r="DKY64" s="82"/>
      <c r="DKZ64" s="140"/>
      <c r="DLA64" s="140"/>
      <c r="DLB64" s="140"/>
      <c r="DLC64" s="140"/>
      <c r="DLD64" s="140"/>
      <c r="DLE64" s="140"/>
      <c r="DLF64" s="140"/>
      <c r="DLG64" s="140"/>
      <c r="DLH64" s="140"/>
      <c r="DLI64" s="140"/>
      <c r="DLJ64" s="140"/>
      <c r="DLK64" s="140"/>
      <c r="DLL64" s="140"/>
      <c r="DLM64" s="140"/>
      <c r="DLN64" s="140"/>
      <c r="DLO64" s="140"/>
      <c r="DLP64" s="140"/>
      <c r="DLQ64" s="140"/>
      <c r="DLR64" s="140"/>
      <c r="DLS64" s="140"/>
      <c r="DLT64" s="140"/>
      <c r="DLU64" s="82"/>
      <c r="DLV64" s="140"/>
      <c r="DLW64" s="140"/>
      <c r="DLX64" s="140"/>
      <c r="DLY64" s="140"/>
      <c r="DLZ64" s="140"/>
      <c r="DMA64" s="140"/>
      <c r="DMB64" s="140"/>
      <c r="DMC64" s="140"/>
      <c r="DMD64" s="140"/>
      <c r="DME64" s="140"/>
      <c r="DMF64" s="140"/>
      <c r="DMG64" s="140"/>
      <c r="DMH64" s="140"/>
      <c r="DMI64" s="140"/>
      <c r="DMJ64" s="140"/>
      <c r="DMK64" s="140"/>
      <c r="DML64" s="140"/>
      <c r="DMM64" s="140"/>
      <c r="DMN64" s="140"/>
      <c r="DMO64" s="140"/>
      <c r="DMP64" s="140"/>
      <c r="DMQ64" s="82"/>
      <c r="DMR64" s="140"/>
      <c r="DMS64" s="140"/>
      <c r="DMT64" s="140"/>
      <c r="DMU64" s="140"/>
      <c r="DMV64" s="140"/>
      <c r="DMW64" s="140"/>
      <c r="DMX64" s="140"/>
      <c r="DMY64" s="140"/>
      <c r="DMZ64" s="140"/>
      <c r="DNA64" s="140"/>
      <c r="DNB64" s="140"/>
      <c r="DNC64" s="140"/>
      <c r="DND64" s="140"/>
      <c r="DNE64" s="140"/>
      <c r="DNF64" s="140"/>
      <c r="DNG64" s="140"/>
      <c r="DNH64" s="140"/>
      <c r="DNI64" s="140"/>
      <c r="DNJ64" s="140"/>
      <c r="DNK64" s="140"/>
      <c r="DNL64" s="140"/>
      <c r="DNM64" s="82"/>
      <c r="DNN64" s="140"/>
      <c r="DNO64" s="140"/>
      <c r="DNP64" s="140"/>
      <c r="DNQ64" s="140"/>
      <c r="DNR64" s="140"/>
      <c r="DNS64" s="140"/>
      <c r="DNT64" s="140"/>
      <c r="DNU64" s="140"/>
      <c r="DNV64" s="140"/>
      <c r="DNW64" s="140"/>
      <c r="DNX64" s="140"/>
      <c r="DNY64" s="140"/>
      <c r="DNZ64" s="140"/>
      <c r="DOA64" s="140"/>
      <c r="DOB64" s="140"/>
      <c r="DOC64" s="140"/>
      <c r="DOD64" s="140"/>
      <c r="DOE64" s="140"/>
      <c r="DOF64" s="140"/>
      <c r="DOG64" s="140"/>
      <c r="DOH64" s="140"/>
      <c r="DOI64" s="82"/>
      <c r="DOJ64" s="140"/>
      <c r="DOK64" s="140"/>
      <c r="DOL64" s="140"/>
      <c r="DOM64" s="140"/>
      <c r="DON64" s="140"/>
      <c r="DOO64" s="140"/>
      <c r="DOP64" s="140"/>
      <c r="DOQ64" s="140"/>
      <c r="DOR64" s="140"/>
      <c r="DOS64" s="140"/>
      <c r="DOT64" s="140"/>
      <c r="DOU64" s="140"/>
      <c r="DOV64" s="140"/>
      <c r="DOW64" s="140"/>
      <c r="DOX64" s="140"/>
      <c r="DOY64" s="140"/>
      <c r="DOZ64" s="140"/>
      <c r="DPA64" s="140"/>
      <c r="DPB64" s="140"/>
      <c r="DPC64" s="140"/>
      <c r="DPD64" s="140"/>
      <c r="DPE64" s="82"/>
      <c r="DPF64" s="140"/>
      <c r="DPG64" s="140"/>
      <c r="DPH64" s="140"/>
      <c r="DPI64" s="140"/>
      <c r="DPJ64" s="140"/>
      <c r="DPK64" s="140"/>
      <c r="DPL64" s="140"/>
      <c r="DPM64" s="140"/>
      <c r="DPN64" s="140"/>
      <c r="DPO64" s="140"/>
      <c r="DPP64" s="140"/>
      <c r="DPQ64" s="140"/>
      <c r="DPR64" s="140"/>
      <c r="DPS64" s="140"/>
      <c r="DPT64" s="140"/>
      <c r="DPU64" s="140"/>
      <c r="DPV64" s="140"/>
      <c r="DPW64" s="140"/>
      <c r="DPX64" s="140"/>
      <c r="DPY64" s="140"/>
      <c r="DPZ64" s="140"/>
      <c r="DQA64" s="82"/>
      <c r="DQB64" s="140"/>
      <c r="DQC64" s="140"/>
      <c r="DQD64" s="140"/>
      <c r="DQE64" s="140"/>
      <c r="DQF64" s="140"/>
      <c r="DQG64" s="140"/>
      <c r="DQH64" s="140"/>
      <c r="DQI64" s="140"/>
      <c r="DQJ64" s="140"/>
      <c r="DQK64" s="140"/>
      <c r="DQL64" s="140"/>
      <c r="DQM64" s="140"/>
      <c r="DQN64" s="140"/>
      <c r="DQO64" s="140"/>
      <c r="DQP64" s="140"/>
      <c r="DQQ64" s="140"/>
      <c r="DQR64" s="140"/>
      <c r="DQS64" s="140"/>
      <c r="DQT64" s="140"/>
      <c r="DQU64" s="140"/>
      <c r="DQV64" s="140"/>
      <c r="DQW64" s="82"/>
      <c r="DQX64" s="140"/>
      <c r="DQY64" s="140"/>
      <c r="DQZ64" s="140"/>
      <c r="DRA64" s="140"/>
      <c r="DRB64" s="140"/>
      <c r="DRC64" s="140"/>
      <c r="DRD64" s="140"/>
      <c r="DRE64" s="140"/>
      <c r="DRF64" s="140"/>
      <c r="DRG64" s="140"/>
      <c r="DRH64" s="140"/>
      <c r="DRI64" s="140"/>
      <c r="DRJ64" s="140"/>
      <c r="DRK64" s="140"/>
      <c r="DRL64" s="140"/>
      <c r="DRM64" s="140"/>
      <c r="DRN64" s="140"/>
      <c r="DRO64" s="140"/>
      <c r="DRP64" s="140"/>
      <c r="DRQ64" s="140"/>
      <c r="DRR64" s="140"/>
      <c r="DRS64" s="82"/>
      <c r="DRT64" s="140"/>
      <c r="DRU64" s="140"/>
      <c r="DRV64" s="140"/>
      <c r="DRW64" s="140"/>
      <c r="DRX64" s="140"/>
      <c r="DRY64" s="140"/>
      <c r="DRZ64" s="140"/>
      <c r="DSA64" s="140"/>
      <c r="DSB64" s="140"/>
      <c r="DSC64" s="140"/>
      <c r="DSD64" s="140"/>
      <c r="DSE64" s="140"/>
      <c r="DSF64" s="140"/>
      <c r="DSG64" s="140"/>
      <c r="DSH64" s="140"/>
      <c r="DSI64" s="140"/>
      <c r="DSJ64" s="140"/>
      <c r="DSK64" s="140"/>
      <c r="DSL64" s="140"/>
      <c r="DSM64" s="140"/>
      <c r="DSN64" s="140"/>
      <c r="DSO64" s="82"/>
      <c r="DSP64" s="140"/>
      <c r="DSQ64" s="140"/>
      <c r="DSR64" s="140"/>
      <c r="DSS64" s="140"/>
      <c r="DST64" s="140"/>
      <c r="DSU64" s="140"/>
      <c r="DSV64" s="140"/>
      <c r="DSW64" s="140"/>
      <c r="DSX64" s="140"/>
      <c r="DSY64" s="140"/>
      <c r="DSZ64" s="140"/>
      <c r="DTA64" s="140"/>
      <c r="DTB64" s="140"/>
      <c r="DTC64" s="140"/>
      <c r="DTD64" s="140"/>
      <c r="DTE64" s="140"/>
      <c r="DTF64" s="140"/>
      <c r="DTG64" s="140"/>
      <c r="DTH64" s="140"/>
      <c r="DTI64" s="140"/>
      <c r="DTJ64" s="140"/>
      <c r="DTK64" s="82"/>
      <c r="DTL64" s="140"/>
      <c r="DTM64" s="140"/>
      <c r="DTN64" s="140"/>
      <c r="DTO64" s="140"/>
      <c r="DTP64" s="140"/>
      <c r="DTQ64" s="140"/>
      <c r="DTR64" s="140"/>
      <c r="DTS64" s="140"/>
      <c r="DTT64" s="140"/>
      <c r="DTU64" s="140"/>
      <c r="DTV64" s="140"/>
      <c r="DTW64" s="140"/>
      <c r="DTX64" s="140"/>
      <c r="DTY64" s="140"/>
      <c r="DTZ64" s="140"/>
      <c r="DUA64" s="140"/>
      <c r="DUB64" s="140"/>
      <c r="DUC64" s="140"/>
      <c r="DUD64" s="140"/>
      <c r="DUE64" s="140"/>
      <c r="DUF64" s="140"/>
      <c r="DUG64" s="82"/>
      <c r="DUH64" s="140"/>
      <c r="DUI64" s="140"/>
      <c r="DUJ64" s="140"/>
      <c r="DUK64" s="140"/>
      <c r="DUL64" s="140"/>
      <c r="DUM64" s="140"/>
      <c r="DUN64" s="140"/>
      <c r="DUO64" s="140"/>
      <c r="DUP64" s="140"/>
      <c r="DUQ64" s="140"/>
      <c r="DUR64" s="140"/>
      <c r="DUS64" s="140"/>
      <c r="DUT64" s="140"/>
      <c r="DUU64" s="140"/>
      <c r="DUV64" s="140"/>
      <c r="DUW64" s="140"/>
      <c r="DUX64" s="140"/>
      <c r="DUY64" s="140"/>
      <c r="DUZ64" s="140"/>
      <c r="DVA64" s="140"/>
      <c r="DVB64" s="140"/>
      <c r="DVC64" s="82"/>
      <c r="DVD64" s="140"/>
      <c r="DVE64" s="140"/>
      <c r="DVF64" s="140"/>
      <c r="DVG64" s="140"/>
      <c r="DVH64" s="140"/>
      <c r="DVI64" s="140"/>
      <c r="DVJ64" s="140"/>
      <c r="DVK64" s="140"/>
      <c r="DVL64" s="140"/>
      <c r="DVM64" s="140"/>
      <c r="DVN64" s="140"/>
      <c r="DVO64" s="140"/>
      <c r="DVP64" s="140"/>
      <c r="DVQ64" s="140"/>
      <c r="DVR64" s="140"/>
      <c r="DVS64" s="140"/>
      <c r="DVT64" s="140"/>
      <c r="DVU64" s="140"/>
      <c r="DVV64" s="140"/>
      <c r="DVW64" s="140"/>
      <c r="DVX64" s="140"/>
      <c r="DVY64" s="82"/>
      <c r="DVZ64" s="140"/>
      <c r="DWA64" s="140"/>
      <c r="DWB64" s="140"/>
      <c r="DWC64" s="140"/>
      <c r="DWD64" s="140"/>
      <c r="DWE64" s="140"/>
      <c r="DWF64" s="140"/>
      <c r="DWG64" s="140"/>
      <c r="DWH64" s="140"/>
      <c r="DWI64" s="140"/>
      <c r="DWJ64" s="140"/>
      <c r="DWK64" s="140"/>
      <c r="DWL64" s="140"/>
      <c r="DWM64" s="140"/>
      <c r="DWN64" s="140"/>
      <c r="DWO64" s="140"/>
      <c r="DWP64" s="140"/>
      <c r="DWQ64" s="140"/>
      <c r="DWR64" s="140"/>
      <c r="DWS64" s="140"/>
      <c r="DWT64" s="140"/>
      <c r="DWU64" s="82"/>
      <c r="DWV64" s="140"/>
      <c r="DWW64" s="140"/>
      <c r="DWX64" s="140"/>
      <c r="DWY64" s="140"/>
      <c r="DWZ64" s="140"/>
      <c r="DXA64" s="140"/>
      <c r="DXB64" s="140"/>
      <c r="DXC64" s="140"/>
      <c r="DXD64" s="140"/>
      <c r="DXE64" s="140"/>
      <c r="DXF64" s="140"/>
      <c r="DXG64" s="140"/>
      <c r="DXH64" s="140"/>
      <c r="DXI64" s="140"/>
      <c r="DXJ64" s="140"/>
      <c r="DXK64" s="140"/>
      <c r="DXL64" s="140"/>
      <c r="DXM64" s="140"/>
      <c r="DXN64" s="140"/>
      <c r="DXO64" s="140"/>
      <c r="DXP64" s="140"/>
      <c r="DXQ64" s="82"/>
      <c r="DXR64" s="140"/>
      <c r="DXS64" s="140"/>
      <c r="DXT64" s="140"/>
      <c r="DXU64" s="140"/>
      <c r="DXV64" s="140"/>
      <c r="DXW64" s="140"/>
      <c r="DXX64" s="140"/>
      <c r="DXY64" s="140"/>
      <c r="DXZ64" s="140"/>
      <c r="DYA64" s="140"/>
      <c r="DYB64" s="140"/>
      <c r="DYC64" s="140"/>
      <c r="DYD64" s="140"/>
      <c r="DYE64" s="140"/>
      <c r="DYF64" s="140"/>
      <c r="DYG64" s="140"/>
      <c r="DYH64" s="140"/>
      <c r="DYI64" s="140"/>
      <c r="DYJ64" s="140"/>
      <c r="DYK64" s="140"/>
      <c r="DYL64" s="140"/>
      <c r="DYM64" s="82"/>
      <c r="DYN64" s="140"/>
      <c r="DYO64" s="140"/>
      <c r="DYP64" s="140"/>
      <c r="DYQ64" s="140"/>
      <c r="DYR64" s="140"/>
      <c r="DYS64" s="140"/>
      <c r="DYT64" s="140"/>
      <c r="DYU64" s="140"/>
      <c r="DYV64" s="140"/>
      <c r="DYW64" s="140"/>
      <c r="DYX64" s="140"/>
      <c r="DYY64" s="140"/>
      <c r="DYZ64" s="140"/>
      <c r="DZA64" s="140"/>
      <c r="DZB64" s="140"/>
      <c r="DZC64" s="140"/>
      <c r="DZD64" s="140"/>
      <c r="DZE64" s="140"/>
      <c r="DZF64" s="140"/>
      <c r="DZG64" s="140"/>
      <c r="DZH64" s="140"/>
      <c r="DZI64" s="82"/>
      <c r="DZJ64" s="140"/>
      <c r="DZK64" s="140"/>
      <c r="DZL64" s="140"/>
      <c r="DZM64" s="140"/>
      <c r="DZN64" s="140"/>
      <c r="DZO64" s="140"/>
      <c r="DZP64" s="140"/>
      <c r="DZQ64" s="140"/>
      <c r="DZR64" s="140"/>
      <c r="DZS64" s="140"/>
      <c r="DZT64" s="140"/>
      <c r="DZU64" s="140"/>
      <c r="DZV64" s="140"/>
      <c r="DZW64" s="140"/>
      <c r="DZX64" s="140"/>
      <c r="DZY64" s="140"/>
      <c r="DZZ64" s="140"/>
      <c r="EAA64" s="140"/>
      <c r="EAB64" s="140"/>
      <c r="EAC64" s="140"/>
      <c r="EAD64" s="140"/>
      <c r="EAE64" s="82"/>
      <c r="EAF64" s="140"/>
      <c r="EAG64" s="140"/>
      <c r="EAH64" s="140"/>
      <c r="EAI64" s="140"/>
      <c r="EAJ64" s="140"/>
      <c r="EAK64" s="140"/>
      <c r="EAL64" s="140"/>
      <c r="EAM64" s="140"/>
      <c r="EAN64" s="140"/>
      <c r="EAO64" s="140"/>
      <c r="EAP64" s="140"/>
      <c r="EAQ64" s="140"/>
      <c r="EAR64" s="140"/>
      <c r="EAS64" s="140"/>
      <c r="EAT64" s="140"/>
      <c r="EAU64" s="140"/>
      <c r="EAV64" s="140"/>
      <c r="EAW64" s="140"/>
      <c r="EAX64" s="140"/>
      <c r="EAY64" s="140"/>
      <c r="EAZ64" s="140"/>
      <c r="EBA64" s="82"/>
      <c r="EBB64" s="140"/>
      <c r="EBC64" s="140"/>
      <c r="EBD64" s="140"/>
      <c r="EBE64" s="140"/>
      <c r="EBF64" s="140"/>
      <c r="EBG64" s="140"/>
      <c r="EBH64" s="140"/>
      <c r="EBI64" s="140"/>
      <c r="EBJ64" s="140"/>
      <c r="EBK64" s="140"/>
      <c r="EBL64" s="140"/>
      <c r="EBM64" s="140"/>
      <c r="EBN64" s="140"/>
      <c r="EBO64" s="140"/>
      <c r="EBP64" s="140"/>
      <c r="EBQ64" s="140"/>
      <c r="EBR64" s="140"/>
      <c r="EBS64" s="140"/>
      <c r="EBT64" s="140"/>
      <c r="EBU64" s="140"/>
      <c r="EBV64" s="140"/>
      <c r="EBW64" s="82"/>
      <c r="EBX64" s="140"/>
      <c r="EBY64" s="140"/>
      <c r="EBZ64" s="140"/>
      <c r="ECA64" s="140"/>
      <c r="ECB64" s="140"/>
      <c r="ECC64" s="140"/>
      <c r="ECD64" s="140"/>
      <c r="ECE64" s="140"/>
      <c r="ECF64" s="140"/>
      <c r="ECG64" s="140"/>
      <c r="ECH64" s="140"/>
      <c r="ECI64" s="140"/>
      <c r="ECJ64" s="140"/>
      <c r="ECK64" s="140"/>
      <c r="ECL64" s="140"/>
      <c r="ECM64" s="140"/>
      <c r="ECN64" s="140"/>
      <c r="ECO64" s="140"/>
      <c r="ECP64" s="140"/>
      <c r="ECQ64" s="140"/>
      <c r="ECR64" s="140"/>
      <c r="ECS64" s="82"/>
      <c r="ECT64" s="140"/>
      <c r="ECU64" s="140"/>
      <c r="ECV64" s="140"/>
      <c r="ECW64" s="140"/>
      <c r="ECX64" s="140"/>
      <c r="ECY64" s="140"/>
      <c r="ECZ64" s="140"/>
      <c r="EDA64" s="140"/>
      <c r="EDB64" s="140"/>
      <c r="EDC64" s="140"/>
      <c r="EDD64" s="140"/>
      <c r="EDE64" s="140"/>
      <c r="EDF64" s="140"/>
      <c r="EDG64" s="140"/>
      <c r="EDH64" s="140"/>
      <c r="EDI64" s="140"/>
      <c r="EDJ64" s="140"/>
      <c r="EDK64" s="140"/>
      <c r="EDL64" s="140"/>
      <c r="EDM64" s="140"/>
      <c r="EDN64" s="140"/>
      <c r="EDO64" s="82"/>
      <c r="EDP64" s="140"/>
      <c r="EDQ64" s="140"/>
      <c r="EDR64" s="140"/>
      <c r="EDS64" s="140"/>
      <c r="EDT64" s="140"/>
      <c r="EDU64" s="140"/>
      <c r="EDV64" s="140"/>
      <c r="EDW64" s="140"/>
      <c r="EDX64" s="140"/>
      <c r="EDY64" s="140"/>
      <c r="EDZ64" s="140"/>
      <c r="EEA64" s="140"/>
      <c r="EEB64" s="140"/>
      <c r="EEC64" s="140"/>
      <c r="EED64" s="140"/>
      <c r="EEE64" s="140"/>
      <c r="EEF64" s="140"/>
      <c r="EEG64" s="140"/>
      <c r="EEH64" s="140"/>
      <c r="EEI64" s="140"/>
      <c r="EEJ64" s="140"/>
      <c r="EEK64" s="82"/>
      <c r="EEL64" s="140"/>
      <c r="EEM64" s="140"/>
      <c r="EEN64" s="140"/>
      <c r="EEO64" s="140"/>
      <c r="EEP64" s="140"/>
      <c r="EEQ64" s="140"/>
      <c r="EER64" s="140"/>
      <c r="EES64" s="140"/>
      <c r="EET64" s="140"/>
      <c r="EEU64" s="140"/>
      <c r="EEV64" s="140"/>
      <c r="EEW64" s="140"/>
      <c r="EEX64" s="140"/>
      <c r="EEY64" s="140"/>
      <c r="EEZ64" s="140"/>
      <c r="EFA64" s="140"/>
      <c r="EFB64" s="140"/>
      <c r="EFC64" s="140"/>
      <c r="EFD64" s="140"/>
      <c r="EFE64" s="140"/>
      <c r="EFF64" s="140"/>
      <c r="EFG64" s="82"/>
      <c r="EFH64" s="140"/>
      <c r="EFI64" s="140"/>
      <c r="EFJ64" s="140"/>
      <c r="EFK64" s="140"/>
      <c r="EFL64" s="140"/>
      <c r="EFM64" s="140"/>
      <c r="EFN64" s="140"/>
      <c r="EFO64" s="140"/>
      <c r="EFP64" s="140"/>
      <c r="EFQ64" s="140"/>
      <c r="EFR64" s="140"/>
      <c r="EFS64" s="140"/>
      <c r="EFT64" s="140"/>
      <c r="EFU64" s="140"/>
      <c r="EFV64" s="140"/>
      <c r="EFW64" s="140"/>
      <c r="EFX64" s="140"/>
      <c r="EFY64" s="140"/>
      <c r="EFZ64" s="140"/>
      <c r="EGA64" s="140"/>
      <c r="EGB64" s="140"/>
      <c r="EGC64" s="82"/>
      <c r="EGD64" s="140"/>
      <c r="EGE64" s="140"/>
      <c r="EGF64" s="140"/>
      <c r="EGG64" s="140"/>
      <c r="EGH64" s="140"/>
      <c r="EGI64" s="140"/>
      <c r="EGJ64" s="140"/>
      <c r="EGK64" s="140"/>
      <c r="EGL64" s="140"/>
      <c r="EGM64" s="140"/>
      <c r="EGN64" s="140"/>
      <c r="EGO64" s="140"/>
      <c r="EGP64" s="140"/>
      <c r="EGQ64" s="140"/>
      <c r="EGR64" s="140"/>
      <c r="EGS64" s="140"/>
      <c r="EGT64" s="140"/>
      <c r="EGU64" s="140"/>
      <c r="EGV64" s="140"/>
      <c r="EGW64" s="140"/>
      <c r="EGX64" s="140"/>
      <c r="EGY64" s="82"/>
      <c r="EGZ64" s="140"/>
      <c r="EHA64" s="140"/>
      <c r="EHB64" s="140"/>
      <c r="EHC64" s="140"/>
      <c r="EHD64" s="140"/>
      <c r="EHE64" s="140"/>
      <c r="EHF64" s="140"/>
      <c r="EHG64" s="140"/>
      <c r="EHH64" s="140"/>
      <c r="EHI64" s="140"/>
      <c r="EHJ64" s="140"/>
      <c r="EHK64" s="140"/>
      <c r="EHL64" s="140"/>
      <c r="EHM64" s="140"/>
      <c r="EHN64" s="140"/>
      <c r="EHO64" s="140"/>
      <c r="EHP64" s="140"/>
      <c r="EHQ64" s="140"/>
      <c r="EHR64" s="140"/>
      <c r="EHS64" s="140"/>
      <c r="EHT64" s="140"/>
      <c r="EHU64" s="82"/>
      <c r="EHV64" s="140"/>
      <c r="EHW64" s="140"/>
      <c r="EHX64" s="140"/>
      <c r="EHY64" s="140"/>
      <c r="EHZ64" s="140"/>
      <c r="EIA64" s="140"/>
      <c r="EIB64" s="140"/>
      <c r="EIC64" s="140"/>
      <c r="EID64" s="140"/>
      <c r="EIE64" s="140"/>
      <c r="EIF64" s="140"/>
      <c r="EIG64" s="140"/>
      <c r="EIH64" s="140"/>
      <c r="EII64" s="140"/>
      <c r="EIJ64" s="140"/>
      <c r="EIK64" s="140"/>
      <c r="EIL64" s="140"/>
      <c r="EIM64" s="140"/>
      <c r="EIN64" s="140"/>
      <c r="EIO64" s="140"/>
      <c r="EIP64" s="140"/>
      <c r="EIQ64" s="82"/>
      <c r="EIR64" s="140"/>
      <c r="EIS64" s="140"/>
      <c r="EIT64" s="140"/>
      <c r="EIU64" s="140"/>
      <c r="EIV64" s="140"/>
      <c r="EIW64" s="140"/>
      <c r="EIX64" s="140"/>
      <c r="EIY64" s="140"/>
      <c r="EIZ64" s="140"/>
      <c r="EJA64" s="140"/>
      <c r="EJB64" s="140"/>
      <c r="EJC64" s="140"/>
      <c r="EJD64" s="140"/>
      <c r="EJE64" s="140"/>
      <c r="EJF64" s="140"/>
      <c r="EJG64" s="140"/>
      <c r="EJH64" s="140"/>
      <c r="EJI64" s="140"/>
      <c r="EJJ64" s="140"/>
      <c r="EJK64" s="140"/>
      <c r="EJL64" s="140"/>
      <c r="EJM64" s="82"/>
      <c r="EJN64" s="140"/>
      <c r="EJO64" s="140"/>
      <c r="EJP64" s="140"/>
      <c r="EJQ64" s="140"/>
      <c r="EJR64" s="140"/>
      <c r="EJS64" s="140"/>
      <c r="EJT64" s="140"/>
      <c r="EJU64" s="140"/>
      <c r="EJV64" s="140"/>
      <c r="EJW64" s="140"/>
      <c r="EJX64" s="140"/>
      <c r="EJY64" s="140"/>
      <c r="EJZ64" s="140"/>
      <c r="EKA64" s="140"/>
      <c r="EKB64" s="140"/>
      <c r="EKC64" s="140"/>
      <c r="EKD64" s="140"/>
      <c r="EKE64" s="140"/>
      <c r="EKF64" s="140"/>
      <c r="EKG64" s="140"/>
      <c r="EKH64" s="140"/>
      <c r="EKI64" s="82"/>
      <c r="EKJ64" s="140"/>
      <c r="EKK64" s="140"/>
      <c r="EKL64" s="140"/>
      <c r="EKM64" s="140"/>
      <c r="EKN64" s="140"/>
      <c r="EKO64" s="140"/>
      <c r="EKP64" s="140"/>
      <c r="EKQ64" s="140"/>
      <c r="EKR64" s="140"/>
      <c r="EKS64" s="140"/>
      <c r="EKT64" s="140"/>
      <c r="EKU64" s="140"/>
      <c r="EKV64" s="140"/>
      <c r="EKW64" s="140"/>
      <c r="EKX64" s="140"/>
      <c r="EKY64" s="140"/>
      <c r="EKZ64" s="140"/>
      <c r="ELA64" s="140"/>
      <c r="ELB64" s="140"/>
      <c r="ELC64" s="140"/>
      <c r="ELD64" s="140"/>
      <c r="ELE64" s="82"/>
      <c r="ELF64" s="140"/>
      <c r="ELG64" s="140"/>
      <c r="ELH64" s="140"/>
      <c r="ELI64" s="140"/>
      <c r="ELJ64" s="140"/>
      <c r="ELK64" s="140"/>
      <c r="ELL64" s="140"/>
      <c r="ELM64" s="140"/>
      <c r="ELN64" s="140"/>
      <c r="ELO64" s="140"/>
      <c r="ELP64" s="140"/>
      <c r="ELQ64" s="140"/>
      <c r="ELR64" s="140"/>
      <c r="ELS64" s="140"/>
      <c r="ELT64" s="140"/>
      <c r="ELU64" s="140"/>
      <c r="ELV64" s="140"/>
      <c r="ELW64" s="140"/>
      <c r="ELX64" s="140"/>
      <c r="ELY64" s="140"/>
      <c r="ELZ64" s="140"/>
      <c r="EMA64" s="82"/>
      <c r="EMB64" s="140"/>
      <c r="EMC64" s="140"/>
      <c r="EMD64" s="140"/>
      <c r="EME64" s="140"/>
      <c r="EMF64" s="140"/>
      <c r="EMG64" s="140"/>
      <c r="EMH64" s="140"/>
      <c r="EMI64" s="140"/>
      <c r="EMJ64" s="140"/>
      <c r="EMK64" s="140"/>
      <c r="EML64" s="140"/>
      <c r="EMM64" s="140"/>
      <c r="EMN64" s="140"/>
      <c r="EMO64" s="140"/>
      <c r="EMP64" s="140"/>
      <c r="EMQ64" s="140"/>
      <c r="EMR64" s="140"/>
      <c r="EMS64" s="140"/>
      <c r="EMT64" s="140"/>
      <c r="EMU64" s="140"/>
      <c r="EMV64" s="140"/>
      <c r="EMW64" s="82"/>
      <c r="EMX64" s="140"/>
      <c r="EMY64" s="140"/>
      <c r="EMZ64" s="140"/>
      <c r="ENA64" s="140"/>
      <c r="ENB64" s="140"/>
      <c r="ENC64" s="140"/>
      <c r="END64" s="140"/>
      <c r="ENE64" s="140"/>
      <c r="ENF64" s="140"/>
      <c r="ENG64" s="140"/>
      <c r="ENH64" s="140"/>
      <c r="ENI64" s="140"/>
      <c r="ENJ64" s="140"/>
      <c r="ENK64" s="140"/>
      <c r="ENL64" s="140"/>
      <c r="ENM64" s="140"/>
      <c r="ENN64" s="140"/>
      <c r="ENO64" s="140"/>
      <c r="ENP64" s="140"/>
      <c r="ENQ64" s="140"/>
      <c r="ENR64" s="140"/>
      <c r="ENS64" s="82"/>
      <c r="ENT64" s="140"/>
      <c r="ENU64" s="140"/>
      <c r="ENV64" s="140"/>
      <c r="ENW64" s="140"/>
      <c r="ENX64" s="140"/>
      <c r="ENY64" s="140"/>
      <c r="ENZ64" s="140"/>
      <c r="EOA64" s="140"/>
      <c r="EOB64" s="140"/>
      <c r="EOC64" s="140"/>
      <c r="EOD64" s="140"/>
      <c r="EOE64" s="140"/>
      <c r="EOF64" s="140"/>
      <c r="EOG64" s="140"/>
      <c r="EOH64" s="140"/>
      <c r="EOI64" s="140"/>
      <c r="EOJ64" s="140"/>
      <c r="EOK64" s="140"/>
      <c r="EOL64" s="140"/>
      <c r="EOM64" s="140"/>
      <c r="EON64" s="140"/>
      <c r="EOO64" s="82"/>
      <c r="EOP64" s="140"/>
      <c r="EOQ64" s="140"/>
      <c r="EOR64" s="140"/>
      <c r="EOS64" s="140"/>
      <c r="EOT64" s="140"/>
      <c r="EOU64" s="140"/>
      <c r="EOV64" s="140"/>
      <c r="EOW64" s="140"/>
      <c r="EOX64" s="140"/>
      <c r="EOY64" s="140"/>
      <c r="EOZ64" s="140"/>
      <c r="EPA64" s="140"/>
      <c r="EPB64" s="140"/>
      <c r="EPC64" s="140"/>
      <c r="EPD64" s="140"/>
      <c r="EPE64" s="140"/>
      <c r="EPF64" s="140"/>
      <c r="EPG64" s="140"/>
      <c r="EPH64" s="140"/>
      <c r="EPI64" s="140"/>
      <c r="EPJ64" s="140"/>
      <c r="EPK64" s="82"/>
      <c r="EPL64" s="140"/>
      <c r="EPM64" s="140"/>
      <c r="EPN64" s="140"/>
      <c r="EPO64" s="140"/>
      <c r="EPP64" s="140"/>
      <c r="EPQ64" s="140"/>
      <c r="EPR64" s="140"/>
      <c r="EPS64" s="140"/>
      <c r="EPT64" s="140"/>
      <c r="EPU64" s="140"/>
      <c r="EPV64" s="140"/>
      <c r="EPW64" s="140"/>
      <c r="EPX64" s="140"/>
      <c r="EPY64" s="140"/>
      <c r="EPZ64" s="140"/>
      <c r="EQA64" s="140"/>
      <c r="EQB64" s="140"/>
      <c r="EQC64" s="140"/>
      <c r="EQD64" s="140"/>
      <c r="EQE64" s="140"/>
      <c r="EQF64" s="140"/>
      <c r="EQG64" s="82"/>
      <c r="EQH64" s="140"/>
      <c r="EQI64" s="140"/>
      <c r="EQJ64" s="140"/>
      <c r="EQK64" s="140"/>
      <c r="EQL64" s="140"/>
      <c r="EQM64" s="140"/>
      <c r="EQN64" s="140"/>
      <c r="EQO64" s="140"/>
      <c r="EQP64" s="140"/>
      <c r="EQQ64" s="140"/>
      <c r="EQR64" s="140"/>
      <c r="EQS64" s="140"/>
      <c r="EQT64" s="140"/>
      <c r="EQU64" s="140"/>
      <c r="EQV64" s="140"/>
      <c r="EQW64" s="140"/>
      <c r="EQX64" s="140"/>
      <c r="EQY64" s="140"/>
      <c r="EQZ64" s="140"/>
      <c r="ERA64" s="140"/>
      <c r="ERB64" s="140"/>
      <c r="ERC64" s="82"/>
      <c r="ERD64" s="140"/>
      <c r="ERE64" s="140"/>
      <c r="ERF64" s="140"/>
      <c r="ERG64" s="140"/>
      <c r="ERH64" s="140"/>
      <c r="ERI64" s="140"/>
      <c r="ERJ64" s="140"/>
      <c r="ERK64" s="140"/>
      <c r="ERL64" s="140"/>
      <c r="ERM64" s="140"/>
      <c r="ERN64" s="140"/>
      <c r="ERO64" s="140"/>
      <c r="ERP64" s="140"/>
      <c r="ERQ64" s="140"/>
      <c r="ERR64" s="140"/>
      <c r="ERS64" s="140"/>
      <c r="ERT64" s="140"/>
      <c r="ERU64" s="140"/>
      <c r="ERV64" s="140"/>
      <c r="ERW64" s="140"/>
      <c r="ERX64" s="140"/>
      <c r="ERY64" s="82"/>
      <c r="ERZ64" s="140"/>
      <c r="ESA64" s="140"/>
      <c r="ESB64" s="140"/>
      <c r="ESC64" s="140"/>
      <c r="ESD64" s="140"/>
      <c r="ESE64" s="140"/>
      <c r="ESF64" s="140"/>
      <c r="ESG64" s="140"/>
      <c r="ESH64" s="140"/>
      <c r="ESI64" s="140"/>
      <c r="ESJ64" s="140"/>
      <c r="ESK64" s="140"/>
      <c r="ESL64" s="140"/>
      <c r="ESM64" s="140"/>
      <c r="ESN64" s="140"/>
      <c r="ESO64" s="140"/>
      <c r="ESP64" s="140"/>
      <c r="ESQ64" s="140"/>
      <c r="ESR64" s="140"/>
      <c r="ESS64" s="140"/>
      <c r="EST64" s="140"/>
      <c r="ESU64" s="82"/>
      <c r="ESV64" s="140"/>
      <c r="ESW64" s="140"/>
      <c r="ESX64" s="140"/>
      <c r="ESY64" s="140"/>
      <c r="ESZ64" s="140"/>
      <c r="ETA64" s="140"/>
      <c r="ETB64" s="140"/>
      <c r="ETC64" s="140"/>
      <c r="ETD64" s="140"/>
      <c r="ETE64" s="140"/>
      <c r="ETF64" s="140"/>
      <c r="ETG64" s="140"/>
      <c r="ETH64" s="140"/>
      <c r="ETI64" s="140"/>
      <c r="ETJ64" s="140"/>
      <c r="ETK64" s="140"/>
      <c r="ETL64" s="140"/>
      <c r="ETM64" s="140"/>
      <c r="ETN64" s="140"/>
      <c r="ETO64" s="140"/>
      <c r="ETP64" s="140"/>
      <c r="ETQ64" s="82"/>
      <c r="ETR64" s="140"/>
      <c r="ETS64" s="140"/>
      <c r="ETT64" s="140"/>
      <c r="ETU64" s="140"/>
      <c r="ETV64" s="140"/>
      <c r="ETW64" s="140"/>
      <c r="ETX64" s="140"/>
      <c r="ETY64" s="140"/>
      <c r="ETZ64" s="140"/>
      <c r="EUA64" s="140"/>
      <c r="EUB64" s="140"/>
      <c r="EUC64" s="140"/>
      <c r="EUD64" s="140"/>
      <c r="EUE64" s="140"/>
      <c r="EUF64" s="140"/>
      <c r="EUG64" s="140"/>
      <c r="EUH64" s="140"/>
      <c r="EUI64" s="140"/>
      <c r="EUJ64" s="140"/>
      <c r="EUK64" s="140"/>
      <c r="EUL64" s="140"/>
      <c r="EUM64" s="82"/>
      <c r="EUN64" s="140"/>
      <c r="EUO64" s="140"/>
      <c r="EUP64" s="140"/>
      <c r="EUQ64" s="140"/>
      <c r="EUR64" s="140"/>
      <c r="EUS64" s="140"/>
      <c r="EUT64" s="140"/>
      <c r="EUU64" s="140"/>
      <c r="EUV64" s="140"/>
      <c r="EUW64" s="140"/>
      <c r="EUX64" s="140"/>
      <c r="EUY64" s="140"/>
      <c r="EUZ64" s="140"/>
      <c r="EVA64" s="140"/>
      <c r="EVB64" s="140"/>
      <c r="EVC64" s="140"/>
      <c r="EVD64" s="140"/>
      <c r="EVE64" s="140"/>
      <c r="EVF64" s="140"/>
      <c r="EVG64" s="140"/>
      <c r="EVH64" s="140"/>
      <c r="EVI64" s="82"/>
      <c r="EVJ64" s="140"/>
      <c r="EVK64" s="140"/>
      <c r="EVL64" s="140"/>
      <c r="EVM64" s="140"/>
      <c r="EVN64" s="140"/>
      <c r="EVO64" s="140"/>
      <c r="EVP64" s="140"/>
      <c r="EVQ64" s="140"/>
      <c r="EVR64" s="140"/>
      <c r="EVS64" s="140"/>
      <c r="EVT64" s="140"/>
      <c r="EVU64" s="140"/>
      <c r="EVV64" s="140"/>
      <c r="EVW64" s="140"/>
      <c r="EVX64" s="140"/>
      <c r="EVY64" s="140"/>
      <c r="EVZ64" s="140"/>
      <c r="EWA64" s="140"/>
      <c r="EWB64" s="140"/>
      <c r="EWC64" s="140"/>
      <c r="EWD64" s="140"/>
      <c r="EWE64" s="82"/>
      <c r="EWF64" s="140"/>
      <c r="EWG64" s="140"/>
      <c r="EWH64" s="140"/>
      <c r="EWI64" s="140"/>
      <c r="EWJ64" s="140"/>
      <c r="EWK64" s="140"/>
      <c r="EWL64" s="140"/>
      <c r="EWM64" s="140"/>
      <c r="EWN64" s="140"/>
      <c r="EWO64" s="140"/>
      <c r="EWP64" s="140"/>
      <c r="EWQ64" s="140"/>
      <c r="EWR64" s="140"/>
      <c r="EWS64" s="140"/>
      <c r="EWT64" s="140"/>
      <c r="EWU64" s="140"/>
      <c r="EWV64" s="140"/>
      <c r="EWW64" s="140"/>
      <c r="EWX64" s="140"/>
      <c r="EWY64" s="140"/>
      <c r="EWZ64" s="140"/>
      <c r="EXA64" s="82"/>
      <c r="EXB64" s="140"/>
      <c r="EXC64" s="140"/>
      <c r="EXD64" s="140"/>
      <c r="EXE64" s="140"/>
      <c r="EXF64" s="140"/>
      <c r="EXG64" s="140"/>
      <c r="EXH64" s="140"/>
      <c r="EXI64" s="140"/>
      <c r="EXJ64" s="140"/>
      <c r="EXK64" s="140"/>
      <c r="EXL64" s="140"/>
      <c r="EXM64" s="140"/>
      <c r="EXN64" s="140"/>
      <c r="EXO64" s="140"/>
      <c r="EXP64" s="140"/>
      <c r="EXQ64" s="140"/>
      <c r="EXR64" s="140"/>
      <c r="EXS64" s="140"/>
      <c r="EXT64" s="140"/>
      <c r="EXU64" s="140"/>
      <c r="EXV64" s="140"/>
      <c r="EXW64" s="82"/>
      <c r="EXX64" s="140"/>
      <c r="EXY64" s="140"/>
      <c r="EXZ64" s="140"/>
      <c r="EYA64" s="140"/>
      <c r="EYB64" s="140"/>
      <c r="EYC64" s="140"/>
      <c r="EYD64" s="140"/>
      <c r="EYE64" s="140"/>
      <c r="EYF64" s="140"/>
      <c r="EYG64" s="140"/>
      <c r="EYH64" s="140"/>
      <c r="EYI64" s="140"/>
      <c r="EYJ64" s="140"/>
      <c r="EYK64" s="140"/>
      <c r="EYL64" s="140"/>
      <c r="EYM64" s="140"/>
      <c r="EYN64" s="140"/>
      <c r="EYO64" s="140"/>
      <c r="EYP64" s="140"/>
      <c r="EYQ64" s="140"/>
      <c r="EYR64" s="140"/>
      <c r="EYS64" s="82"/>
      <c r="EYT64" s="140"/>
      <c r="EYU64" s="140"/>
      <c r="EYV64" s="140"/>
      <c r="EYW64" s="140"/>
      <c r="EYX64" s="140"/>
      <c r="EYY64" s="140"/>
      <c r="EYZ64" s="140"/>
      <c r="EZA64" s="140"/>
      <c r="EZB64" s="140"/>
      <c r="EZC64" s="140"/>
      <c r="EZD64" s="140"/>
      <c r="EZE64" s="140"/>
      <c r="EZF64" s="140"/>
      <c r="EZG64" s="140"/>
      <c r="EZH64" s="140"/>
      <c r="EZI64" s="140"/>
      <c r="EZJ64" s="140"/>
      <c r="EZK64" s="140"/>
      <c r="EZL64" s="140"/>
      <c r="EZM64" s="140"/>
      <c r="EZN64" s="140"/>
      <c r="EZO64" s="82"/>
      <c r="EZP64" s="140"/>
      <c r="EZQ64" s="140"/>
      <c r="EZR64" s="140"/>
      <c r="EZS64" s="140"/>
      <c r="EZT64" s="140"/>
      <c r="EZU64" s="140"/>
      <c r="EZV64" s="140"/>
      <c r="EZW64" s="140"/>
      <c r="EZX64" s="140"/>
      <c r="EZY64" s="140"/>
      <c r="EZZ64" s="140"/>
      <c r="FAA64" s="140"/>
      <c r="FAB64" s="140"/>
      <c r="FAC64" s="140"/>
      <c r="FAD64" s="140"/>
      <c r="FAE64" s="140"/>
      <c r="FAF64" s="140"/>
      <c r="FAG64" s="140"/>
      <c r="FAH64" s="140"/>
      <c r="FAI64" s="140"/>
      <c r="FAJ64" s="140"/>
      <c r="FAK64" s="82"/>
      <c r="FAL64" s="140"/>
      <c r="FAM64" s="140"/>
      <c r="FAN64" s="140"/>
      <c r="FAO64" s="140"/>
      <c r="FAP64" s="140"/>
      <c r="FAQ64" s="140"/>
      <c r="FAR64" s="140"/>
      <c r="FAS64" s="140"/>
      <c r="FAT64" s="140"/>
      <c r="FAU64" s="140"/>
      <c r="FAV64" s="140"/>
      <c r="FAW64" s="140"/>
      <c r="FAX64" s="140"/>
      <c r="FAY64" s="140"/>
      <c r="FAZ64" s="140"/>
      <c r="FBA64" s="140"/>
      <c r="FBB64" s="140"/>
      <c r="FBC64" s="140"/>
      <c r="FBD64" s="140"/>
      <c r="FBE64" s="140"/>
      <c r="FBF64" s="140"/>
      <c r="FBG64" s="82"/>
      <c r="FBH64" s="140"/>
      <c r="FBI64" s="140"/>
      <c r="FBJ64" s="140"/>
      <c r="FBK64" s="140"/>
      <c r="FBL64" s="140"/>
      <c r="FBM64" s="140"/>
      <c r="FBN64" s="140"/>
      <c r="FBO64" s="140"/>
      <c r="FBP64" s="140"/>
      <c r="FBQ64" s="140"/>
      <c r="FBR64" s="140"/>
      <c r="FBS64" s="140"/>
      <c r="FBT64" s="140"/>
      <c r="FBU64" s="140"/>
      <c r="FBV64" s="140"/>
      <c r="FBW64" s="140"/>
      <c r="FBX64" s="140"/>
      <c r="FBY64" s="140"/>
      <c r="FBZ64" s="140"/>
      <c r="FCA64" s="140"/>
      <c r="FCB64" s="140"/>
      <c r="FCC64" s="82"/>
      <c r="FCD64" s="140"/>
      <c r="FCE64" s="140"/>
      <c r="FCF64" s="140"/>
      <c r="FCG64" s="140"/>
      <c r="FCH64" s="140"/>
      <c r="FCI64" s="140"/>
      <c r="FCJ64" s="140"/>
      <c r="FCK64" s="140"/>
      <c r="FCL64" s="140"/>
      <c r="FCM64" s="140"/>
      <c r="FCN64" s="140"/>
      <c r="FCO64" s="140"/>
      <c r="FCP64" s="140"/>
      <c r="FCQ64" s="140"/>
      <c r="FCR64" s="140"/>
      <c r="FCS64" s="140"/>
      <c r="FCT64" s="140"/>
      <c r="FCU64" s="140"/>
      <c r="FCV64" s="140"/>
      <c r="FCW64" s="140"/>
      <c r="FCX64" s="140"/>
      <c r="FCY64" s="82"/>
      <c r="FCZ64" s="140"/>
      <c r="FDA64" s="140"/>
      <c r="FDB64" s="140"/>
      <c r="FDC64" s="140"/>
      <c r="FDD64" s="140"/>
      <c r="FDE64" s="140"/>
      <c r="FDF64" s="140"/>
      <c r="FDG64" s="140"/>
      <c r="FDH64" s="140"/>
      <c r="FDI64" s="140"/>
      <c r="FDJ64" s="140"/>
      <c r="FDK64" s="140"/>
      <c r="FDL64" s="140"/>
      <c r="FDM64" s="140"/>
      <c r="FDN64" s="140"/>
      <c r="FDO64" s="140"/>
      <c r="FDP64" s="140"/>
      <c r="FDQ64" s="140"/>
      <c r="FDR64" s="140"/>
      <c r="FDS64" s="140"/>
      <c r="FDT64" s="140"/>
      <c r="FDU64" s="82"/>
      <c r="FDV64" s="140"/>
      <c r="FDW64" s="140"/>
      <c r="FDX64" s="140"/>
      <c r="FDY64" s="140"/>
      <c r="FDZ64" s="140"/>
      <c r="FEA64" s="140"/>
      <c r="FEB64" s="140"/>
      <c r="FEC64" s="140"/>
      <c r="FED64" s="140"/>
      <c r="FEE64" s="140"/>
      <c r="FEF64" s="140"/>
      <c r="FEG64" s="140"/>
      <c r="FEH64" s="140"/>
      <c r="FEI64" s="140"/>
      <c r="FEJ64" s="140"/>
      <c r="FEK64" s="140"/>
      <c r="FEL64" s="140"/>
      <c r="FEM64" s="140"/>
      <c r="FEN64" s="140"/>
      <c r="FEO64" s="140"/>
      <c r="FEP64" s="140"/>
      <c r="FEQ64" s="82"/>
      <c r="FER64" s="140"/>
      <c r="FES64" s="140"/>
      <c r="FET64" s="140"/>
      <c r="FEU64" s="140"/>
      <c r="FEV64" s="140"/>
      <c r="FEW64" s="140"/>
      <c r="FEX64" s="140"/>
      <c r="FEY64" s="140"/>
      <c r="FEZ64" s="140"/>
      <c r="FFA64" s="140"/>
      <c r="FFB64" s="140"/>
      <c r="FFC64" s="140"/>
      <c r="FFD64" s="140"/>
      <c r="FFE64" s="140"/>
      <c r="FFF64" s="140"/>
      <c r="FFG64" s="140"/>
      <c r="FFH64" s="140"/>
      <c r="FFI64" s="140"/>
      <c r="FFJ64" s="140"/>
      <c r="FFK64" s="140"/>
      <c r="FFL64" s="140"/>
      <c r="FFM64" s="82"/>
      <c r="FFN64" s="140"/>
      <c r="FFO64" s="140"/>
      <c r="FFP64" s="140"/>
      <c r="FFQ64" s="140"/>
      <c r="FFR64" s="140"/>
      <c r="FFS64" s="140"/>
      <c r="FFT64" s="140"/>
      <c r="FFU64" s="140"/>
      <c r="FFV64" s="140"/>
      <c r="FFW64" s="140"/>
      <c r="FFX64" s="140"/>
      <c r="FFY64" s="140"/>
      <c r="FFZ64" s="140"/>
      <c r="FGA64" s="140"/>
      <c r="FGB64" s="140"/>
      <c r="FGC64" s="140"/>
      <c r="FGD64" s="140"/>
      <c r="FGE64" s="140"/>
      <c r="FGF64" s="140"/>
      <c r="FGG64" s="140"/>
      <c r="FGH64" s="140"/>
      <c r="FGI64" s="82"/>
      <c r="FGJ64" s="140"/>
      <c r="FGK64" s="140"/>
      <c r="FGL64" s="140"/>
      <c r="FGM64" s="140"/>
      <c r="FGN64" s="140"/>
      <c r="FGO64" s="140"/>
      <c r="FGP64" s="140"/>
      <c r="FGQ64" s="140"/>
      <c r="FGR64" s="140"/>
      <c r="FGS64" s="140"/>
      <c r="FGT64" s="140"/>
      <c r="FGU64" s="140"/>
      <c r="FGV64" s="140"/>
      <c r="FGW64" s="140"/>
      <c r="FGX64" s="140"/>
      <c r="FGY64" s="140"/>
      <c r="FGZ64" s="140"/>
      <c r="FHA64" s="140"/>
      <c r="FHB64" s="140"/>
      <c r="FHC64" s="140"/>
      <c r="FHD64" s="140"/>
      <c r="FHE64" s="82"/>
      <c r="FHF64" s="140"/>
      <c r="FHG64" s="140"/>
      <c r="FHH64" s="140"/>
      <c r="FHI64" s="140"/>
      <c r="FHJ64" s="140"/>
      <c r="FHK64" s="140"/>
      <c r="FHL64" s="140"/>
      <c r="FHM64" s="140"/>
      <c r="FHN64" s="140"/>
      <c r="FHO64" s="140"/>
      <c r="FHP64" s="140"/>
      <c r="FHQ64" s="140"/>
      <c r="FHR64" s="140"/>
      <c r="FHS64" s="140"/>
      <c r="FHT64" s="140"/>
      <c r="FHU64" s="140"/>
      <c r="FHV64" s="140"/>
      <c r="FHW64" s="140"/>
      <c r="FHX64" s="140"/>
      <c r="FHY64" s="140"/>
      <c r="FHZ64" s="140"/>
      <c r="FIA64" s="82"/>
      <c r="FIB64" s="140"/>
      <c r="FIC64" s="140"/>
      <c r="FID64" s="140"/>
      <c r="FIE64" s="140"/>
      <c r="FIF64" s="140"/>
      <c r="FIG64" s="140"/>
      <c r="FIH64" s="140"/>
      <c r="FII64" s="140"/>
      <c r="FIJ64" s="140"/>
      <c r="FIK64" s="140"/>
      <c r="FIL64" s="140"/>
      <c r="FIM64" s="140"/>
      <c r="FIN64" s="140"/>
      <c r="FIO64" s="140"/>
      <c r="FIP64" s="140"/>
      <c r="FIQ64" s="140"/>
      <c r="FIR64" s="140"/>
      <c r="FIS64" s="140"/>
      <c r="FIT64" s="140"/>
      <c r="FIU64" s="140"/>
      <c r="FIV64" s="140"/>
      <c r="FIW64" s="82"/>
      <c r="FIX64" s="140"/>
      <c r="FIY64" s="140"/>
      <c r="FIZ64" s="140"/>
      <c r="FJA64" s="140"/>
      <c r="FJB64" s="140"/>
      <c r="FJC64" s="140"/>
      <c r="FJD64" s="140"/>
      <c r="FJE64" s="140"/>
      <c r="FJF64" s="140"/>
      <c r="FJG64" s="140"/>
      <c r="FJH64" s="140"/>
      <c r="FJI64" s="140"/>
      <c r="FJJ64" s="140"/>
      <c r="FJK64" s="140"/>
      <c r="FJL64" s="140"/>
      <c r="FJM64" s="140"/>
      <c r="FJN64" s="140"/>
      <c r="FJO64" s="140"/>
      <c r="FJP64" s="140"/>
      <c r="FJQ64" s="140"/>
      <c r="FJR64" s="140"/>
      <c r="FJS64" s="82"/>
      <c r="FJT64" s="140"/>
      <c r="FJU64" s="140"/>
      <c r="FJV64" s="140"/>
      <c r="FJW64" s="140"/>
      <c r="FJX64" s="140"/>
      <c r="FJY64" s="140"/>
      <c r="FJZ64" s="140"/>
      <c r="FKA64" s="140"/>
      <c r="FKB64" s="140"/>
      <c r="FKC64" s="140"/>
      <c r="FKD64" s="140"/>
      <c r="FKE64" s="140"/>
      <c r="FKF64" s="140"/>
      <c r="FKG64" s="140"/>
      <c r="FKH64" s="140"/>
      <c r="FKI64" s="140"/>
      <c r="FKJ64" s="140"/>
      <c r="FKK64" s="140"/>
      <c r="FKL64" s="140"/>
      <c r="FKM64" s="140"/>
      <c r="FKN64" s="140"/>
      <c r="FKO64" s="82"/>
      <c r="FKP64" s="140"/>
      <c r="FKQ64" s="140"/>
      <c r="FKR64" s="140"/>
      <c r="FKS64" s="140"/>
      <c r="FKT64" s="140"/>
      <c r="FKU64" s="140"/>
      <c r="FKV64" s="140"/>
      <c r="FKW64" s="140"/>
      <c r="FKX64" s="140"/>
      <c r="FKY64" s="140"/>
      <c r="FKZ64" s="140"/>
      <c r="FLA64" s="140"/>
      <c r="FLB64" s="140"/>
      <c r="FLC64" s="140"/>
      <c r="FLD64" s="140"/>
      <c r="FLE64" s="140"/>
      <c r="FLF64" s="140"/>
      <c r="FLG64" s="140"/>
      <c r="FLH64" s="140"/>
      <c r="FLI64" s="140"/>
      <c r="FLJ64" s="140"/>
      <c r="FLK64" s="82"/>
      <c r="FLL64" s="140"/>
      <c r="FLM64" s="140"/>
      <c r="FLN64" s="140"/>
      <c r="FLO64" s="140"/>
      <c r="FLP64" s="140"/>
      <c r="FLQ64" s="140"/>
      <c r="FLR64" s="140"/>
      <c r="FLS64" s="140"/>
      <c r="FLT64" s="140"/>
      <c r="FLU64" s="140"/>
      <c r="FLV64" s="140"/>
      <c r="FLW64" s="140"/>
      <c r="FLX64" s="140"/>
      <c r="FLY64" s="140"/>
      <c r="FLZ64" s="140"/>
      <c r="FMA64" s="140"/>
      <c r="FMB64" s="140"/>
      <c r="FMC64" s="140"/>
      <c r="FMD64" s="140"/>
      <c r="FME64" s="140"/>
      <c r="FMF64" s="140"/>
      <c r="FMG64" s="82"/>
      <c r="FMH64" s="140"/>
      <c r="FMI64" s="140"/>
      <c r="FMJ64" s="140"/>
      <c r="FMK64" s="140"/>
      <c r="FML64" s="140"/>
      <c r="FMM64" s="140"/>
      <c r="FMN64" s="140"/>
      <c r="FMO64" s="140"/>
      <c r="FMP64" s="140"/>
      <c r="FMQ64" s="140"/>
      <c r="FMR64" s="140"/>
      <c r="FMS64" s="140"/>
      <c r="FMT64" s="140"/>
      <c r="FMU64" s="140"/>
      <c r="FMV64" s="140"/>
      <c r="FMW64" s="140"/>
      <c r="FMX64" s="140"/>
      <c r="FMY64" s="140"/>
      <c r="FMZ64" s="140"/>
      <c r="FNA64" s="140"/>
      <c r="FNB64" s="140"/>
      <c r="FNC64" s="82"/>
      <c r="FND64" s="140"/>
      <c r="FNE64" s="140"/>
      <c r="FNF64" s="140"/>
      <c r="FNG64" s="140"/>
      <c r="FNH64" s="140"/>
      <c r="FNI64" s="140"/>
      <c r="FNJ64" s="140"/>
      <c r="FNK64" s="140"/>
      <c r="FNL64" s="140"/>
      <c r="FNM64" s="140"/>
      <c r="FNN64" s="140"/>
      <c r="FNO64" s="140"/>
      <c r="FNP64" s="140"/>
      <c r="FNQ64" s="140"/>
      <c r="FNR64" s="140"/>
      <c r="FNS64" s="140"/>
      <c r="FNT64" s="140"/>
      <c r="FNU64" s="140"/>
      <c r="FNV64" s="140"/>
      <c r="FNW64" s="140"/>
      <c r="FNX64" s="140"/>
      <c r="FNY64" s="82"/>
      <c r="FNZ64" s="140"/>
      <c r="FOA64" s="140"/>
      <c r="FOB64" s="140"/>
      <c r="FOC64" s="140"/>
      <c r="FOD64" s="140"/>
      <c r="FOE64" s="140"/>
      <c r="FOF64" s="140"/>
      <c r="FOG64" s="140"/>
      <c r="FOH64" s="140"/>
      <c r="FOI64" s="140"/>
      <c r="FOJ64" s="140"/>
      <c r="FOK64" s="140"/>
      <c r="FOL64" s="140"/>
      <c r="FOM64" s="140"/>
      <c r="FON64" s="140"/>
      <c r="FOO64" s="140"/>
      <c r="FOP64" s="140"/>
      <c r="FOQ64" s="140"/>
      <c r="FOR64" s="140"/>
      <c r="FOS64" s="140"/>
      <c r="FOT64" s="140"/>
      <c r="FOU64" s="82"/>
      <c r="FOV64" s="140"/>
      <c r="FOW64" s="140"/>
      <c r="FOX64" s="140"/>
      <c r="FOY64" s="140"/>
      <c r="FOZ64" s="140"/>
      <c r="FPA64" s="140"/>
      <c r="FPB64" s="140"/>
      <c r="FPC64" s="140"/>
      <c r="FPD64" s="140"/>
      <c r="FPE64" s="140"/>
      <c r="FPF64" s="140"/>
      <c r="FPG64" s="140"/>
      <c r="FPH64" s="140"/>
      <c r="FPI64" s="140"/>
      <c r="FPJ64" s="140"/>
      <c r="FPK64" s="140"/>
      <c r="FPL64" s="140"/>
      <c r="FPM64" s="140"/>
      <c r="FPN64" s="140"/>
      <c r="FPO64" s="140"/>
      <c r="FPP64" s="140"/>
      <c r="FPQ64" s="82"/>
      <c r="FPR64" s="140"/>
      <c r="FPS64" s="140"/>
      <c r="FPT64" s="140"/>
      <c r="FPU64" s="140"/>
      <c r="FPV64" s="140"/>
      <c r="FPW64" s="140"/>
      <c r="FPX64" s="140"/>
      <c r="FPY64" s="140"/>
      <c r="FPZ64" s="140"/>
      <c r="FQA64" s="140"/>
      <c r="FQB64" s="140"/>
      <c r="FQC64" s="140"/>
      <c r="FQD64" s="140"/>
      <c r="FQE64" s="140"/>
      <c r="FQF64" s="140"/>
      <c r="FQG64" s="140"/>
      <c r="FQH64" s="140"/>
      <c r="FQI64" s="140"/>
      <c r="FQJ64" s="140"/>
      <c r="FQK64" s="140"/>
      <c r="FQL64" s="140"/>
      <c r="FQM64" s="82"/>
      <c r="FQN64" s="140"/>
      <c r="FQO64" s="140"/>
      <c r="FQP64" s="140"/>
      <c r="FQQ64" s="140"/>
      <c r="FQR64" s="140"/>
      <c r="FQS64" s="140"/>
      <c r="FQT64" s="140"/>
      <c r="FQU64" s="140"/>
      <c r="FQV64" s="140"/>
      <c r="FQW64" s="140"/>
      <c r="FQX64" s="140"/>
      <c r="FQY64" s="140"/>
      <c r="FQZ64" s="140"/>
      <c r="FRA64" s="140"/>
      <c r="FRB64" s="140"/>
      <c r="FRC64" s="140"/>
      <c r="FRD64" s="140"/>
      <c r="FRE64" s="140"/>
      <c r="FRF64" s="140"/>
      <c r="FRG64" s="140"/>
      <c r="FRH64" s="140"/>
      <c r="FRI64" s="82"/>
      <c r="FRJ64" s="140"/>
      <c r="FRK64" s="140"/>
      <c r="FRL64" s="140"/>
      <c r="FRM64" s="140"/>
      <c r="FRN64" s="140"/>
      <c r="FRO64" s="140"/>
      <c r="FRP64" s="140"/>
      <c r="FRQ64" s="140"/>
      <c r="FRR64" s="140"/>
      <c r="FRS64" s="140"/>
      <c r="FRT64" s="140"/>
      <c r="FRU64" s="140"/>
      <c r="FRV64" s="140"/>
      <c r="FRW64" s="140"/>
      <c r="FRX64" s="140"/>
      <c r="FRY64" s="140"/>
      <c r="FRZ64" s="140"/>
      <c r="FSA64" s="140"/>
      <c r="FSB64" s="140"/>
      <c r="FSC64" s="140"/>
      <c r="FSD64" s="140"/>
      <c r="FSE64" s="82"/>
      <c r="FSF64" s="140"/>
      <c r="FSG64" s="140"/>
      <c r="FSH64" s="140"/>
      <c r="FSI64" s="140"/>
      <c r="FSJ64" s="140"/>
      <c r="FSK64" s="140"/>
      <c r="FSL64" s="140"/>
      <c r="FSM64" s="140"/>
      <c r="FSN64" s="140"/>
      <c r="FSO64" s="140"/>
      <c r="FSP64" s="140"/>
      <c r="FSQ64" s="140"/>
      <c r="FSR64" s="140"/>
      <c r="FSS64" s="140"/>
      <c r="FST64" s="140"/>
      <c r="FSU64" s="140"/>
      <c r="FSV64" s="140"/>
      <c r="FSW64" s="140"/>
      <c r="FSX64" s="140"/>
      <c r="FSY64" s="140"/>
      <c r="FSZ64" s="140"/>
      <c r="FTA64" s="82"/>
      <c r="FTB64" s="140"/>
      <c r="FTC64" s="140"/>
      <c r="FTD64" s="140"/>
      <c r="FTE64" s="140"/>
      <c r="FTF64" s="140"/>
      <c r="FTG64" s="140"/>
      <c r="FTH64" s="140"/>
      <c r="FTI64" s="140"/>
      <c r="FTJ64" s="140"/>
      <c r="FTK64" s="140"/>
      <c r="FTL64" s="140"/>
      <c r="FTM64" s="140"/>
      <c r="FTN64" s="140"/>
      <c r="FTO64" s="140"/>
      <c r="FTP64" s="140"/>
      <c r="FTQ64" s="140"/>
      <c r="FTR64" s="140"/>
      <c r="FTS64" s="140"/>
      <c r="FTT64" s="140"/>
      <c r="FTU64" s="140"/>
      <c r="FTV64" s="140"/>
      <c r="FTW64" s="82"/>
      <c r="FTX64" s="140"/>
      <c r="FTY64" s="140"/>
      <c r="FTZ64" s="140"/>
      <c r="FUA64" s="140"/>
      <c r="FUB64" s="140"/>
      <c r="FUC64" s="140"/>
      <c r="FUD64" s="140"/>
      <c r="FUE64" s="140"/>
      <c r="FUF64" s="140"/>
      <c r="FUG64" s="140"/>
      <c r="FUH64" s="140"/>
      <c r="FUI64" s="140"/>
      <c r="FUJ64" s="140"/>
      <c r="FUK64" s="140"/>
      <c r="FUL64" s="140"/>
      <c r="FUM64" s="140"/>
      <c r="FUN64" s="140"/>
      <c r="FUO64" s="140"/>
      <c r="FUP64" s="140"/>
      <c r="FUQ64" s="140"/>
      <c r="FUR64" s="140"/>
      <c r="FUS64" s="82"/>
      <c r="FUT64" s="140"/>
      <c r="FUU64" s="140"/>
      <c r="FUV64" s="140"/>
      <c r="FUW64" s="140"/>
      <c r="FUX64" s="140"/>
      <c r="FUY64" s="140"/>
      <c r="FUZ64" s="140"/>
      <c r="FVA64" s="140"/>
      <c r="FVB64" s="140"/>
      <c r="FVC64" s="140"/>
      <c r="FVD64" s="140"/>
      <c r="FVE64" s="140"/>
      <c r="FVF64" s="140"/>
      <c r="FVG64" s="140"/>
      <c r="FVH64" s="140"/>
      <c r="FVI64" s="140"/>
      <c r="FVJ64" s="140"/>
      <c r="FVK64" s="140"/>
      <c r="FVL64" s="140"/>
      <c r="FVM64" s="140"/>
      <c r="FVN64" s="140"/>
      <c r="FVO64" s="82"/>
      <c r="FVP64" s="140"/>
      <c r="FVQ64" s="140"/>
      <c r="FVR64" s="140"/>
      <c r="FVS64" s="140"/>
      <c r="FVT64" s="140"/>
      <c r="FVU64" s="140"/>
      <c r="FVV64" s="140"/>
      <c r="FVW64" s="140"/>
      <c r="FVX64" s="140"/>
      <c r="FVY64" s="140"/>
      <c r="FVZ64" s="140"/>
      <c r="FWA64" s="140"/>
      <c r="FWB64" s="140"/>
      <c r="FWC64" s="140"/>
      <c r="FWD64" s="140"/>
      <c r="FWE64" s="140"/>
      <c r="FWF64" s="140"/>
      <c r="FWG64" s="140"/>
      <c r="FWH64" s="140"/>
      <c r="FWI64" s="140"/>
      <c r="FWJ64" s="140"/>
      <c r="FWK64" s="82"/>
      <c r="FWL64" s="140"/>
      <c r="FWM64" s="140"/>
      <c r="FWN64" s="140"/>
      <c r="FWO64" s="140"/>
      <c r="FWP64" s="140"/>
      <c r="FWQ64" s="140"/>
      <c r="FWR64" s="140"/>
      <c r="FWS64" s="140"/>
      <c r="FWT64" s="140"/>
      <c r="FWU64" s="140"/>
      <c r="FWV64" s="140"/>
      <c r="FWW64" s="140"/>
      <c r="FWX64" s="140"/>
      <c r="FWY64" s="140"/>
      <c r="FWZ64" s="140"/>
      <c r="FXA64" s="140"/>
      <c r="FXB64" s="140"/>
      <c r="FXC64" s="140"/>
      <c r="FXD64" s="140"/>
      <c r="FXE64" s="140"/>
      <c r="FXF64" s="140"/>
      <c r="FXG64" s="82"/>
      <c r="FXH64" s="140"/>
      <c r="FXI64" s="140"/>
      <c r="FXJ64" s="140"/>
      <c r="FXK64" s="140"/>
      <c r="FXL64" s="140"/>
      <c r="FXM64" s="140"/>
      <c r="FXN64" s="140"/>
      <c r="FXO64" s="140"/>
      <c r="FXP64" s="140"/>
      <c r="FXQ64" s="140"/>
      <c r="FXR64" s="140"/>
      <c r="FXS64" s="140"/>
      <c r="FXT64" s="140"/>
      <c r="FXU64" s="140"/>
      <c r="FXV64" s="140"/>
      <c r="FXW64" s="140"/>
      <c r="FXX64" s="140"/>
      <c r="FXY64" s="140"/>
      <c r="FXZ64" s="140"/>
      <c r="FYA64" s="140"/>
      <c r="FYB64" s="140"/>
      <c r="FYC64" s="82"/>
      <c r="FYD64" s="140"/>
      <c r="FYE64" s="140"/>
      <c r="FYF64" s="140"/>
      <c r="FYG64" s="140"/>
      <c r="FYH64" s="140"/>
      <c r="FYI64" s="140"/>
      <c r="FYJ64" s="140"/>
      <c r="FYK64" s="140"/>
      <c r="FYL64" s="140"/>
      <c r="FYM64" s="140"/>
      <c r="FYN64" s="140"/>
      <c r="FYO64" s="140"/>
      <c r="FYP64" s="140"/>
      <c r="FYQ64" s="140"/>
      <c r="FYR64" s="140"/>
      <c r="FYS64" s="140"/>
      <c r="FYT64" s="140"/>
      <c r="FYU64" s="140"/>
      <c r="FYV64" s="140"/>
      <c r="FYW64" s="140"/>
      <c r="FYX64" s="140"/>
      <c r="FYY64" s="82"/>
      <c r="FYZ64" s="140"/>
      <c r="FZA64" s="140"/>
      <c r="FZB64" s="140"/>
      <c r="FZC64" s="140"/>
      <c r="FZD64" s="140"/>
      <c r="FZE64" s="140"/>
      <c r="FZF64" s="140"/>
      <c r="FZG64" s="140"/>
      <c r="FZH64" s="140"/>
      <c r="FZI64" s="140"/>
      <c r="FZJ64" s="140"/>
      <c r="FZK64" s="140"/>
      <c r="FZL64" s="140"/>
      <c r="FZM64" s="140"/>
      <c r="FZN64" s="140"/>
      <c r="FZO64" s="140"/>
      <c r="FZP64" s="140"/>
      <c r="FZQ64" s="140"/>
      <c r="FZR64" s="140"/>
      <c r="FZS64" s="140"/>
      <c r="FZT64" s="140"/>
      <c r="FZU64" s="82"/>
      <c r="FZV64" s="140"/>
      <c r="FZW64" s="140"/>
      <c r="FZX64" s="140"/>
      <c r="FZY64" s="140"/>
      <c r="FZZ64" s="140"/>
      <c r="GAA64" s="140"/>
      <c r="GAB64" s="140"/>
      <c r="GAC64" s="140"/>
      <c r="GAD64" s="140"/>
      <c r="GAE64" s="140"/>
      <c r="GAF64" s="140"/>
      <c r="GAG64" s="140"/>
      <c r="GAH64" s="140"/>
      <c r="GAI64" s="140"/>
      <c r="GAJ64" s="140"/>
      <c r="GAK64" s="140"/>
      <c r="GAL64" s="140"/>
      <c r="GAM64" s="140"/>
      <c r="GAN64" s="140"/>
      <c r="GAO64" s="140"/>
      <c r="GAP64" s="140"/>
      <c r="GAQ64" s="82"/>
      <c r="GAR64" s="140"/>
      <c r="GAS64" s="140"/>
      <c r="GAT64" s="140"/>
      <c r="GAU64" s="140"/>
      <c r="GAV64" s="140"/>
      <c r="GAW64" s="140"/>
      <c r="GAX64" s="140"/>
      <c r="GAY64" s="140"/>
      <c r="GAZ64" s="140"/>
      <c r="GBA64" s="140"/>
      <c r="GBB64" s="140"/>
      <c r="GBC64" s="140"/>
      <c r="GBD64" s="140"/>
      <c r="GBE64" s="140"/>
      <c r="GBF64" s="140"/>
      <c r="GBG64" s="140"/>
      <c r="GBH64" s="140"/>
      <c r="GBI64" s="140"/>
      <c r="GBJ64" s="140"/>
      <c r="GBK64" s="140"/>
      <c r="GBL64" s="140"/>
      <c r="GBM64" s="82"/>
      <c r="GBN64" s="140"/>
      <c r="GBO64" s="140"/>
      <c r="GBP64" s="140"/>
      <c r="GBQ64" s="140"/>
      <c r="GBR64" s="140"/>
      <c r="GBS64" s="140"/>
      <c r="GBT64" s="140"/>
      <c r="GBU64" s="140"/>
      <c r="GBV64" s="140"/>
      <c r="GBW64" s="140"/>
      <c r="GBX64" s="140"/>
      <c r="GBY64" s="140"/>
      <c r="GBZ64" s="140"/>
      <c r="GCA64" s="140"/>
      <c r="GCB64" s="140"/>
      <c r="GCC64" s="140"/>
      <c r="GCD64" s="140"/>
      <c r="GCE64" s="140"/>
      <c r="GCF64" s="140"/>
      <c r="GCG64" s="140"/>
      <c r="GCH64" s="140"/>
      <c r="GCI64" s="82"/>
      <c r="GCJ64" s="140"/>
      <c r="GCK64" s="140"/>
      <c r="GCL64" s="140"/>
      <c r="GCM64" s="140"/>
      <c r="GCN64" s="140"/>
      <c r="GCO64" s="140"/>
      <c r="GCP64" s="140"/>
      <c r="GCQ64" s="140"/>
      <c r="GCR64" s="140"/>
      <c r="GCS64" s="140"/>
      <c r="GCT64" s="140"/>
      <c r="GCU64" s="140"/>
      <c r="GCV64" s="140"/>
      <c r="GCW64" s="140"/>
      <c r="GCX64" s="140"/>
      <c r="GCY64" s="140"/>
      <c r="GCZ64" s="140"/>
      <c r="GDA64" s="140"/>
      <c r="GDB64" s="140"/>
      <c r="GDC64" s="140"/>
      <c r="GDD64" s="140"/>
      <c r="GDE64" s="82"/>
      <c r="GDF64" s="140"/>
      <c r="GDG64" s="140"/>
      <c r="GDH64" s="140"/>
      <c r="GDI64" s="140"/>
      <c r="GDJ64" s="140"/>
      <c r="GDK64" s="140"/>
      <c r="GDL64" s="140"/>
      <c r="GDM64" s="140"/>
      <c r="GDN64" s="140"/>
      <c r="GDO64" s="140"/>
      <c r="GDP64" s="140"/>
      <c r="GDQ64" s="140"/>
      <c r="GDR64" s="140"/>
      <c r="GDS64" s="140"/>
      <c r="GDT64" s="140"/>
      <c r="GDU64" s="140"/>
      <c r="GDV64" s="140"/>
      <c r="GDW64" s="140"/>
      <c r="GDX64" s="140"/>
      <c r="GDY64" s="140"/>
      <c r="GDZ64" s="140"/>
      <c r="GEA64" s="82"/>
      <c r="GEB64" s="140"/>
      <c r="GEC64" s="140"/>
      <c r="GED64" s="140"/>
      <c r="GEE64" s="140"/>
      <c r="GEF64" s="140"/>
      <c r="GEG64" s="140"/>
      <c r="GEH64" s="140"/>
      <c r="GEI64" s="140"/>
      <c r="GEJ64" s="140"/>
      <c r="GEK64" s="140"/>
      <c r="GEL64" s="140"/>
      <c r="GEM64" s="140"/>
      <c r="GEN64" s="140"/>
      <c r="GEO64" s="140"/>
      <c r="GEP64" s="140"/>
      <c r="GEQ64" s="140"/>
      <c r="GER64" s="140"/>
      <c r="GES64" s="140"/>
      <c r="GET64" s="140"/>
      <c r="GEU64" s="140"/>
      <c r="GEV64" s="140"/>
      <c r="GEW64" s="82"/>
      <c r="GEX64" s="140"/>
      <c r="GEY64" s="140"/>
      <c r="GEZ64" s="140"/>
      <c r="GFA64" s="140"/>
      <c r="GFB64" s="140"/>
      <c r="GFC64" s="140"/>
      <c r="GFD64" s="140"/>
      <c r="GFE64" s="140"/>
      <c r="GFF64" s="140"/>
      <c r="GFG64" s="140"/>
      <c r="GFH64" s="140"/>
      <c r="GFI64" s="140"/>
      <c r="GFJ64" s="140"/>
      <c r="GFK64" s="140"/>
      <c r="GFL64" s="140"/>
      <c r="GFM64" s="140"/>
      <c r="GFN64" s="140"/>
      <c r="GFO64" s="140"/>
      <c r="GFP64" s="140"/>
      <c r="GFQ64" s="140"/>
      <c r="GFR64" s="140"/>
      <c r="GFS64" s="82"/>
      <c r="GFT64" s="140"/>
      <c r="GFU64" s="140"/>
      <c r="GFV64" s="140"/>
      <c r="GFW64" s="140"/>
      <c r="GFX64" s="140"/>
      <c r="GFY64" s="140"/>
      <c r="GFZ64" s="140"/>
      <c r="GGA64" s="140"/>
      <c r="GGB64" s="140"/>
      <c r="GGC64" s="140"/>
      <c r="GGD64" s="140"/>
      <c r="GGE64" s="140"/>
      <c r="GGF64" s="140"/>
      <c r="GGG64" s="140"/>
      <c r="GGH64" s="140"/>
      <c r="GGI64" s="140"/>
      <c r="GGJ64" s="140"/>
      <c r="GGK64" s="140"/>
      <c r="GGL64" s="140"/>
      <c r="GGM64" s="140"/>
      <c r="GGN64" s="140"/>
      <c r="GGO64" s="82"/>
      <c r="GGP64" s="140"/>
      <c r="GGQ64" s="140"/>
      <c r="GGR64" s="140"/>
      <c r="GGS64" s="140"/>
      <c r="GGT64" s="140"/>
      <c r="GGU64" s="140"/>
      <c r="GGV64" s="140"/>
      <c r="GGW64" s="140"/>
      <c r="GGX64" s="140"/>
      <c r="GGY64" s="140"/>
      <c r="GGZ64" s="140"/>
      <c r="GHA64" s="140"/>
      <c r="GHB64" s="140"/>
      <c r="GHC64" s="140"/>
      <c r="GHD64" s="140"/>
      <c r="GHE64" s="140"/>
      <c r="GHF64" s="140"/>
      <c r="GHG64" s="140"/>
      <c r="GHH64" s="140"/>
      <c r="GHI64" s="140"/>
      <c r="GHJ64" s="140"/>
      <c r="GHK64" s="82"/>
      <c r="GHL64" s="140"/>
      <c r="GHM64" s="140"/>
      <c r="GHN64" s="140"/>
      <c r="GHO64" s="140"/>
      <c r="GHP64" s="140"/>
      <c r="GHQ64" s="140"/>
      <c r="GHR64" s="140"/>
      <c r="GHS64" s="140"/>
      <c r="GHT64" s="140"/>
      <c r="GHU64" s="140"/>
      <c r="GHV64" s="140"/>
      <c r="GHW64" s="140"/>
      <c r="GHX64" s="140"/>
      <c r="GHY64" s="140"/>
      <c r="GHZ64" s="140"/>
      <c r="GIA64" s="140"/>
      <c r="GIB64" s="140"/>
      <c r="GIC64" s="140"/>
      <c r="GID64" s="140"/>
      <c r="GIE64" s="140"/>
      <c r="GIF64" s="140"/>
      <c r="GIG64" s="82"/>
      <c r="GIH64" s="140"/>
      <c r="GII64" s="140"/>
      <c r="GIJ64" s="140"/>
      <c r="GIK64" s="140"/>
      <c r="GIL64" s="140"/>
      <c r="GIM64" s="140"/>
      <c r="GIN64" s="140"/>
      <c r="GIO64" s="140"/>
      <c r="GIP64" s="140"/>
      <c r="GIQ64" s="140"/>
      <c r="GIR64" s="140"/>
      <c r="GIS64" s="140"/>
      <c r="GIT64" s="140"/>
      <c r="GIU64" s="140"/>
      <c r="GIV64" s="140"/>
      <c r="GIW64" s="140"/>
      <c r="GIX64" s="140"/>
      <c r="GIY64" s="140"/>
      <c r="GIZ64" s="140"/>
      <c r="GJA64" s="140"/>
      <c r="GJB64" s="140"/>
      <c r="GJC64" s="82"/>
      <c r="GJD64" s="140"/>
      <c r="GJE64" s="140"/>
      <c r="GJF64" s="140"/>
      <c r="GJG64" s="140"/>
      <c r="GJH64" s="140"/>
      <c r="GJI64" s="140"/>
      <c r="GJJ64" s="140"/>
      <c r="GJK64" s="140"/>
      <c r="GJL64" s="140"/>
      <c r="GJM64" s="140"/>
      <c r="GJN64" s="140"/>
      <c r="GJO64" s="140"/>
      <c r="GJP64" s="140"/>
      <c r="GJQ64" s="140"/>
      <c r="GJR64" s="140"/>
      <c r="GJS64" s="140"/>
      <c r="GJT64" s="140"/>
      <c r="GJU64" s="140"/>
      <c r="GJV64" s="140"/>
      <c r="GJW64" s="140"/>
      <c r="GJX64" s="140"/>
      <c r="GJY64" s="82"/>
      <c r="GJZ64" s="140"/>
      <c r="GKA64" s="140"/>
      <c r="GKB64" s="140"/>
      <c r="GKC64" s="140"/>
      <c r="GKD64" s="140"/>
      <c r="GKE64" s="140"/>
      <c r="GKF64" s="140"/>
      <c r="GKG64" s="140"/>
      <c r="GKH64" s="140"/>
      <c r="GKI64" s="140"/>
      <c r="GKJ64" s="140"/>
      <c r="GKK64" s="140"/>
      <c r="GKL64" s="140"/>
      <c r="GKM64" s="140"/>
      <c r="GKN64" s="140"/>
      <c r="GKO64" s="140"/>
      <c r="GKP64" s="140"/>
      <c r="GKQ64" s="140"/>
      <c r="GKR64" s="140"/>
      <c r="GKS64" s="140"/>
      <c r="GKT64" s="140"/>
      <c r="GKU64" s="82"/>
      <c r="GKV64" s="140"/>
      <c r="GKW64" s="140"/>
      <c r="GKX64" s="140"/>
      <c r="GKY64" s="140"/>
      <c r="GKZ64" s="140"/>
      <c r="GLA64" s="140"/>
      <c r="GLB64" s="140"/>
      <c r="GLC64" s="140"/>
      <c r="GLD64" s="140"/>
      <c r="GLE64" s="140"/>
      <c r="GLF64" s="140"/>
      <c r="GLG64" s="140"/>
      <c r="GLH64" s="140"/>
      <c r="GLI64" s="140"/>
      <c r="GLJ64" s="140"/>
      <c r="GLK64" s="140"/>
      <c r="GLL64" s="140"/>
      <c r="GLM64" s="140"/>
      <c r="GLN64" s="140"/>
      <c r="GLO64" s="140"/>
      <c r="GLP64" s="140"/>
      <c r="GLQ64" s="82"/>
      <c r="GLR64" s="140"/>
      <c r="GLS64" s="140"/>
      <c r="GLT64" s="140"/>
      <c r="GLU64" s="140"/>
      <c r="GLV64" s="140"/>
      <c r="GLW64" s="140"/>
      <c r="GLX64" s="140"/>
      <c r="GLY64" s="140"/>
      <c r="GLZ64" s="140"/>
      <c r="GMA64" s="140"/>
      <c r="GMB64" s="140"/>
      <c r="GMC64" s="140"/>
      <c r="GMD64" s="140"/>
      <c r="GME64" s="140"/>
      <c r="GMF64" s="140"/>
      <c r="GMG64" s="140"/>
      <c r="GMH64" s="140"/>
      <c r="GMI64" s="140"/>
      <c r="GMJ64" s="140"/>
      <c r="GMK64" s="140"/>
      <c r="GML64" s="140"/>
      <c r="GMM64" s="82"/>
      <c r="GMN64" s="140"/>
      <c r="GMO64" s="140"/>
      <c r="GMP64" s="140"/>
      <c r="GMQ64" s="140"/>
      <c r="GMR64" s="140"/>
      <c r="GMS64" s="140"/>
      <c r="GMT64" s="140"/>
      <c r="GMU64" s="140"/>
      <c r="GMV64" s="140"/>
      <c r="GMW64" s="140"/>
      <c r="GMX64" s="140"/>
      <c r="GMY64" s="140"/>
      <c r="GMZ64" s="140"/>
      <c r="GNA64" s="140"/>
      <c r="GNB64" s="140"/>
      <c r="GNC64" s="140"/>
      <c r="GND64" s="140"/>
      <c r="GNE64" s="140"/>
      <c r="GNF64" s="140"/>
      <c r="GNG64" s="140"/>
      <c r="GNH64" s="140"/>
      <c r="GNI64" s="82"/>
      <c r="GNJ64" s="140"/>
      <c r="GNK64" s="140"/>
      <c r="GNL64" s="140"/>
      <c r="GNM64" s="140"/>
      <c r="GNN64" s="140"/>
      <c r="GNO64" s="140"/>
      <c r="GNP64" s="140"/>
      <c r="GNQ64" s="140"/>
      <c r="GNR64" s="140"/>
      <c r="GNS64" s="140"/>
      <c r="GNT64" s="140"/>
      <c r="GNU64" s="140"/>
      <c r="GNV64" s="140"/>
      <c r="GNW64" s="140"/>
      <c r="GNX64" s="140"/>
      <c r="GNY64" s="140"/>
      <c r="GNZ64" s="140"/>
      <c r="GOA64" s="140"/>
      <c r="GOB64" s="140"/>
      <c r="GOC64" s="140"/>
      <c r="GOD64" s="140"/>
      <c r="GOE64" s="82"/>
      <c r="GOF64" s="140"/>
      <c r="GOG64" s="140"/>
      <c r="GOH64" s="140"/>
      <c r="GOI64" s="140"/>
      <c r="GOJ64" s="140"/>
      <c r="GOK64" s="140"/>
      <c r="GOL64" s="140"/>
      <c r="GOM64" s="140"/>
      <c r="GON64" s="140"/>
      <c r="GOO64" s="140"/>
      <c r="GOP64" s="140"/>
      <c r="GOQ64" s="140"/>
      <c r="GOR64" s="140"/>
      <c r="GOS64" s="140"/>
      <c r="GOT64" s="140"/>
      <c r="GOU64" s="140"/>
      <c r="GOV64" s="140"/>
      <c r="GOW64" s="140"/>
      <c r="GOX64" s="140"/>
      <c r="GOY64" s="140"/>
      <c r="GOZ64" s="140"/>
      <c r="GPA64" s="82"/>
      <c r="GPB64" s="140"/>
      <c r="GPC64" s="140"/>
      <c r="GPD64" s="140"/>
      <c r="GPE64" s="140"/>
      <c r="GPF64" s="140"/>
      <c r="GPG64" s="140"/>
      <c r="GPH64" s="140"/>
      <c r="GPI64" s="140"/>
      <c r="GPJ64" s="140"/>
      <c r="GPK64" s="140"/>
      <c r="GPL64" s="140"/>
      <c r="GPM64" s="140"/>
      <c r="GPN64" s="140"/>
      <c r="GPO64" s="140"/>
      <c r="GPP64" s="140"/>
      <c r="GPQ64" s="140"/>
      <c r="GPR64" s="140"/>
      <c r="GPS64" s="140"/>
      <c r="GPT64" s="140"/>
      <c r="GPU64" s="140"/>
      <c r="GPV64" s="140"/>
      <c r="GPW64" s="82"/>
      <c r="GPX64" s="140"/>
      <c r="GPY64" s="140"/>
      <c r="GPZ64" s="140"/>
      <c r="GQA64" s="140"/>
      <c r="GQB64" s="140"/>
      <c r="GQC64" s="140"/>
      <c r="GQD64" s="140"/>
      <c r="GQE64" s="140"/>
      <c r="GQF64" s="140"/>
      <c r="GQG64" s="140"/>
      <c r="GQH64" s="140"/>
      <c r="GQI64" s="140"/>
      <c r="GQJ64" s="140"/>
      <c r="GQK64" s="140"/>
      <c r="GQL64" s="140"/>
      <c r="GQM64" s="140"/>
      <c r="GQN64" s="140"/>
      <c r="GQO64" s="140"/>
      <c r="GQP64" s="140"/>
      <c r="GQQ64" s="140"/>
      <c r="GQR64" s="140"/>
      <c r="GQS64" s="82"/>
      <c r="GQT64" s="140"/>
      <c r="GQU64" s="140"/>
      <c r="GQV64" s="140"/>
      <c r="GQW64" s="140"/>
      <c r="GQX64" s="140"/>
      <c r="GQY64" s="140"/>
      <c r="GQZ64" s="140"/>
      <c r="GRA64" s="140"/>
      <c r="GRB64" s="140"/>
      <c r="GRC64" s="140"/>
      <c r="GRD64" s="140"/>
      <c r="GRE64" s="140"/>
      <c r="GRF64" s="140"/>
      <c r="GRG64" s="140"/>
      <c r="GRH64" s="140"/>
      <c r="GRI64" s="140"/>
      <c r="GRJ64" s="140"/>
      <c r="GRK64" s="140"/>
      <c r="GRL64" s="140"/>
      <c r="GRM64" s="140"/>
      <c r="GRN64" s="140"/>
      <c r="GRO64" s="82"/>
      <c r="GRP64" s="140"/>
      <c r="GRQ64" s="140"/>
      <c r="GRR64" s="140"/>
      <c r="GRS64" s="140"/>
      <c r="GRT64" s="140"/>
      <c r="GRU64" s="140"/>
      <c r="GRV64" s="140"/>
      <c r="GRW64" s="140"/>
      <c r="GRX64" s="140"/>
      <c r="GRY64" s="140"/>
      <c r="GRZ64" s="140"/>
      <c r="GSA64" s="140"/>
      <c r="GSB64" s="140"/>
      <c r="GSC64" s="140"/>
      <c r="GSD64" s="140"/>
      <c r="GSE64" s="140"/>
      <c r="GSF64" s="140"/>
      <c r="GSG64" s="140"/>
      <c r="GSH64" s="140"/>
      <c r="GSI64" s="140"/>
      <c r="GSJ64" s="140"/>
      <c r="GSK64" s="82"/>
      <c r="GSL64" s="140"/>
      <c r="GSM64" s="140"/>
      <c r="GSN64" s="140"/>
      <c r="GSO64" s="140"/>
      <c r="GSP64" s="140"/>
      <c r="GSQ64" s="140"/>
      <c r="GSR64" s="140"/>
      <c r="GSS64" s="140"/>
      <c r="GST64" s="140"/>
      <c r="GSU64" s="140"/>
      <c r="GSV64" s="140"/>
      <c r="GSW64" s="140"/>
      <c r="GSX64" s="140"/>
      <c r="GSY64" s="140"/>
      <c r="GSZ64" s="140"/>
      <c r="GTA64" s="140"/>
      <c r="GTB64" s="140"/>
      <c r="GTC64" s="140"/>
      <c r="GTD64" s="140"/>
      <c r="GTE64" s="140"/>
      <c r="GTF64" s="140"/>
      <c r="GTG64" s="82"/>
      <c r="GTH64" s="140"/>
      <c r="GTI64" s="140"/>
      <c r="GTJ64" s="140"/>
      <c r="GTK64" s="140"/>
      <c r="GTL64" s="140"/>
      <c r="GTM64" s="140"/>
      <c r="GTN64" s="140"/>
      <c r="GTO64" s="140"/>
      <c r="GTP64" s="140"/>
      <c r="GTQ64" s="140"/>
      <c r="GTR64" s="140"/>
      <c r="GTS64" s="140"/>
      <c r="GTT64" s="140"/>
      <c r="GTU64" s="140"/>
      <c r="GTV64" s="140"/>
      <c r="GTW64" s="140"/>
      <c r="GTX64" s="140"/>
      <c r="GTY64" s="140"/>
      <c r="GTZ64" s="140"/>
      <c r="GUA64" s="140"/>
      <c r="GUB64" s="140"/>
      <c r="GUC64" s="82"/>
      <c r="GUD64" s="140"/>
      <c r="GUE64" s="140"/>
      <c r="GUF64" s="140"/>
      <c r="GUG64" s="140"/>
      <c r="GUH64" s="140"/>
      <c r="GUI64" s="140"/>
      <c r="GUJ64" s="140"/>
      <c r="GUK64" s="140"/>
      <c r="GUL64" s="140"/>
      <c r="GUM64" s="140"/>
      <c r="GUN64" s="140"/>
      <c r="GUO64" s="140"/>
      <c r="GUP64" s="140"/>
      <c r="GUQ64" s="140"/>
      <c r="GUR64" s="140"/>
      <c r="GUS64" s="140"/>
      <c r="GUT64" s="140"/>
      <c r="GUU64" s="140"/>
      <c r="GUV64" s="140"/>
      <c r="GUW64" s="140"/>
      <c r="GUX64" s="140"/>
      <c r="GUY64" s="82"/>
      <c r="GUZ64" s="140"/>
      <c r="GVA64" s="140"/>
      <c r="GVB64" s="140"/>
      <c r="GVC64" s="140"/>
      <c r="GVD64" s="140"/>
      <c r="GVE64" s="140"/>
      <c r="GVF64" s="140"/>
      <c r="GVG64" s="140"/>
      <c r="GVH64" s="140"/>
      <c r="GVI64" s="140"/>
      <c r="GVJ64" s="140"/>
      <c r="GVK64" s="140"/>
      <c r="GVL64" s="140"/>
      <c r="GVM64" s="140"/>
      <c r="GVN64" s="140"/>
      <c r="GVO64" s="140"/>
      <c r="GVP64" s="140"/>
      <c r="GVQ64" s="140"/>
      <c r="GVR64" s="140"/>
      <c r="GVS64" s="140"/>
      <c r="GVT64" s="140"/>
      <c r="GVU64" s="82"/>
      <c r="GVV64" s="140"/>
      <c r="GVW64" s="140"/>
      <c r="GVX64" s="140"/>
      <c r="GVY64" s="140"/>
      <c r="GVZ64" s="140"/>
      <c r="GWA64" s="140"/>
      <c r="GWB64" s="140"/>
      <c r="GWC64" s="140"/>
      <c r="GWD64" s="140"/>
      <c r="GWE64" s="140"/>
      <c r="GWF64" s="140"/>
      <c r="GWG64" s="140"/>
      <c r="GWH64" s="140"/>
      <c r="GWI64" s="140"/>
      <c r="GWJ64" s="140"/>
      <c r="GWK64" s="140"/>
      <c r="GWL64" s="140"/>
      <c r="GWM64" s="140"/>
      <c r="GWN64" s="140"/>
      <c r="GWO64" s="140"/>
      <c r="GWP64" s="140"/>
      <c r="GWQ64" s="82"/>
      <c r="GWR64" s="140"/>
      <c r="GWS64" s="140"/>
      <c r="GWT64" s="140"/>
      <c r="GWU64" s="140"/>
      <c r="GWV64" s="140"/>
      <c r="GWW64" s="140"/>
      <c r="GWX64" s="140"/>
      <c r="GWY64" s="140"/>
      <c r="GWZ64" s="140"/>
      <c r="GXA64" s="140"/>
      <c r="GXB64" s="140"/>
      <c r="GXC64" s="140"/>
      <c r="GXD64" s="140"/>
      <c r="GXE64" s="140"/>
      <c r="GXF64" s="140"/>
      <c r="GXG64" s="140"/>
      <c r="GXH64" s="140"/>
      <c r="GXI64" s="140"/>
      <c r="GXJ64" s="140"/>
      <c r="GXK64" s="140"/>
      <c r="GXL64" s="140"/>
      <c r="GXM64" s="82"/>
      <c r="GXN64" s="140"/>
      <c r="GXO64" s="140"/>
      <c r="GXP64" s="140"/>
      <c r="GXQ64" s="140"/>
      <c r="GXR64" s="140"/>
      <c r="GXS64" s="140"/>
      <c r="GXT64" s="140"/>
      <c r="GXU64" s="140"/>
      <c r="GXV64" s="140"/>
      <c r="GXW64" s="140"/>
      <c r="GXX64" s="140"/>
      <c r="GXY64" s="140"/>
      <c r="GXZ64" s="140"/>
      <c r="GYA64" s="140"/>
      <c r="GYB64" s="140"/>
      <c r="GYC64" s="140"/>
      <c r="GYD64" s="140"/>
      <c r="GYE64" s="140"/>
      <c r="GYF64" s="140"/>
      <c r="GYG64" s="140"/>
      <c r="GYH64" s="140"/>
      <c r="GYI64" s="82"/>
      <c r="GYJ64" s="140"/>
      <c r="GYK64" s="140"/>
      <c r="GYL64" s="140"/>
      <c r="GYM64" s="140"/>
      <c r="GYN64" s="140"/>
      <c r="GYO64" s="140"/>
      <c r="GYP64" s="140"/>
      <c r="GYQ64" s="140"/>
      <c r="GYR64" s="140"/>
      <c r="GYS64" s="140"/>
      <c r="GYT64" s="140"/>
      <c r="GYU64" s="140"/>
      <c r="GYV64" s="140"/>
      <c r="GYW64" s="140"/>
      <c r="GYX64" s="140"/>
      <c r="GYY64" s="140"/>
      <c r="GYZ64" s="140"/>
      <c r="GZA64" s="140"/>
      <c r="GZB64" s="140"/>
      <c r="GZC64" s="140"/>
      <c r="GZD64" s="140"/>
      <c r="GZE64" s="82"/>
      <c r="GZF64" s="140"/>
      <c r="GZG64" s="140"/>
      <c r="GZH64" s="140"/>
      <c r="GZI64" s="140"/>
      <c r="GZJ64" s="140"/>
      <c r="GZK64" s="140"/>
      <c r="GZL64" s="140"/>
      <c r="GZM64" s="140"/>
      <c r="GZN64" s="140"/>
      <c r="GZO64" s="140"/>
      <c r="GZP64" s="140"/>
      <c r="GZQ64" s="140"/>
      <c r="GZR64" s="140"/>
      <c r="GZS64" s="140"/>
      <c r="GZT64" s="140"/>
      <c r="GZU64" s="140"/>
      <c r="GZV64" s="140"/>
      <c r="GZW64" s="140"/>
      <c r="GZX64" s="140"/>
      <c r="GZY64" s="140"/>
      <c r="GZZ64" s="140"/>
      <c r="HAA64" s="82"/>
      <c r="HAB64" s="140"/>
      <c r="HAC64" s="140"/>
      <c r="HAD64" s="140"/>
      <c r="HAE64" s="140"/>
      <c r="HAF64" s="140"/>
      <c r="HAG64" s="140"/>
      <c r="HAH64" s="140"/>
      <c r="HAI64" s="140"/>
      <c r="HAJ64" s="140"/>
      <c r="HAK64" s="140"/>
      <c r="HAL64" s="140"/>
      <c r="HAM64" s="140"/>
      <c r="HAN64" s="140"/>
      <c r="HAO64" s="140"/>
      <c r="HAP64" s="140"/>
      <c r="HAQ64" s="140"/>
      <c r="HAR64" s="140"/>
      <c r="HAS64" s="140"/>
      <c r="HAT64" s="140"/>
      <c r="HAU64" s="140"/>
      <c r="HAV64" s="140"/>
      <c r="HAW64" s="82"/>
      <c r="HAX64" s="140"/>
      <c r="HAY64" s="140"/>
      <c r="HAZ64" s="140"/>
      <c r="HBA64" s="140"/>
      <c r="HBB64" s="140"/>
      <c r="HBC64" s="140"/>
      <c r="HBD64" s="140"/>
      <c r="HBE64" s="140"/>
      <c r="HBF64" s="140"/>
      <c r="HBG64" s="140"/>
      <c r="HBH64" s="140"/>
      <c r="HBI64" s="140"/>
      <c r="HBJ64" s="140"/>
      <c r="HBK64" s="140"/>
      <c r="HBL64" s="140"/>
      <c r="HBM64" s="140"/>
      <c r="HBN64" s="140"/>
      <c r="HBO64" s="140"/>
      <c r="HBP64" s="140"/>
      <c r="HBQ64" s="140"/>
      <c r="HBR64" s="140"/>
      <c r="HBS64" s="82"/>
      <c r="HBT64" s="140"/>
      <c r="HBU64" s="140"/>
      <c r="HBV64" s="140"/>
      <c r="HBW64" s="140"/>
      <c r="HBX64" s="140"/>
      <c r="HBY64" s="140"/>
      <c r="HBZ64" s="140"/>
      <c r="HCA64" s="140"/>
      <c r="HCB64" s="140"/>
      <c r="HCC64" s="140"/>
      <c r="HCD64" s="140"/>
      <c r="HCE64" s="140"/>
      <c r="HCF64" s="140"/>
      <c r="HCG64" s="140"/>
      <c r="HCH64" s="140"/>
      <c r="HCI64" s="140"/>
      <c r="HCJ64" s="140"/>
      <c r="HCK64" s="140"/>
      <c r="HCL64" s="140"/>
      <c r="HCM64" s="140"/>
      <c r="HCN64" s="140"/>
      <c r="HCO64" s="82"/>
      <c r="HCP64" s="140"/>
      <c r="HCQ64" s="140"/>
      <c r="HCR64" s="140"/>
      <c r="HCS64" s="140"/>
      <c r="HCT64" s="140"/>
      <c r="HCU64" s="140"/>
      <c r="HCV64" s="140"/>
      <c r="HCW64" s="140"/>
      <c r="HCX64" s="140"/>
      <c r="HCY64" s="140"/>
      <c r="HCZ64" s="140"/>
      <c r="HDA64" s="140"/>
      <c r="HDB64" s="140"/>
      <c r="HDC64" s="140"/>
      <c r="HDD64" s="140"/>
      <c r="HDE64" s="140"/>
      <c r="HDF64" s="140"/>
      <c r="HDG64" s="140"/>
      <c r="HDH64" s="140"/>
      <c r="HDI64" s="140"/>
      <c r="HDJ64" s="140"/>
      <c r="HDK64" s="82"/>
      <c r="HDL64" s="140"/>
      <c r="HDM64" s="140"/>
      <c r="HDN64" s="140"/>
      <c r="HDO64" s="140"/>
      <c r="HDP64" s="140"/>
      <c r="HDQ64" s="140"/>
      <c r="HDR64" s="140"/>
      <c r="HDS64" s="140"/>
      <c r="HDT64" s="140"/>
      <c r="HDU64" s="140"/>
      <c r="HDV64" s="140"/>
      <c r="HDW64" s="140"/>
      <c r="HDX64" s="140"/>
      <c r="HDY64" s="140"/>
      <c r="HDZ64" s="140"/>
      <c r="HEA64" s="140"/>
      <c r="HEB64" s="140"/>
      <c r="HEC64" s="140"/>
      <c r="HED64" s="140"/>
      <c r="HEE64" s="140"/>
      <c r="HEF64" s="140"/>
      <c r="HEG64" s="82"/>
      <c r="HEH64" s="140"/>
      <c r="HEI64" s="140"/>
      <c r="HEJ64" s="140"/>
      <c r="HEK64" s="140"/>
      <c r="HEL64" s="140"/>
      <c r="HEM64" s="140"/>
      <c r="HEN64" s="140"/>
      <c r="HEO64" s="140"/>
      <c r="HEP64" s="140"/>
      <c r="HEQ64" s="140"/>
      <c r="HER64" s="140"/>
      <c r="HES64" s="140"/>
      <c r="HET64" s="140"/>
      <c r="HEU64" s="140"/>
      <c r="HEV64" s="140"/>
      <c r="HEW64" s="140"/>
      <c r="HEX64" s="140"/>
      <c r="HEY64" s="140"/>
      <c r="HEZ64" s="140"/>
      <c r="HFA64" s="140"/>
      <c r="HFB64" s="140"/>
      <c r="HFC64" s="82"/>
      <c r="HFD64" s="140"/>
      <c r="HFE64" s="140"/>
      <c r="HFF64" s="140"/>
      <c r="HFG64" s="140"/>
      <c r="HFH64" s="140"/>
      <c r="HFI64" s="140"/>
      <c r="HFJ64" s="140"/>
      <c r="HFK64" s="140"/>
      <c r="HFL64" s="140"/>
      <c r="HFM64" s="140"/>
      <c r="HFN64" s="140"/>
      <c r="HFO64" s="140"/>
      <c r="HFP64" s="140"/>
      <c r="HFQ64" s="140"/>
      <c r="HFR64" s="140"/>
      <c r="HFS64" s="140"/>
      <c r="HFT64" s="140"/>
      <c r="HFU64" s="140"/>
      <c r="HFV64" s="140"/>
      <c r="HFW64" s="140"/>
      <c r="HFX64" s="140"/>
      <c r="HFY64" s="82"/>
      <c r="HFZ64" s="140"/>
      <c r="HGA64" s="140"/>
      <c r="HGB64" s="140"/>
      <c r="HGC64" s="140"/>
      <c r="HGD64" s="140"/>
      <c r="HGE64" s="140"/>
      <c r="HGF64" s="140"/>
      <c r="HGG64" s="140"/>
      <c r="HGH64" s="140"/>
      <c r="HGI64" s="140"/>
      <c r="HGJ64" s="140"/>
      <c r="HGK64" s="140"/>
      <c r="HGL64" s="140"/>
      <c r="HGM64" s="140"/>
      <c r="HGN64" s="140"/>
      <c r="HGO64" s="140"/>
      <c r="HGP64" s="140"/>
      <c r="HGQ64" s="140"/>
      <c r="HGR64" s="140"/>
      <c r="HGS64" s="140"/>
      <c r="HGT64" s="140"/>
      <c r="HGU64" s="82"/>
      <c r="HGV64" s="140"/>
      <c r="HGW64" s="140"/>
      <c r="HGX64" s="140"/>
      <c r="HGY64" s="140"/>
      <c r="HGZ64" s="140"/>
      <c r="HHA64" s="140"/>
      <c r="HHB64" s="140"/>
      <c r="HHC64" s="140"/>
      <c r="HHD64" s="140"/>
      <c r="HHE64" s="140"/>
      <c r="HHF64" s="140"/>
      <c r="HHG64" s="140"/>
      <c r="HHH64" s="140"/>
      <c r="HHI64" s="140"/>
      <c r="HHJ64" s="140"/>
      <c r="HHK64" s="140"/>
      <c r="HHL64" s="140"/>
      <c r="HHM64" s="140"/>
      <c r="HHN64" s="140"/>
      <c r="HHO64" s="140"/>
      <c r="HHP64" s="140"/>
      <c r="HHQ64" s="82"/>
      <c r="HHR64" s="140"/>
      <c r="HHS64" s="140"/>
      <c r="HHT64" s="140"/>
      <c r="HHU64" s="140"/>
      <c r="HHV64" s="140"/>
      <c r="HHW64" s="140"/>
      <c r="HHX64" s="140"/>
      <c r="HHY64" s="140"/>
      <c r="HHZ64" s="140"/>
      <c r="HIA64" s="140"/>
      <c r="HIB64" s="140"/>
      <c r="HIC64" s="140"/>
      <c r="HID64" s="140"/>
      <c r="HIE64" s="140"/>
      <c r="HIF64" s="140"/>
      <c r="HIG64" s="140"/>
      <c r="HIH64" s="140"/>
      <c r="HII64" s="140"/>
      <c r="HIJ64" s="140"/>
      <c r="HIK64" s="140"/>
      <c r="HIL64" s="140"/>
      <c r="HIM64" s="82"/>
      <c r="HIN64" s="140"/>
      <c r="HIO64" s="140"/>
      <c r="HIP64" s="140"/>
      <c r="HIQ64" s="140"/>
      <c r="HIR64" s="140"/>
      <c r="HIS64" s="140"/>
      <c r="HIT64" s="140"/>
      <c r="HIU64" s="140"/>
      <c r="HIV64" s="140"/>
      <c r="HIW64" s="140"/>
      <c r="HIX64" s="140"/>
      <c r="HIY64" s="140"/>
      <c r="HIZ64" s="140"/>
      <c r="HJA64" s="140"/>
      <c r="HJB64" s="140"/>
      <c r="HJC64" s="140"/>
      <c r="HJD64" s="140"/>
      <c r="HJE64" s="140"/>
      <c r="HJF64" s="140"/>
      <c r="HJG64" s="140"/>
      <c r="HJH64" s="140"/>
      <c r="HJI64" s="82"/>
      <c r="HJJ64" s="140"/>
      <c r="HJK64" s="140"/>
      <c r="HJL64" s="140"/>
      <c r="HJM64" s="140"/>
      <c r="HJN64" s="140"/>
      <c r="HJO64" s="140"/>
      <c r="HJP64" s="140"/>
      <c r="HJQ64" s="140"/>
      <c r="HJR64" s="140"/>
      <c r="HJS64" s="140"/>
      <c r="HJT64" s="140"/>
      <c r="HJU64" s="140"/>
      <c r="HJV64" s="140"/>
      <c r="HJW64" s="140"/>
      <c r="HJX64" s="140"/>
      <c r="HJY64" s="140"/>
      <c r="HJZ64" s="140"/>
      <c r="HKA64" s="140"/>
      <c r="HKB64" s="140"/>
      <c r="HKC64" s="140"/>
      <c r="HKD64" s="140"/>
      <c r="HKE64" s="82"/>
      <c r="HKF64" s="140"/>
      <c r="HKG64" s="140"/>
      <c r="HKH64" s="140"/>
      <c r="HKI64" s="140"/>
      <c r="HKJ64" s="140"/>
      <c r="HKK64" s="140"/>
      <c r="HKL64" s="140"/>
      <c r="HKM64" s="140"/>
      <c r="HKN64" s="140"/>
      <c r="HKO64" s="140"/>
      <c r="HKP64" s="140"/>
      <c r="HKQ64" s="140"/>
      <c r="HKR64" s="140"/>
      <c r="HKS64" s="140"/>
      <c r="HKT64" s="140"/>
      <c r="HKU64" s="140"/>
      <c r="HKV64" s="140"/>
      <c r="HKW64" s="140"/>
      <c r="HKX64" s="140"/>
      <c r="HKY64" s="140"/>
      <c r="HKZ64" s="140"/>
      <c r="HLA64" s="82"/>
      <c r="HLB64" s="140"/>
      <c r="HLC64" s="140"/>
      <c r="HLD64" s="140"/>
      <c r="HLE64" s="140"/>
      <c r="HLF64" s="140"/>
      <c r="HLG64" s="140"/>
      <c r="HLH64" s="140"/>
      <c r="HLI64" s="140"/>
      <c r="HLJ64" s="140"/>
      <c r="HLK64" s="140"/>
      <c r="HLL64" s="140"/>
      <c r="HLM64" s="140"/>
      <c r="HLN64" s="140"/>
      <c r="HLO64" s="140"/>
      <c r="HLP64" s="140"/>
      <c r="HLQ64" s="140"/>
      <c r="HLR64" s="140"/>
      <c r="HLS64" s="140"/>
      <c r="HLT64" s="140"/>
      <c r="HLU64" s="140"/>
      <c r="HLV64" s="140"/>
      <c r="HLW64" s="82"/>
      <c r="HLX64" s="140"/>
      <c r="HLY64" s="140"/>
      <c r="HLZ64" s="140"/>
      <c r="HMA64" s="140"/>
      <c r="HMB64" s="140"/>
      <c r="HMC64" s="140"/>
      <c r="HMD64" s="140"/>
      <c r="HME64" s="140"/>
      <c r="HMF64" s="140"/>
      <c r="HMG64" s="140"/>
      <c r="HMH64" s="140"/>
      <c r="HMI64" s="140"/>
      <c r="HMJ64" s="140"/>
      <c r="HMK64" s="140"/>
      <c r="HML64" s="140"/>
      <c r="HMM64" s="140"/>
      <c r="HMN64" s="140"/>
      <c r="HMO64" s="140"/>
      <c r="HMP64" s="140"/>
      <c r="HMQ64" s="140"/>
      <c r="HMR64" s="140"/>
      <c r="HMS64" s="82"/>
      <c r="HMT64" s="140"/>
      <c r="HMU64" s="140"/>
      <c r="HMV64" s="140"/>
      <c r="HMW64" s="140"/>
      <c r="HMX64" s="140"/>
      <c r="HMY64" s="140"/>
      <c r="HMZ64" s="140"/>
      <c r="HNA64" s="140"/>
      <c r="HNB64" s="140"/>
      <c r="HNC64" s="140"/>
      <c r="HND64" s="140"/>
      <c r="HNE64" s="140"/>
      <c r="HNF64" s="140"/>
      <c r="HNG64" s="140"/>
      <c r="HNH64" s="140"/>
      <c r="HNI64" s="140"/>
      <c r="HNJ64" s="140"/>
      <c r="HNK64" s="140"/>
      <c r="HNL64" s="140"/>
      <c r="HNM64" s="140"/>
      <c r="HNN64" s="140"/>
      <c r="HNO64" s="82"/>
      <c r="HNP64" s="140"/>
      <c r="HNQ64" s="140"/>
      <c r="HNR64" s="140"/>
      <c r="HNS64" s="140"/>
      <c r="HNT64" s="140"/>
      <c r="HNU64" s="140"/>
      <c r="HNV64" s="140"/>
      <c r="HNW64" s="140"/>
      <c r="HNX64" s="140"/>
      <c r="HNY64" s="140"/>
      <c r="HNZ64" s="140"/>
      <c r="HOA64" s="140"/>
      <c r="HOB64" s="140"/>
      <c r="HOC64" s="140"/>
      <c r="HOD64" s="140"/>
      <c r="HOE64" s="140"/>
      <c r="HOF64" s="140"/>
      <c r="HOG64" s="140"/>
      <c r="HOH64" s="140"/>
      <c r="HOI64" s="140"/>
      <c r="HOJ64" s="140"/>
      <c r="HOK64" s="82"/>
      <c r="HOL64" s="140"/>
      <c r="HOM64" s="140"/>
      <c r="HON64" s="140"/>
      <c r="HOO64" s="140"/>
      <c r="HOP64" s="140"/>
      <c r="HOQ64" s="140"/>
      <c r="HOR64" s="140"/>
      <c r="HOS64" s="140"/>
      <c r="HOT64" s="140"/>
      <c r="HOU64" s="140"/>
      <c r="HOV64" s="140"/>
      <c r="HOW64" s="140"/>
      <c r="HOX64" s="140"/>
      <c r="HOY64" s="140"/>
      <c r="HOZ64" s="140"/>
      <c r="HPA64" s="140"/>
      <c r="HPB64" s="140"/>
      <c r="HPC64" s="140"/>
      <c r="HPD64" s="140"/>
      <c r="HPE64" s="140"/>
      <c r="HPF64" s="140"/>
      <c r="HPG64" s="82"/>
      <c r="HPH64" s="140"/>
      <c r="HPI64" s="140"/>
      <c r="HPJ64" s="140"/>
      <c r="HPK64" s="140"/>
      <c r="HPL64" s="140"/>
      <c r="HPM64" s="140"/>
      <c r="HPN64" s="140"/>
      <c r="HPO64" s="140"/>
      <c r="HPP64" s="140"/>
      <c r="HPQ64" s="140"/>
      <c r="HPR64" s="140"/>
      <c r="HPS64" s="140"/>
      <c r="HPT64" s="140"/>
      <c r="HPU64" s="140"/>
      <c r="HPV64" s="140"/>
      <c r="HPW64" s="140"/>
      <c r="HPX64" s="140"/>
      <c r="HPY64" s="140"/>
      <c r="HPZ64" s="140"/>
      <c r="HQA64" s="140"/>
      <c r="HQB64" s="140"/>
      <c r="HQC64" s="82"/>
      <c r="HQD64" s="140"/>
      <c r="HQE64" s="140"/>
      <c r="HQF64" s="140"/>
      <c r="HQG64" s="140"/>
      <c r="HQH64" s="140"/>
      <c r="HQI64" s="140"/>
      <c r="HQJ64" s="140"/>
      <c r="HQK64" s="140"/>
      <c r="HQL64" s="140"/>
      <c r="HQM64" s="140"/>
      <c r="HQN64" s="140"/>
      <c r="HQO64" s="140"/>
      <c r="HQP64" s="140"/>
      <c r="HQQ64" s="140"/>
      <c r="HQR64" s="140"/>
      <c r="HQS64" s="140"/>
      <c r="HQT64" s="140"/>
      <c r="HQU64" s="140"/>
      <c r="HQV64" s="140"/>
      <c r="HQW64" s="140"/>
      <c r="HQX64" s="140"/>
      <c r="HQY64" s="82"/>
      <c r="HQZ64" s="140"/>
      <c r="HRA64" s="140"/>
      <c r="HRB64" s="140"/>
      <c r="HRC64" s="140"/>
      <c r="HRD64" s="140"/>
      <c r="HRE64" s="140"/>
      <c r="HRF64" s="140"/>
      <c r="HRG64" s="140"/>
      <c r="HRH64" s="140"/>
      <c r="HRI64" s="140"/>
      <c r="HRJ64" s="140"/>
      <c r="HRK64" s="140"/>
      <c r="HRL64" s="140"/>
      <c r="HRM64" s="140"/>
      <c r="HRN64" s="140"/>
      <c r="HRO64" s="140"/>
      <c r="HRP64" s="140"/>
      <c r="HRQ64" s="140"/>
      <c r="HRR64" s="140"/>
      <c r="HRS64" s="140"/>
      <c r="HRT64" s="140"/>
      <c r="HRU64" s="82"/>
      <c r="HRV64" s="140"/>
      <c r="HRW64" s="140"/>
      <c r="HRX64" s="140"/>
      <c r="HRY64" s="140"/>
      <c r="HRZ64" s="140"/>
      <c r="HSA64" s="140"/>
      <c r="HSB64" s="140"/>
      <c r="HSC64" s="140"/>
      <c r="HSD64" s="140"/>
      <c r="HSE64" s="140"/>
      <c r="HSF64" s="140"/>
      <c r="HSG64" s="140"/>
      <c r="HSH64" s="140"/>
      <c r="HSI64" s="140"/>
      <c r="HSJ64" s="140"/>
      <c r="HSK64" s="140"/>
      <c r="HSL64" s="140"/>
      <c r="HSM64" s="140"/>
      <c r="HSN64" s="140"/>
      <c r="HSO64" s="140"/>
      <c r="HSP64" s="140"/>
      <c r="HSQ64" s="82"/>
      <c r="HSR64" s="140"/>
      <c r="HSS64" s="140"/>
      <c r="HST64" s="140"/>
      <c r="HSU64" s="140"/>
      <c r="HSV64" s="140"/>
      <c r="HSW64" s="140"/>
      <c r="HSX64" s="140"/>
      <c r="HSY64" s="140"/>
      <c r="HSZ64" s="140"/>
      <c r="HTA64" s="140"/>
      <c r="HTB64" s="140"/>
      <c r="HTC64" s="140"/>
      <c r="HTD64" s="140"/>
      <c r="HTE64" s="140"/>
      <c r="HTF64" s="140"/>
      <c r="HTG64" s="140"/>
      <c r="HTH64" s="140"/>
      <c r="HTI64" s="140"/>
      <c r="HTJ64" s="140"/>
      <c r="HTK64" s="140"/>
      <c r="HTL64" s="140"/>
      <c r="HTM64" s="82"/>
      <c r="HTN64" s="140"/>
      <c r="HTO64" s="140"/>
      <c r="HTP64" s="140"/>
      <c r="HTQ64" s="140"/>
      <c r="HTR64" s="140"/>
      <c r="HTS64" s="140"/>
      <c r="HTT64" s="140"/>
      <c r="HTU64" s="140"/>
      <c r="HTV64" s="140"/>
      <c r="HTW64" s="140"/>
      <c r="HTX64" s="140"/>
      <c r="HTY64" s="140"/>
      <c r="HTZ64" s="140"/>
      <c r="HUA64" s="140"/>
      <c r="HUB64" s="140"/>
      <c r="HUC64" s="140"/>
      <c r="HUD64" s="140"/>
      <c r="HUE64" s="140"/>
      <c r="HUF64" s="140"/>
      <c r="HUG64" s="140"/>
      <c r="HUH64" s="140"/>
      <c r="HUI64" s="82"/>
      <c r="HUJ64" s="140"/>
      <c r="HUK64" s="140"/>
      <c r="HUL64" s="140"/>
      <c r="HUM64" s="140"/>
      <c r="HUN64" s="140"/>
      <c r="HUO64" s="140"/>
      <c r="HUP64" s="140"/>
      <c r="HUQ64" s="140"/>
      <c r="HUR64" s="140"/>
      <c r="HUS64" s="140"/>
      <c r="HUT64" s="140"/>
      <c r="HUU64" s="140"/>
      <c r="HUV64" s="140"/>
      <c r="HUW64" s="140"/>
      <c r="HUX64" s="140"/>
      <c r="HUY64" s="140"/>
      <c r="HUZ64" s="140"/>
      <c r="HVA64" s="140"/>
      <c r="HVB64" s="140"/>
      <c r="HVC64" s="140"/>
      <c r="HVD64" s="140"/>
      <c r="HVE64" s="82"/>
      <c r="HVF64" s="140"/>
      <c r="HVG64" s="140"/>
      <c r="HVH64" s="140"/>
      <c r="HVI64" s="140"/>
      <c r="HVJ64" s="140"/>
      <c r="HVK64" s="140"/>
      <c r="HVL64" s="140"/>
      <c r="HVM64" s="140"/>
      <c r="HVN64" s="140"/>
      <c r="HVO64" s="140"/>
      <c r="HVP64" s="140"/>
      <c r="HVQ64" s="140"/>
      <c r="HVR64" s="140"/>
      <c r="HVS64" s="140"/>
      <c r="HVT64" s="140"/>
      <c r="HVU64" s="140"/>
      <c r="HVV64" s="140"/>
      <c r="HVW64" s="140"/>
      <c r="HVX64" s="140"/>
      <c r="HVY64" s="140"/>
      <c r="HVZ64" s="140"/>
      <c r="HWA64" s="82"/>
      <c r="HWB64" s="140"/>
      <c r="HWC64" s="140"/>
      <c r="HWD64" s="140"/>
      <c r="HWE64" s="140"/>
      <c r="HWF64" s="140"/>
      <c r="HWG64" s="140"/>
      <c r="HWH64" s="140"/>
      <c r="HWI64" s="140"/>
      <c r="HWJ64" s="140"/>
      <c r="HWK64" s="140"/>
      <c r="HWL64" s="140"/>
      <c r="HWM64" s="140"/>
      <c r="HWN64" s="140"/>
      <c r="HWO64" s="140"/>
      <c r="HWP64" s="140"/>
      <c r="HWQ64" s="140"/>
      <c r="HWR64" s="140"/>
      <c r="HWS64" s="140"/>
      <c r="HWT64" s="140"/>
      <c r="HWU64" s="140"/>
      <c r="HWV64" s="140"/>
      <c r="HWW64" s="82"/>
      <c r="HWX64" s="140"/>
      <c r="HWY64" s="140"/>
      <c r="HWZ64" s="140"/>
      <c r="HXA64" s="140"/>
      <c r="HXB64" s="140"/>
      <c r="HXC64" s="140"/>
      <c r="HXD64" s="140"/>
      <c r="HXE64" s="140"/>
      <c r="HXF64" s="140"/>
      <c r="HXG64" s="140"/>
      <c r="HXH64" s="140"/>
      <c r="HXI64" s="140"/>
      <c r="HXJ64" s="140"/>
      <c r="HXK64" s="140"/>
      <c r="HXL64" s="140"/>
      <c r="HXM64" s="140"/>
      <c r="HXN64" s="140"/>
      <c r="HXO64" s="140"/>
      <c r="HXP64" s="140"/>
      <c r="HXQ64" s="140"/>
      <c r="HXR64" s="140"/>
      <c r="HXS64" s="82"/>
      <c r="HXT64" s="140"/>
      <c r="HXU64" s="140"/>
      <c r="HXV64" s="140"/>
      <c r="HXW64" s="140"/>
      <c r="HXX64" s="140"/>
      <c r="HXY64" s="140"/>
      <c r="HXZ64" s="140"/>
      <c r="HYA64" s="140"/>
      <c r="HYB64" s="140"/>
      <c r="HYC64" s="140"/>
      <c r="HYD64" s="140"/>
      <c r="HYE64" s="140"/>
      <c r="HYF64" s="140"/>
      <c r="HYG64" s="140"/>
      <c r="HYH64" s="140"/>
      <c r="HYI64" s="140"/>
      <c r="HYJ64" s="140"/>
      <c r="HYK64" s="140"/>
      <c r="HYL64" s="140"/>
      <c r="HYM64" s="140"/>
      <c r="HYN64" s="140"/>
      <c r="HYO64" s="82"/>
      <c r="HYP64" s="140"/>
      <c r="HYQ64" s="140"/>
      <c r="HYR64" s="140"/>
      <c r="HYS64" s="140"/>
      <c r="HYT64" s="140"/>
      <c r="HYU64" s="140"/>
      <c r="HYV64" s="140"/>
      <c r="HYW64" s="140"/>
      <c r="HYX64" s="140"/>
      <c r="HYY64" s="140"/>
      <c r="HYZ64" s="140"/>
      <c r="HZA64" s="140"/>
      <c r="HZB64" s="140"/>
      <c r="HZC64" s="140"/>
      <c r="HZD64" s="140"/>
      <c r="HZE64" s="140"/>
      <c r="HZF64" s="140"/>
      <c r="HZG64" s="140"/>
      <c r="HZH64" s="140"/>
      <c r="HZI64" s="140"/>
      <c r="HZJ64" s="140"/>
      <c r="HZK64" s="82"/>
      <c r="HZL64" s="140"/>
      <c r="HZM64" s="140"/>
      <c r="HZN64" s="140"/>
      <c r="HZO64" s="140"/>
      <c r="HZP64" s="140"/>
      <c r="HZQ64" s="140"/>
      <c r="HZR64" s="140"/>
      <c r="HZS64" s="140"/>
      <c r="HZT64" s="140"/>
      <c r="HZU64" s="140"/>
      <c r="HZV64" s="140"/>
      <c r="HZW64" s="140"/>
      <c r="HZX64" s="140"/>
      <c r="HZY64" s="140"/>
      <c r="HZZ64" s="140"/>
      <c r="IAA64" s="140"/>
      <c r="IAB64" s="140"/>
      <c r="IAC64" s="140"/>
      <c r="IAD64" s="140"/>
      <c r="IAE64" s="140"/>
      <c r="IAF64" s="140"/>
      <c r="IAG64" s="82"/>
      <c r="IAH64" s="140"/>
      <c r="IAI64" s="140"/>
      <c r="IAJ64" s="140"/>
      <c r="IAK64" s="140"/>
      <c r="IAL64" s="140"/>
      <c r="IAM64" s="140"/>
      <c r="IAN64" s="140"/>
      <c r="IAO64" s="140"/>
      <c r="IAP64" s="140"/>
      <c r="IAQ64" s="140"/>
      <c r="IAR64" s="140"/>
      <c r="IAS64" s="140"/>
      <c r="IAT64" s="140"/>
      <c r="IAU64" s="140"/>
      <c r="IAV64" s="140"/>
      <c r="IAW64" s="140"/>
      <c r="IAX64" s="140"/>
      <c r="IAY64" s="140"/>
      <c r="IAZ64" s="140"/>
      <c r="IBA64" s="140"/>
      <c r="IBB64" s="140"/>
      <c r="IBC64" s="82"/>
      <c r="IBD64" s="140"/>
      <c r="IBE64" s="140"/>
      <c r="IBF64" s="140"/>
      <c r="IBG64" s="140"/>
      <c r="IBH64" s="140"/>
      <c r="IBI64" s="140"/>
      <c r="IBJ64" s="140"/>
      <c r="IBK64" s="140"/>
      <c r="IBL64" s="140"/>
      <c r="IBM64" s="140"/>
      <c r="IBN64" s="140"/>
      <c r="IBO64" s="140"/>
      <c r="IBP64" s="140"/>
      <c r="IBQ64" s="140"/>
      <c r="IBR64" s="140"/>
      <c r="IBS64" s="140"/>
      <c r="IBT64" s="140"/>
      <c r="IBU64" s="140"/>
      <c r="IBV64" s="140"/>
      <c r="IBW64" s="140"/>
      <c r="IBX64" s="140"/>
      <c r="IBY64" s="82"/>
      <c r="IBZ64" s="140"/>
      <c r="ICA64" s="140"/>
      <c r="ICB64" s="140"/>
      <c r="ICC64" s="140"/>
      <c r="ICD64" s="140"/>
      <c r="ICE64" s="140"/>
      <c r="ICF64" s="140"/>
      <c r="ICG64" s="140"/>
      <c r="ICH64" s="140"/>
      <c r="ICI64" s="140"/>
      <c r="ICJ64" s="140"/>
      <c r="ICK64" s="140"/>
      <c r="ICL64" s="140"/>
      <c r="ICM64" s="140"/>
      <c r="ICN64" s="140"/>
      <c r="ICO64" s="140"/>
      <c r="ICP64" s="140"/>
      <c r="ICQ64" s="140"/>
      <c r="ICR64" s="140"/>
      <c r="ICS64" s="140"/>
      <c r="ICT64" s="140"/>
      <c r="ICU64" s="82"/>
      <c r="ICV64" s="140"/>
      <c r="ICW64" s="140"/>
      <c r="ICX64" s="140"/>
      <c r="ICY64" s="140"/>
      <c r="ICZ64" s="140"/>
      <c r="IDA64" s="140"/>
      <c r="IDB64" s="140"/>
      <c r="IDC64" s="140"/>
      <c r="IDD64" s="140"/>
      <c r="IDE64" s="140"/>
      <c r="IDF64" s="140"/>
      <c r="IDG64" s="140"/>
      <c r="IDH64" s="140"/>
      <c r="IDI64" s="140"/>
      <c r="IDJ64" s="140"/>
      <c r="IDK64" s="140"/>
      <c r="IDL64" s="140"/>
      <c r="IDM64" s="140"/>
      <c r="IDN64" s="140"/>
      <c r="IDO64" s="140"/>
      <c r="IDP64" s="140"/>
      <c r="IDQ64" s="82"/>
      <c r="IDR64" s="140"/>
      <c r="IDS64" s="140"/>
      <c r="IDT64" s="140"/>
      <c r="IDU64" s="140"/>
      <c r="IDV64" s="140"/>
      <c r="IDW64" s="140"/>
      <c r="IDX64" s="140"/>
      <c r="IDY64" s="140"/>
      <c r="IDZ64" s="140"/>
      <c r="IEA64" s="140"/>
      <c r="IEB64" s="140"/>
      <c r="IEC64" s="140"/>
      <c r="IED64" s="140"/>
      <c r="IEE64" s="140"/>
      <c r="IEF64" s="140"/>
      <c r="IEG64" s="140"/>
      <c r="IEH64" s="140"/>
      <c r="IEI64" s="140"/>
      <c r="IEJ64" s="140"/>
      <c r="IEK64" s="140"/>
      <c r="IEL64" s="140"/>
      <c r="IEM64" s="82"/>
      <c r="IEN64" s="140"/>
      <c r="IEO64" s="140"/>
      <c r="IEP64" s="140"/>
      <c r="IEQ64" s="140"/>
      <c r="IER64" s="140"/>
      <c r="IES64" s="140"/>
      <c r="IET64" s="140"/>
      <c r="IEU64" s="140"/>
      <c r="IEV64" s="140"/>
      <c r="IEW64" s="140"/>
      <c r="IEX64" s="140"/>
      <c r="IEY64" s="140"/>
      <c r="IEZ64" s="140"/>
      <c r="IFA64" s="140"/>
      <c r="IFB64" s="140"/>
      <c r="IFC64" s="140"/>
      <c r="IFD64" s="140"/>
      <c r="IFE64" s="140"/>
      <c r="IFF64" s="140"/>
      <c r="IFG64" s="140"/>
      <c r="IFH64" s="140"/>
      <c r="IFI64" s="82"/>
      <c r="IFJ64" s="140"/>
      <c r="IFK64" s="140"/>
      <c r="IFL64" s="140"/>
      <c r="IFM64" s="140"/>
      <c r="IFN64" s="140"/>
      <c r="IFO64" s="140"/>
      <c r="IFP64" s="140"/>
      <c r="IFQ64" s="140"/>
      <c r="IFR64" s="140"/>
      <c r="IFS64" s="140"/>
      <c r="IFT64" s="140"/>
      <c r="IFU64" s="140"/>
      <c r="IFV64" s="140"/>
      <c r="IFW64" s="140"/>
      <c r="IFX64" s="140"/>
      <c r="IFY64" s="140"/>
      <c r="IFZ64" s="140"/>
      <c r="IGA64" s="140"/>
      <c r="IGB64" s="140"/>
      <c r="IGC64" s="140"/>
      <c r="IGD64" s="140"/>
      <c r="IGE64" s="82"/>
      <c r="IGF64" s="140"/>
      <c r="IGG64" s="140"/>
      <c r="IGH64" s="140"/>
      <c r="IGI64" s="140"/>
      <c r="IGJ64" s="140"/>
      <c r="IGK64" s="140"/>
      <c r="IGL64" s="140"/>
      <c r="IGM64" s="140"/>
      <c r="IGN64" s="140"/>
      <c r="IGO64" s="140"/>
      <c r="IGP64" s="140"/>
      <c r="IGQ64" s="140"/>
      <c r="IGR64" s="140"/>
      <c r="IGS64" s="140"/>
      <c r="IGT64" s="140"/>
      <c r="IGU64" s="140"/>
      <c r="IGV64" s="140"/>
      <c r="IGW64" s="140"/>
      <c r="IGX64" s="140"/>
      <c r="IGY64" s="140"/>
      <c r="IGZ64" s="140"/>
      <c r="IHA64" s="82"/>
      <c r="IHB64" s="140"/>
      <c r="IHC64" s="140"/>
      <c r="IHD64" s="140"/>
      <c r="IHE64" s="140"/>
      <c r="IHF64" s="140"/>
      <c r="IHG64" s="140"/>
      <c r="IHH64" s="140"/>
      <c r="IHI64" s="140"/>
      <c r="IHJ64" s="140"/>
      <c r="IHK64" s="140"/>
      <c r="IHL64" s="140"/>
      <c r="IHM64" s="140"/>
      <c r="IHN64" s="140"/>
      <c r="IHO64" s="140"/>
      <c r="IHP64" s="140"/>
      <c r="IHQ64" s="140"/>
      <c r="IHR64" s="140"/>
      <c r="IHS64" s="140"/>
      <c r="IHT64" s="140"/>
      <c r="IHU64" s="140"/>
      <c r="IHV64" s="140"/>
      <c r="IHW64" s="82"/>
      <c r="IHX64" s="140"/>
      <c r="IHY64" s="140"/>
      <c r="IHZ64" s="140"/>
      <c r="IIA64" s="140"/>
      <c r="IIB64" s="140"/>
      <c r="IIC64" s="140"/>
      <c r="IID64" s="140"/>
      <c r="IIE64" s="140"/>
      <c r="IIF64" s="140"/>
      <c r="IIG64" s="140"/>
      <c r="IIH64" s="140"/>
      <c r="III64" s="140"/>
      <c r="IIJ64" s="140"/>
      <c r="IIK64" s="140"/>
      <c r="IIL64" s="140"/>
      <c r="IIM64" s="140"/>
      <c r="IIN64" s="140"/>
      <c r="IIO64" s="140"/>
      <c r="IIP64" s="140"/>
      <c r="IIQ64" s="140"/>
      <c r="IIR64" s="140"/>
      <c r="IIS64" s="82"/>
      <c r="IIT64" s="140"/>
      <c r="IIU64" s="140"/>
      <c r="IIV64" s="140"/>
      <c r="IIW64" s="140"/>
      <c r="IIX64" s="140"/>
      <c r="IIY64" s="140"/>
      <c r="IIZ64" s="140"/>
      <c r="IJA64" s="140"/>
      <c r="IJB64" s="140"/>
      <c r="IJC64" s="140"/>
      <c r="IJD64" s="140"/>
      <c r="IJE64" s="140"/>
      <c r="IJF64" s="140"/>
      <c r="IJG64" s="140"/>
      <c r="IJH64" s="140"/>
      <c r="IJI64" s="140"/>
      <c r="IJJ64" s="140"/>
      <c r="IJK64" s="140"/>
      <c r="IJL64" s="140"/>
      <c r="IJM64" s="140"/>
      <c r="IJN64" s="140"/>
      <c r="IJO64" s="82"/>
      <c r="IJP64" s="140"/>
      <c r="IJQ64" s="140"/>
      <c r="IJR64" s="140"/>
      <c r="IJS64" s="140"/>
      <c r="IJT64" s="140"/>
      <c r="IJU64" s="140"/>
      <c r="IJV64" s="140"/>
      <c r="IJW64" s="140"/>
      <c r="IJX64" s="140"/>
      <c r="IJY64" s="140"/>
      <c r="IJZ64" s="140"/>
      <c r="IKA64" s="140"/>
      <c r="IKB64" s="140"/>
      <c r="IKC64" s="140"/>
      <c r="IKD64" s="140"/>
      <c r="IKE64" s="140"/>
      <c r="IKF64" s="140"/>
      <c r="IKG64" s="140"/>
      <c r="IKH64" s="140"/>
      <c r="IKI64" s="140"/>
      <c r="IKJ64" s="140"/>
      <c r="IKK64" s="82"/>
      <c r="IKL64" s="140"/>
      <c r="IKM64" s="140"/>
      <c r="IKN64" s="140"/>
      <c r="IKO64" s="140"/>
      <c r="IKP64" s="140"/>
      <c r="IKQ64" s="140"/>
      <c r="IKR64" s="140"/>
      <c r="IKS64" s="140"/>
      <c r="IKT64" s="140"/>
      <c r="IKU64" s="140"/>
      <c r="IKV64" s="140"/>
      <c r="IKW64" s="140"/>
      <c r="IKX64" s="140"/>
      <c r="IKY64" s="140"/>
      <c r="IKZ64" s="140"/>
      <c r="ILA64" s="140"/>
      <c r="ILB64" s="140"/>
      <c r="ILC64" s="140"/>
      <c r="ILD64" s="140"/>
      <c r="ILE64" s="140"/>
      <c r="ILF64" s="140"/>
      <c r="ILG64" s="82"/>
      <c r="ILH64" s="140"/>
      <c r="ILI64" s="140"/>
      <c r="ILJ64" s="140"/>
      <c r="ILK64" s="140"/>
      <c r="ILL64" s="140"/>
      <c r="ILM64" s="140"/>
      <c r="ILN64" s="140"/>
      <c r="ILO64" s="140"/>
      <c r="ILP64" s="140"/>
      <c r="ILQ64" s="140"/>
      <c r="ILR64" s="140"/>
      <c r="ILS64" s="140"/>
      <c r="ILT64" s="140"/>
      <c r="ILU64" s="140"/>
      <c r="ILV64" s="140"/>
      <c r="ILW64" s="140"/>
      <c r="ILX64" s="140"/>
      <c r="ILY64" s="140"/>
      <c r="ILZ64" s="140"/>
      <c r="IMA64" s="140"/>
      <c r="IMB64" s="140"/>
      <c r="IMC64" s="82"/>
      <c r="IMD64" s="140"/>
      <c r="IME64" s="140"/>
      <c r="IMF64" s="140"/>
      <c r="IMG64" s="140"/>
      <c r="IMH64" s="140"/>
      <c r="IMI64" s="140"/>
      <c r="IMJ64" s="140"/>
      <c r="IMK64" s="140"/>
      <c r="IML64" s="140"/>
      <c r="IMM64" s="140"/>
      <c r="IMN64" s="140"/>
      <c r="IMO64" s="140"/>
      <c r="IMP64" s="140"/>
      <c r="IMQ64" s="140"/>
      <c r="IMR64" s="140"/>
      <c r="IMS64" s="140"/>
      <c r="IMT64" s="140"/>
      <c r="IMU64" s="140"/>
      <c r="IMV64" s="140"/>
      <c r="IMW64" s="140"/>
      <c r="IMX64" s="140"/>
      <c r="IMY64" s="82"/>
      <c r="IMZ64" s="140"/>
      <c r="INA64" s="140"/>
      <c r="INB64" s="140"/>
      <c r="INC64" s="140"/>
      <c r="IND64" s="140"/>
      <c r="INE64" s="140"/>
      <c r="INF64" s="140"/>
      <c r="ING64" s="140"/>
      <c r="INH64" s="140"/>
      <c r="INI64" s="140"/>
      <c r="INJ64" s="140"/>
      <c r="INK64" s="140"/>
      <c r="INL64" s="140"/>
      <c r="INM64" s="140"/>
      <c r="INN64" s="140"/>
      <c r="INO64" s="140"/>
      <c r="INP64" s="140"/>
      <c r="INQ64" s="140"/>
      <c r="INR64" s="140"/>
      <c r="INS64" s="140"/>
      <c r="INT64" s="140"/>
      <c r="INU64" s="82"/>
      <c r="INV64" s="140"/>
      <c r="INW64" s="140"/>
      <c r="INX64" s="140"/>
      <c r="INY64" s="140"/>
      <c r="INZ64" s="140"/>
      <c r="IOA64" s="140"/>
      <c r="IOB64" s="140"/>
      <c r="IOC64" s="140"/>
      <c r="IOD64" s="140"/>
      <c r="IOE64" s="140"/>
      <c r="IOF64" s="140"/>
      <c r="IOG64" s="140"/>
      <c r="IOH64" s="140"/>
      <c r="IOI64" s="140"/>
      <c r="IOJ64" s="140"/>
      <c r="IOK64" s="140"/>
      <c r="IOL64" s="140"/>
      <c r="IOM64" s="140"/>
      <c r="ION64" s="140"/>
      <c r="IOO64" s="140"/>
      <c r="IOP64" s="140"/>
      <c r="IOQ64" s="82"/>
      <c r="IOR64" s="140"/>
      <c r="IOS64" s="140"/>
      <c r="IOT64" s="140"/>
      <c r="IOU64" s="140"/>
      <c r="IOV64" s="140"/>
      <c r="IOW64" s="140"/>
      <c r="IOX64" s="140"/>
      <c r="IOY64" s="140"/>
      <c r="IOZ64" s="140"/>
      <c r="IPA64" s="140"/>
      <c r="IPB64" s="140"/>
      <c r="IPC64" s="140"/>
      <c r="IPD64" s="140"/>
      <c r="IPE64" s="140"/>
      <c r="IPF64" s="140"/>
      <c r="IPG64" s="140"/>
      <c r="IPH64" s="140"/>
      <c r="IPI64" s="140"/>
      <c r="IPJ64" s="140"/>
      <c r="IPK64" s="140"/>
      <c r="IPL64" s="140"/>
      <c r="IPM64" s="82"/>
      <c r="IPN64" s="140"/>
      <c r="IPO64" s="140"/>
      <c r="IPP64" s="140"/>
      <c r="IPQ64" s="140"/>
      <c r="IPR64" s="140"/>
      <c r="IPS64" s="140"/>
      <c r="IPT64" s="140"/>
      <c r="IPU64" s="140"/>
      <c r="IPV64" s="140"/>
      <c r="IPW64" s="140"/>
      <c r="IPX64" s="140"/>
      <c r="IPY64" s="140"/>
      <c r="IPZ64" s="140"/>
      <c r="IQA64" s="140"/>
      <c r="IQB64" s="140"/>
      <c r="IQC64" s="140"/>
      <c r="IQD64" s="140"/>
      <c r="IQE64" s="140"/>
      <c r="IQF64" s="140"/>
      <c r="IQG64" s="140"/>
      <c r="IQH64" s="140"/>
      <c r="IQI64" s="82"/>
      <c r="IQJ64" s="140"/>
      <c r="IQK64" s="140"/>
      <c r="IQL64" s="140"/>
      <c r="IQM64" s="140"/>
      <c r="IQN64" s="140"/>
      <c r="IQO64" s="140"/>
      <c r="IQP64" s="140"/>
      <c r="IQQ64" s="140"/>
      <c r="IQR64" s="140"/>
      <c r="IQS64" s="140"/>
      <c r="IQT64" s="140"/>
      <c r="IQU64" s="140"/>
      <c r="IQV64" s="140"/>
      <c r="IQW64" s="140"/>
      <c r="IQX64" s="140"/>
      <c r="IQY64" s="140"/>
      <c r="IQZ64" s="140"/>
      <c r="IRA64" s="140"/>
      <c r="IRB64" s="140"/>
      <c r="IRC64" s="140"/>
      <c r="IRD64" s="140"/>
      <c r="IRE64" s="82"/>
      <c r="IRF64" s="140"/>
      <c r="IRG64" s="140"/>
      <c r="IRH64" s="140"/>
      <c r="IRI64" s="140"/>
      <c r="IRJ64" s="140"/>
      <c r="IRK64" s="140"/>
      <c r="IRL64" s="140"/>
      <c r="IRM64" s="140"/>
      <c r="IRN64" s="140"/>
      <c r="IRO64" s="140"/>
      <c r="IRP64" s="140"/>
      <c r="IRQ64" s="140"/>
      <c r="IRR64" s="140"/>
      <c r="IRS64" s="140"/>
      <c r="IRT64" s="140"/>
      <c r="IRU64" s="140"/>
      <c r="IRV64" s="140"/>
      <c r="IRW64" s="140"/>
      <c r="IRX64" s="140"/>
      <c r="IRY64" s="140"/>
      <c r="IRZ64" s="140"/>
      <c r="ISA64" s="82"/>
      <c r="ISB64" s="140"/>
      <c r="ISC64" s="140"/>
      <c r="ISD64" s="140"/>
      <c r="ISE64" s="140"/>
      <c r="ISF64" s="140"/>
      <c r="ISG64" s="140"/>
      <c r="ISH64" s="140"/>
      <c r="ISI64" s="140"/>
      <c r="ISJ64" s="140"/>
      <c r="ISK64" s="140"/>
      <c r="ISL64" s="140"/>
      <c r="ISM64" s="140"/>
      <c r="ISN64" s="140"/>
      <c r="ISO64" s="140"/>
      <c r="ISP64" s="140"/>
      <c r="ISQ64" s="140"/>
      <c r="ISR64" s="140"/>
      <c r="ISS64" s="140"/>
      <c r="IST64" s="140"/>
      <c r="ISU64" s="140"/>
      <c r="ISV64" s="140"/>
      <c r="ISW64" s="82"/>
      <c r="ISX64" s="140"/>
      <c r="ISY64" s="140"/>
      <c r="ISZ64" s="140"/>
      <c r="ITA64" s="140"/>
      <c r="ITB64" s="140"/>
      <c r="ITC64" s="140"/>
      <c r="ITD64" s="140"/>
      <c r="ITE64" s="140"/>
      <c r="ITF64" s="140"/>
      <c r="ITG64" s="140"/>
      <c r="ITH64" s="140"/>
      <c r="ITI64" s="140"/>
      <c r="ITJ64" s="140"/>
      <c r="ITK64" s="140"/>
      <c r="ITL64" s="140"/>
      <c r="ITM64" s="140"/>
      <c r="ITN64" s="140"/>
      <c r="ITO64" s="140"/>
      <c r="ITP64" s="140"/>
      <c r="ITQ64" s="140"/>
      <c r="ITR64" s="140"/>
      <c r="ITS64" s="82"/>
      <c r="ITT64" s="140"/>
      <c r="ITU64" s="140"/>
      <c r="ITV64" s="140"/>
      <c r="ITW64" s="140"/>
      <c r="ITX64" s="140"/>
      <c r="ITY64" s="140"/>
      <c r="ITZ64" s="140"/>
      <c r="IUA64" s="140"/>
      <c r="IUB64" s="140"/>
      <c r="IUC64" s="140"/>
      <c r="IUD64" s="140"/>
      <c r="IUE64" s="140"/>
      <c r="IUF64" s="140"/>
      <c r="IUG64" s="140"/>
      <c r="IUH64" s="140"/>
      <c r="IUI64" s="140"/>
      <c r="IUJ64" s="140"/>
      <c r="IUK64" s="140"/>
      <c r="IUL64" s="140"/>
      <c r="IUM64" s="140"/>
      <c r="IUN64" s="140"/>
      <c r="IUO64" s="82"/>
      <c r="IUP64" s="140"/>
      <c r="IUQ64" s="140"/>
      <c r="IUR64" s="140"/>
      <c r="IUS64" s="140"/>
      <c r="IUT64" s="140"/>
      <c r="IUU64" s="140"/>
      <c r="IUV64" s="140"/>
      <c r="IUW64" s="140"/>
      <c r="IUX64" s="140"/>
      <c r="IUY64" s="140"/>
      <c r="IUZ64" s="140"/>
      <c r="IVA64" s="140"/>
      <c r="IVB64" s="140"/>
      <c r="IVC64" s="140"/>
      <c r="IVD64" s="140"/>
      <c r="IVE64" s="140"/>
      <c r="IVF64" s="140"/>
      <c r="IVG64" s="140"/>
      <c r="IVH64" s="140"/>
      <c r="IVI64" s="140"/>
      <c r="IVJ64" s="140"/>
      <c r="IVK64" s="82"/>
      <c r="IVL64" s="140"/>
      <c r="IVM64" s="140"/>
      <c r="IVN64" s="140"/>
      <c r="IVO64" s="140"/>
      <c r="IVP64" s="140"/>
      <c r="IVQ64" s="140"/>
      <c r="IVR64" s="140"/>
      <c r="IVS64" s="140"/>
      <c r="IVT64" s="140"/>
      <c r="IVU64" s="140"/>
      <c r="IVV64" s="140"/>
      <c r="IVW64" s="140"/>
      <c r="IVX64" s="140"/>
      <c r="IVY64" s="140"/>
      <c r="IVZ64" s="140"/>
      <c r="IWA64" s="140"/>
      <c r="IWB64" s="140"/>
      <c r="IWC64" s="140"/>
      <c r="IWD64" s="140"/>
      <c r="IWE64" s="140"/>
      <c r="IWF64" s="140"/>
      <c r="IWG64" s="82"/>
      <c r="IWH64" s="140"/>
      <c r="IWI64" s="140"/>
      <c r="IWJ64" s="140"/>
      <c r="IWK64" s="140"/>
      <c r="IWL64" s="140"/>
      <c r="IWM64" s="140"/>
      <c r="IWN64" s="140"/>
      <c r="IWO64" s="140"/>
      <c r="IWP64" s="140"/>
      <c r="IWQ64" s="140"/>
      <c r="IWR64" s="140"/>
      <c r="IWS64" s="140"/>
      <c r="IWT64" s="140"/>
      <c r="IWU64" s="140"/>
      <c r="IWV64" s="140"/>
      <c r="IWW64" s="140"/>
      <c r="IWX64" s="140"/>
      <c r="IWY64" s="140"/>
      <c r="IWZ64" s="140"/>
      <c r="IXA64" s="140"/>
      <c r="IXB64" s="140"/>
      <c r="IXC64" s="82"/>
      <c r="IXD64" s="140"/>
      <c r="IXE64" s="140"/>
      <c r="IXF64" s="140"/>
      <c r="IXG64" s="140"/>
      <c r="IXH64" s="140"/>
      <c r="IXI64" s="140"/>
      <c r="IXJ64" s="140"/>
      <c r="IXK64" s="140"/>
      <c r="IXL64" s="140"/>
      <c r="IXM64" s="140"/>
      <c r="IXN64" s="140"/>
      <c r="IXO64" s="140"/>
      <c r="IXP64" s="140"/>
      <c r="IXQ64" s="140"/>
      <c r="IXR64" s="140"/>
      <c r="IXS64" s="140"/>
      <c r="IXT64" s="140"/>
      <c r="IXU64" s="140"/>
      <c r="IXV64" s="140"/>
      <c r="IXW64" s="140"/>
      <c r="IXX64" s="140"/>
      <c r="IXY64" s="82"/>
      <c r="IXZ64" s="140"/>
      <c r="IYA64" s="140"/>
      <c r="IYB64" s="140"/>
      <c r="IYC64" s="140"/>
      <c r="IYD64" s="140"/>
      <c r="IYE64" s="140"/>
      <c r="IYF64" s="140"/>
      <c r="IYG64" s="140"/>
      <c r="IYH64" s="140"/>
      <c r="IYI64" s="140"/>
      <c r="IYJ64" s="140"/>
      <c r="IYK64" s="140"/>
      <c r="IYL64" s="140"/>
      <c r="IYM64" s="140"/>
      <c r="IYN64" s="140"/>
      <c r="IYO64" s="140"/>
      <c r="IYP64" s="140"/>
      <c r="IYQ64" s="140"/>
      <c r="IYR64" s="140"/>
      <c r="IYS64" s="140"/>
      <c r="IYT64" s="140"/>
      <c r="IYU64" s="82"/>
      <c r="IYV64" s="140"/>
      <c r="IYW64" s="140"/>
      <c r="IYX64" s="140"/>
      <c r="IYY64" s="140"/>
      <c r="IYZ64" s="140"/>
      <c r="IZA64" s="140"/>
      <c r="IZB64" s="140"/>
      <c r="IZC64" s="140"/>
      <c r="IZD64" s="140"/>
      <c r="IZE64" s="140"/>
      <c r="IZF64" s="140"/>
      <c r="IZG64" s="140"/>
      <c r="IZH64" s="140"/>
      <c r="IZI64" s="140"/>
      <c r="IZJ64" s="140"/>
      <c r="IZK64" s="140"/>
      <c r="IZL64" s="140"/>
      <c r="IZM64" s="140"/>
      <c r="IZN64" s="140"/>
      <c r="IZO64" s="140"/>
      <c r="IZP64" s="140"/>
      <c r="IZQ64" s="82"/>
      <c r="IZR64" s="140"/>
      <c r="IZS64" s="140"/>
      <c r="IZT64" s="140"/>
      <c r="IZU64" s="140"/>
      <c r="IZV64" s="140"/>
      <c r="IZW64" s="140"/>
      <c r="IZX64" s="140"/>
      <c r="IZY64" s="140"/>
      <c r="IZZ64" s="140"/>
      <c r="JAA64" s="140"/>
      <c r="JAB64" s="140"/>
      <c r="JAC64" s="140"/>
      <c r="JAD64" s="140"/>
      <c r="JAE64" s="140"/>
      <c r="JAF64" s="140"/>
      <c r="JAG64" s="140"/>
      <c r="JAH64" s="140"/>
      <c r="JAI64" s="140"/>
      <c r="JAJ64" s="140"/>
      <c r="JAK64" s="140"/>
      <c r="JAL64" s="140"/>
      <c r="JAM64" s="82"/>
      <c r="JAN64" s="140"/>
      <c r="JAO64" s="140"/>
      <c r="JAP64" s="140"/>
      <c r="JAQ64" s="140"/>
      <c r="JAR64" s="140"/>
      <c r="JAS64" s="140"/>
      <c r="JAT64" s="140"/>
      <c r="JAU64" s="140"/>
      <c r="JAV64" s="140"/>
      <c r="JAW64" s="140"/>
      <c r="JAX64" s="140"/>
      <c r="JAY64" s="140"/>
      <c r="JAZ64" s="140"/>
      <c r="JBA64" s="140"/>
      <c r="JBB64" s="140"/>
      <c r="JBC64" s="140"/>
      <c r="JBD64" s="140"/>
      <c r="JBE64" s="140"/>
      <c r="JBF64" s="140"/>
      <c r="JBG64" s="140"/>
      <c r="JBH64" s="140"/>
      <c r="JBI64" s="82"/>
      <c r="JBJ64" s="140"/>
      <c r="JBK64" s="140"/>
      <c r="JBL64" s="140"/>
      <c r="JBM64" s="140"/>
      <c r="JBN64" s="140"/>
      <c r="JBO64" s="140"/>
      <c r="JBP64" s="140"/>
      <c r="JBQ64" s="140"/>
      <c r="JBR64" s="140"/>
      <c r="JBS64" s="140"/>
      <c r="JBT64" s="140"/>
      <c r="JBU64" s="140"/>
      <c r="JBV64" s="140"/>
      <c r="JBW64" s="140"/>
      <c r="JBX64" s="140"/>
      <c r="JBY64" s="140"/>
      <c r="JBZ64" s="140"/>
      <c r="JCA64" s="140"/>
      <c r="JCB64" s="140"/>
      <c r="JCC64" s="140"/>
      <c r="JCD64" s="140"/>
      <c r="JCE64" s="82"/>
      <c r="JCF64" s="140"/>
      <c r="JCG64" s="140"/>
      <c r="JCH64" s="140"/>
      <c r="JCI64" s="140"/>
      <c r="JCJ64" s="140"/>
      <c r="JCK64" s="140"/>
      <c r="JCL64" s="140"/>
      <c r="JCM64" s="140"/>
      <c r="JCN64" s="140"/>
      <c r="JCO64" s="140"/>
      <c r="JCP64" s="140"/>
      <c r="JCQ64" s="140"/>
      <c r="JCR64" s="140"/>
      <c r="JCS64" s="140"/>
      <c r="JCT64" s="140"/>
      <c r="JCU64" s="140"/>
      <c r="JCV64" s="140"/>
      <c r="JCW64" s="140"/>
      <c r="JCX64" s="140"/>
      <c r="JCY64" s="140"/>
      <c r="JCZ64" s="140"/>
      <c r="JDA64" s="82"/>
      <c r="JDB64" s="140"/>
      <c r="JDC64" s="140"/>
      <c r="JDD64" s="140"/>
      <c r="JDE64" s="140"/>
      <c r="JDF64" s="140"/>
      <c r="JDG64" s="140"/>
      <c r="JDH64" s="140"/>
      <c r="JDI64" s="140"/>
      <c r="JDJ64" s="140"/>
      <c r="JDK64" s="140"/>
      <c r="JDL64" s="140"/>
      <c r="JDM64" s="140"/>
      <c r="JDN64" s="140"/>
      <c r="JDO64" s="140"/>
      <c r="JDP64" s="140"/>
      <c r="JDQ64" s="140"/>
      <c r="JDR64" s="140"/>
      <c r="JDS64" s="140"/>
      <c r="JDT64" s="140"/>
      <c r="JDU64" s="140"/>
      <c r="JDV64" s="140"/>
      <c r="JDW64" s="82"/>
      <c r="JDX64" s="140"/>
      <c r="JDY64" s="140"/>
      <c r="JDZ64" s="140"/>
      <c r="JEA64" s="140"/>
      <c r="JEB64" s="140"/>
      <c r="JEC64" s="140"/>
      <c r="JED64" s="140"/>
      <c r="JEE64" s="140"/>
      <c r="JEF64" s="140"/>
      <c r="JEG64" s="140"/>
      <c r="JEH64" s="140"/>
      <c r="JEI64" s="140"/>
      <c r="JEJ64" s="140"/>
      <c r="JEK64" s="140"/>
      <c r="JEL64" s="140"/>
      <c r="JEM64" s="140"/>
      <c r="JEN64" s="140"/>
      <c r="JEO64" s="140"/>
      <c r="JEP64" s="140"/>
      <c r="JEQ64" s="140"/>
      <c r="JER64" s="140"/>
      <c r="JES64" s="82"/>
      <c r="JET64" s="140"/>
      <c r="JEU64" s="140"/>
      <c r="JEV64" s="140"/>
      <c r="JEW64" s="140"/>
      <c r="JEX64" s="140"/>
      <c r="JEY64" s="140"/>
      <c r="JEZ64" s="140"/>
      <c r="JFA64" s="140"/>
      <c r="JFB64" s="140"/>
      <c r="JFC64" s="140"/>
      <c r="JFD64" s="140"/>
      <c r="JFE64" s="140"/>
      <c r="JFF64" s="140"/>
      <c r="JFG64" s="140"/>
      <c r="JFH64" s="140"/>
      <c r="JFI64" s="140"/>
      <c r="JFJ64" s="140"/>
      <c r="JFK64" s="140"/>
      <c r="JFL64" s="140"/>
      <c r="JFM64" s="140"/>
      <c r="JFN64" s="140"/>
      <c r="JFO64" s="82"/>
      <c r="JFP64" s="140"/>
      <c r="JFQ64" s="140"/>
      <c r="JFR64" s="140"/>
      <c r="JFS64" s="140"/>
      <c r="JFT64" s="140"/>
      <c r="JFU64" s="140"/>
      <c r="JFV64" s="140"/>
      <c r="JFW64" s="140"/>
      <c r="JFX64" s="140"/>
      <c r="JFY64" s="140"/>
      <c r="JFZ64" s="140"/>
      <c r="JGA64" s="140"/>
      <c r="JGB64" s="140"/>
      <c r="JGC64" s="140"/>
      <c r="JGD64" s="140"/>
      <c r="JGE64" s="140"/>
      <c r="JGF64" s="140"/>
      <c r="JGG64" s="140"/>
      <c r="JGH64" s="140"/>
      <c r="JGI64" s="140"/>
      <c r="JGJ64" s="140"/>
      <c r="JGK64" s="82"/>
      <c r="JGL64" s="140"/>
      <c r="JGM64" s="140"/>
      <c r="JGN64" s="140"/>
      <c r="JGO64" s="140"/>
      <c r="JGP64" s="140"/>
      <c r="JGQ64" s="140"/>
      <c r="JGR64" s="140"/>
      <c r="JGS64" s="140"/>
      <c r="JGT64" s="140"/>
      <c r="JGU64" s="140"/>
      <c r="JGV64" s="140"/>
      <c r="JGW64" s="140"/>
      <c r="JGX64" s="140"/>
      <c r="JGY64" s="140"/>
      <c r="JGZ64" s="140"/>
      <c r="JHA64" s="140"/>
      <c r="JHB64" s="140"/>
      <c r="JHC64" s="140"/>
      <c r="JHD64" s="140"/>
      <c r="JHE64" s="140"/>
      <c r="JHF64" s="140"/>
      <c r="JHG64" s="82"/>
      <c r="JHH64" s="140"/>
      <c r="JHI64" s="140"/>
      <c r="JHJ64" s="140"/>
      <c r="JHK64" s="140"/>
      <c r="JHL64" s="140"/>
      <c r="JHM64" s="140"/>
      <c r="JHN64" s="140"/>
      <c r="JHO64" s="140"/>
      <c r="JHP64" s="140"/>
      <c r="JHQ64" s="140"/>
      <c r="JHR64" s="140"/>
      <c r="JHS64" s="140"/>
      <c r="JHT64" s="140"/>
      <c r="JHU64" s="140"/>
      <c r="JHV64" s="140"/>
      <c r="JHW64" s="140"/>
      <c r="JHX64" s="140"/>
      <c r="JHY64" s="140"/>
      <c r="JHZ64" s="140"/>
      <c r="JIA64" s="140"/>
      <c r="JIB64" s="140"/>
      <c r="JIC64" s="82"/>
      <c r="JID64" s="140"/>
      <c r="JIE64" s="140"/>
      <c r="JIF64" s="140"/>
      <c r="JIG64" s="140"/>
      <c r="JIH64" s="140"/>
      <c r="JII64" s="140"/>
      <c r="JIJ64" s="140"/>
      <c r="JIK64" s="140"/>
      <c r="JIL64" s="140"/>
      <c r="JIM64" s="140"/>
      <c r="JIN64" s="140"/>
      <c r="JIO64" s="140"/>
      <c r="JIP64" s="140"/>
      <c r="JIQ64" s="140"/>
      <c r="JIR64" s="140"/>
      <c r="JIS64" s="140"/>
      <c r="JIT64" s="140"/>
      <c r="JIU64" s="140"/>
      <c r="JIV64" s="140"/>
      <c r="JIW64" s="140"/>
      <c r="JIX64" s="140"/>
      <c r="JIY64" s="82"/>
      <c r="JIZ64" s="140"/>
      <c r="JJA64" s="140"/>
      <c r="JJB64" s="140"/>
      <c r="JJC64" s="140"/>
      <c r="JJD64" s="140"/>
      <c r="JJE64" s="140"/>
      <c r="JJF64" s="140"/>
      <c r="JJG64" s="140"/>
      <c r="JJH64" s="140"/>
      <c r="JJI64" s="140"/>
      <c r="JJJ64" s="140"/>
      <c r="JJK64" s="140"/>
      <c r="JJL64" s="140"/>
      <c r="JJM64" s="140"/>
      <c r="JJN64" s="140"/>
      <c r="JJO64" s="140"/>
      <c r="JJP64" s="140"/>
      <c r="JJQ64" s="140"/>
      <c r="JJR64" s="140"/>
      <c r="JJS64" s="140"/>
      <c r="JJT64" s="140"/>
      <c r="JJU64" s="82"/>
      <c r="JJV64" s="140"/>
      <c r="JJW64" s="140"/>
      <c r="JJX64" s="140"/>
      <c r="JJY64" s="140"/>
      <c r="JJZ64" s="140"/>
      <c r="JKA64" s="140"/>
      <c r="JKB64" s="140"/>
      <c r="JKC64" s="140"/>
      <c r="JKD64" s="140"/>
      <c r="JKE64" s="140"/>
      <c r="JKF64" s="140"/>
      <c r="JKG64" s="140"/>
      <c r="JKH64" s="140"/>
      <c r="JKI64" s="140"/>
      <c r="JKJ64" s="140"/>
      <c r="JKK64" s="140"/>
      <c r="JKL64" s="140"/>
      <c r="JKM64" s="140"/>
      <c r="JKN64" s="140"/>
      <c r="JKO64" s="140"/>
      <c r="JKP64" s="140"/>
      <c r="JKQ64" s="82"/>
      <c r="JKR64" s="140"/>
      <c r="JKS64" s="140"/>
      <c r="JKT64" s="140"/>
      <c r="JKU64" s="140"/>
      <c r="JKV64" s="140"/>
      <c r="JKW64" s="140"/>
      <c r="JKX64" s="140"/>
      <c r="JKY64" s="140"/>
      <c r="JKZ64" s="140"/>
      <c r="JLA64" s="140"/>
      <c r="JLB64" s="140"/>
      <c r="JLC64" s="140"/>
      <c r="JLD64" s="140"/>
      <c r="JLE64" s="140"/>
      <c r="JLF64" s="140"/>
      <c r="JLG64" s="140"/>
      <c r="JLH64" s="140"/>
      <c r="JLI64" s="140"/>
      <c r="JLJ64" s="140"/>
      <c r="JLK64" s="140"/>
      <c r="JLL64" s="140"/>
      <c r="JLM64" s="82"/>
      <c r="JLN64" s="140"/>
      <c r="JLO64" s="140"/>
      <c r="JLP64" s="140"/>
      <c r="JLQ64" s="140"/>
      <c r="JLR64" s="140"/>
      <c r="JLS64" s="140"/>
      <c r="JLT64" s="140"/>
      <c r="JLU64" s="140"/>
      <c r="JLV64" s="140"/>
      <c r="JLW64" s="140"/>
      <c r="JLX64" s="140"/>
      <c r="JLY64" s="140"/>
      <c r="JLZ64" s="140"/>
      <c r="JMA64" s="140"/>
      <c r="JMB64" s="140"/>
      <c r="JMC64" s="140"/>
      <c r="JMD64" s="140"/>
      <c r="JME64" s="140"/>
      <c r="JMF64" s="140"/>
      <c r="JMG64" s="140"/>
      <c r="JMH64" s="140"/>
      <c r="JMI64" s="82"/>
      <c r="JMJ64" s="140"/>
      <c r="JMK64" s="140"/>
      <c r="JML64" s="140"/>
      <c r="JMM64" s="140"/>
      <c r="JMN64" s="140"/>
      <c r="JMO64" s="140"/>
      <c r="JMP64" s="140"/>
      <c r="JMQ64" s="140"/>
      <c r="JMR64" s="140"/>
      <c r="JMS64" s="140"/>
      <c r="JMT64" s="140"/>
      <c r="JMU64" s="140"/>
      <c r="JMV64" s="140"/>
      <c r="JMW64" s="140"/>
      <c r="JMX64" s="140"/>
      <c r="JMY64" s="140"/>
      <c r="JMZ64" s="140"/>
      <c r="JNA64" s="140"/>
      <c r="JNB64" s="140"/>
      <c r="JNC64" s="140"/>
      <c r="JND64" s="140"/>
      <c r="JNE64" s="82"/>
      <c r="JNF64" s="140"/>
      <c r="JNG64" s="140"/>
      <c r="JNH64" s="140"/>
      <c r="JNI64" s="140"/>
      <c r="JNJ64" s="140"/>
      <c r="JNK64" s="140"/>
      <c r="JNL64" s="140"/>
      <c r="JNM64" s="140"/>
      <c r="JNN64" s="140"/>
      <c r="JNO64" s="140"/>
      <c r="JNP64" s="140"/>
      <c r="JNQ64" s="140"/>
      <c r="JNR64" s="140"/>
      <c r="JNS64" s="140"/>
      <c r="JNT64" s="140"/>
      <c r="JNU64" s="140"/>
      <c r="JNV64" s="140"/>
      <c r="JNW64" s="140"/>
      <c r="JNX64" s="140"/>
      <c r="JNY64" s="140"/>
      <c r="JNZ64" s="140"/>
      <c r="JOA64" s="82"/>
      <c r="JOB64" s="140"/>
      <c r="JOC64" s="140"/>
      <c r="JOD64" s="140"/>
      <c r="JOE64" s="140"/>
      <c r="JOF64" s="140"/>
      <c r="JOG64" s="140"/>
      <c r="JOH64" s="140"/>
      <c r="JOI64" s="140"/>
      <c r="JOJ64" s="140"/>
      <c r="JOK64" s="140"/>
      <c r="JOL64" s="140"/>
      <c r="JOM64" s="140"/>
      <c r="JON64" s="140"/>
      <c r="JOO64" s="140"/>
      <c r="JOP64" s="140"/>
      <c r="JOQ64" s="140"/>
      <c r="JOR64" s="140"/>
      <c r="JOS64" s="140"/>
      <c r="JOT64" s="140"/>
      <c r="JOU64" s="140"/>
      <c r="JOV64" s="140"/>
      <c r="JOW64" s="82"/>
      <c r="JOX64" s="140"/>
      <c r="JOY64" s="140"/>
      <c r="JOZ64" s="140"/>
      <c r="JPA64" s="140"/>
      <c r="JPB64" s="140"/>
      <c r="JPC64" s="140"/>
      <c r="JPD64" s="140"/>
      <c r="JPE64" s="140"/>
      <c r="JPF64" s="140"/>
      <c r="JPG64" s="140"/>
      <c r="JPH64" s="140"/>
      <c r="JPI64" s="140"/>
      <c r="JPJ64" s="140"/>
      <c r="JPK64" s="140"/>
      <c r="JPL64" s="140"/>
      <c r="JPM64" s="140"/>
      <c r="JPN64" s="140"/>
      <c r="JPO64" s="140"/>
      <c r="JPP64" s="140"/>
      <c r="JPQ64" s="140"/>
      <c r="JPR64" s="140"/>
      <c r="JPS64" s="82"/>
      <c r="JPT64" s="140"/>
      <c r="JPU64" s="140"/>
      <c r="JPV64" s="140"/>
      <c r="JPW64" s="140"/>
      <c r="JPX64" s="140"/>
      <c r="JPY64" s="140"/>
      <c r="JPZ64" s="140"/>
      <c r="JQA64" s="140"/>
      <c r="JQB64" s="140"/>
      <c r="JQC64" s="140"/>
      <c r="JQD64" s="140"/>
      <c r="JQE64" s="140"/>
      <c r="JQF64" s="140"/>
      <c r="JQG64" s="140"/>
      <c r="JQH64" s="140"/>
      <c r="JQI64" s="140"/>
      <c r="JQJ64" s="140"/>
      <c r="JQK64" s="140"/>
      <c r="JQL64" s="140"/>
      <c r="JQM64" s="140"/>
      <c r="JQN64" s="140"/>
      <c r="JQO64" s="82"/>
      <c r="JQP64" s="140"/>
      <c r="JQQ64" s="140"/>
      <c r="JQR64" s="140"/>
      <c r="JQS64" s="140"/>
      <c r="JQT64" s="140"/>
      <c r="JQU64" s="140"/>
      <c r="JQV64" s="140"/>
      <c r="JQW64" s="140"/>
      <c r="JQX64" s="140"/>
      <c r="JQY64" s="140"/>
      <c r="JQZ64" s="140"/>
      <c r="JRA64" s="140"/>
      <c r="JRB64" s="140"/>
      <c r="JRC64" s="140"/>
      <c r="JRD64" s="140"/>
      <c r="JRE64" s="140"/>
      <c r="JRF64" s="140"/>
      <c r="JRG64" s="140"/>
      <c r="JRH64" s="140"/>
      <c r="JRI64" s="140"/>
      <c r="JRJ64" s="140"/>
      <c r="JRK64" s="82"/>
      <c r="JRL64" s="140"/>
      <c r="JRM64" s="140"/>
      <c r="JRN64" s="140"/>
      <c r="JRO64" s="140"/>
      <c r="JRP64" s="140"/>
      <c r="JRQ64" s="140"/>
      <c r="JRR64" s="140"/>
      <c r="JRS64" s="140"/>
      <c r="JRT64" s="140"/>
      <c r="JRU64" s="140"/>
      <c r="JRV64" s="140"/>
      <c r="JRW64" s="140"/>
      <c r="JRX64" s="140"/>
      <c r="JRY64" s="140"/>
      <c r="JRZ64" s="140"/>
      <c r="JSA64" s="140"/>
      <c r="JSB64" s="140"/>
      <c r="JSC64" s="140"/>
      <c r="JSD64" s="140"/>
      <c r="JSE64" s="140"/>
      <c r="JSF64" s="140"/>
      <c r="JSG64" s="82"/>
      <c r="JSH64" s="140"/>
      <c r="JSI64" s="140"/>
      <c r="JSJ64" s="140"/>
      <c r="JSK64" s="140"/>
      <c r="JSL64" s="140"/>
      <c r="JSM64" s="140"/>
      <c r="JSN64" s="140"/>
      <c r="JSO64" s="140"/>
      <c r="JSP64" s="140"/>
      <c r="JSQ64" s="140"/>
      <c r="JSR64" s="140"/>
      <c r="JSS64" s="140"/>
      <c r="JST64" s="140"/>
      <c r="JSU64" s="140"/>
      <c r="JSV64" s="140"/>
      <c r="JSW64" s="140"/>
      <c r="JSX64" s="140"/>
      <c r="JSY64" s="140"/>
      <c r="JSZ64" s="140"/>
      <c r="JTA64" s="140"/>
      <c r="JTB64" s="140"/>
      <c r="JTC64" s="82"/>
      <c r="JTD64" s="140"/>
      <c r="JTE64" s="140"/>
      <c r="JTF64" s="140"/>
      <c r="JTG64" s="140"/>
      <c r="JTH64" s="140"/>
      <c r="JTI64" s="140"/>
      <c r="JTJ64" s="140"/>
      <c r="JTK64" s="140"/>
      <c r="JTL64" s="140"/>
      <c r="JTM64" s="140"/>
      <c r="JTN64" s="140"/>
      <c r="JTO64" s="140"/>
      <c r="JTP64" s="140"/>
      <c r="JTQ64" s="140"/>
      <c r="JTR64" s="140"/>
      <c r="JTS64" s="140"/>
      <c r="JTT64" s="140"/>
      <c r="JTU64" s="140"/>
      <c r="JTV64" s="140"/>
      <c r="JTW64" s="140"/>
      <c r="JTX64" s="140"/>
      <c r="JTY64" s="82"/>
      <c r="JTZ64" s="140"/>
      <c r="JUA64" s="140"/>
      <c r="JUB64" s="140"/>
      <c r="JUC64" s="140"/>
      <c r="JUD64" s="140"/>
      <c r="JUE64" s="140"/>
      <c r="JUF64" s="140"/>
      <c r="JUG64" s="140"/>
      <c r="JUH64" s="140"/>
      <c r="JUI64" s="140"/>
      <c r="JUJ64" s="140"/>
      <c r="JUK64" s="140"/>
      <c r="JUL64" s="140"/>
      <c r="JUM64" s="140"/>
      <c r="JUN64" s="140"/>
      <c r="JUO64" s="140"/>
      <c r="JUP64" s="140"/>
      <c r="JUQ64" s="140"/>
      <c r="JUR64" s="140"/>
      <c r="JUS64" s="140"/>
      <c r="JUT64" s="140"/>
      <c r="JUU64" s="82"/>
      <c r="JUV64" s="140"/>
      <c r="JUW64" s="140"/>
      <c r="JUX64" s="140"/>
      <c r="JUY64" s="140"/>
      <c r="JUZ64" s="140"/>
      <c r="JVA64" s="140"/>
      <c r="JVB64" s="140"/>
      <c r="JVC64" s="140"/>
      <c r="JVD64" s="140"/>
      <c r="JVE64" s="140"/>
      <c r="JVF64" s="140"/>
      <c r="JVG64" s="140"/>
      <c r="JVH64" s="140"/>
      <c r="JVI64" s="140"/>
      <c r="JVJ64" s="140"/>
      <c r="JVK64" s="140"/>
      <c r="JVL64" s="140"/>
      <c r="JVM64" s="140"/>
      <c r="JVN64" s="140"/>
      <c r="JVO64" s="140"/>
      <c r="JVP64" s="140"/>
      <c r="JVQ64" s="82"/>
      <c r="JVR64" s="140"/>
      <c r="JVS64" s="140"/>
      <c r="JVT64" s="140"/>
      <c r="JVU64" s="140"/>
      <c r="JVV64" s="140"/>
      <c r="JVW64" s="140"/>
      <c r="JVX64" s="140"/>
      <c r="JVY64" s="140"/>
      <c r="JVZ64" s="140"/>
      <c r="JWA64" s="140"/>
      <c r="JWB64" s="140"/>
      <c r="JWC64" s="140"/>
      <c r="JWD64" s="140"/>
      <c r="JWE64" s="140"/>
      <c r="JWF64" s="140"/>
      <c r="JWG64" s="140"/>
      <c r="JWH64" s="140"/>
      <c r="JWI64" s="140"/>
      <c r="JWJ64" s="140"/>
      <c r="JWK64" s="140"/>
      <c r="JWL64" s="140"/>
      <c r="JWM64" s="82"/>
      <c r="JWN64" s="140"/>
      <c r="JWO64" s="140"/>
      <c r="JWP64" s="140"/>
      <c r="JWQ64" s="140"/>
      <c r="JWR64" s="140"/>
      <c r="JWS64" s="140"/>
      <c r="JWT64" s="140"/>
      <c r="JWU64" s="140"/>
      <c r="JWV64" s="140"/>
      <c r="JWW64" s="140"/>
      <c r="JWX64" s="140"/>
      <c r="JWY64" s="140"/>
      <c r="JWZ64" s="140"/>
      <c r="JXA64" s="140"/>
      <c r="JXB64" s="140"/>
      <c r="JXC64" s="140"/>
      <c r="JXD64" s="140"/>
      <c r="JXE64" s="140"/>
      <c r="JXF64" s="140"/>
      <c r="JXG64" s="140"/>
      <c r="JXH64" s="140"/>
      <c r="JXI64" s="82"/>
      <c r="JXJ64" s="140"/>
      <c r="JXK64" s="140"/>
      <c r="JXL64" s="140"/>
      <c r="JXM64" s="140"/>
      <c r="JXN64" s="140"/>
      <c r="JXO64" s="140"/>
      <c r="JXP64" s="140"/>
      <c r="JXQ64" s="140"/>
      <c r="JXR64" s="140"/>
      <c r="JXS64" s="140"/>
      <c r="JXT64" s="140"/>
      <c r="JXU64" s="140"/>
      <c r="JXV64" s="140"/>
      <c r="JXW64" s="140"/>
      <c r="JXX64" s="140"/>
      <c r="JXY64" s="140"/>
      <c r="JXZ64" s="140"/>
      <c r="JYA64" s="140"/>
      <c r="JYB64" s="140"/>
      <c r="JYC64" s="140"/>
      <c r="JYD64" s="140"/>
      <c r="JYE64" s="82"/>
      <c r="JYF64" s="140"/>
      <c r="JYG64" s="140"/>
      <c r="JYH64" s="140"/>
      <c r="JYI64" s="140"/>
      <c r="JYJ64" s="140"/>
      <c r="JYK64" s="140"/>
      <c r="JYL64" s="140"/>
      <c r="JYM64" s="140"/>
      <c r="JYN64" s="140"/>
      <c r="JYO64" s="140"/>
      <c r="JYP64" s="140"/>
      <c r="JYQ64" s="140"/>
      <c r="JYR64" s="140"/>
      <c r="JYS64" s="140"/>
      <c r="JYT64" s="140"/>
      <c r="JYU64" s="140"/>
      <c r="JYV64" s="140"/>
      <c r="JYW64" s="140"/>
      <c r="JYX64" s="140"/>
      <c r="JYY64" s="140"/>
      <c r="JYZ64" s="140"/>
      <c r="JZA64" s="82"/>
      <c r="JZB64" s="140"/>
      <c r="JZC64" s="140"/>
      <c r="JZD64" s="140"/>
      <c r="JZE64" s="140"/>
      <c r="JZF64" s="140"/>
      <c r="JZG64" s="140"/>
      <c r="JZH64" s="140"/>
      <c r="JZI64" s="140"/>
      <c r="JZJ64" s="140"/>
      <c r="JZK64" s="140"/>
      <c r="JZL64" s="140"/>
      <c r="JZM64" s="140"/>
      <c r="JZN64" s="140"/>
      <c r="JZO64" s="140"/>
      <c r="JZP64" s="140"/>
      <c r="JZQ64" s="140"/>
      <c r="JZR64" s="140"/>
      <c r="JZS64" s="140"/>
      <c r="JZT64" s="140"/>
      <c r="JZU64" s="140"/>
      <c r="JZV64" s="140"/>
      <c r="JZW64" s="82"/>
      <c r="JZX64" s="140"/>
      <c r="JZY64" s="140"/>
      <c r="JZZ64" s="140"/>
      <c r="KAA64" s="140"/>
      <c r="KAB64" s="140"/>
      <c r="KAC64" s="140"/>
      <c r="KAD64" s="140"/>
      <c r="KAE64" s="140"/>
      <c r="KAF64" s="140"/>
      <c r="KAG64" s="140"/>
      <c r="KAH64" s="140"/>
      <c r="KAI64" s="140"/>
      <c r="KAJ64" s="140"/>
      <c r="KAK64" s="140"/>
      <c r="KAL64" s="140"/>
      <c r="KAM64" s="140"/>
      <c r="KAN64" s="140"/>
      <c r="KAO64" s="140"/>
      <c r="KAP64" s="140"/>
      <c r="KAQ64" s="140"/>
      <c r="KAR64" s="140"/>
      <c r="KAS64" s="82"/>
      <c r="KAT64" s="140"/>
      <c r="KAU64" s="140"/>
      <c r="KAV64" s="140"/>
      <c r="KAW64" s="140"/>
      <c r="KAX64" s="140"/>
      <c r="KAY64" s="140"/>
      <c r="KAZ64" s="140"/>
      <c r="KBA64" s="140"/>
      <c r="KBB64" s="140"/>
      <c r="KBC64" s="140"/>
      <c r="KBD64" s="140"/>
      <c r="KBE64" s="140"/>
      <c r="KBF64" s="140"/>
      <c r="KBG64" s="140"/>
      <c r="KBH64" s="140"/>
      <c r="KBI64" s="140"/>
      <c r="KBJ64" s="140"/>
      <c r="KBK64" s="140"/>
      <c r="KBL64" s="140"/>
      <c r="KBM64" s="140"/>
      <c r="KBN64" s="140"/>
      <c r="KBO64" s="82"/>
      <c r="KBP64" s="140"/>
      <c r="KBQ64" s="140"/>
      <c r="KBR64" s="140"/>
      <c r="KBS64" s="140"/>
      <c r="KBT64" s="140"/>
      <c r="KBU64" s="140"/>
      <c r="KBV64" s="140"/>
      <c r="KBW64" s="140"/>
      <c r="KBX64" s="140"/>
      <c r="KBY64" s="140"/>
      <c r="KBZ64" s="140"/>
      <c r="KCA64" s="140"/>
      <c r="KCB64" s="140"/>
      <c r="KCC64" s="140"/>
      <c r="KCD64" s="140"/>
      <c r="KCE64" s="140"/>
      <c r="KCF64" s="140"/>
      <c r="KCG64" s="140"/>
      <c r="KCH64" s="140"/>
      <c r="KCI64" s="140"/>
      <c r="KCJ64" s="140"/>
      <c r="KCK64" s="82"/>
      <c r="KCL64" s="140"/>
      <c r="KCM64" s="140"/>
      <c r="KCN64" s="140"/>
      <c r="KCO64" s="140"/>
      <c r="KCP64" s="140"/>
      <c r="KCQ64" s="140"/>
      <c r="KCR64" s="140"/>
      <c r="KCS64" s="140"/>
      <c r="KCT64" s="140"/>
      <c r="KCU64" s="140"/>
      <c r="KCV64" s="140"/>
      <c r="KCW64" s="140"/>
      <c r="KCX64" s="140"/>
      <c r="KCY64" s="140"/>
      <c r="KCZ64" s="140"/>
      <c r="KDA64" s="140"/>
      <c r="KDB64" s="140"/>
      <c r="KDC64" s="140"/>
      <c r="KDD64" s="140"/>
      <c r="KDE64" s="140"/>
      <c r="KDF64" s="140"/>
      <c r="KDG64" s="82"/>
      <c r="KDH64" s="140"/>
      <c r="KDI64" s="140"/>
      <c r="KDJ64" s="140"/>
      <c r="KDK64" s="140"/>
      <c r="KDL64" s="140"/>
      <c r="KDM64" s="140"/>
      <c r="KDN64" s="140"/>
      <c r="KDO64" s="140"/>
      <c r="KDP64" s="140"/>
      <c r="KDQ64" s="140"/>
      <c r="KDR64" s="140"/>
      <c r="KDS64" s="140"/>
      <c r="KDT64" s="140"/>
      <c r="KDU64" s="140"/>
      <c r="KDV64" s="140"/>
      <c r="KDW64" s="140"/>
      <c r="KDX64" s="140"/>
      <c r="KDY64" s="140"/>
      <c r="KDZ64" s="140"/>
      <c r="KEA64" s="140"/>
      <c r="KEB64" s="140"/>
      <c r="KEC64" s="82"/>
      <c r="KED64" s="140"/>
      <c r="KEE64" s="140"/>
      <c r="KEF64" s="140"/>
      <c r="KEG64" s="140"/>
      <c r="KEH64" s="140"/>
      <c r="KEI64" s="140"/>
      <c r="KEJ64" s="140"/>
      <c r="KEK64" s="140"/>
      <c r="KEL64" s="140"/>
      <c r="KEM64" s="140"/>
      <c r="KEN64" s="140"/>
      <c r="KEO64" s="140"/>
      <c r="KEP64" s="140"/>
      <c r="KEQ64" s="140"/>
      <c r="KER64" s="140"/>
      <c r="KES64" s="140"/>
      <c r="KET64" s="140"/>
      <c r="KEU64" s="140"/>
      <c r="KEV64" s="140"/>
      <c r="KEW64" s="140"/>
      <c r="KEX64" s="140"/>
      <c r="KEY64" s="82"/>
      <c r="KEZ64" s="140"/>
      <c r="KFA64" s="140"/>
      <c r="KFB64" s="140"/>
      <c r="KFC64" s="140"/>
      <c r="KFD64" s="140"/>
      <c r="KFE64" s="140"/>
      <c r="KFF64" s="140"/>
      <c r="KFG64" s="140"/>
      <c r="KFH64" s="140"/>
      <c r="KFI64" s="140"/>
      <c r="KFJ64" s="140"/>
      <c r="KFK64" s="140"/>
      <c r="KFL64" s="140"/>
      <c r="KFM64" s="140"/>
      <c r="KFN64" s="140"/>
      <c r="KFO64" s="140"/>
      <c r="KFP64" s="140"/>
      <c r="KFQ64" s="140"/>
      <c r="KFR64" s="140"/>
      <c r="KFS64" s="140"/>
      <c r="KFT64" s="140"/>
      <c r="KFU64" s="82"/>
      <c r="KFV64" s="140"/>
      <c r="KFW64" s="140"/>
      <c r="KFX64" s="140"/>
      <c r="KFY64" s="140"/>
      <c r="KFZ64" s="140"/>
      <c r="KGA64" s="140"/>
      <c r="KGB64" s="140"/>
      <c r="KGC64" s="140"/>
      <c r="KGD64" s="140"/>
      <c r="KGE64" s="140"/>
      <c r="KGF64" s="140"/>
      <c r="KGG64" s="140"/>
      <c r="KGH64" s="140"/>
      <c r="KGI64" s="140"/>
      <c r="KGJ64" s="140"/>
      <c r="KGK64" s="140"/>
      <c r="KGL64" s="140"/>
      <c r="KGM64" s="140"/>
      <c r="KGN64" s="140"/>
      <c r="KGO64" s="140"/>
      <c r="KGP64" s="140"/>
      <c r="KGQ64" s="82"/>
      <c r="KGR64" s="140"/>
      <c r="KGS64" s="140"/>
      <c r="KGT64" s="140"/>
      <c r="KGU64" s="140"/>
      <c r="KGV64" s="140"/>
      <c r="KGW64" s="140"/>
      <c r="KGX64" s="140"/>
      <c r="KGY64" s="140"/>
      <c r="KGZ64" s="140"/>
      <c r="KHA64" s="140"/>
      <c r="KHB64" s="140"/>
      <c r="KHC64" s="140"/>
      <c r="KHD64" s="140"/>
      <c r="KHE64" s="140"/>
      <c r="KHF64" s="140"/>
      <c r="KHG64" s="140"/>
      <c r="KHH64" s="140"/>
      <c r="KHI64" s="140"/>
      <c r="KHJ64" s="140"/>
      <c r="KHK64" s="140"/>
      <c r="KHL64" s="140"/>
      <c r="KHM64" s="82"/>
      <c r="KHN64" s="140"/>
      <c r="KHO64" s="140"/>
      <c r="KHP64" s="140"/>
      <c r="KHQ64" s="140"/>
      <c r="KHR64" s="140"/>
      <c r="KHS64" s="140"/>
      <c r="KHT64" s="140"/>
      <c r="KHU64" s="140"/>
      <c r="KHV64" s="140"/>
      <c r="KHW64" s="140"/>
      <c r="KHX64" s="140"/>
      <c r="KHY64" s="140"/>
      <c r="KHZ64" s="140"/>
      <c r="KIA64" s="140"/>
      <c r="KIB64" s="140"/>
      <c r="KIC64" s="140"/>
      <c r="KID64" s="140"/>
      <c r="KIE64" s="140"/>
      <c r="KIF64" s="140"/>
      <c r="KIG64" s="140"/>
      <c r="KIH64" s="140"/>
      <c r="KII64" s="82"/>
      <c r="KIJ64" s="140"/>
      <c r="KIK64" s="140"/>
      <c r="KIL64" s="140"/>
      <c r="KIM64" s="140"/>
      <c r="KIN64" s="140"/>
      <c r="KIO64" s="140"/>
      <c r="KIP64" s="140"/>
      <c r="KIQ64" s="140"/>
      <c r="KIR64" s="140"/>
      <c r="KIS64" s="140"/>
      <c r="KIT64" s="140"/>
      <c r="KIU64" s="140"/>
      <c r="KIV64" s="140"/>
      <c r="KIW64" s="140"/>
      <c r="KIX64" s="140"/>
      <c r="KIY64" s="140"/>
      <c r="KIZ64" s="140"/>
      <c r="KJA64" s="140"/>
      <c r="KJB64" s="140"/>
      <c r="KJC64" s="140"/>
      <c r="KJD64" s="140"/>
      <c r="KJE64" s="82"/>
      <c r="KJF64" s="140"/>
      <c r="KJG64" s="140"/>
      <c r="KJH64" s="140"/>
      <c r="KJI64" s="140"/>
      <c r="KJJ64" s="140"/>
      <c r="KJK64" s="140"/>
      <c r="KJL64" s="140"/>
      <c r="KJM64" s="140"/>
      <c r="KJN64" s="140"/>
      <c r="KJO64" s="140"/>
      <c r="KJP64" s="140"/>
      <c r="KJQ64" s="140"/>
      <c r="KJR64" s="140"/>
      <c r="KJS64" s="140"/>
      <c r="KJT64" s="140"/>
      <c r="KJU64" s="140"/>
      <c r="KJV64" s="140"/>
      <c r="KJW64" s="140"/>
      <c r="KJX64" s="140"/>
      <c r="KJY64" s="140"/>
      <c r="KJZ64" s="140"/>
      <c r="KKA64" s="82"/>
      <c r="KKB64" s="140"/>
      <c r="KKC64" s="140"/>
      <c r="KKD64" s="140"/>
      <c r="KKE64" s="140"/>
      <c r="KKF64" s="140"/>
      <c r="KKG64" s="140"/>
      <c r="KKH64" s="140"/>
      <c r="KKI64" s="140"/>
      <c r="KKJ64" s="140"/>
      <c r="KKK64" s="140"/>
      <c r="KKL64" s="140"/>
      <c r="KKM64" s="140"/>
      <c r="KKN64" s="140"/>
      <c r="KKO64" s="140"/>
      <c r="KKP64" s="140"/>
      <c r="KKQ64" s="140"/>
      <c r="KKR64" s="140"/>
      <c r="KKS64" s="140"/>
      <c r="KKT64" s="140"/>
      <c r="KKU64" s="140"/>
      <c r="KKV64" s="140"/>
      <c r="KKW64" s="82"/>
      <c r="KKX64" s="140"/>
      <c r="KKY64" s="140"/>
      <c r="KKZ64" s="140"/>
      <c r="KLA64" s="140"/>
      <c r="KLB64" s="140"/>
      <c r="KLC64" s="140"/>
      <c r="KLD64" s="140"/>
      <c r="KLE64" s="140"/>
      <c r="KLF64" s="140"/>
      <c r="KLG64" s="140"/>
      <c r="KLH64" s="140"/>
      <c r="KLI64" s="140"/>
      <c r="KLJ64" s="140"/>
      <c r="KLK64" s="140"/>
      <c r="KLL64" s="140"/>
      <c r="KLM64" s="140"/>
      <c r="KLN64" s="140"/>
      <c r="KLO64" s="140"/>
      <c r="KLP64" s="140"/>
      <c r="KLQ64" s="140"/>
      <c r="KLR64" s="140"/>
      <c r="KLS64" s="82"/>
      <c r="KLT64" s="140"/>
      <c r="KLU64" s="140"/>
      <c r="KLV64" s="140"/>
      <c r="KLW64" s="140"/>
      <c r="KLX64" s="140"/>
      <c r="KLY64" s="140"/>
      <c r="KLZ64" s="140"/>
      <c r="KMA64" s="140"/>
      <c r="KMB64" s="140"/>
      <c r="KMC64" s="140"/>
      <c r="KMD64" s="140"/>
      <c r="KME64" s="140"/>
      <c r="KMF64" s="140"/>
      <c r="KMG64" s="140"/>
      <c r="KMH64" s="140"/>
      <c r="KMI64" s="140"/>
      <c r="KMJ64" s="140"/>
      <c r="KMK64" s="140"/>
      <c r="KML64" s="140"/>
      <c r="KMM64" s="140"/>
      <c r="KMN64" s="140"/>
      <c r="KMO64" s="82"/>
      <c r="KMP64" s="140"/>
      <c r="KMQ64" s="140"/>
      <c r="KMR64" s="140"/>
      <c r="KMS64" s="140"/>
      <c r="KMT64" s="140"/>
      <c r="KMU64" s="140"/>
      <c r="KMV64" s="140"/>
      <c r="KMW64" s="140"/>
      <c r="KMX64" s="140"/>
      <c r="KMY64" s="140"/>
      <c r="KMZ64" s="140"/>
      <c r="KNA64" s="140"/>
      <c r="KNB64" s="140"/>
      <c r="KNC64" s="140"/>
      <c r="KND64" s="140"/>
      <c r="KNE64" s="140"/>
      <c r="KNF64" s="140"/>
      <c r="KNG64" s="140"/>
      <c r="KNH64" s="140"/>
      <c r="KNI64" s="140"/>
      <c r="KNJ64" s="140"/>
      <c r="KNK64" s="82"/>
      <c r="KNL64" s="140"/>
      <c r="KNM64" s="140"/>
      <c r="KNN64" s="140"/>
      <c r="KNO64" s="140"/>
      <c r="KNP64" s="140"/>
      <c r="KNQ64" s="140"/>
      <c r="KNR64" s="140"/>
      <c r="KNS64" s="140"/>
      <c r="KNT64" s="140"/>
      <c r="KNU64" s="140"/>
      <c r="KNV64" s="140"/>
      <c r="KNW64" s="140"/>
      <c r="KNX64" s="140"/>
      <c r="KNY64" s="140"/>
      <c r="KNZ64" s="140"/>
      <c r="KOA64" s="140"/>
      <c r="KOB64" s="140"/>
      <c r="KOC64" s="140"/>
      <c r="KOD64" s="140"/>
      <c r="KOE64" s="140"/>
      <c r="KOF64" s="140"/>
      <c r="KOG64" s="82"/>
      <c r="KOH64" s="140"/>
      <c r="KOI64" s="140"/>
      <c r="KOJ64" s="140"/>
      <c r="KOK64" s="140"/>
      <c r="KOL64" s="140"/>
      <c r="KOM64" s="140"/>
      <c r="KON64" s="140"/>
      <c r="KOO64" s="140"/>
      <c r="KOP64" s="140"/>
      <c r="KOQ64" s="140"/>
      <c r="KOR64" s="140"/>
      <c r="KOS64" s="140"/>
      <c r="KOT64" s="140"/>
      <c r="KOU64" s="140"/>
      <c r="KOV64" s="140"/>
      <c r="KOW64" s="140"/>
      <c r="KOX64" s="140"/>
      <c r="KOY64" s="140"/>
      <c r="KOZ64" s="140"/>
      <c r="KPA64" s="140"/>
      <c r="KPB64" s="140"/>
      <c r="KPC64" s="82"/>
      <c r="KPD64" s="140"/>
      <c r="KPE64" s="140"/>
      <c r="KPF64" s="140"/>
      <c r="KPG64" s="140"/>
      <c r="KPH64" s="140"/>
      <c r="KPI64" s="140"/>
      <c r="KPJ64" s="140"/>
      <c r="KPK64" s="140"/>
      <c r="KPL64" s="140"/>
      <c r="KPM64" s="140"/>
      <c r="KPN64" s="140"/>
      <c r="KPO64" s="140"/>
      <c r="KPP64" s="140"/>
      <c r="KPQ64" s="140"/>
      <c r="KPR64" s="140"/>
      <c r="KPS64" s="140"/>
      <c r="KPT64" s="140"/>
      <c r="KPU64" s="140"/>
      <c r="KPV64" s="140"/>
      <c r="KPW64" s="140"/>
      <c r="KPX64" s="140"/>
      <c r="KPY64" s="82"/>
      <c r="KPZ64" s="140"/>
      <c r="KQA64" s="140"/>
      <c r="KQB64" s="140"/>
      <c r="KQC64" s="140"/>
      <c r="KQD64" s="140"/>
      <c r="KQE64" s="140"/>
      <c r="KQF64" s="140"/>
      <c r="KQG64" s="140"/>
      <c r="KQH64" s="140"/>
      <c r="KQI64" s="140"/>
      <c r="KQJ64" s="140"/>
      <c r="KQK64" s="140"/>
      <c r="KQL64" s="140"/>
      <c r="KQM64" s="140"/>
      <c r="KQN64" s="140"/>
      <c r="KQO64" s="140"/>
      <c r="KQP64" s="140"/>
      <c r="KQQ64" s="140"/>
      <c r="KQR64" s="140"/>
      <c r="KQS64" s="140"/>
      <c r="KQT64" s="140"/>
      <c r="KQU64" s="82"/>
      <c r="KQV64" s="140"/>
      <c r="KQW64" s="140"/>
      <c r="KQX64" s="140"/>
      <c r="KQY64" s="140"/>
      <c r="KQZ64" s="140"/>
      <c r="KRA64" s="140"/>
      <c r="KRB64" s="140"/>
      <c r="KRC64" s="140"/>
      <c r="KRD64" s="140"/>
      <c r="KRE64" s="140"/>
      <c r="KRF64" s="140"/>
      <c r="KRG64" s="140"/>
      <c r="KRH64" s="140"/>
      <c r="KRI64" s="140"/>
      <c r="KRJ64" s="140"/>
      <c r="KRK64" s="140"/>
      <c r="KRL64" s="140"/>
      <c r="KRM64" s="140"/>
      <c r="KRN64" s="140"/>
      <c r="KRO64" s="140"/>
      <c r="KRP64" s="140"/>
      <c r="KRQ64" s="82"/>
      <c r="KRR64" s="140"/>
      <c r="KRS64" s="140"/>
      <c r="KRT64" s="140"/>
      <c r="KRU64" s="140"/>
      <c r="KRV64" s="140"/>
      <c r="KRW64" s="140"/>
      <c r="KRX64" s="140"/>
      <c r="KRY64" s="140"/>
      <c r="KRZ64" s="140"/>
      <c r="KSA64" s="140"/>
      <c r="KSB64" s="140"/>
      <c r="KSC64" s="140"/>
      <c r="KSD64" s="140"/>
      <c r="KSE64" s="140"/>
      <c r="KSF64" s="140"/>
      <c r="KSG64" s="140"/>
      <c r="KSH64" s="140"/>
      <c r="KSI64" s="140"/>
      <c r="KSJ64" s="140"/>
      <c r="KSK64" s="140"/>
      <c r="KSL64" s="140"/>
      <c r="KSM64" s="82"/>
      <c r="KSN64" s="140"/>
      <c r="KSO64" s="140"/>
      <c r="KSP64" s="140"/>
      <c r="KSQ64" s="140"/>
      <c r="KSR64" s="140"/>
      <c r="KSS64" s="140"/>
      <c r="KST64" s="140"/>
      <c r="KSU64" s="140"/>
      <c r="KSV64" s="140"/>
      <c r="KSW64" s="140"/>
      <c r="KSX64" s="140"/>
      <c r="KSY64" s="140"/>
      <c r="KSZ64" s="140"/>
      <c r="KTA64" s="140"/>
      <c r="KTB64" s="140"/>
      <c r="KTC64" s="140"/>
      <c r="KTD64" s="140"/>
      <c r="KTE64" s="140"/>
      <c r="KTF64" s="140"/>
      <c r="KTG64" s="140"/>
      <c r="KTH64" s="140"/>
      <c r="KTI64" s="82"/>
      <c r="KTJ64" s="140"/>
      <c r="KTK64" s="140"/>
      <c r="KTL64" s="140"/>
      <c r="KTM64" s="140"/>
      <c r="KTN64" s="140"/>
      <c r="KTO64" s="140"/>
      <c r="KTP64" s="140"/>
      <c r="KTQ64" s="140"/>
      <c r="KTR64" s="140"/>
      <c r="KTS64" s="140"/>
      <c r="KTT64" s="140"/>
      <c r="KTU64" s="140"/>
      <c r="KTV64" s="140"/>
      <c r="KTW64" s="140"/>
      <c r="KTX64" s="140"/>
      <c r="KTY64" s="140"/>
      <c r="KTZ64" s="140"/>
      <c r="KUA64" s="140"/>
      <c r="KUB64" s="140"/>
      <c r="KUC64" s="140"/>
      <c r="KUD64" s="140"/>
      <c r="KUE64" s="82"/>
      <c r="KUF64" s="140"/>
      <c r="KUG64" s="140"/>
      <c r="KUH64" s="140"/>
      <c r="KUI64" s="140"/>
      <c r="KUJ64" s="140"/>
      <c r="KUK64" s="140"/>
      <c r="KUL64" s="140"/>
      <c r="KUM64" s="140"/>
      <c r="KUN64" s="140"/>
      <c r="KUO64" s="140"/>
      <c r="KUP64" s="140"/>
      <c r="KUQ64" s="140"/>
      <c r="KUR64" s="140"/>
      <c r="KUS64" s="140"/>
      <c r="KUT64" s="140"/>
      <c r="KUU64" s="140"/>
      <c r="KUV64" s="140"/>
      <c r="KUW64" s="140"/>
      <c r="KUX64" s="140"/>
      <c r="KUY64" s="140"/>
      <c r="KUZ64" s="140"/>
      <c r="KVA64" s="82"/>
      <c r="KVB64" s="140"/>
      <c r="KVC64" s="140"/>
      <c r="KVD64" s="140"/>
      <c r="KVE64" s="140"/>
      <c r="KVF64" s="140"/>
      <c r="KVG64" s="140"/>
      <c r="KVH64" s="140"/>
      <c r="KVI64" s="140"/>
      <c r="KVJ64" s="140"/>
      <c r="KVK64" s="140"/>
      <c r="KVL64" s="140"/>
      <c r="KVM64" s="140"/>
      <c r="KVN64" s="140"/>
      <c r="KVO64" s="140"/>
      <c r="KVP64" s="140"/>
      <c r="KVQ64" s="140"/>
      <c r="KVR64" s="140"/>
      <c r="KVS64" s="140"/>
      <c r="KVT64" s="140"/>
      <c r="KVU64" s="140"/>
      <c r="KVV64" s="140"/>
      <c r="KVW64" s="82"/>
      <c r="KVX64" s="140"/>
      <c r="KVY64" s="140"/>
      <c r="KVZ64" s="140"/>
      <c r="KWA64" s="140"/>
      <c r="KWB64" s="140"/>
      <c r="KWC64" s="140"/>
      <c r="KWD64" s="140"/>
      <c r="KWE64" s="140"/>
      <c r="KWF64" s="140"/>
      <c r="KWG64" s="140"/>
      <c r="KWH64" s="140"/>
      <c r="KWI64" s="140"/>
      <c r="KWJ64" s="140"/>
      <c r="KWK64" s="140"/>
      <c r="KWL64" s="140"/>
      <c r="KWM64" s="140"/>
      <c r="KWN64" s="140"/>
      <c r="KWO64" s="140"/>
      <c r="KWP64" s="140"/>
      <c r="KWQ64" s="140"/>
      <c r="KWR64" s="140"/>
      <c r="KWS64" s="82"/>
      <c r="KWT64" s="140"/>
      <c r="KWU64" s="140"/>
      <c r="KWV64" s="140"/>
      <c r="KWW64" s="140"/>
      <c r="KWX64" s="140"/>
      <c r="KWY64" s="140"/>
      <c r="KWZ64" s="140"/>
      <c r="KXA64" s="140"/>
      <c r="KXB64" s="140"/>
      <c r="KXC64" s="140"/>
      <c r="KXD64" s="140"/>
      <c r="KXE64" s="140"/>
      <c r="KXF64" s="140"/>
      <c r="KXG64" s="140"/>
      <c r="KXH64" s="140"/>
      <c r="KXI64" s="140"/>
      <c r="KXJ64" s="140"/>
      <c r="KXK64" s="140"/>
      <c r="KXL64" s="140"/>
      <c r="KXM64" s="140"/>
      <c r="KXN64" s="140"/>
      <c r="KXO64" s="82"/>
      <c r="KXP64" s="140"/>
      <c r="KXQ64" s="140"/>
      <c r="KXR64" s="140"/>
      <c r="KXS64" s="140"/>
      <c r="KXT64" s="140"/>
      <c r="KXU64" s="140"/>
      <c r="KXV64" s="140"/>
      <c r="KXW64" s="140"/>
      <c r="KXX64" s="140"/>
      <c r="KXY64" s="140"/>
      <c r="KXZ64" s="140"/>
      <c r="KYA64" s="140"/>
      <c r="KYB64" s="140"/>
      <c r="KYC64" s="140"/>
      <c r="KYD64" s="140"/>
      <c r="KYE64" s="140"/>
      <c r="KYF64" s="140"/>
      <c r="KYG64" s="140"/>
      <c r="KYH64" s="140"/>
      <c r="KYI64" s="140"/>
      <c r="KYJ64" s="140"/>
      <c r="KYK64" s="82"/>
      <c r="KYL64" s="140"/>
      <c r="KYM64" s="140"/>
      <c r="KYN64" s="140"/>
      <c r="KYO64" s="140"/>
      <c r="KYP64" s="140"/>
      <c r="KYQ64" s="140"/>
      <c r="KYR64" s="140"/>
      <c r="KYS64" s="140"/>
      <c r="KYT64" s="140"/>
      <c r="KYU64" s="140"/>
      <c r="KYV64" s="140"/>
      <c r="KYW64" s="140"/>
      <c r="KYX64" s="140"/>
      <c r="KYY64" s="140"/>
      <c r="KYZ64" s="140"/>
      <c r="KZA64" s="140"/>
      <c r="KZB64" s="140"/>
      <c r="KZC64" s="140"/>
      <c r="KZD64" s="140"/>
      <c r="KZE64" s="140"/>
      <c r="KZF64" s="140"/>
      <c r="KZG64" s="82"/>
      <c r="KZH64" s="140"/>
      <c r="KZI64" s="140"/>
      <c r="KZJ64" s="140"/>
      <c r="KZK64" s="140"/>
      <c r="KZL64" s="140"/>
      <c r="KZM64" s="140"/>
      <c r="KZN64" s="140"/>
      <c r="KZO64" s="140"/>
      <c r="KZP64" s="140"/>
      <c r="KZQ64" s="140"/>
      <c r="KZR64" s="140"/>
      <c r="KZS64" s="140"/>
      <c r="KZT64" s="140"/>
      <c r="KZU64" s="140"/>
      <c r="KZV64" s="140"/>
      <c r="KZW64" s="140"/>
      <c r="KZX64" s="140"/>
      <c r="KZY64" s="140"/>
      <c r="KZZ64" s="140"/>
      <c r="LAA64" s="140"/>
      <c r="LAB64" s="140"/>
      <c r="LAC64" s="82"/>
      <c r="LAD64" s="140"/>
      <c r="LAE64" s="140"/>
      <c r="LAF64" s="140"/>
      <c r="LAG64" s="140"/>
      <c r="LAH64" s="140"/>
      <c r="LAI64" s="140"/>
      <c r="LAJ64" s="140"/>
      <c r="LAK64" s="140"/>
      <c r="LAL64" s="140"/>
      <c r="LAM64" s="140"/>
      <c r="LAN64" s="140"/>
      <c r="LAO64" s="140"/>
      <c r="LAP64" s="140"/>
      <c r="LAQ64" s="140"/>
      <c r="LAR64" s="140"/>
      <c r="LAS64" s="140"/>
      <c r="LAT64" s="140"/>
      <c r="LAU64" s="140"/>
      <c r="LAV64" s="140"/>
      <c r="LAW64" s="140"/>
      <c r="LAX64" s="140"/>
      <c r="LAY64" s="82"/>
      <c r="LAZ64" s="140"/>
      <c r="LBA64" s="140"/>
      <c r="LBB64" s="140"/>
      <c r="LBC64" s="140"/>
      <c r="LBD64" s="140"/>
      <c r="LBE64" s="140"/>
      <c r="LBF64" s="140"/>
      <c r="LBG64" s="140"/>
      <c r="LBH64" s="140"/>
      <c r="LBI64" s="140"/>
      <c r="LBJ64" s="140"/>
      <c r="LBK64" s="140"/>
      <c r="LBL64" s="140"/>
      <c r="LBM64" s="140"/>
      <c r="LBN64" s="140"/>
      <c r="LBO64" s="140"/>
      <c r="LBP64" s="140"/>
      <c r="LBQ64" s="140"/>
      <c r="LBR64" s="140"/>
      <c r="LBS64" s="140"/>
      <c r="LBT64" s="140"/>
      <c r="LBU64" s="82"/>
      <c r="LBV64" s="140"/>
      <c r="LBW64" s="140"/>
      <c r="LBX64" s="140"/>
      <c r="LBY64" s="140"/>
      <c r="LBZ64" s="140"/>
      <c r="LCA64" s="140"/>
      <c r="LCB64" s="140"/>
      <c r="LCC64" s="140"/>
      <c r="LCD64" s="140"/>
      <c r="LCE64" s="140"/>
      <c r="LCF64" s="140"/>
      <c r="LCG64" s="140"/>
      <c r="LCH64" s="140"/>
      <c r="LCI64" s="140"/>
      <c r="LCJ64" s="140"/>
      <c r="LCK64" s="140"/>
      <c r="LCL64" s="140"/>
      <c r="LCM64" s="140"/>
      <c r="LCN64" s="140"/>
      <c r="LCO64" s="140"/>
      <c r="LCP64" s="140"/>
      <c r="LCQ64" s="82"/>
      <c r="LCR64" s="140"/>
      <c r="LCS64" s="140"/>
      <c r="LCT64" s="140"/>
      <c r="LCU64" s="140"/>
      <c r="LCV64" s="140"/>
      <c r="LCW64" s="140"/>
      <c r="LCX64" s="140"/>
      <c r="LCY64" s="140"/>
      <c r="LCZ64" s="140"/>
      <c r="LDA64" s="140"/>
      <c r="LDB64" s="140"/>
      <c r="LDC64" s="140"/>
      <c r="LDD64" s="140"/>
      <c r="LDE64" s="140"/>
      <c r="LDF64" s="140"/>
      <c r="LDG64" s="140"/>
      <c r="LDH64" s="140"/>
      <c r="LDI64" s="140"/>
      <c r="LDJ64" s="140"/>
      <c r="LDK64" s="140"/>
      <c r="LDL64" s="140"/>
      <c r="LDM64" s="82"/>
      <c r="LDN64" s="140"/>
      <c r="LDO64" s="140"/>
      <c r="LDP64" s="140"/>
      <c r="LDQ64" s="140"/>
      <c r="LDR64" s="140"/>
      <c r="LDS64" s="140"/>
      <c r="LDT64" s="140"/>
      <c r="LDU64" s="140"/>
      <c r="LDV64" s="140"/>
      <c r="LDW64" s="140"/>
      <c r="LDX64" s="140"/>
      <c r="LDY64" s="140"/>
      <c r="LDZ64" s="140"/>
      <c r="LEA64" s="140"/>
      <c r="LEB64" s="140"/>
      <c r="LEC64" s="140"/>
      <c r="LED64" s="140"/>
      <c r="LEE64" s="140"/>
      <c r="LEF64" s="140"/>
      <c r="LEG64" s="140"/>
      <c r="LEH64" s="140"/>
      <c r="LEI64" s="82"/>
      <c r="LEJ64" s="140"/>
      <c r="LEK64" s="140"/>
      <c r="LEL64" s="140"/>
      <c r="LEM64" s="140"/>
      <c r="LEN64" s="140"/>
      <c r="LEO64" s="140"/>
      <c r="LEP64" s="140"/>
      <c r="LEQ64" s="140"/>
      <c r="LER64" s="140"/>
      <c r="LES64" s="140"/>
      <c r="LET64" s="140"/>
      <c r="LEU64" s="140"/>
      <c r="LEV64" s="140"/>
      <c r="LEW64" s="140"/>
      <c r="LEX64" s="140"/>
      <c r="LEY64" s="140"/>
      <c r="LEZ64" s="140"/>
      <c r="LFA64" s="140"/>
      <c r="LFB64" s="140"/>
      <c r="LFC64" s="140"/>
      <c r="LFD64" s="140"/>
      <c r="LFE64" s="82"/>
      <c r="LFF64" s="140"/>
      <c r="LFG64" s="140"/>
      <c r="LFH64" s="140"/>
      <c r="LFI64" s="140"/>
      <c r="LFJ64" s="140"/>
      <c r="LFK64" s="140"/>
      <c r="LFL64" s="140"/>
      <c r="LFM64" s="140"/>
      <c r="LFN64" s="140"/>
      <c r="LFO64" s="140"/>
      <c r="LFP64" s="140"/>
      <c r="LFQ64" s="140"/>
      <c r="LFR64" s="140"/>
      <c r="LFS64" s="140"/>
      <c r="LFT64" s="140"/>
      <c r="LFU64" s="140"/>
      <c r="LFV64" s="140"/>
      <c r="LFW64" s="140"/>
      <c r="LFX64" s="140"/>
      <c r="LFY64" s="140"/>
      <c r="LFZ64" s="140"/>
      <c r="LGA64" s="82"/>
      <c r="LGB64" s="140"/>
      <c r="LGC64" s="140"/>
      <c r="LGD64" s="140"/>
      <c r="LGE64" s="140"/>
      <c r="LGF64" s="140"/>
      <c r="LGG64" s="140"/>
      <c r="LGH64" s="140"/>
      <c r="LGI64" s="140"/>
      <c r="LGJ64" s="140"/>
      <c r="LGK64" s="140"/>
      <c r="LGL64" s="140"/>
      <c r="LGM64" s="140"/>
      <c r="LGN64" s="140"/>
      <c r="LGO64" s="140"/>
      <c r="LGP64" s="140"/>
      <c r="LGQ64" s="140"/>
      <c r="LGR64" s="140"/>
      <c r="LGS64" s="140"/>
      <c r="LGT64" s="140"/>
      <c r="LGU64" s="140"/>
      <c r="LGV64" s="140"/>
      <c r="LGW64" s="82"/>
      <c r="LGX64" s="140"/>
      <c r="LGY64" s="140"/>
      <c r="LGZ64" s="140"/>
      <c r="LHA64" s="140"/>
      <c r="LHB64" s="140"/>
      <c r="LHC64" s="140"/>
      <c r="LHD64" s="140"/>
      <c r="LHE64" s="140"/>
      <c r="LHF64" s="140"/>
      <c r="LHG64" s="140"/>
      <c r="LHH64" s="140"/>
      <c r="LHI64" s="140"/>
      <c r="LHJ64" s="140"/>
      <c r="LHK64" s="140"/>
      <c r="LHL64" s="140"/>
      <c r="LHM64" s="140"/>
      <c r="LHN64" s="140"/>
      <c r="LHO64" s="140"/>
      <c r="LHP64" s="140"/>
      <c r="LHQ64" s="140"/>
      <c r="LHR64" s="140"/>
      <c r="LHS64" s="82"/>
      <c r="LHT64" s="140"/>
      <c r="LHU64" s="140"/>
      <c r="LHV64" s="140"/>
      <c r="LHW64" s="140"/>
      <c r="LHX64" s="140"/>
      <c r="LHY64" s="140"/>
      <c r="LHZ64" s="140"/>
      <c r="LIA64" s="140"/>
      <c r="LIB64" s="140"/>
      <c r="LIC64" s="140"/>
      <c r="LID64" s="140"/>
      <c r="LIE64" s="140"/>
      <c r="LIF64" s="140"/>
      <c r="LIG64" s="140"/>
      <c r="LIH64" s="140"/>
      <c r="LII64" s="140"/>
      <c r="LIJ64" s="140"/>
      <c r="LIK64" s="140"/>
      <c r="LIL64" s="140"/>
      <c r="LIM64" s="140"/>
      <c r="LIN64" s="140"/>
      <c r="LIO64" s="82"/>
      <c r="LIP64" s="140"/>
      <c r="LIQ64" s="140"/>
      <c r="LIR64" s="140"/>
      <c r="LIS64" s="140"/>
      <c r="LIT64" s="140"/>
      <c r="LIU64" s="140"/>
      <c r="LIV64" s="140"/>
      <c r="LIW64" s="140"/>
      <c r="LIX64" s="140"/>
      <c r="LIY64" s="140"/>
      <c r="LIZ64" s="140"/>
      <c r="LJA64" s="140"/>
      <c r="LJB64" s="140"/>
      <c r="LJC64" s="140"/>
      <c r="LJD64" s="140"/>
      <c r="LJE64" s="140"/>
      <c r="LJF64" s="140"/>
      <c r="LJG64" s="140"/>
      <c r="LJH64" s="140"/>
      <c r="LJI64" s="140"/>
      <c r="LJJ64" s="140"/>
      <c r="LJK64" s="82"/>
      <c r="LJL64" s="140"/>
      <c r="LJM64" s="140"/>
      <c r="LJN64" s="140"/>
      <c r="LJO64" s="140"/>
      <c r="LJP64" s="140"/>
      <c r="LJQ64" s="140"/>
      <c r="LJR64" s="140"/>
      <c r="LJS64" s="140"/>
      <c r="LJT64" s="140"/>
      <c r="LJU64" s="140"/>
      <c r="LJV64" s="140"/>
      <c r="LJW64" s="140"/>
      <c r="LJX64" s="140"/>
      <c r="LJY64" s="140"/>
      <c r="LJZ64" s="140"/>
      <c r="LKA64" s="140"/>
      <c r="LKB64" s="140"/>
      <c r="LKC64" s="140"/>
      <c r="LKD64" s="140"/>
      <c r="LKE64" s="140"/>
      <c r="LKF64" s="140"/>
      <c r="LKG64" s="82"/>
      <c r="LKH64" s="140"/>
      <c r="LKI64" s="140"/>
      <c r="LKJ64" s="140"/>
      <c r="LKK64" s="140"/>
      <c r="LKL64" s="140"/>
      <c r="LKM64" s="140"/>
      <c r="LKN64" s="140"/>
      <c r="LKO64" s="140"/>
      <c r="LKP64" s="140"/>
      <c r="LKQ64" s="140"/>
      <c r="LKR64" s="140"/>
      <c r="LKS64" s="140"/>
      <c r="LKT64" s="140"/>
      <c r="LKU64" s="140"/>
      <c r="LKV64" s="140"/>
      <c r="LKW64" s="140"/>
      <c r="LKX64" s="140"/>
      <c r="LKY64" s="140"/>
      <c r="LKZ64" s="140"/>
      <c r="LLA64" s="140"/>
      <c r="LLB64" s="140"/>
      <c r="LLC64" s="82"/>
      <c r="LLD64" s="140"/>
      <c r="LLE64" s="140"/>
      <c r="LLF64" s="140"/>
      <c r="LLG64" s="140"/>
      <c r="LLH64" s="140"/>
      <c r="LLI64" s="140"/>
      <c r="LLJ64" s="140"/>
      <c r="LLK64" s="140"/>
      <c r="LLL64" s="140"/>
      <c r="LLM64" s="140"/>
      <c r="LLN64" s="140"/>
      <c r="LLO64" s="140"/>
      <c r="LLP64" s="140"/>
      <c r="LLQ64" s="140"/>
      <c r="LLR64" s="140"/>
      <c r="LLS64" s="140"/>
      <c r="LLT64" s="140"/>
      <c r="LLU64" s="140"/>
      <c r="LLV64" s="140"/>
      <c r="LLW64" s="140"/>
      <c r="LLX64" s="140"/>
      <c r="LLY64" s="82"/>
      <c r="LLZ64" s="140"/>
      <c r="LMA64" s="140"/>
      <c r="LMB64" s="140"/>
      <c r="LMC64" s="140"/>
      <c r="LMD64" s="140"/>
      <c r="LME64" s="140"/>
      <c r="LMF64" s="140"/>
      <c r="LMG64" s="140"/>
      <c r="LMH64" s="140"/>
      <c r="LMI64" s="140"/>
      <c r="LMJ64" s="140"/>
      <c r="LMK64" s="140"/>
      <c r="LML64" s="140"/>
      <c r="LMM64" s="140"/>
      <c r="LMN64" s="140"/>
      <c r="LMO64" s="140"/>
      <c r="LMP64" s="140"/>
      <c r="LMQ64" s="140"/>
      <c r="LMR64" s="140"/>
      <c r="LMS64" s="140"/>
      <c r="LMT64" s="140"/>
      <c r="LMU64" s="82"/>
      <c r="LMV64" s="140"/>
      <c r="LMW64" s="140"/>
      <c r="LMX64" s="140"/>
      <c r="LMY64" s="140"/>
      <c r="LMZ64" s="140"/>
      <c r="LNA64" s="140"/>
      <c r="LNB64" s="140"/>
      <c r="LNC64" s="140"/>
      <c r="LND64" s="140"/>
      <c r="LNE64" s="140"/>
      <c r="LNF64" s="140"/>
      <c r="LNG64" s="140"/>
      <c r="LNH64" s="140"/>
      <c r="LNI64" s="140"/>
      <c r="LNJ64" s="140"/>
      <c r="LNK64" s="140"/>
      <c r="LNL64" s="140"/>
      <c r="LNM64" s="140"/>
      <c r="LNN64" s="140"/>
      <c r="LNO64" s="140"/>
      <c r="LNP64" s="140"/>
      <c r="LNQ64" s="82"/>
      <c r="LNR64" s="140"/>
      <c r="LNS64" s="140"/>
      <c r="LNT64" s="140"/>
      <c r="LNU64" s="140"/>
      <c r="LNV64" s="140"/>
      <c r="LNW64" s="140"/>
      <c r="LNX64" s="140"/>
      <c r="LNY64" s="140"/>
      <c r="LNZ64" s="140"/>
      <c r="LOA64" s="140"/>
      <c r="LOB64" s="140"/>
      <c r="LOC64" s="140"/>
      <c r="LOD64" s="140"/>
      <c r="LOE64" s="140"/>
      <c r="LOF64" s="140"/>
      <c r="LOG64" s="140"/>
      <c r="LOH64" s="140"/>
      <c r="LOI64" s="140"/>
      <c r="LOJ64" s="140"/>
      <c r="LOK64" s="140"/>
      <c r="LOL64" s="140"/>
      <c r="LOM64" s="82"/>
      <c r="LON64" s="140"/>
      <c r="LOO64" s="140"/>
      <c r="LOP64" s="140"/>
      <c r="LOQ64" s="140"/>
      <c r="LOR64" s="140"/>
      <c r="LOS64" s="140"/>
      <c r="LOT64" s="140"/>
      <c r="LOU64" s="140"/>
      <c r="LOV64" s="140"/>
      <c r="LOW64" s="140"/>
      <c r="LOX64" s="140"/>
      <c r="LOY64" s="140"/>
      <c r="LOZ64" s="140"/>
      <c r="LPA64" s="140"/>
      <c r="LPB64" s="140"/>
      <c r="LPC64" s="140"/>
      <c r="LPD64" s="140"/>
      <c r="LPE64" s="140"/>
      <c r="LPF64" s="140"/>
      <c r="LPG64" s="140"/>
      <c r="LPH64" s="140"/>
      <c r="LPI64" s="82"/>
      <c r="LPJ64" s="140"/>
      <c r="LPK64" s="140"/>
      <c r="LPL64" s="140"/>
      <c r="LPM64" s="140"/>
      <c r="LPN64" s="140"/>
      <c r="LPO64" s="140"/>
      <c r="LPP64" s="140"/>
      <c r="LPQ64" s="140"/>
      <c r="LPR64" s="140"/>
      <c r="LPS64" s="140"/>
      <c r="LPT64" s="140"/>
      <c r="LPU64" s="140"/>
      <c r="LPV64" s="140"/>
      <c r="LPW64" s="140"/>
      <c r="LPX64" s="140"/>
      <c r="LPY64" s="140"/>
      <c r="LPZ64" s="140"/>
      <c r="LQA64" s="140"/>
      <c r="LQB64" s="140"/>
      <c r="LQC64" s="140"/>
      <c r="LQD64" s="140"/>
      <c r="LQE64" s="82"/>
      <c r="LQF64" s="140"/>
      <c r="LQG64" s="140"/>
      <c r="LQH64" s="140"/>
      <c r="LQI64" s="140"/>
      <c r="LQJ64" s="140"/>
      <c r="LQK64" s="140"/>
      <c r="LQL64" s="140"/>
      <c r="LQM64" s="140"/>
      <c r="LQN64" s="140"/>
      <c r="LQO64" s="140"/>
      <c r="LQP64" s="140"/>
      <c r="LQQ64" s="140"/>
      <c r="LQR64" s="140"/>
      <c r="LQS64" s="140"/>
      <c r="LQT64" s="140"/>
      <c r="LQU64" s="140"/>
      <c r="LQV64" s="140"/>
      <c r="LQW64" s="140"/>
      <c r="LQX64" s="140"/>
      <c r="LQY64" s="140"/>
      <c r="LQZ64" s="140"/>
      <c r="LRA64" s="82"/>
      <c r="LRB64" s="140"/>
      <c r="LRC64" s="140"/>
      <c r="LRD64" s="140"/>
      <c r="LRE64" s="140"/>
      <c r="LRF64" s="140"/>
      <c r="LRG64" s="140"/>
      <c r="LRH64" s="140"/>
      <c r="LRI64" s="140"/>
      <c r="LRJ64" s="140"/>
      <c r="LRK64" s="140"/>
      <c r="LRL64" s="140"/>
      <c r="LRM64" s="140"/>
      <c r="LRN64" s="140"/>
      <c r="LRO64" s="140"/>
      <c r="LRP64" s="140"/>
      <c r="LRQ64" s="140"/>
      <c r="LRR64" s="140"/>
      <c r="LRS64" s="140"/>
      <c r="LRT64" s="140"/>
      <c r="LRU64" s="140"/>
      <c r="LRV64" s="140"/>
      <c r="LRW64" s="82"/>
      <c r="LRX64" s="140"/>
      <c r="LRY64" s="140"/>
      <c r="LRZ64" s="140"/>
      <c r="LSA64" s="140"/>
      <c r="LSB64" s="140"/>
      <c r="LSC64" s="140"/>
      <c r="LSD64" s="140"/>
      <c r="LSE64" s="140"/>
      <c r="LSF64" s="140"/>
      <c r="LSG64" s="140"/>
      <c r="LSH64" s="140"/>
      <c r="LSI64" s="140"/>
      <c r="LSJ64" s="140"/>
      <c r="LSK64" s="140"/>
      <c r="LSL64" s="140"/>
      <c r="LSM64" s="140"/>
      <c r="LSN64" s="140"/>
      <c r="LSO64" s="140"/>
      <c r="LSP64" s="140"/>
      <c r="LSQ64" s="140"/>
      <c r="LSR64" s="140"/>
      <c r="LSS64" s="82"/>
      <c r="LST64" s="140"/>
      <c r="LSU64" s="140"/>
      <c r="LSV64" s="140"/>
      <c r="LSW64" s="140"/>
      <c r="LSX64" s="140"/>
      <c r="LSY64" s="140"/>
      <c r="LSZ64" s="140"/>
      <c r="LTA64" s="140"/>
      <c r="LTB64" s="140"/>
      <c r="LTC64" s="140"/>
      <c r="LTD64" s="140"/>
      <c r="LTE64" s="140"/>
      <c r="LTF64" s="140"/>
      <c r="LTG64" s="140"/>
      <c r="LTH64" s="140"/>
      <c r="LTI64" s="140"/>
      <c r="LTJ64" s="140"/>
      <c r="LTK64" s="140"/>
      <c r="LTL64" s="140"/>
      <c r="LTM64" s="140"/>
      <c r="LTN64" s="140"/>
      <c r="LTO64" s="82"/>
      <c r="LTP64" s="140"/>
      <c r="LTQ64" s="140"/>
      <c r="LTR64" s="140"/>
      <c r="LTS64" s="140"/>
      <c r="LTT64" s="140"/>
      <c r="LTU64" s="140"/>
      <c r="LTV64" s="140"/>
      <c r="LTW64" s="140"/>
      <c r="LTX64" s="140"/>
      <c r="LTY64" s="140"/>
      <c r="LTZ64" s="140"/>
      <c r="LUA64" s="140"/>
      <c r="LUB64" s="140"/>
      <c r="LUC64" s="140"/>
      <c r="LUD64" s="140"/>
      <c r="LUE64" s="140"/>
      <c r="LUF64" s="140"/>
      <c r="LUG64" s="140"/>
      <c r="LUH64" s="140"/>
      <c r="LUI64" s="140"/>
      <c r="LUJ64" s="140"/>
      <c r="LUK64" s="82"/>
      <c r="LUL64" s="140"/>
      <c r="LUM64" s="140"/>
      <c r="LUN64" s="140"/>
      <c r="LUO64" s="140"/>
      <c r="LUP64" s="140"/>
      <c r="LUQ64" s="140"/>
      <c r="LUR64" s="140"/>
      <c r="LUS64" s="140"/>
      <c r="LUT64" s="140"/>
      <c r="LUU64" s="140"/>
      <c r="LUV64" s="140"/>
      <c r="LUW64" s="140"/>
      <c r="LUX64" s="140"/>
      <c r="LUY64" s="140"/>
      <c r="LUZ64" s="140"/>
      <c r="LVA64" s="140"/>
      <c r="LVB64" s="140"/>
      <c r="LVC64" s="140"/>
      <c r="LVD64" s="140"/>
      <c r="LVE64" s="140"/>
      <c r="LVF64" s="140"/>
      <c r="LVG64" s="82"/>
      <c r="LVH64" s="140"/>
      <c r="LVI64" s="140"/>
      <c r="LVJ64" s="140"/>
      <c r="LVK64" s="140"/>
      <c r="LVL64" s="140"/>
      <c r="LVM64" s="140"/>
      <c r="LVN64" s="140"/>
      <c r="LVO64" s="140"/>
      <c r="LVP64" s="140"/>
      <c r="LVQ64" s="140"/>
      <c r="LVR64" s="140"/>
      <c r="LVS64" s="140"/>
      <c r="LVT64" s="140"/>
      <c r="LVU64" s="140"/>
      <c r="LVV64" s="140"/>
      <c r="LVW64" s="140"/>
      <c r="LVX64" s="140"/>
      <c r="LVY64" s="140"/>
      <c r="LVZ64" s="140"/>
      <c r="LWA64" s="140"/>
      <c r="LWB64" s="140"/>
      <c r="LWC64" s="82"/>
      <c r="LWD64" s="140"/>
      <c r="LWE64" s="140"/>
      <c r="LWF64" s="140"/>
      <c r="LWG64" s="140"/>
      <c r="LWH64" s="140"/>
      <c r="LWI64" s="140"/>
      <c r="LWJ64" s="140"/>
      <c r="LWK64" s="140"/>
      <c r="LWL64" s="140"/>
      <c r="LWM64" s="140"/>
      <c r="LWN64" s="140"/>
      <c r="LWO64" s="140"/>
      <c r="LWP64" s="140"/>
      <c r="LWQ64" s="140"/>
      <c r="LWR64" s="140"/>
      <c r="LWS64" s="140"/>
      <c r="LWT64" s="140"/>
      <c r="LWU64" s="140"/>
      <c r="LWV64" s="140"/>
      <c r="LWW64" s="140"/>
      <c r="LWX64" s="140"/>
      <c r="LWY64" s="82"/>
      <c r="LWZ64" s="140"/>
      <c r="LXA64" s="140"/>
      <c r="LXB64" s="140"/>
      <c r="LXC64" s="140"/>
      <c r="LXD64" s="140"/>
      <c r="LXE64" s="140"/>
      <c r="LXF64" s="140"/>
      <c r="LXG64" s="140"/>
      <c r="LXH64" s="140"/>
      <c r="LXI64" s="140"/>
      <c r="LXJ64" s="140"/>
      <c r="LXK64" s="140"/>
      <c r="LXL64" s="140"/>
      <c r="LXM64" s="140"/>
      <c r="LXN64" s="140"/>
      <c r="LXO64" s="140"/>
      <c r="LXP64" s="140"/>
      <c r="LXQ64" s="140"/>
      <c r="LXR64" s="140"/>
      <c r="LXS64" s="140"/>
      <c r="LXT64" s="140"/>
      <c r="LXU64" s="82"/>
      <c r="LXV64" s="140"/>
      <c r="LXW64" s="140"/>
      <c r="LXX64" s="140"/>
      <c r="LXY64" s="140"/>
      <c r="LXZ64" s="140"/>
      <c r="LYA64" s="140"/>
      <c r="LYB64" s="140"/>
      <c r="LYC64" s="140"/>
      <c r="LYD64" s="140"/>
      <c r="LYE64" s="140"/>
      <c r="LYF64" s="140"/>
      <c r="LYG64" s="140"/>
      <c r="LYH64" s="140"/>
      <c r="LYI64" s="140"/>
      <c r="LYJ64" s="140"/>
      <c r="LYK64" s="140"/>
      <c r="LYL64" s="140"/>
      <c r="LYM64" s="140"/>
      <c r="LYN64" s="140"/>
      <c r="LYO64" s="140"/>
      <c r="LYP64" s="140"/>
      <c r="LYQ64" s="82"/>
      <c r="LYR64" s="140"/>
      <c r="LYS64" s="140"/>
      <c r="LYT64" s="140"/>
      <c r="LYU64" s="140"/>
      <c r="LYV64" s="140"/>
      <c r="LYW64" s="140"/>
      <c r="LYX64" s="140"/>
      <c r="LYY64" s="140"/>
      <c r="LYZ64" s="140"/>
      <c r="LZA64" s="140"/>
      <c r="LZB64" s="140"/>
      <c r="LZC64" s="140"/>
      <c r="LZD64" s="140"/>
      <c r="LZE64" s="140"/>
      <c r="LZF64" s="140"/>
      <c r="LZG64" s="140"/>
      <c r="LZH64" s="140"/>
      <c r="LZI64" s="140"/>
      <c r="LZJ64" s="140"/>
      <c r="LZK64" s="140"/>
      <c r="LZL64" s="140"/>
      <c r="LZM64" s="82"/>
      <c r="LZN64" s="140"/>
      <c r="LZO64" s="140"/>
      <c r="LZP64" s="140"/>
      <c r="LZQ64" s="140"/>
      <c r="LZR64" s="140"/>
      <c r="LZS64" s="140"/>
      <c r="LZT64" s="140"/>
      <c r="LZU64" s="140"/>
      <c r="LZV64" s="140"/>
      <c r="LZW64" s="140"/>
      <c r="LZX64" s="140"/>
      <c r="LZY64" s="140"/>
      <c r="LZZ64" s="140"/>
      <c r="MAA64" s="140"/>
      <c r="MAB64" s="140"/>
      <c r="MAC64" s="140"/>
      <c r="MAD64" s="140"/>
      <c r="MAE64" s="140"/>
      <c r="MAF64" s="140"/>
      <c r="MAG64" s="140"/>
      <c r="MAH64" s="140"/>
      <c r="MAI64" s="82"/>
      <c r="MAJ64" s="140"/>
      <c r="MAK64" s="140"/>
      <c r="MAL64" s="140"/>
      <c r="MAM64" s="140"/>
      <c r="MAN64" s="140"/>
      <c r="MAO64" s="140"/>
      <c r="MAP64" s="140"/>
      <c r="MAQ64" s="140"/>
      <c r="MAR64" s="140"/>
      <c r="MAS64" s="140"/>
      <c r="MAT64" s="140"/>
      <c r="MAU64" s="140"/>
      <c r="MAV64" s="140"/>
      <c r="MAW64" s="140"/>
      <c r="MAX64" s="140"/>
      <c r="MAY64" s="140"/>
      <c r="MAZ64" s="140"/>
      <c r="MBA64" s="140"/>
      <c r="MBB64" s="140"/>
      <c r="MBC64" s="140"/>
      <c r="MBD64" s="140"/>
      <c r="MBE64" s="82"/>
      <c r="MBF64" s="140"/>
      <c r="MBG64" s="140"/>
      <c r="MBH64" s="140"/>
      <c r="MBI64" s="140"/>
      <c r="MBJ64" s="140"/>
      <c r="MBK64" s="140"/>
      <c r="MBL64" s="140"/>
      <c r="MBM64" s="140"/>
      <c r="MBN64" s="140"/>
      <c r="MBO64" s="140"/>
      <c r="MBP64" s="140"/>
      <c r="MBQ64" s="140"/>
      <c r="MBR64" s="140"/>
      <c r="MBS64" s="140"/>
      <c r="MBT64" s="140"/>
      <c r="MBU64" s="140"/>
      <c r="MBV64" s="140"/>
      <c r="MBW64" s="140"/>
      <c r="MBX64" s="140"/>
      <c r="MBY64" s="140"/>
      <c r="MBZ64" s="140"/>
      <c r="MCA64" s="82"/>
      <c r="MCB64" s="140"/>
      <c r="MCC64" s="140"/>
      <c r="MCD64" s="140"/>
      <c r="MCE64" s="140"/>
      <c r="MCF64" s="140"/>
      <c r="MCG64" s="140"/>
      <c r="MCH64" s="140"/>
      <c r="MCI64" s="140"/>
      <c r="MCJ64" s="140"/>
      <c r="MCK64" s="140"/>
      <c r="MCL64" s="140"/>
      <c r="MCM64" s="140"/>
      <c r="MCN64" s="140"/>
      <c r="MCO64" s="140"/>
      <c r="MCP64" s="140"/>
      <c r="MCQ64" s="140"/>
      <c r="MCR64" s="140"/>
      <c r="MCS64" s="140"/>
      <c r="MCT64" s="140"/>
      <c r="MCU64" s="140"/>
      <c r="MCV64" s="140"/>
      <c r="MCW64" s="82"/>
      <c r="MCX64" s="140"/>
      <c r="MCY64" s="140"/>
      <c r="MCZ64" s="140"/>
      <c r="MDA64" s="140"/>
      <c r="MDB64" s="140"/>
      <c r="MDC64" s="140"/>
      <c r="MDD64" s="140"/>
      <c r="MDE64" s="140"/>
      <c r="MDF64" s="140"/>
      <c r="MDG64" s="140"/>
      <c r="MDH64" s="140"/>
      <c r="MDI64" s="140"/>
      <c r="MDJ64" s="140"/>
      <c r="MDK64" s="140"/>
      <c r="MDL64" s="140"/>
      <c r="MDM64" s="140"/>
      <c r="MDN64" s="140"/>
      <c r="MDO64" s="140"/>
      <c r="MDP64" s="140"/>
      <c r="MDQ64" s="140"/>
      <c r="MDR64" s="140"/>
      <c r="MDS64" s="82"/>
      <c r="MDT64" s="140"/>
      <c r="MDU64" s="140"/>
      <c r="MDV64" s="140"/>
      <c r="MDW64" s="140"/>
      <c r="MDX64" s="140"/>
      <c r="MDY64" s="140"/>
      <c r="MDZ64" s="140"/>
      <c r="MEA64" s="140"/>
      <c r="MEB64" s="140"/>
      <c r="MEC64" s="140"/>
      <c r="MED64" s="140"/>
      <c r="MEE64" s="140"/>
      <c r="MEF64" s="140"/>
      <c r="MEG64" s="140"/>
      <c r="MEH64" s="140"/>
      <c r="MEI64" s="140"/>
      <c r="MEJ64" s="140"/>
      <c r="MEK64" s="140"/>
      <c r="MEL64" s="140"/>
      <c r="MEM64" s="140"/>
      <c r="MEN64" s="140"/>
      <c r="MEO64" s="82"/>
      <c r="MEP64" s="140"/>
      <c r="MEQ64" s="140"/>
      <c r="MER64" s="140"/>
      <c r="MES64" s="140"/>
      <c r="MET64" s="140"/>
      <c r="MEU64" s="140"/>
      <c r="MEV64" s="140"/>
      <c r="MEW64" s="140"/>
      <c r="MEX64" s="140"/>
      <c r="MEY64" s="140"/>
      <c r="MEZ64" s="140"/>
      <c r="MFA64" s="140"/>
      <c r="MFB64" s="140"/>
      <c r="MFC64" s="140"/>
      <c r="MFD64" s="140"/>
      <c r="MFE64" s="140"/>
      <c r="MFF64" s="140"/>
      <c r="MFG64" s="140"/>
      <c r="MFH64" s="140"/>
      <c r="MFI64" s="140"/>
      <c r="MFJ64" s="140"/>
      <c r="MFK64" s="82"/>
      <c r="MFL64" s="140"/>
      <c r="MFM64" s="140"/>
      <c r="MFN64" s="140"/>
      <c r="MFO64" s="140"/>
      <c r="MFP64" s="140"/>
      <c r="MFQ64" s="140"/>
      <c r="MFR64" s="140"/>
      <c r="MFS64" s="140"/>
      <c r="MFT64" s="140"/>
      <c r="MFU64" s="140"/>
      <c r="MFV64" s="140"/>
      <c r="MFW64" s="140"/>
      <c r="MFX64" s="140"/>
      <c r="MFY64" s="140"/>
      <c r="MFZ64" s="140"/>
      <c r="MGA64" s="140"/>
      <c r="MGB64" s="140"/>
      <c r="MGC64" s="140"/>
      <c r="MGD64" s="140"/>
      <c r="MGE64" s="140"/>
      <c r="MGF64" s="140"/>
      <c r="MGG64" s="82"/>
      <c r="MGH64" s="140"/>
      <c r="MGI64" s="140"/>
      <c r="MGJ64" s="140"/>
      <c r="MGK64" s="140"/>
      <c r="MGL64" s="140"/>
      <c r="MGM64" s="140"/>
      <c r="MGN64" s="140"/>
      <c r="MGO64" s="140"/>
      <c r="MGP64" s="140"/>
      <c r="MGQ64" s="140"/>
      <c r="MGR64" s="140"/>
      <c r="MGS64" s="140"/>
      <c r="MGT64" s="140"/>
      <c r="MGU64" s="140"/>
      <c r="MGV64" s="140"/>
      <c r="MGW64" s="140"/>
      <c r="MGX64" s="140"/>
      <c r="MGY64" s="140"/>
      <c r="MGZ64" s="140"/>
      <c r="MHA64" s="140"/>
      <c r="MHB64" s="140"/>
      <c r="MHC64" s="82"/>
      <c r="MHD64" s="140"/>
      <c r="MHE64" s="140"/>
      <c r="MHF64" s="140"/>
      <c r="MHG64" s="140"/>
      <c r="MHH64" s="140"/>
      <c r="MHI64" s="140"/>
      <c r="MHJ64" s="140"/>
      <c r="MHK64" s="140"/>
      <c r="MHL64" s="140"/>
      <c r="MHM64" s="140"/>
      <c r="MHN64" s="140"/>
      <c r="MHO64" s="140"/>
      <c r="MHP64" s="140"/>
      <c r="MHQ64" s="140"/>
      <c r="MHR64" s="140"/>
      <c r="MHS64" s="140"/>
      <c r="MHT64" s="140"/>
      <c r="MHU64" s="140"/>
      <c r="MHV64" s="140"/>
      <c r="MHW64" s="140"/>
      <c r="MHX64" s="140"/>
      <c r="MHY64" s="82"/>
      <c r="MHZ64" s="140"/>
      <c r="MIA64" s="140"/>
      <c r="MIB64" s="140"/>
      <c r="MIC64" s="140"/>
      <c r="MID64" s="140"/>
      <c r="MIE64" s="140"/>
      <c r="MIF64" s="140"/>
      <c r="MIG64" s="140"/>
      <c r="MIH64" s="140"/>
      <c r="MII64" s="140"/>
      <c r="MIJ64" s="140"/>
      <c r="MIK64" s="140"/>
      <c r="MIL64" s="140"/>
      <c r="MIM64" s="140"/>
      <c r="MIN64" s="140"/>
      <c r="MIO64" s="140"/>
      <c r="MIP64" s="140"/>
      <c r="MIQ64" s="140"/>
      <c r="MIR64" s="140"/>
      <c r="MIS64" s="140"/>
      <c r="MIT64" s="140"/>
      <c r="MIU64" s="82"/>
      <c r="MIV64" s="140"/>
      <c r="MIW64" s="140"/>
      <c r="MIX64" s="140"/>
      <c r="MIY64" s="140"/>
      <c r="MIZ64" s="140"/>
      <c r="MJA64" s="140"/>
      <c r="MJB64" s="140"/>
      <c r="MJC64" s="140"/>
      <c r="MJD64" s="140"/>
      <c r="MJE64" s="140"/>
      <c r="MJF64" s="140"/>
      <c r="MJG64" s="140"/>
      <c r="MJH64" s="140"/>
      <c r="MJI64" s="140"/>
      <c r="MJJ64" s="140"/>
      <c r="MJK64" s="140"/>
      <c r="MJL64" s="140"/>
      <c r="MJM64" s="140"/>
      <c r="MJN64" s="140"/>
      <c r="MJO64" s="140"/>
      <c r="MJP64" s="140"/>
      <c r="MJQ64" s="82"/>
      <c r="MJR64" s="140"/>
      <c r="MJS64" s="140"/>
      <c r="MJT64" s="140"/>
      <c r="MJU64" s="140"/>
      <c r="MJV64" s="140"/>
      <c r="MJW64" s="140"/>
      <c r="MJX64" s="140"/>
      <c r="MJY64" s="140"/>
      <c r="MJZ64" s="140"/>
      <c r="MKA64" s="140"/>
      <c r="MKB64" s="140"/>
      <c r="MKC64" s="140"/>
      <c r="MKD64" s="140"/>
      <c r="MKE64" s="140"/>
      <c r="MKF64" s="140"/>
      <c r="MKG64" s="140"/>
      <c r="MKH64" s="140"/>
      <c r="MKI64" s="140"/>
      <c r="MKJ64" s="140"/>
      <c r="MKK64" s="140"/>
      <c r="MKL64" s="140"/>
      <c r="MKM64" s="82"/>
      <c r="MKN64" s="140"/>
      <c r="MKO64" s="140"/>
      <c r="MKP64" s="140"/>
      <c r="MKQ64" s="140"/>
      <c r="MKR64" s="140"/>
      <c r="MKS64" s="140"/>
      <c r="MKT64" s="140"/>
      <c r="MKU64" s="140"/>
      <c r="MKV64" s="140"/>
      <c r="MKW64" s="140"/>
      <c r="MKX64" s="140"/>
      <c r="MKY64" s="140"/>
      <c r="MKZ64" s="140"/>
      <c r="MLA64" s="140"/>
      <c r="MLB64" s="140"/>
      <c r="MLC64" s="140"/>
      <c r="MLD64" s="140"/>
      <c r="MLE64" s="140"/>
      <c r="MLF64" s="140"/>
      <c r="MLG64" s="140"/>
      <c r="MLH64" s="140"/>
      <c r="MLI64" s="82"/>
      <c r="MLJ64" s="140"/>
      <c r="MLK64" s="140"/>
      <c r="MLL64" s="140"/>
      <c r="MLM64" s="140"/>
      <c r="MLN64" s="140"/>
      <c r="MLO64" s="140"/>
      <c r="MLP64" s="140"/>
      <c r="MLQ64" s="140"/>
      <c r="MLR64" s="140"/>
      <c r="MLS64" s="140"/>
      <c r="MLT64" s="140"/>
      <c r="MLU64" s="140"/>
      <c r="MLV64" s="140"/>
      <c r="MLW64" s="140"/>
      <c r="MLX64" s="140"/>
      <c r="MLY64" s="140"/>
      <c r="MLZ64" s="140"/>
      <c r="MMA64" s="140"/>
      <c r="MMB64" s="140"/>
      <c r="MMC64" s="140"/>
      <c r="MMD64" s="140"/>
      <c r="MME64" s="82"/>
      <c r="MMF64" s="140"/>
      <c r="MMG64" s="140"/>
      <c r="MMH64" s="140"/>
      <c r="MMI64" s="140"/>
      <c r="MMJ64" s="140"/>
      <c r="MMK64" s="140"/>
      <c r="MML64" s="140"/>
      <c r="MMM64" s="140"/>
      <c r="MMN64" s="140"/>
      <c r="MMO64" s="140"/>
      <c r="MMP64" s="140"/>
      <c r="MMQ64" s="140"/>
      <c r="MMR64" s="140"/>
      <c r="MMS64" s="140"/>
      <c r="MMT64" s="140"/>
      <c r="MMU64" s="140"/>
      <c r="MMV64" s="140"/>
      <c r="MMW64" s="140"/>
      <c r="MMX64" s="140"/>
      <c r="MMY64" s="140"/>
      <c r="MMZ64" s="140"/>
      <c r="MNA64" s="82"/>
      <c r="MNB64" s="140"/>
      <c r="MNC64" s="140"/>
      <c r="MND64" s="140"/>
      <c r="MNE64" s="140"/>
      <c r="MNF64" s="140"/>
      <c r="MNG64" s="140"/>
      <c r="MNH64" s="140"/>
      <c r="MNI64" s="140"/>
      <c r="MNJ64" s="140"/>
      <c r="MNK64" s="140"/>
      <c r="MNL64" s="140"/>
      <c r="MNM64" s="140"/>
      <c r="MNN64" s="140"/>
      <c r="MNO64" s="140"/>
      <c r="MNP64" s="140"/>
      <c r="MNQ64" s="140"/>
      <c r="MNR64" s="140"/>
      <c r="MNS64" s="140"/>
      <c r="MNT64" s="140"/>
      <c r="MNU64" s="140"/>
      <c r="MNV64" s="140"/>
      <c r="MNW64" s="82"/>
      <c r="MNX64" s="140"/>
      <c r="MNY64" s="140"/>
      <c r="MNZ64" s="140"/>
      <c r="MOA64" s="140"/>
      <c r="MOB64" s="140"/>
      <c r="MOC64" s="140"/>
      <c r="MOD64" s="140"/>
      <c r="MOE64" s="140"/>
      <c r="MOF64" s="140"/>
      <c r="MOG64" s="140"/>
      <c r="MOH64" s="140"/>
      <c r="MOI64" s="140"/>
      <c r="MOJ64" s="140"/>
      <c r="MOK64" s="140"/>
      <c r="MOL64" s="140"/>
      <c r="MOM64" s="140"/>
      <c r="MON64" s="140"/>
      <c r="MOO64" s="140"/>
      <c r="MOP64" s="140"/>
      <c r="MOQ64" s="140"/>
      <c r="MOR64" s="140"/>
      <c r="MOS64" s="82"/>
      <c r="MOT64" s="140"/>
      <c r="MOU64" s="140"/>
      <c r="MOV64" s="140"/>
      <c r="MOW64" s="140"/>
      <c r="MOX64" s="140"/>
      <c r="MOY64" s="140"/>
      <c r="MOZ64" s="140"/>
      <c r="MPA64" s="140"/>
      <c r="MPB64" s="140"/>
      <c r="MPC64" s="140"/>
      <c r="MPD64" s="140"/>
      <c r="MPE64" s="140"/>
      <c r="MPF64" s="140"/>
      <c r="MPG64" s="140"/>
      <c r="MPH64" s="140"/>
      <c r="MPI64" s="140"/>
      <c r="MPJ64" s="140"/>
      <c r="MPK64" s="140"/>
      <c r="MPL64" s="140"/>
      <c r="MPM64" s="140"/>
      <c r="MPN64" s="140"/>
      <c r="MPO64" s="82"/>
      <c r="MPP64" s="140"/>
      <c r="MPQ64" s="140"/>
      <c r="MPR64" s="140"/>
      <c r="MPS64" s="140"/>
      <c r="MPT64" s="140"/>
      <c r="MPU64" s="140"/>
      <c r="MPV64" s="140"/>
      <c r="MPW64" s="140"/>
      <c r="MPX64" s="140"/>
      <c r="MPY64" s="140"/>
      <c r="MPZ64" s="140"/>
      <c r="MQA64" s="140"/>
      <c r="MQB64" s="140"/>
      <c r="MQC64" s="140"/>
      <c r="MQD64" s="140"/>
      <c r="MQE64" s="140"/>
      <c r="MQF64" s="140"/>
      <c r="MQG64" s="140"/>
      <c r="MQH64" s="140"/>
      <c r="MQI64" s="140"/>
      <c r="MQJ64" s="140"/>
      <c r="MQK64" s="82"/>
      <c r="MQL64" s="140"/>
      <c r="MQM64" s="140"/>
      <c r="MQN64" s="140"/>
      <c r="MQO64" s="140"/>
      <c r="MQP64" s="140"/>
      <c r="MQQ64" s="140"/>
      <c r="MQR64" s="140"/>
      <c r="MQS64" s="140"/>
      <c r="MQT64" s="140"/>
      <c r="MQU64" s="140"/>
      <c r="MQV64" s="140"/>
      <c r="MQW64" s="140"/>
      <c r="MQX64" s="140"/>
      <c r="MQY64" s="140"/>
      <c r="MQZ64" s="140"/>
      <c r="MRA64" s="140"/>
      <c r="MRB64" s="140"/>
      <c r="MRC64" s="140"/>
      <c r="MRD64" s="140"/>
      <c r="MRE64" s="140"/>
      <c r="MRF64" s="140"/>
      <c r="MRG64" s="82"/>
      <c r="MRH64" s="140"/>
      <c r="MRI64" s="140"/>
      <c r="MRJ64" s="140"/>
      <c r="MRK64" s="140"/>
      <c r="MRL64" s="140"/>
      <c r="MRM64" s="140"/>
      <c r="MRN64" s="140"/>
      <c r="MRO64" s="140"/>
      <c r="MRP64" s="140"/>
      <c r="MRQ64" s="140"/>
      <c r="MRR64" s="140"/>
      <c r="MRS64" s="140"/>
      <c r="MRT64" s="140"/>
      <c r="MRU64" s="140"/>
      <c r="MRV64" s="140"/>
      <c r="MRW64" s="140"/>
      <c r="MRX64" s="140"/>
      <c r="MRY64" s="140"/>
      <c r="MRZ64" s="140"/>
      <c r="MSA64" s="140"/>
      <c r="MSB64" s="140"/>
      <c r="MSC64" s="82"/>
      <c r="MSD64" s="140"/>
      <c r="MSE64" s="140"/>
      <c r="MSF64" s="140"/>
      <c r="MSG64" s="140"/>
      <c r="MSH64" s="140"/>
      <c r="MSI64" s="140"/>
      <c r="MSJ64" s="140"/>
      <c r="MSK64" s="140"/>
      <c r="MSL64" s="140"/>
      <c r="MSM64" s="140"/>
      <c r="MSN64" s="140"/>
      <c r="MSO64" s="140"/>
      <c r="MSP64" s="140"/>
      <c r="MSQ64" s="140"/>
      <c r="MSR64" s="140"/>
      <c r="MSS64" s="140"/>
      <c r="MST64" s="140"/>
      <c r="MSU64" s="140"/>
      <c r="MSV64" s="140"/>
      <c r="MSW64" s="140"/>
      <c r="MSX64" s="140"/>
      <c r="MSY64" s="82"/>
      <c r="MSZ64" s="140"/>
      <c r="MTA64" s="140"/>
      <c r="MTB64" s="140"/>
      <c r="MTC64" s="140"/>
      <c r="MTD64" s="140"/>
      <c r="MTE64" s="140"/>
      <c r="MTF64" s="140"/>
      <c r="MTG64" s="140"/>
      <c r="MTH64" s="140"/>
      <c r="MTI64" s="140"/>
      <c r="MTJ64" s="140"/>
      <c r="MTK64" s="140"/>
      <c r="MTL64" s="140"/>
      <c r="MTM64" s="140"/>
      <c r="MTN64" s="140"/>
      <c r="MTO64" s="140"/>
      <c r="MTP64" s="140"/>
      <c r="MTQ64" s="140"/>
      <c r="MTR64" s="140"/>
      <c r="MTS64" s="140"/>
      <c r="MTT64" s="140"/>
      <c r="MTU64" s="82"/>
      <c r="MTV64" s="140"/>
      <c r="MTW64" s="140"/>
      <c r="MTX64" s="140"/>
      <c r="MTY64" s="140"/>
      <c r="MTZ64" s="140"/>
      <c r="MUA64" s="140"/>
      <c r="MUB64" s="140"/>
      <c r="MUC64" s="140"/>
      <c r="MUD64" s="140"/>
      <c r="MUE64" s="140"/>
      <c r="MUF64" s="140"/>
      <c r="MUG64" s="140"/>
      <c r="MUH64" s="140"/>
      <c r="MUI64" s="140"/>
      <c r="MUJ64" s="140"/>
      <c r="MUK64" s="140"/>
      <c r="MUL64" s="140"/>
      <c r="MUM64" s="140"/>
      <c r="MUN64" s="140"/>
      <c r="MUO64" s="140"/>
      <c r="MUP64" s="140"/>
      <c r="MUQ64" s="82"/>
      <c r="MUR64" s="140"/>
      <c r="MUS64" s="140"/>
      <c r="MUT64" s="140"/>
      <c r="MUU64" s="140"/>
      <c r="MUV64" s="140"/>
      <c r="MUW64" s="140"/>
      <c r="MUX64" s="140"/>
      <c r="MUY64" s="140"/>
      <c r="MUZ64" s="140"/>
      <c r="MVA64" s="140"/>
      <c r="MVB64" s="140"/>
      <c r="MVC64" s="140"/>
      <c r="MVD64" s="140"/>
      <c r="MVE64" s="140"/>
      <c r="MVF64" s="140"/>
      <c r="MVG64" s="140"/>
      <c r="MVH64" s="140"/>
      <c r="MVI64" s="140"/>
      <c r="MVJ64" s="140"/>
      <c r="MVK64" s="140"/>
      <c r="MVL64" s="140"/>
      <c r="MVM64" s="82"/>
      <c r="MVN64" s="140"/>
      <c r="MVO64" s="140"/>
      <c r="MVP64" s="140"/>
      <c r="MVQ64" s="140"/>
      <c r="MVR64" s="140"/>
      <c r="MVS64" s="140"/>
      <c r="MVT64" s="140"/>
      <c r="MVU64" s="140"/>
      <c r="MVV64" s="140"/>
      <c r="MVW64" s="140"/>
      <c r="MVX64" s="140"/>
      <c r="MVY64" s="140"/>
      <c r="MVZ64" s="140"/>
      <c r="MWA64" s="140"/>
      <c r="MWB64" s="140"/>
      <c r="MWC64" s="140"/>
      <c r="MWD64" s="140"/>
      <c r="MWE64" s="140"/>
      <c r="MWF64" s="140"/>
      <c r="MWG64" s="140"/>
      <c r="MWH64" s="140"/>
      <c r="MWI64" s="82"/>
      <c r="MWJ64" s="140"/>
      <c r="MWK64" s="140"/>
      <c r="MWL64" s="140"/>
      <c r="MWM64" s="140"/>
      <c r="MWN64" s="140"/>
      <c r="MWO64" s="140"/>
      <c r="MWP64" s="140"/>
      <c r="MWQ64" s="140"/>
      <c r="MWR64" s="140"/>
      <c r="MWS64" s="140"/>
      <c r="MWT64" s="140"/>
      <c r="MWU64" s="140"/>
      <c r="MWV64" s="140"/>
      <c r="MWW64" s="140"/>
      <c r="MWX64" s="140"/>
      <c r="MWY64" s="140"/>
      <c r="MWZ64" s="140"/>
      <c r="MXA64" s="140"/>
      <c r="MXB64" s="140"/>
      <c r="MXC64" s="140"/>
      <c r="MXD64" s="140"/>
      <c r="MXE64" s="82"/>
      <c r="MXF64" s="140"/>
      <c r="MXG64" s="140"/>
      <c r="MXH64" s="140"/>
      <c r="MXI64" s="140"/>
      <c r="MXJ64" s="140"/>
      <c r="MXK64" s="140"/>
      <c r="MXL64" s="140"/>
      <c r="MXM64" s="140"/>
      <c r="MXN64" s="140"/>
      <c r="MXO64" s="140"/>
      <c r="MXP64" s="140"/>
      <c r="MXQ64" s="140"/>
      <c r="MXR64" s="140"/>
      <c r="MXS64" s="140"/>
      <c r="MXT64" s="140"/>
      <c r="MXU64" s="140"/>
      <c r="MXV64" s="140"/>
      <c r="MXW64" s="140"/>
      <c r="MXX64" s="140"/>
      <c r="MXY64" s="140"/>
      <c r="MXZ64" s="140"/>
      <c r="MYA64" s="82"/>
      <c r="MYB64" s="140"/>
      <c r="MYC64" s="140"/>
      <c r="MYD64" s="140"/>
      <c r="MYE64" s="140"/>
      <c r="MYF64" s="140"/>
      <c r="MYG64" s="140"/>
      <c r="MYH64" s="140"/>
      <c r="MYI64" s="140"/>
      <c r="MYJ64" s="140"/>
      <c r="MYK64" s="140"/>
      <c r="MYL64" s="140"/>
      <c r="MYM64" s="140"/>
      <c r="MYN64" s="140"/>
      <c r="MYO64" s="140"/>
      <c r="MYP64" s="140"/>
      <c r="MYQ64" s="140"/>
      <c r="MYR64" s="140"/>
      <c r="MYS64" s="140"/>
      <c r="MYT64" s="140"/>
      <c r="MYU64" s="140"/>
      <c r="MYV64" s="140"/>
      <c r="MYW64" s="82"/>
      <c r="MYX64" s="140"/>
      <c r="MYY64" s="140"/>
      <c r="MYZ64" s="140"/>
      <c r="MZA64" s="140"/>
      <c r="MZB64" s="140"/>
      <c r="MZC64" s="140"/>
      <c r="MZD64" s="140"/>
      <c r="MZE64" s="140"/>
      <c r="MZF64" s="140"/>
      <c r="MZG64" s="140"/>
      <c r="MZH64" s="140"/>
      <c r="MZI64" s="140"/>
      <c r="MZJ64" s="140"/>
      <c r="MZK64" s="140"/>
      <c r="MZL64" s="140"/>
      <c r="MZM64" s="140"/>
      <c r="MZN64" s="140"/>
      <c r="MZO64" s="140"/>
      <c r="MZP64" s="140"/>
      <c r="MZQ64" s="140"/>
      <c r="MZR64" s="140"/>
      <c r="MZS64" s="82"/>
      <c r="MZT64" s="140"/>
      <c r="MZU64" s="140"/>
      <c r="MZV64" s="140"/>
      <c r="MZW64" s="140"/>
      <c r="MZX64" s="140"/>
      <c r="MZY64" s="140"/>
      <c r="MZZ64" s="140"/>
      <c r="NAA64" s="140"/>
      <c r="NAB64" s="140"/>
      <c r="NAC64" s="140"/>
      <c r="NAD64" s="140"/>
      <c r="NAE64" s="140"/>
      <c r="NAF64" s="140"/>
      <c r="NAG64" s="140"/>
      <c r="NAH64" s="140"/>
      <c r="NAI64" s="140"/>
      <c r="NAJ64" s="140"/>
      <c r="NAK64" s="140"/>
      <c r="NAL64" s="140"/>
      <c r="NAM64" s="140"/>
      <c r="NAN64" s="140"/>
      <c r="NAO64" s="82"/>
      <c r="NAP64" s="140"/>
      <c r="NAQ64" s="140"/>
      <c r="NAR64" s="140"/>
      <c r="NAS64" s="140"/>
      <c r="NAT64" s="140"/>
      <c r="NAU64" s="140"/>
      <c r="NAV64" s="140"/>
      <c r="NAW64" s="140"/>
      <c r="NAX64" s="140"/>
      <c r="NAY64" s="140"/>
      <c r="NAZ64" s="140"/>
      <c r="NBA64" s="140"/>
      <c r="NBB64" s="140"/>
      <c r="NBC64" s="140"/>
      <c r="NBD64" s="140"/>
      <c r="NBE64" s="140"/>
      <c r="NBF64" s="140"/>
      <c r="NBG64" s="140"/>
      <c r="NBH64" s="140"/>
      <c r="NBI64" s="140"/>
      <c r="NBJ64" s="140"/>
      <c r="NBK64" s="82"/>
      <c r="NBL64" s="140"/>
      <c r="NBM64" s="140"/>
      <c r="NBN64" s="140"/>
      <c r="NBO64" s="140"/>
      <c r="NBP64" s="140"/>
      <c r="NBQ64" s="140"/>
      <c r="NBR64" s="140"/>
      <c r="NBS64" s="140"/>
      <c r="NBT64" s="140"/>
      <c r="NBU64" s="140"/>
      <c r="NBV64" s="140"/>
      <c r="NBW64" s="140"/>
      <c r="NBX64" s="140"/>
      <c r="NBY64" s="140"/>
      <c r="NBZ64" s="140"/>
      <c r="NCA64" s="140"/>
      <c r="NCB64" s="140"/>
      <c r="NCC64" s="140"/>
      <c r="NCD64" s="140"/>
      <c r="NCE64" s="140"/>
      <c r="NCF64" s="140"/>
      <c r="NCG64" s="82"/>
      <c r="NCH64" s="140"/>
      <c r="NCI64" s="140"/>
      <c r="NCJ64" s="140"/>
      <c r="NCK64" s="140"/>
      <c r="NCL64" s="140"/>
      <c r="NCM64" s="140"/>
      <c r="NCN64" s="140"/>
      <c r="NCO64" s="140"/>
      <c r="NCP64" s="140"/>
      <c r="NCQ64" s="140"/>
      <c r="NCR64" s="140"/>
      <c r="NCS64" s="140"/>
      <c r="NCT64" s="140"/>
      <c r="NCU64" s="140"/>
      <c r="NCV64" s="140"/>
      <c r="NCW64" s="140"/>
      <c r="NCX64" s="140"/>
      <c r="NCY64" s="140"/>
      <c r="NCZ64" s="140"/>
      <c r="NDA64" s="140"/>
      <c r="NDB64" s="140"/>
      <c r="NDC64" s="82"/>
      <c r="NDD64" s="140"/>
      <c r="NDE64" s="140"/>
      <c r="NDF64" s="140"/>
      <c r="NDG64" s="140"/>
      <c r="NDH64" s="140"/>
      <c r="NDI64" s="140"/>
      <c r="NDJ64" s="140"/>
      <c r="NDK64" s="140"/>
      <c r="NDL64" s="140"/>
      <c r="NDM64" s="140"/>
      <c r="NDN64" s="140"/>
      <c r="NDO64" s="140"/>
      <c r="NDP64" s="140"/>
      <c r="NDQ64" s="140"/>
      <c r="NDR64" s="140"/>
      <c r="NDS64" s="140"/>
      <c r="NDT64" s="140"/>
      <c r="NDU64" s="140"/>
      <c r="NDV64" s="140"/>
      <c r="NDW64" s="140"/>
      <c r="NDX64" s="140"/>
      <c r="NDY64" s="82"/>
      <c r="NDZ64" s="140"/>
      <c r="NEA64" s="140"/>
      <c r="NEB64" s="140"/>
      <c r="NEC64" s="140"/>
      <c r="NED64" s="140"/>
      <c r="NEE64" s="140"/>
      <c r="NEF64" s="140"/>
      <c r="NEG64" s="140"/>
      <c r="NEH64" s="140"/>
      <c r="NEI64" s="140"/>
      <c r="NEJ64" s="140"/>
      <c r="NEK64" s="140"/>
      <c r="NEL64" s="140"/>
      <c r="NEM64" s="140"/>
      <c r="NEN64" s="140"/>
      <c r="NEO64" s="140"/>
      <c r="NEP64" s="140"/>
      <c r="NEQ64" s="140"/>
      <c r="NER64" s="140"/>
      <c r="NES64" s="140"/>
      <c r="NET64" s="140"/>
      <c r="NEU64" s="82"/>
      <c r="NEV64" s="140"/>
      <c r="NEW64" s="140"/>
      <c r="NEX64" s="140"/>
      <c r="NEY64" s="140"/>
      <c r="NEZ64" s="140"/>
      <c r="NFA64" s="140"/>
      <c r="NFB64" s="140"/>
      <c r="NFC64" s="140"/>
      <c r="NFD64" s="140"/>
      <c r="NFE64" s="140"/>
      <c r="NFF64" s="140"/>
      <c r="NFG64" s="140"/>
      <c r="NFH64" s="140"/>
      <c r="NFI64" s="140"/>
      <c r="NFJ64" s="140"/>
      <c r="NFK64" s="140"/>
      <c r="NFL64" s="140"/>
      <c r="NFM64" s="140"/>
      <c r="NFN64" s="140"/>
      <c r="NFO64" s="140"/>
      <c r="NFP64" s="140"/>
      <c r="NFQ64" s="82"/>
      <c r="NFR64" s="140"/>
      <c r="NFS64" s="140"/>
      <c r="NFT64" s="140"/>
      <c r="NFU64" s="140"/>
      <c r="NFV64" s="140"/>
      <c r="NFW64" s="140"/>
      <c r="NFX64" s="140"/>
      <c r="NFY64" s="140"/>
      <c r="NFZ64" s="140"/>
      <c r="NGA64" s="140"/>
      <c r="NGB64" s="140"/>
      <c r="NGC64" s="140"/>
      <c r="NGD64" s="140"/>
      <c r="NGE64" s="140"/>
      <c r="NGF64" s="140"/>
      <c r="NGG64" s="140"/>
      <c r="NGH64" s="140"/>
      <c r="NGI64" s="140"/>
      <c r="NGJ64" s="140"/>
      <c r="NGK64" s="140"/>
      <c r="NGL64" s="140"/>
      <c r="NGM64" s="82"/>
      <c r="NGN64" s="140"/>
      <c r="NGO64" s="140"/>
      <c r="NGP64" s="140"/>
      <c r="NGQ64" s="140"/>
      <c r="NGR64" s="140"/>
      <c r="NGS64" s="140"/>
      <c r="NGT64" s="140"/>
      <c r="NGU64" s="140"/>
      <c r="NGV64" s="140"/>
      <c r="NGW64" s="140"/>
      <c r="NGX64" s="140"/>
      <c r="NGY64" s="140"/>
      <c r="NGZ64" s="140"/>
      <c r="NHA64" s="140"/>
      <c r="NHB64" s="140"/>
      <c r="NHC64" s="140"/>
      <c r="NHD64" s="140"/>
      <c r="NHE64" s="140"/>
      <c r="NHF64" s="140"/>
      <c r="NHG64" s="140"/>
      <c r="NHH64" s="140"/>
      <c r="NHI64" s="82"/>
      <c r="NHJ64" s="140"/>
      <c r="NHK64" s="140"/>
      <c r="NHL64" s="140"/>
      <c r="NHM64" s="140"/>
      <c r="NHN64" s="140"/>
      <c r="NHO64" s="140"/>
      <c r="NHP64" s="140"/>
      <c r="NHQ64" s="140"/>
      <c r="NHR64" s="140"/>
      <c r="NHS64" s="140"/>
      <c r="NHT64" s="140"/>
      <c r="NHU64" s="140"/>
      <c r="NHV64" s="140"/>
      <c r="NHW64" s="140"/>
      <c r="NHX64" s="140"/>
      <c r="NHY64" s="140"/>
      <c r="NHZ64" s="140"/>
      <c r="NIA64" s="140"/>
      <c r="NIB64" s="140"/>
      <c r="NIC64" s="140"/>
      <c r="NID64" s="140"/>
      <c r="NIE64" s="82"/>
      <c r="NIF64" s="140"/>
      <c r="NIG64" s="140"/>
      <c r="NIH64" s="140"/>
      <c r="NII64" s="140"/>
      <c r="NIJ64" s="140"/>
      <c r="NIK64" s="140"/>
      <c r="NIL64" s="140"/>
      <c r="NIM64" s="140"/>
      <c r="NIN64" s="140"/>
      <c r="NIO64" s="140"/>
      <c r="NIP64" s="140"/>
      <c r="NIQ64" s="140"/>
      <c r="NIR64" s="140"/>
      <c r="NIS64" s="140"/>
      <c r="NIT64" s="140"/>
      <c r="NIU64" s="140"/>
      <c r="NIV64" s="140"/>
      <c r="NIW64" s="140"/>
      <c r="NIX64" s="140"/>
      <c r="NIY64" s="140"/>
      <c r="NIZ64" s="140"/>
      <c r="NJA64" s="82"/>
      <c r="NJB64" s="140"/>
      <c r="NJC64" s="140"/>
      <c r="NJD64" s="140"/>
      <c r="NJE64" s="140"/>
      <c r="NJF64" s="140"/>
      <c r="NJG64" s="140"/>
      <c r="NJH64" s="140"/>
      <c r="NJI64" s="140"/>
      <c r="NJJ64" s="140"/>
      <c r="NJK64" s="140"/>
      <c r="NJL64" s="140"/>
      <c r="NJM64" s="140"/>
      <c r="NJN64" s="140"/>
      <c r="NJO64" s="140"/>
      <c r="NJP64" s="140"/>
      <c r="NJQ64" s="140"/>
      <c r="NJR64" s="140"/>
      <c r="NJS64" s="140"/>
      <c r="NJT64" s="140"/>
      <c r="NJU64" s="140"/>
      <c r="NJV64" s="140"/>
      <c r="NJW64" s="82"/>
      <c r="NJX64" s="140"/>
      <c r="NJY64" s="140"/>
      <c r="NJZ64" s="140"/>
      <c r="NKA64" s="140"/>
      <c r="NKB64" s="140"/>
      <c r="NKC64" s="140"/>
      <c r="NKD64" s="140"/>
      <c r="NKE64" s="140"/>
      <c r="NKF64" s="140"/>
      <c r="NKG64" s="140"/>
      <c r="NKH64" s="140"/>
      <c r="NKI64" s="140"/>
      <c r="NKJ64" s="140"/>
      <c r="NKK64" s="140"/>
      <c r="NKL64" s="140"/>
      <c r="NKM64" s="140"/>
      <c r="NKN64" s="140"/>
      <c r="NKO64" s="140"/>
      <c r="NKP64" s="140"/>
      <c r="NKQ64" s="140"/>
      <c r="NKR64" s="140"/>
      <c r="NKS64" s="82"/>
      <c r="NKT64" s="140"/>
      <c r="NKU64" s="140"/>
      <c r="NKV64" s="140"/>
      <c r="NKW64" s="140"/>
      <c r="NKX64" s="140"/>
      <c r="NKY64" s="140"/>
      <c r="NKZ64" s="140"/>
      <c r="NLA64" s="140"/>
      <c r="NLB64" s="140"/>
      <c r="NLC64" s="140"/>
      <c r="NLD64" s="140"/>
      <c r="NLE64" s="140"/>
      <c r="NLF64" s="140"/>
      <c r="NLG64" s="140"/>
      <c r="NLH64" s="140"/>
      <c r="NLI64" s="140"/>
      <c r="NLJ64" s="140"/>
      <c r="NLK64" s="140"/>
      <c r="NLL64" s="140"/>
      <c r="NLM64" s="140"/>
      <c r="NLN64" s="140"/>
      <c r="NLO64" s="82"/>
      <c r="NLP64" s="140"/>
      <c r="NLQ64" s="140"/>
      <c r="NLR64" s="140"/>
      <c r="NLS64" s="140"/>
      <c r="NLT64" s="140"/>
      <c r="NLU64" s="140"/>
      <c r="NLV64" s="140"/>
      <c r="NLW64" s="140"/>
      <c r="NLX64" s="140"/>
      <c r="NLY64" s="140"/>
      <c r="NLZ64" s="140"/>
      <c r="NMA64" s="140"/>
      <c r="NMB64" s="140"/>
      <c r="NMC64" s="140"/>
      <c r="NMD64" s="140"/>
      <c r="NME64" s="140"/>
      <c r="NMF64" s="140"/>
      <c r="NMG64" s="140"/>
      <c r="NMH64" s="140"/>
      <c r="NMI64" s="140"/>
      <c r="NMJ64" s="140"/>
      <c r="NMK64" s="82"/>
      <c r="NML64" s="140"/>
      <c r="NMM64" s="140"/>
      <c r="NMN64" s="140"/>
      <c r="NMO64" s="140"/>
      <c r="NMP64" s="140"/>
      <c r="NMQ64" s="140"/>
      <c r="NMR64" s="140"/>
      <c r="NMS64" s="140"/>
      <c r="NMT64" s="140"/>
      <c r="NMU64" s="140"/>
      <c r="NMV64" s="140"/>
      <c r="NMW64" s="140"/>
      <c r="NMX64" s="140"/>
      <c r="NMY64" s="140"/>
      <c r="NMZ64" s="140"/>
      <c r="NNA64" s="140"/>
      <c r="NNB64" s="140"/>
      <c r="NNC64" s="140"/>
      <c r="NND64" s="140"/>
      <c r="NNE64" s="140"/>
      <c r="NNF64" s="140"/>
      <c r="NNG64" s="82"/>
      <c r="NNH64" s="140"/>
      <c r="NNI64" s="140"/>
      <c r="NNJ64" s="140"/>
      <c r="NNK64" s="140"/>
      <c r="NNL64" s="140"/>
      <c r="NNM64" s="140"/>
      <c r="NNN64" s="140"/>
      <c r="NNO64" s="140"/>
      <c r="NNP64" s="140"/>
      <c r="NNQ64" s="140"/>
      <c r="NNR64" s="140"/>
      <c r="NNS64" s="140"/>
      <c r="NNT64" s="140"/>
      <c r="NNU64" s="140"/>
      <c r="NNV64" s="140"/>
      <c r="NNW64" s="140"/>
      <c r="NNX64" s="140"/>
      <c r="NNY64" s="140"/>
      <c r="NNZ64" s="140"/>
      <c r="NOA64" s="140"/>
      <c r="NOB64" s="140"/>
      <c r="NOC64" s="82"/>
      <c r="NOD64" s="140"/>
      <c r="NOE64" s="140"/>
      <c r="NOF64" s="140"/>
      <c r="NOG64" s="140"/>
      <c r="NOH64" s="140"/>
      <c r="NOI64" s="140"/>
      <c r="NOJ64" s="140"/>
      <c r="NOK64" s="140"/>
      <c r="NOL64" s="140"/>
      <c r="NOM64" s="140"/>
      <c r="NON64" s="140"/>
      <c r="NOO64" s="140"/>
      <c r="NOP64" s="140"/>
      <c r="NOQ64" s="140"/>
      <c r="NOR64" s="140"/>
      <c r="NOS64" s="140"/>
      <c r="NOT64" s="140"/>
      <c r="NOU64" s="140"/>
      <c r="NOV64" s="140"/>
      <c r="NOW64" s="140"/>
      <c r="NOX64" s="140"/>
      <c r="NOY64" s="82"/>
      <c r="NOZ64" s="140"/>
      <c r="NPA64" s="140"/>
      <c r="NPB64" s="140"/>
      <c r="NPC64" s="140"/>
      <c r="NPD64" s="140"/>
      <c r="NPE64" s="140"/>
      <c r="NPF64" s="140"/>
      <c r="NPG64" s="140"/>
      <c r="NPH64" s="140"/>
      <c r="NPI64" s="140"/>
      <c r="NPJ64" s="140"/>
      <c r="NPK64" s="140"/>
      <c r="NPL64" s="140"/>
      <c r="NPM64" s="140"/>
      <c r="NPN64" s="140"/>
      <c r="NPO64" s="140"/>
      <c r="NPP64" s="140"/>
      <c r="NPQ64" s="140"/>
      <c r="NPR64" s="140"/>
      <c r="NPS64" s="140"/>
      <c r="NPT64" s="140"/>
      <c r="NPU64" s="82"/>
      <c r="NPV64" s="140"/>
      <c r="NPW64" s="140"/>
      <c r="NPX64" s="140"/>
      <c r="NPY64" s="140"/>
      <c r="NPZ64" s="140"/>
      <c r="NQA64" s="140"/>
      <c r="NQB64" s="140"/>
      <c r="NQC64" s="140"/>
      <c r="NQD64" s="140"/>
      <c r="NQE64" s="140"/>
      <c r="NQF64" s="140"/>
      <c r="NQG64" s="140"/>
      <c r="NQH64" s="140"/>
      <c r="NQI64" s="140"/>
      <c r="NQJ64" s="140"/>
      <c r="NQK64" s="140"/>
      <c r="NQL64" s="140"/>
      <c r="NQM64" s="140"/>
      <c r="NQN64" s="140"/>
      <c r="NQO64" s="140"/>
      <c r="NQP64" s="140"/>
      <c r="NQQ64" s="82"/>
      <c r="NQR64" s="140"/>
      <c r="NQS64" s="140"/>
      <c r="NQT64" s="140"/>
      <c r="NQU64" s="140"/>
      <c r="NQV64" s="140"/>
      <c r="NQW64" s="140"/>
      <c r="NQX64" s="140"/>
      <c r="NQY64" s="140"/>
      <c r="NQZ64" s="140"/>
      <c r="NRA64" s="140"/>
      <c r="NRB64" s="140"/>
      <c r="NRC64" s="140"/>
      <c r="NRD64" s="140"/>
      <c r="NRE64" s="140"/>
      <c r="NRF64" s="140"/>
      <c r="NRG64" s="140"/>
      <c r="NRH64" s="140"/>
      <c r="NRI64" s="140"/>
      <c r="NRJ64" s="140"/>
      <c r="NRK64" s="140"/>
      <c r="NRL64" s="140"/>
      <c r="NRM64" s="82"/>
      <c r="NRN64" s="140"/>
      <c r="NRO64" s="140"/>
      <c r="NRP64" s="140"/>
      <c r="NRQ64" s="140"/>
      <c r="NRR64" s="140"/>
      <c r="NRS64" s="140"/>
      <c r="NRT64" s="140"/>
      <c r="NRU64" s="140"/>
      <c r="NRV64" s="140"/>
      <c r="NRW64" s="140"/>
      <c r="NRX64" s="140"/>
      <c r="NRY64" s="140"/>
      <c r="NRZ64" s="140"/>
      <c r="NSA64" s="140"/>
      <c r="NSB64" s="140"/>
      <c r="NSC64" s="140"/>
      <c r="NSD64" s="140"/>
      <c r="NSE64" s="140"/>
      <c r="NSF64" s="140"/>
      <c r="NSG64" s="140"/>
      <c r="NSH64" s="140"/>
      <c r="NSI64" s="82"/>
      <c r="NSJ64" s="140"/>
      <c r="NSK64" s="140"/>
      <c r="NSL64" s="140"/>
      <c r="NSM64" s="140"/>
      <c r="NSN64" s="140"/>
      <c r="NSO64" s="140"/>
      <c r="NSP64" s="140"/>
      <c r="NSQ64" s="140"/>
      <c r="NSR64" s="140"/>
      <c r="NSS64" s="140"/>
      <c r="NST64" s="140"/>
      <c r="NSU64" s="140"/>
      <c r="NSV64" s="140"/>
      <c r="NSW64" s="140"/>
      <c r="NSX64" s="140"/>
      <c r="NSY64" s="140"/>
      <c r="NSZ64" s="140"/>
      <c r="NTA64" s="140"/>
      <c r="NTB64" s="140"/>
      <c r="NTC64" s="140"/>
      <c r="NTD64" s="140"/>
      <c r="NTE64" s="82"/>
      <c r="NTF64" s="140"/>
      <c r="NTG64" s="140"/>
      <c r="NTH64" s="140"/>
      <c r="NTI64" s="140"/>
      <c r="NTJ64" s="140"/>
      <c r="NTK64" s="140"/>
      <c r="NTL64" s="140"/>
      <c r="NTM64" s="140"/>
      <c r="NTN64" s="140"/>
      <c r="NTO64" s="140"/>
      <c r="NTP64" s="140"/>
      <c r="NTQ64" s="140"/>
      <c r="NTR64" s="140"/>
      <c r="NTS64" s="140"/>
      <c r="NTT64" s="140"/>
      <c r="NTU64" s="140"/>
      <c r="NTV64" s="140"/>
      <c r="NTW64" s="140"/>
      <c r="NTX64" s="140"/>
      <c r="NTY64" s="140"/>
      <c r="NTZ64" s="140"/>
      <c r="NUA64" s="82"/>
      <c r="NUB64" s="140"/>
      <c r="NUC64" s="140"/>
      <c r="NUD64" s="140"/>
      <c r="NUE64" s="140"/>
      <c r="NUF64" s="140"/>
      <c r="NUG64" s="140"/>
      <c r="NUH64" s="140"/>
      <c r="NUI64" s="140"/>
      <c r="NUJ64" s="140"/>
      <c r="NUK64" s="140"/>
      <c r="NUL64" s="140"/>
      <c r="NUM64" s="140"/>
      <c r="NUN64" s="140"/>
      <c r="NUO64" s="140"/>
      <c r="NUP64" s="140"/>
      <c r="NUQ64" s="140"/>
      <c r="NUR64" s="140"/>
      <c r="NUS64" s="140"/>
      <c r="NUT64" s="140"/>
      <c r="NUU64" s="140"/>
      <c r="NUV64" s="140"/>
      <c r="NUW64" s="82"/>
      <c r="NUX64" s="140"/>
      <c r="NUY64" s="140"/>
      <c r="NUZ64" s="140"/>
      <c r="NVA64" s="140"/>
      <c r="NVB64" s="140"/>
      <c r="NVC64" s="140"/>
      <c r="NVD64" s="140"/>
      <c r="NVE64" s="140"/>
      <c r="NVF64" s="140"/>
      <c r="NVG64" s="140"/>
      <c r="NVH64" s="140"/>
      <c r="NVI64" s="140"/>
      <c r="NVJ64" s="140"/>
      <c r="NVK64" s="140"/>
      <c r="NVL64" s="140"/>
      <c r="NVM64" s="140"/>
      <c r="NVN64" s="140"/>
      <c r="NVO64" s="140"/>
      <c r="NVP64" s="140"/>
      <c r="NVQ64" s="140"/>
      <c r="NVR64" s="140"/>
      <c r="NVS64" s="82"/>
      <c r="NVT64" s="140"/>
      <c r="NVU64" s="140"/>
      <c r="NVV64" s="140"/>
      <c r="NVW64" s="140"/>
      <c r="NVX64" s="140"/>
      <c r="NVY64" s="140"/>
      <c r="NVZ64" s="140"/>
      <c r="NWA64" s="140"/>
      <c r="NWB64" s="140"/>
      <c r="NWC64" s="140"/>
      <c r="NWD64" s="140"/>
      <c r="NWE64" s="140"/>
      <c r="NWF64" s="140"/>
      <c r="NWG64" s="140"/>
      <c r="NWH64" s="140"/>
      <c r="NWI64" s="140"/>
      <c r="NWJ64" s="140"/>
      <c r="NWK64" s="140"/>
      <c r="NWL64" s="140"/>
      <c r="NWM64" s="140"/>
      <c r="NWN64" s="140"/>
      <c r="NWO64" s="82"/>
      <c r="NWP64" s="140"/>
      <c r="NWQ64" s="140"/>
      <c r="NWR64" s="140"/>
      <c r="NWS64" s="140"/>
      <c r="NWT64" s="140"/>
      <c r="NWU64" s="140"/>
      <c r="NWV64" s="140"/>
      <c r="NWW64" s="140"/>
      <c r="NWX64" s="140"/>
      <c r="NWY64" s="140"/>
      <c r="NWZ64" s="140"/>
      <c r="NXA64" s="140"/>
      <c r="NXB64" s="140"/>
      <c r="NXC64" s="140"/>
      <c r="NXD64" s="140"/>
      <c r="NXE64" s="140"/>
      <c r="NXF64" s="140"/>
      <c r="NXG64" s="140"/>
      <c r="NXH64" s="140"/>
      <c r="NXI64" s="140"/>
      <c r="NXJ64" s="140"/>
      <c r="NXK64" s="82"/>
      <c r="NXL64" s="140"/>
      <c r="NXM64" s="140"/>
      <c r="NXN64" s="140"/>
      <c r="NXO64" s="140"/>
      <c r="NXP64" s="140"/>
      <c r="NXQ64" s="140"/>
      <c r="NXR64" s="140"/>
      <c r="NXS64" s="140"/>
      <c r="NXT64" s="140"/>
      <c r="NXU64" s="140"/>
      <c r="NXV64" s="140"/>
      <c r="NXW64" s="140"/>
      <c r="NXX64" s="140"/>
      <c r="NXY64" s="140"/>
      <c r="NXZ64" s="140"/>
      <c r="NYA64" s="140"/>
      <c r="NYB64" s="140"/>
      <c r="NYC64" s="140"/>
      <c r="NYD64" s="140"/>
      <c r="NYE64" s="140"/>
      <c r="NYF64" s="140"/>
      <c r="NYG64" s="82"/>
      <c r="NYH64" s="140"/>
      <c r="NYI64" s="140"/>
      <c r="NYJ64" s="140"/>
      <c r="NYK64" s="140"/>
      <c r="NYL64" s="140"/>
      <c r="NYM64" s="140"/>
      <c r="NYN64" s="140"/>
      <c r="NYO64" s="140"/>
      <c r="NYP64" s="140"/>
      <c r="NYQ64" s="140"/>
      <c r="NYR64" s="140"/>
      <c r="NYS64" s="140"/>
      <c r="NYT64" s="140"/>
      <c r="NYU64" s="140"/>
      <c r="NYV64" s="140"/>
      <c r="NYW64" s="140"/>
      <c r="NYX64" s="140"/>
      <c r="NYY64" s="140"/>
      <c r="NYZ64" s="140"/>
      <c r="NZA64" s="140"/>
      <c r="NZB64" s="140"/>
      <c r="NZC64" s="82"/>
      <c r="NZD64" s="140"/>
      <c r="NZE64" s="140"/>
      <c r="NZF64" s="140"/>
      <c r="NZG64" s="140"/>
      <c r="NZH64" s="140"/>
      <c r="NZI64" s="140"/>
      <c r="NZJ64" s="140"/>
      <c r="NZK64" s="140"/>
      <c r="NZL64" s="140"/>
      <c r="NZM64" s="140"/>
      <c r="NZN64" s="140"/>
      <c r="NZO64" s="140"/>
      <c r="NZP64" s="140"/>
      <c r="NZQ64" s="140"/>
      <c r="NZR64" s="140"/>
      <c r="NZS64" s="140"/>
      <c r="NZT64" s="140"/>
      <c r="NZU64" s="140"/>
      <c r="NZV64" s="140"/>
      <c r="NZW64" s="140"/>
      <c r="NZX64" s="140"/>
      <c r="NZY64" s="82"/>
      <c r="NZZ64" s="140"/>
      <c r="OAA64" s="140"/>
      <c r="OAB64" s="140"/>
      <c r="OAC64" s="140"/>
      <c r="OAD64" s="140"/>
      <c r="OAE64" s="140"/>
      <c r="OAF64" s="140"/>
      <c r="OAG64" s="140"/>
      <c r="OAH64" s="140"/>
      <c r="OAI64" s="140"/>
      <c r="OAJ64" s="140"/>
      <c r="OAK64" s="140"/>
      <c r="OAL64" s="140"/>
      <c r="OAM64" s="140"/>
      <c r="OAN64" s="140"/>
      <c r="OAO64" s="140"/>
      <c r="OAP64" s="140"/>
      <c r="OAQ64" s="140"/>
      <c r="OAR64" s="140"/>
      <c r="OAS64" s="140"/>
      <c r="OAT64" s="140"/>
      <c r="OAU64" s="82"/>
      <c r="OAV64" s="140"/>
      <c r="OAW64" s="140"/>
      <c r="OAX64" s="140"/>
      <c r="OAY64" s="140"/>
      <c r="OAZ64" s="140"/>
      <c r="OBA64" s="140"/>
      <c r="OBB64" s="140"/>
      <c r="OBC64" s="140"/>
      <c r="OBD64" s="140"/>
      <c r="OBE64" s="140"/>
      <c r="OBF64" s="140"/>
      <c r="OBG64" s="140"/>
      <c r="OBH64" s="140"/>
      <c r="OBI64" s="140"/>
      <c r="OBJ64" s="140"/>
      <c r="OBK64" s="140"/>
      <c r="OBL64" s="140"/>
      <c r="OBM64" s="140"/>
      <c r="OBN64" s="140"/>
      <c r="OBO64" s="140"/>
      <c r="OBP64" s="140"/>
      <c r="OBQ64" s="82"/>
      <c r="OBR64" s="140"/>
      <c r="OBS64" s="140"/>
      <c r="OBT64" s="140"/>
      <c r="OBU64" s="140"/>
      <c r="OBV64" s="140"/>
      <c r="OBW64" s="140"/>
      <c r="OBX64" s="140"/>
      <c r="OBY64" s="140"/>
      <c r="OBZ64" s="140"/>
      <c r="OCA64" s="140"/>
      <c r="OCB64" s="140"/>
      <c r="OCC64" s="140"/>
      <c r="OCD64" s="140"/>
      <c r="OCE64" s="140"/>
      <c r="OCF64" s="140"/>
      <c r="OCG64" s="140"/>
      <c r="OCH64" s="140"/>
      <c r="OCI64" s="140"/>
      <c r="OCJ64" s="140"/>
      <c r="OCK64" s="140"/>
      <c r="OCL64" s="140"/>
      <c r="OCM64" s="82"/>
      <c r="OCN64" s="140"/>
      <c r="OCO64" s="140"/>
      <c r="OCP64" s="140"/>
      <c r="OCQ64" s="140"/>
      <c r="OCR64" s="140"/>
      <c r="OCS64" s="140"/>
      <c r="OCT64" s="140"/>
      <c r="OCU64" s="140"/>
      <c r="OCV64" s="140"/>
      <c r="OCW64" s="140"/>
      <c r="OCX64" s="140"/>
      <c r="OCY64" s="140"/>
      <c r="OCZ64" s="140"/>
      <c r="ODA64" s="140"/>
      <c r="ODB64" s="140"/>
      <c r="ODC64" s="140"/>
      <c r="ODD64" s="140"/>
      <c r="ODE64" s="140"/>
      <c r="ODF64" s="140"/>
      <c r="ODG64" s="140"/>
      <c r="ODH64" s="140"/>
      <c r="ODI64" s="82"/>
      <c r="ODJ64" s="140"/>
      <c r="ODK64" s="140"/>
      <c r="ODL64" s="140"/>
      <c r="ODM64" s="140"/>
      <c r="ODN64" s="140"/>
      <c r="ODO64" s="140"/>
      <c r="ODP64" s="140"/>
      <c r="ODQ64" s="140"/>
      <c r="ODR64" s="140"/>
      <c r="ODS64" s="140"/>
      <c r="ODT64" s="140"/>
      <c r="ODU64" s="140"/>
      <c r="ODV64" s="140"/>
      <c r="ODW64" s="140"/>
      <c r="ODX64" s="140"/>
      <c r="ODY64" s="140"/>
      <c r="ODZ64" s="140"/>
      <c r="OEA64" s="140"/>
      <c r="OEB64" s="140"/>
      <c r="OEC64" s="140"/>
      <c r="OED64" s="140"/>
      <c r="OEE64" s="82"/>
      <c r="OEF64" s="140"/>
      <c r="OEG64" s="140"/>
      <c r="OEH64" s="140"/>
      <c r="OEI64" s="140"/>
      <c r="OEJ64" s="140"/>
      <c r="OEK64" s="140"/>
      <c r="OEL64" s="140"/>
      <c r="OEM64" s="140"/>
      <c r="OEN64" s="140"/>
      <c r="OEO64" s="140"/>
      <c r="OEP64" s="140"/>
      <c r="OEQ64" s="140"/>
      <c r="OER64" s="140"/>
      <c r="OES64" s="140"/>
      <c r="OET64" s="140"/>
      <c r="OEU64" s="140"/>
      <c r="OEV64" s="140"/>
      <c r="OEW64" s="140"/>
      <c r="OEX64" s="140"/>
      <c r="OEY64" s="140"/>
      <c r="OEZ64" s="140"/>
      <c r="OFA64" s="82"/>
      <c r="OFB64" s="140"/>
      <c r="OFC64" s="140"/>
      <c r="OFD64" s="140"/>
      <c r="OFE64" s="140"/>
      <c r="OFF64" s="140"/>
      <c r="OFG64" s="140"/>
      <c r="OFH64" s="140"/>
      <c r="OFI64" s="140"/>
      <c r="OFJ64" s="140"/>
      <c r="OFK64" s="140"/>
      <c r="OFL64" s="140"/>
      <c r="OFM64" s="140"/>
      <c r="OFN64" s="140"/>
      <c r="OFO64" s="140"/>
      <c r="OFP64" s="140"/>
      <c r="OFQ64" s="140"/>
      <c r="OFR64" s="140"/>
      <c r="OFS64" s="140"/>
      <c r="OFT64" s="140"/>
      <c r="OFU64" s="140"/>
      <c r="OFV64" s="140"/>
      <c r="OFW64" s="82"/>
      <c r="OFX64" s="140"/>
      <c r="OFY64" s="140"/>
      <c r="OFZ64" s="140"/>
      <c r="OGA64" s="140"/>
      <c r="OGB64" s="140"/>
      <c r="OGC64" s="140"/>
      <c r="OGD64" s="140"/>
      <c r="OGE64" s="140"/>
      <c r="OGF64" s="140"/>
      <c r="OGG64" s="140"/>
      <c r="OGH64" s="140"/>
      <c r="OGI64" s="140"/>
      <c r="OGJ64" s="140"/>
      <c r="OGK64" s="140"/>
      <c r="OGL64" s="140"/>
      <c r="OGM64" s="140"/>
      <c r="OGN64" s="140"/>
      <c r="OGO64" s="140"/>
      <c r="OGP64" s="140"/>
      <c r="OGQ64" s="140"/>
      <c r="OGR64" s="140"/>
      <c r="OGS64" s="82"/>
      <c r="OGT64" s="140"/>
      <c r="OGU64" s="140"/>
      <c r="OGV64" s="140"/>
      <c r="OGW64" s="140"/>
      <c r="OGX64" s="140"/>
      <c r="OGY64" s="140"/>
      <c r="OGZ64" s="140"/>
      <c r="OHA64" s="140"/>
      <c r="OHB64" s="140"/>
      <c r="OHC64" s="140"/>
      <c r="OHD64" s="140"/>
      <c r="OHE64" s="140"/>
      <c r="OHF64" s="140"/>
      <c r="OHG64" s="140"/>
      <c r="OHH64" s="140"/>
      <c r="OHI64" s="140"/>
      <c r="OHJ64" s="140"/>
      <c r="OHK64" s="140"/>
      <c r="OHL64" s="140"/>
      <c r="OHM64" s="140"/>
      <c r="OHN64" s="140"/>
      <c r="OHO64" s="82"/>
      <c r="OHP64" s="140"/>
      <c r="OHQ64" s="140"/>
      <c r="OHR64" s="140"/>
      <c r="OHS64" s="140"/>
      <c r="OHT64" s="140"/>
      <c r="OHU64" s="140"/>
      <c r="OHV64" s="140"/>
      <c r="OHW64" s="140"/>
      <c r="OHX64" s="140"/>
      <c r="OHY64" s="140"/>
      <c r="OHZ64" s="140"/>
      <c r="OIA64" s="140"/>
      <c r="OIB64" s="140"/>
      <c r="OIC64" s="140"/>
      <c r="OID64" s="140"/>
      <c r="OIE64" s="140"/>
      <c r="OIF64" s="140"/>
      <c r="OIG64" s="140"/>
      <c r="OIH64" s="140"/>
      <c r="OII64" s="140"/>
      <c r="OIJ64" s="140"/>
      <c r="OIK64" s="82"/>
      <c r="OIL64" s="140"/>
      <c r="OIM64" s="140"/>
      <c r="OIN64" s="140"/>
      <c r="OIO64" s="140"/>
      <c r="OIP64" s="140"/>
      <c r="OIQ64" s="140"/>
      <c r="OIR64" s="140"/>
      <c r="OIS64" s="140"/>
      <c r="OIT64" s="140"/>
      <c r="OIU64" s="140"/>
      <c r="OIV64" s="140"/>
      <c r="OIW64" s="140"/>
      <c r="OIX64" s="140"/>
      <c r="OIY64" s="140"/>
      <c r="OIZ64" s="140"/>
      <c r="OJA64" s="140"/>
      <c r="OJB64" s="140"/>
      <c r="OJC64" s="140"/>
      <c r="OJD64" s="140"/>
      <c r="OJE64" s="140"/>
      <c r="OJF64" s="140"/>
      <c r="OJG64" s="82"/>
      <c r="OJH64" s="140"/>
      <c r="OJI64" s="140"/>
      <c r="OJJ64" s="140"/>
      <c r="OJK64" s="140"/>
      <c r="OJL64" s="140"/>
      <c r="OJM64" s="140"/>
      <c r="OJN64" s="140"/>
      <c r="OJO64" s="140"/>
      <c r="OJP64" s="140"/>
      <c r="OJQ64" s="140"/>
      <c r="OJR64" s="140"/>
      <c r="OJS64" s="140"/>
      <c r="OJT64" s="140"/>
      <c r="OJU64" s="140"/>
      <c r="OJV64" s="140"/>
      <c r="OJW64" s="140"/>
      <c r="OJX64" s="140"/>
      <c r="OJY64" s="140"/>
      <c r="OJZ64" s="140"/>
      <c r="OKA64" s="140"/>
      <c r="OKB64" s="140"/>
      <c r="OKC64" s="82"/>
      <c r="OKD64" s="140"/>
      <c r="OKE64" s="140"/>
      <c r="OKF64" s="140"/>
      <c r="OKG64" s="140"/>
      <c r="OKH64" s="140"/>
      <c r="OKI64" s="140"/>
      <c r="OKJ64" s="140"/>
      <c r="OKK64" s="140"/>
      <c r="OKL64" s="140"/>
      <c r="OKM64" s="140"/>
      <c r="OKN64" s="140"/>
      <c r="OKO64" s="140"/>
      <c r="OKP64" s="140"/>
      <c r="OKQ64" s="140"/>
      <c r="OKR64" s="140"/>
      <c r="OKS64" s="140"/>
      <c r="OKT64" s="140"/>
      <c r="OKU64" s="140"/>
      <c r="OKV64" s="140"/>
      <c r="OKW64" s="140"/>
      <c r="OKX64" s="140"/>
      <c r="OKY64" s="82"/>
      <c r="OKZ64" s="140"/>
      <c r="OLA64" s="140"/>
      <c r="OLB64" s="140"/>
      <c r="OLC64" s="140"/>
      <c r="OLD64" s="140"/>
      <c r="OLE64" s="140"/>
      <c r="OLF64" s="140"/>
      <c r="OLG64" s="140"/>
      <c r="OLH64" s="140"/>
      <c r="OLI64" s="140"/>
      <c r="OLJ64" s="140"/>
      <c r="OLK64" s="140"/>
      <c r="OLL64" s="140"/>
      <c r="OLM64" s="140"/>
      <c r="OLN64" s="140"/>
      <c r="OLO64" s="140"/>
      <c r="OLP64" s="140"/>
      <c r="OLQ64" s="140"/>
      <c r="OLR64" s="140"/>
      <c r="OLS64" s="140"/>
      <c r="OLT64" s="140"/>
      <c r="OLU64" s="82"/>
      <c r="OLV64" s="140"/>
      <c r="OLW64" s="140"/>
      <c r="OLX64" s="140"/>
      <c r="OLY64" s="140"/>
      <c r="OLZ64" s="140"/>
      <c r="OMA64" s="140"/>
      <c r="OMB64" s="140"/>
      <c r="OMC64" s="140"/>
      <c r="OMD64" s="140"/>
      <c r="OME64" s="140"/>
      <c r="OMF64" s="140"/>
      <c r="OMG64" s="140"/>
      <c r="OMH64" s="140"/>
      <c r="OMI64" s="140"/>
      <c r="OMJ64" s="140"/>
      <c r="OMK64" s="140"/>
      <c r="OML64" s="140"/>
      <c r="OMM64" s="140"/>
      <c r="OMN64" s="140"/>
      <c r="OMO64" s="140"/>
      <c r="OMP64" s="140"/>
      <c r="OMQ64" s="82"/>
      <c r="OMR64" s="140"/>
      <c r="OMS64" s="140"/>
      <c r="OMT64" s="140"/>
      <c r="OMU64" s="140"/>
      <c r="OMV64" s="140"/>
      <c r="OMW64" s="140"/>
      <c r="OMX64" s="140"/>
      <c r="OMY64" s="140"/>
      <c r="OMZ64" s="140"/>
      <c r="ONA64" s="140"/>
      <c r="ONB64" s="140"/>
      <c r="ONC64" s="140"/>
      <c r="OND64" s="140"/>
      <c r="ONE64" s="140"/>
      <c r="ONF64" s="140"/>
      <c r="ONG64" s="140"/>
      <c r="ONH64" s="140"/>
      <c r="ONI64" s="140"/>
      <c r="ONJ64" s="140"/>
      <c r="ONK64" s="140"/>
      <c r="ONL64" s="140"/>
      <c r="ONM64" s="82"/>
      <c r="ONN64" s="140"/>
      <c r="ONO64" s="140"/>
      <c r="ONP64" s="140"/>
      <c r="ONQ64" s="140"/>
      <c r="ONR64" s="140"/>
      <c r="ONS64" s="140"/>
      <c r="ONT64" s="140"/>
      <c r="ONU64" s="140"/>
      <c r="ONV64" s="140"/>
      <c r="ONW64" s="140"/>
      <c r="ONX64" s="140"/>
      <c r="ONY64" s="140"/>
      <c r="ONZ64" s="140"/>
      <c r="OOA64" s="140"/>
      <c r="OOB64" s="140"/>
      <c r="OOC64" s="140"/>
      <c r="OOD64" s="140"/>
      <c r="OOE64" s="140"/>
      <c r="OOF64" s="140"/>
      <c r="OOG64" s="140"/>
      <c r="OOH64" s="140"/>
      <c r="OOI64" s="82"/>
      <c r="OOJ64" s="140"/>
      <c r="OOK64" s="140"/>
      <c r="OOL64" s="140"/>
      <c r="OOM64" s="140"/>
      <c r="OON64" s="140"/>
      <c r="OOO64" s="140"/>
      <c r="OOP64" s="140"/>
      <c r="OOQ64" s="140"/>
      <c r="OOR64" s="140"/>
      <c r="OOS64" s="140"/>
      <c r="OOT64" s="140"/>
      <c r="OOU64" s="140"/>
      <c r="OOV64" s="140"/>
      <c r="OOW64" s="140"/>
      <c r="OOX64" s="140"/>
      <c r="OOY64" s="140"/>
      <c r="OOZ64" s="140"/>
      <c r="OPA64" s="140"/>
      <c r="OPB64" s="140"/>
      <c r="OPC64" s="140"/>
      <c r="OPD64" s="140"/>
      <c r="OPE64" s="82"/>
      <c r="OPF64" s="140"/>
      <c r="OPG64" s="140"/>
      <c r="OPH64" s="140"/>
      <c r="OPI64" s="140"/>
      <c r="OPJ64" s="140"/>
      <c r="OPK64" s="140"/>
      <c r="OPL64" s="140"/>
      <c r="OPM64" s="140"/>
      <c r="OPN64" s="140"/>
      <c r="OPO64" s="140"/>
      <c r="OPP64" s="140"/>
      <c r="OPQ64" s="140"/>
      <c r="OPR64" s="140"/>
      <c r="OPS64" s="140"/>
      <c r="OPT64" s="140"/>
      <c r="OPU64" s="140"/>
      <c r="OPV64" s="140"/>
      <c r="OPW64" s="140"/>
      <c r="OPX64" s="140"/>
      <c r="OPY64" s="140"/>
      <c r="OPZ64" s="140"/>
      <c r="OQA64" s="82"/>
      <c r="OQB64" s="140"/>
      <c r="OQC64" s="140"/>
      <c r="OQD64" s="140"/>
      <c r="OQE64" s="140"/>
      <c r="OQF64" s="140"/>
      <c r="OQG64" s="140"/>
      <c r="OQH64" s="140"/>
      <c r="OQI64" s="140"/>
      <c r="OQJ64" s="140"/>
      <c r="OQK64" s="140"/>
      <c r="OQL64" s="140"/>
      <c r="OQM64" s="140"/>
      <c r="OQN64" s="140"/>
      <c r="OQO64" s="140"/>
      <c r="OQP64" s="140"/>
      <c r="OQQ64" s="140"/>
      <c r="OQR64" s="140"/>
      <c r="OQS64" s="140"/>
      <c r="OQT64" s="140"/>
      <c r="OQU64" s="140"/>
      <c r="OQV64" s="140"/>
      <c r="OQW64" s="82"/>
      <c r="OQX64" s="140"/>
      <c r="OQY64" s="140"/>
      <c r="OQZ64" s="140"/>
      <c r="ORA64" s="140"/>
      <c r="ORB64" s="140"/>
      <c r="ORC64" s="140"/>
      <c r="ORD64" s="140"/>
      <c r="ORE64" s="140"/>
      <c r="ORF64" s="140"/>
      <c r="ORG64" s="140"/>
      <c r="ORH64" s="140"/>
      <c r="ORI64" s="140"/>
      <c r="ORJ64" s="140"/>
      <c r="ORK64" s="140"/>
      <c r="ORL64" s="140"/>
      <c r="ORM64" s="140"/>
      <c r="ORN64" s="140"/>
      <c r="ORO64" s="140"/>
      <c r="ORP64" s="140"/>
      <c r="ORQ64" s="140"/>
      <c r="ORR64" s="140"/>
      <c r="ORS64" s="82"/>
      <c r="ORT64" s="140"/>
      <c r="ORU64" s="140"/>
      <c r="ORV64" s="140"/>
      <c r="ORW64" s="140"/>
      <c r="ORX64" s="140"/>
      <c r="ORY64" s="140"/>
      <c r="ORZ64" s="140"/>
      <c r="OSA64" s="140"/>
      <c r="OSB64" s="140"/>
      <c r="OSC64" s="140"/>
      <c r="OSD64" s="140"/>
      <c r="OSE64" s="140"/>
      <c r="OSF64" s="140"/>
      <c r="OSG64" s="140"/>
      <c r="OSH64" s="140"/>
      <c r="OSI64" s="140"/>
      <c r="OSJ64" s="140"/>
      <c r="OSK64" s="140"/>
      <c r="OSL64" s="140"/>
      <c r="OSM64" s="140"/>
      <c r="OSN64" s="140"/>
      <c r="OSO64" s="82"/>
      <c r="OSP64" s="140"/>
      <c r="OSQ64" s="140"/>
      <c r="OSR64" s="140"/>
      <c r="OSS64" s="140"/>
      <c r="OST64" s="140"/>
      <c r="OSU64" s="140"/>
      <c r="OSV64" s="140"/>
      <c r="OSW64" s="140"/>
      <c r="OSX64" s="140"/>
      <c r="OSY64" s="140"/>
      <c r="OSZ64" s="140"/>
      <c r="OTA64" s="140"/>
      <c r="OTB64" s="140"/>
      <c r="OTC64" s="140"/>
      <c r="OTD64" s="140"/>
      <c r="OTE64" s="140"/>
      <c r="OTF64" s="140"/>
      <c r="OTG64" s="140"/>
      <c r="OTH64" s="140"/>
      <c r="OTI64" s="140"/>
      <c r="OTJ64" s="140"/>
      <c r="OTK64" s="82"/>
      <c r="OTL64" s="140"/>
      <c r="OTM64" s="140"/>
      <c r="OTN64" s="140"/>
      <c r="OTO64" s="140"/>
      <c r="OTP64" s="140"/>
      <c r="OTQ64" s="140"/>
      <c r="OTR64" s="140"/>
      <c r="OTS64" s="140"/>
      <c r="OTT64" s="140"/>
      <c r="OTU64" s="140"/>
      <c r="OTV64" s="140"/>
      <c r="OTW64" s="140"/>
      <c r="OTX64" s="140"/>
      <c r="OTY64" s="140"/>
      <c r="OTZ64" s="140"/>
      <c r="OUA64" s="140"/>
      <c r="OUB64" s="140"/>
      <c r="OUC64" s="140"/>
      <c r="OUD64" s="140"/>
      <c r="OUE64" s="140"/>
      <c r="OUF64" s="140"/>
      <c r="OUG64" s="82"/>
      <c r="OUH64" s="140"/>
      <c r="OUI64" s="140"/>
      <c r="OUJ64" s="140"/>
      <c r="OUK64" s="140"/>
      <c r="OUL64" s="140"/>
      <c r="OUM64" s="140"/>
      <c r="OUN64" s="140"/>
      <c r="OUO64" s="140"/>
      <c r="OUP64" s="140"/>
      <c r="OUQ64" s="140"/>
      <c r="OUR64" s="140"/>
      <c r="OUS64" s="140"/>
      <c r="OUT64" s="140"/>
      <c r="OUU64" s="140"/>
      <c r="OUV64" s="140"/>
      <c r="OUW64" s="140"/>
      <c r="OUX64" s="140"/>
      <c r="OUY64" s="140"/>
      <c r="OUZ64" s="140"/>
      <c r="OVA64" s="140"/>
      <c r="OVB64" s="140"/>
      <c r="OVC64" s="82"/>
      <c r="OVD64" s="140"/>
      <c r="OVE64" s="140"/>
      <c r="OVF64" s="140"/>
      <c r="OVG64" s="140"/>
      <c r="OVH64" s="140"/>
      <c r="OVI64" s="140"/>
      <c r="OVJ64" s="140"/>
      <c r="OVK64" s="140"/>
      <c r="OVL64" s="140"/>
      <c r="OVM64" s="140"/>
      <c r="OVN64" s="140"/>
      <c r="OVO64" s="140"/>
      <c r="OVP64" s="140"/>
      <c r="OVQ64" s="140"/>
      <c r="OVR64" s="140"/>
      <c r="OVS64" s="140"/>
      <c r="OVT64" s="140"/>
      <c r="OVU64" s="140"/>
      <c r="OVV64" s="140"/>
      <c r="OVW64" s="140"/>
      <c r="OVX64" s="140"/>
      <c r="OVY64" s="82"/>
      <c r="OVZ64" s="140"/>
      <c r="OWA64" s="140"/>
      <c r="OWB64" s="140"/>
      <c r="OWC64" s="140"/>
      <c r="OWD64" s="140"/>
      <c r="OWE64" s="140"/>
      <c r="OWF64" s="140"/>
      <c r="OWG64" s="140"/>
      <c r="OWH64" s="140"/>
      <c r="OWI64" s="140"/>
      <c r="OWJ64" s="140"/>
      <c r="OWK64" s="140"/>
      <c r="OWL64" s="140"/>
      <c r="OWM64" s="140"/>
      <c r="OWN64" s="140"/>
      <c r="OWO64" s="140"/>
      <c r="OWP64" s="140"/>
      <c r="OWQ64" s="140"/>
      <c r="OWR64" s="140"/>
      <c r="OWS64" s="140"/>
      <c r="OWT64" s="140"/>
      <c r="OWU64" s="82"/>
      <c r="OWV64" s="140"/>
      <c r="OWW64" s="140"/>
      <c r="OWX64" s="140"/>
      <c r="OWY64" s="140"/>
      <c r="OWZ64" s="140"/>
      <c r="OXA64" s="140"/>
      <c r="OXB64" s="140"/>
      <c r="OXC64" s="140"/>
      <c r="OXD64" s="140"/>
      <c r="OXE64" s="140"/>
      <c r="OXF64" s="140"/>
      <c r="OXG64" s="140"/>
      <c r="OXH64" s="140"/>
      <c r="OXI64" s="140"/>
      <c r="OXJ64" s="140"/>
      <c r="OXK64" s="140"/>
      <c r="OXL64" s="140"/>
      <c r="OXM64" s="140"/>
      <c r="OXN64" s="140"/>
      <c r="OXO64" s="140"/>
      <c r="OXP64" s="140"/>
      <c r="OXQ64" s="82"/>
      <c r="OXR64" s="140"/>
      <c r="OXS64" s="140"/>
      <c r="OXT64" s="140"/>
      <c r="OXU64" s="140"/>
      <c r="OXV64" s="140"/>
      <c r="OXW64" s="140"/>
      <c r="OXX64" s="140"/>
      <c r="OXY64" s="140"/>
      <c r="OXZ64" s="140"/>
      <c r="OYA64" s="140"/>
      <c r="OYB64" s="140"/>
      <c r="OYC64" s="140"/>
      <c r="OYD64" s="140"/>
      <c r="OYE64" s="140"/>
      <c r="OYF64" s="140"/>
      <c r="OYG64" s="140"/>
      <c r="OYH64" s="140"/>
      <c r="OYI64" s="140"/>
      <c r="OYJ64" s="140"/>
      <c r="OYK64" s="140"/>
      <c r="OYL64" s="140"/>
      <c r="OYM64" s="82"/>
      <c r="OYN64" s="140"/>
      <c r="OYO64" s="140"/>
      <c r="OYP64" s="140"/>
      <c r="OYQ64" s="140"/>
      <c r="OYR64" s="140"/>
      <c r="OYS64" s="140"/>
      <c r="OYT64" s="140"/>
      <c r="OYU64" s="140"/>
      <c r="OYV64" s="140"/>
      <c r="OYW64" s="140"/>
      <c r="OYX64" s="140"/>
      <c r="OYY64" s="140"/>
      <c r="OYZ64" s="140"/>
      <c r="OZA64" s="140"/>
      <c r="OZB64" s="140"/>
      <c r="OZC64" s="140"/>
      <c r="OZD64" s="140"/>
      <c r="OZE64" s="140"/>
      <c r="OZF64" s="140"/>
      <c r="OZG64" s="140"/>
      <c r="OZH64" s="140"/>
      <c r="OZI64" s="82"/>
      <c r="OZJ64" s="140"/>
      <c r="OZK64" s="140"/>
      <c r="OZL64" s="140"/>
      <c r="OZM64" s="140"/>
      <c r="OZN64" s="140"/>
      <c r="OZO64" s="140"/>
      <c r="OZP64" s="140"/>
      <c r="OZQ64" s="140"/>
      <c r="OZR64" s="140"/>
      <c r="OZS64" s="140"/>
      <c r="OZT64" s="140"/>
      <c r="OZU64" s="140"/>
      <c r="OZV64" s="140"/>
      <c r="OZW64" s="140"/>
      <c r="OZX64" s="140"/>
      <c r="OZY64" s="140"/>
      <c r="OZZ64" s="140"/>
      <c r="PAA64" s="140"/>
      <c r="PAB64" s="140"/>
      <c r="PAC64" s="140"/>
      <c r="PAD64" s="140"/>
      <c r="PAE64" s="82"/>
      <c r="PAF64" s="140"/>
      <c r="PAG64" s="140"/>
      <c r="PAH64" s="140"/>
      <c r="PAI64" s="140"/>
      <c r="PAJ64" s="140"/>
      <c r="PAK64" s="140"/>
      <c r="PAL64" s="140"/>
      <c r="PAM64" s="140"/>
      <c r="PAN64" s="140"/>
      <c r="PAO64" s="140"/>
      <c r="PAP64" s="140"/>
      <c r="PAQ64" s="140"/>
      <c r="PAR64" s="140"/>
      <c r="PAS64" s="140"/>
      <c r="PAT64" s="140"/>
      <c r="PAU64" s="140"/>
      <c r="PAV64" s="140"/>
      <c r="PAW64" s="140"/>
      <c r="PAX64" s="140"/>
      <c r="PAY64" s="140"/>
      <c r="PAZ64" s="140"/>
      <c r="PBA64" s="82"/>
      <c r="PBB64" s="140"/>
      <c r="PBC64" s="140"/>
      <c r="PBD64" s="140"/>
      <c r="PBE64" s="140"/>
      <c r="PBF64" s="140"/>
      <c r="PBG64" s="140"/>
      <c r="PBH64" s="140"/>
      <c r="PBI64" s="140"/>
      <c r="PBJ64" s="140"/>
      <c r="PBK64" s="140"/>
      <c r="PBL64" s="140"/>
      <c r="PBM64" s="140"/>
      <c r="PBN64" s="140"/>
      <c r="PBO64" s="140"/>
      <c r="PBP64" s="140"/>
      <c r="PBQ64" s="140"/>
      <c r="PBR64" s="140"/>
      <c r="PBS64" s="140"/>
      <c r="PBT64" s="140"/>
      <c r="PBU64" s="140"/>
      <c r="PBV64" s="140"/>
      <c r="PBW64" s="82"/>
      <c r="PBX64" s="140"/>
      <c r="PBY64" s="140"/>
      <c r="PBZ64" s="140"/>
      <c r="PCA64" s="140"/>
      <c r="PCB64" s="140"/>
      <c r="PCC64" s="140"/>
      <c r="PCD64" s="140"/>
      <c r="PCE64" s="140"/>
      <c r="PCF64" s="140"/>
      <c r="PCG64" s="140"/>
      <c r="PCH64" s="140"/>
      <c r="PCI64" s="140"/>
      <c r="PCJ64" s="140"/>
      <c r="PCK64" s="140"/>
      <c r="PCL64" s="140"/>
      <c r="PCM64" s="140"/>
      <c r="PCN64" s="140"/>
      <c r="PCO64" s="140"/>
      <c r="PCP64" s="140"/>
      <c r="PCQ64" s="140"/>
      <c r="PCR64" s="140"/>
      <c r="PCS64" s="82"/>
      <c r="PCT64" s="140"/>
      <c r="PCU64" s="140"/>
      <c r="PCV64" s="140"/>
      <c r="PCW64" s="140"/>
      <c r="PCX64" s="140"/>
      <c r="PCY64" s="140"/>
      <c r="PCZ64" s="140"/>
      <c r="PDA64" s="140"/>
      <c r="PDB64" s="140"/>
      <c r="PDC64" s="140"/>
      <c r="PDD64" s="140"/>
      <c r="PDE64" s="140"/>
      <c r="PDF64" s="140"/>
      <c r="PDG64" s="140"/>
      <c r="PDH64" s="140"/>
      <c r="PDI64" s="140"/>
      <c r="PDJ64" s="140"/>
      <c r="PDK64" s="140"/>
      <c r="PDL64" s="140"/>
      <c r="PDM64" s="140"/>
      <c r="PDN64" s="140"/>
      <c r="PDO64" s="82"/>
      <c r="PDP64" s="140"/>
      <c r="PDQ64" s="140"/>
      <c r="PDR64" s="140"/>
      <c r="PDS64" s="140"/>
      <c r="PDT64" s="140"/>
      <c r="PDU64" s="140"/>
      <c r="PDV64" s="140"/>
      <c r="PDW64" s="140"/>
      <c r="PDX64" s="140"/>
      <c r="PDY64" s="140"/>
      <c r="PDZ64" s="140"/>
      <c r="PEA64" s="140"/>
      <c r="PEB64" s="140"/>
      <c r="PEC64" s="140"/>
      <c r="PED64" s="140"/>
      <c r="PEE64" s="140"/>
      <c r="PEF64" s="140"/>
      <c r="PEG64" s="140"/>
      <c r="PEH64" s="140"/>
      <c r="PEI64" s="140"/>
      <c r="PEJ64" s="140"/>
      <c r="PEK64" s="82"/>
      <c r="PEL64" s="140"/>
      <c r="PEM64" s="140"/>
      <c r="PEN64" s="140"/>
      <c r="PEO64" s="140"/>
      <c r="PEP64" s="140"/>
      <c r="PEQ64" s="140"/>
      <c r="PER64" s="140"/>
      <c r="PES64" s="140"/>
      <c r="PET64" s="140"/>
      <c r="PEU64" s="140"/>
      <c r="PEV64" s="140"/>
      <c r="PEW64" s="140"/>
      <c r="PEX64" s="140"/>
      <c r="PEY64" s="140"/>
      <c r="PEZ64" s="140"/>
      <c r="PFA64" s="140"/>
      <c r="PFB64" s="140"/>
      <c r="PFC64" s="140"/>
      <c r="PFD64" s="140"/>
      <c r="PFE64" s="140"/>
      <c r="PFF64" s="140"/>
      <c r="PFG64" s="82"/>
      <c r="PFH64" s="140"/>
      <c r="PFI64" s="140"/>
      <c r="PFJ64" s="140"/>
      <c r="PFK64" s="140"/>
      <c r="PFL64" s="140"/>
      <c r="PFM64" s="140"/>
      <c r="PFN64" s="140"/>
      <c r="PFO64" s="140"/>
      <c r="PFP64" s="140"/>
      <c r="PFQ64" s="140"/>
      <c r="PFR64" s="140"/>
      <c r="PFS64" s="140"/>
      <c r="PFT64" s="140"/>
      <c r="PFU64" s="140"/>
      <c r="PFV64" s="140"/>
      <c r="PFW64" s="140"/>
      <c r="PFX64" s="140"/>
      <c r="PFY64" s="140"/>
      <c r="PFZ64" s="140"/>
      <c r="PGA64" s="140"/>
      <c r="PGB64" s="140"/>
      <c r="PGC64" s="82"/>
      <c r="PGD64" s="140"/>
      <c r="PGE64" s="140"/>
      <c r="PGF64" s="140"/>
      <c r="PGG64" s="140"/>
      <c r="PGH64" s="140"/>
      <c r="PGI64" s="140"/>
      <c r="PGJ64" s="140"/>
      <c r="PGK64" s="140"/>
      <c r="PGL64" s="140"/>
      <c r="PGM64" s="140"/>
      <c r="PGN64" s="140"/>
      <c r="PGO64" s="140"/>
      <c r="PGP64" s="140"/>
      <c r="PGQ64" s="140"/>
      <c r="PGR64" s="140"/>
      <c r="PGS64" s="140"/>
      <c r="PGT64" s="140"/>
      <c r="PGU64" s="140"/>
      <c r="PGV64" s="140"/>
      <c r="PGW64" s="140"/>
      <c r="PGX64" s="140"/>
      <c r="PGY64" s="82"/>
      <c r="PGZ64" s="140"/>
      <c r="PHA64" s="140"/>
      <c r="PHB64" s="140"/>
      <c r="PHC64" s="140"/>
      <c r="PHD64" s="140"/>
      <c r="PHE64" s="140"/>
      <c r="PHF64" s="140"/>
      <c r="PHG64" s="140"/>
      <c r="PHH64" s="140"/>
      <c r="PHI64" s="140"/>
      <c r="PHJ64" s="140"/>
      <c r="PHK64" s="140"/>
      <c r="PHL64" s="140"/>
      <c r="PHM64" s="140"/>
      <c r="PHN64" s="140"/>
      <c r="PHO64" s="140"/>
      <c r="PHP64" s="140"/>
      <c r="PHQ64" s="140"/>
      <c r="PHR64" s="140"/>
      <c r="PHS64" s="140"/>
      <c r="PHT64" s="140"/>
      <c r="PHU64" s="82"/>
      <c r="PHV64" s="140"/>
      <c r="PHW64" s="140"/>
      <c r="PHX64" s="140"/>
      <c r="PHY64" s="140"/>
      <c r="PHZ64" s="140"/>
      <c r="PIA64" s="140"/>
      <c r="PIB64" s="140"/>
      <c r="PIC64" s="140"/>
      <c r="PID64" s="140"/>
      <c r="PIE64" s="140"/>
      <c r="PIF64" s="140"/>
      <c r="PIG64" s="140"/>
      <c r="PIH64" s="140"/>
      <c r="PII64" s="140"/>
      <c r="PIJ64" s="140"/>
      <c r="PIK64" s="140"/>
      <c r="PIL64" s="140"/>
      <c r="PIM64" s="140"/>
      <c r="PIN64" s="140"/>
      <c r="PIO64" s="140"/>
      <c r="PIP64" s="140"/>
      <c r="PIQ64" s="82"/>
      <c r="PIR64" s="140"/>
      <c r="PIS64" s="140"/>
      <c r="PIT64" s="140"/>
      <c r="PIU64" s="140"/>
      <c r="PIV64" s="140"/>
      <c r="PIW64" s="140"/>
      <c r="PIX64" s="140"/>
      <c r="PIY64" s="140"/>
      <c r="PIZ64" s="140"/>
      <c r="PJA64" s="140"/>
      <c r="PJB64" s="140"/>
      <c r="PJC64" s="140"/>
      <c r="PJD64" s="140"/>
      <c r="PJE64" s="140"/>
      <c r="PJF64" s="140"/>
      <c r="PJG64" s="140"/>
      <c r="PJH64" s="140"/>
      <c r="PJI64" s="140"/>
      <c r="PJJ64" s="140"/>
      <c r="PJK64" s="140"/>
      <c r="PJL64" s="140"/>
      <c r="PJM64" s="82"/>
      <c r="PJN64" s="140"/>
      <c r="PJO64" s="140"/>
      <c r="PJP64" s="140"/>
      <c r="PJQ64" s="140"/>
      <c r="PJR64" s="140"/>
      <c r="PJS64" s="140"/>
      <c r="PJT64" s="140"/>
      <c r="PJU64" s="140"/>
      <c r="PJV64" s="140"/>
      <c r="PJW64" s="140"/>
      <c r="PJX64" s="140"/>
      <c r="PJY64" s="140"/>
      <c r="PJZ64" s="140"/>
      <c r="PKA64" s="140"/>
      <c r="PKB64" s="140"/>
      <c r="PKC64" s="140"/>
      <c r="PKD64" s="140"/>
      <c r="PKE64" s="140"/>
      <c r="PKF64" s="140"/>
      <c r="PKG64" s="140"/>
      <c r="PKH64" s="140"/>
      <c r="PKI64" s="82"/>
      <c r="PKJ64" s="140"/>
      <c r="PKK64" s="140"/>
      <c r="PKL64" s="140"/>
      <c r="PKM64" s="140"/>
      <c r="PKN64" s="140"/>
      <c r="PKO64" s="140"/>
      <c r="PKP64" s="140"/>
      <c r="PKQ64" s="140"/>
      <c r="PKR64" s="140"/>
      <c r="PKS64" s="140"/>
      <c r="PKT64" s="140"/>
      <c r="PKU64" s="140"/>
      <c r="PKV64" s="140"/>
      <c r="PKW64" s="140"/>
      <c r="PKX64" s="140"/>
      <c r="PKY64" s="140"/>
      <c r="PKZ64" s="140"/>
      <c r="PLA64" s="140"/>
      <c r="PLB64" s="140"/>
      <c r="PLC64" s="140"/>
      <c r="PLD64" s="140"/>
      <c r="PLE64" s="82"/>
      <c r="PLF64" s="140"/>
      <c r="PLG64" s="140"/>
      <c r="PLH64" s="140"/>
      <c r="PLI64" s="140"/>
      <c r="PLJ64" s="140"/>
      <c r="PLK64" s="140"/>
      <c r="PLL64" s="140"/>
      <c r="PLM64" s="140"/>
      <c r="PLN64" s="140"/>
      <c r="PLO64" s="140"/>
      <c r="PLP64" s="140"/>
      <c r="PLQ64" s="140"/>
      <c r="PLR64" s="140"/>
      <c r="PLS64" s="140"/>
      <c r="PLT64" s="140"/>
      <c r="PLU64" s="140"/>
      <c r="PLV64" s="140"/>
      <c r="PLW64" s="140"/>
      <c r="PLX64" s="140"/>
      <c r="PLY64" s="140"/>
      <c r="PLZ64" s="140"/>
      <c r="PMA64" s="82"/>
      <c r="PMB64" s="140"/>
      <c r="PMC64" s="140"/>
      <c r="PMD64" s="140"/>
      <c r="PME64" s="140"/>
      <c r="PMF64" s="140"/>
      <c r="PMG64" s="140"/>
      <c r="PMH64" s="140"/>
      <c r="PMI64" s="140"/>
      <c r="PMJ64" s="140"/>
      <c r="PMK64" s="140"/>
      <c r="PML64" s="140"/>
      <c r="PMM64" s="140"/>
      <c r="PMN64" s="140"/>
      <c r="PMO64" s="140"/>
      <c r="PMP64" s="140"/>
      <c r="PMQ64" s="140"/>
      <c r="PMR64" s="140"/>
      <c r="PMS64" s="140"/>
      <c r="PMT64" s="140"/>
      <c r="PMU64" s="140"/>
      <c r="PMV64" s="140"/>
      <c r="PMW64" s="82"/>
      <c r="PMX64" s="140"/>
      <c r="PMY64" s="140"/>
      <c r="PMZ64" s="140"/>
      <c r="PNA64" s="140"/>
      <c r="PNB64" s="140"/>
      <c r="PNC64" s="140"/>
      <c r="PND64" s="140"/>
      <c r="PNE64" s="140"/>
      <c r="PNF64" s="140"/>
      <c r="PNG64" s="140"/>
      <c r="PNH64" s="140"/>
      <c r="PNI64" s="140"/>
      <c r="PNJ64" s="140"/>
      <c r="PNK64" s="140"/>
      <c r="PNL64" s="140"/>
      <c r="PNM64" s="140"/>
      <c r="PNN64" s="140"/>
      <c r="PNO64" s="140"/>
      <c r="PNP64" s="140"/>
      <c r="PNQ64" s="140"/>
      <c r="PNR64" s="140"/>
      <c r="PNS64" s="82"/>
      <c r="PNT64" s="140"/>
      <c r="PNU64" s="140"/>
      <c r="PNV64" s="140"/>
      <c r="PNW64" s="140"/>
      <c r="PNX64" s="140"/>
      <c r="PNY64" s="140"/>
      <c r="PNZ64" s="140"/>
      <c r="POA64" s="140"/>
      <c r="POB64" s="140"/>
      <c r="POC64" s="140"/>
      <c r="POD64" s="140"/>
      <c r="POE64" s="140"/>
      <c r="POF64" s="140"/>
      <c r="POG64" s="140"/>
      <c r="POH64" s="140"/>
      <c r="POI64" s="140"/>
      <c r="POJ64" s="140"/>
      <c r="POK64" s="140"/>
      <c r="POL64" s="140"/>
      <c r="POM64" s="140"/>
      <c r="PON64" s="140"/>
      <c r="POO64" s="82"/>
      <c r="POP64" s="140"/>
      <c r="POQ64" s="140"/>
      <c r="POR64" s="140"/>
      <c r="POS64" s="140"/>
      <c r="POT64" s="140"/>
      <c r="POU64" s="140"/>
      <c r="POV64" s="140"/>
      <c r="POW64" s="140"/>
      <c r="POX64" s="140"/>
      <c r="POY64" s="140"/>
      <c r="POZ64" s="140"/>
      <c r="PPA64" s="140"/>
      <c r="PPB64" s="140"/>
      <c r="PPC64" s="140"/>
      <c r="PPD64" s="140"/>
      <c r="PPE64" s="140"/>
      <c r="PPF64" s="140"/>
      <c r="PPG64" s="140"/>
      <c r="PPH64" s="140"/>
      <c r="PPI64" s="140"/>
      <c r="PPJ64" s="140"/>
      <c r="PPK64" s="82"/>
      <c r="PPL64" s="140"/>
      <c r="PPM64" s="140"/>
      <c r="PPN64" s="140"/>
      <c r="PPO64" s="140"/>
      <c r="PPP64" s="140"/>
      <c r="PPQ64" s="140"/>
      <c r="PPR64" s="140"/>
      <c r="PPS64" s="140"/>
      <c r="PPT64" s="140"/>
      <c r="PPU64" s="140"/>
      <c r="PPV64" s="140"/>
      <c r="PPW64" s="140"/>
      <c r="PPX64" s="140"/>
      <c r="PPY64" s="140"/>
      <c r="PPZ64" s="140"/>
      <c r="PQA64" s="140"/>
      <c r="PQB64" s="140"/>
      <c r="PQC64" s="140"/>
      <c r="PQD64" s="140"/>
      <c r="PQE64" s="140"/>
      <c r="PQF64" s="140"/>
      <c r="PQG64" s="82"/>
      <c r="PQH64" s="140"/>
      <c r="PQI64" s="140"/>
      <c r="PQJ64" s="140"/>
      <c r="PQK64" s="140"/>
      <c r="PQL64" s="140"/>
      <c r="PQM64" s="140"/>
      <c r="PQN64" s="140"/>
      <c r="PQO64" s="140"/>
      <c r="PQP64" s="140"/>
      <c r="PQQ64" s="140"/>
      <c r="PQR64" s="140"/>
      <c r="PQS64" s="140"/>
      <c r="PQT64" s="140"/>
      <c r="PQU64" s="140"/>
      <c r="PQV64" s="140"/>
      <c r="PQW64" s="140"/>
      <c r="PQX64" s="140"/>
      <c r="PQY64" s="140"/>
      <c r="PQZ64" s="140"/>
      <c r="PRA64" s="140"/>
      <c r="PRB64" s="140"/>
      <c r="PRC64" s="82"/>
      <c r="PRD64" s="140"/>
      <c r="PRE64" s="140"/>
      <c r="PRF64" s="140"/>
      <c r="PRG64" s="140"/>
      <c r="PRH64" s="140"/>
      <c r="PRI64" s="140"/>
      <c r="PRJ64" s="140"/>
      <c r="PRK64" s="140"/>
      <c r="PRL64" s="140"/>
      <c r="PRM64" s="140"/>
      <c r="PRN64" s="140"/>
      <c r="PRO64" s="140"/>
      <c r="PRP64" s="140"/>
      <c r="PRQ64" s="140"/>
      <c r="PRR64" s="140"/>
      <c r="PRS64" s="140"/>
      <c r="PRT64" s="140"/>
      <c r="PRU64" s="140"/>
      <c r="PRV64" s="140"/>
      <c r="PRW64" s="140"/>
      <c r="PRX64" s="140"/>
      <c r="PRY64" s="82"/>
      <c r="PRZ64" s="140"/>
      <c r="PSA64" s="140"/>
      <c r="PSB64" s="140"/>
      <c r="PSC64" s="140"/>
      <c r="PSD64" s="140"/>
      <c r="PSE64" s="140"/>
      <c r="PSF64" s="140"/>
      <c r="PSG64" s="140"/>
      <c r="PSH64" s="140"/>
      <c r="PSI64" s="140"/>
      <c r="PSJ64" s="140"/>
      <c r="PSK64" s="140"/>
      <c r="PSL64" s="140"/>
      <c r="PSM64" s="140"/>
      <c r="PSN64" s="140"/>
      <c r="PSO64" s="140"/>
      <c r="PSP64" s="140"/>
      <c r="PSQ64" s="140"/>
      <c r="PSR64" s="140"/>
      <c r="PSS64" s="140"/>
      <c r="PST64" s="140"/>
      <c r="PSU64" s="82"/>
      <c r="PSV64" s="140"/>
      <c r="PSW64" s="140"/>
      <c r="PSX64" s="140"/>
      <c r="PSY64" s="140"/>
      <c r="PSZ64" s="140"/>
      <c r="PTA64" s="140"/>
      <c r="PTB64" s="140"/>
      <c r="PTC64" s="140"/>
      <c r="PTD64" s="140"/>
      <c r="PTE64" s="140"/>
      <c r="PTF64" s="140"/>
      <c r="PTG64" s="140"/>
      <c r="PTH64" s="140"/>
      <c r="PTI64" s="140"/>
      <c r="PTJ64" s="140"/>
      <c r="PTK64" s="140"/>
      <c r="PTL64" s="140"/>
      <c r="PTM64" s="140"/>
      <c r="PTN64" s="140"/>
      <c r="PTO64" s="140"/>
      <c r="PTP64" s="140"/>
      <c r="PTQ64" s="82"/>
      <c r="PTR64" s="140"/>
      <c r="PTS64" s="140"/>
      <c r="PTT64" s="140"/>
      <c r="PTU64" s="140"/>
      <c r="PTV64" s="140"/>
      <c r="PTW64" s="140"/>
      <c r="PTX64" s="140"/>
      <c r="PTY64" s="140"/>
      <c r="PTZ64" s="140"/>
      <c r="PUA64" s="140"/>
      <c r="PUB64" s="140"/>
      <c r="PUC64" s="140"/>
      <c r="PUD64" s="140"/>
      <c r="PUE64" s="140"/>
      <c r="PUF64" s="140"/>
      <c r="PUG64" s="140"/>
      <c r="PUH64" s="140"/>
      <c r="PUI64" s="140"/>
      <c r="PUJ64" s="140"/>
      <c r="PUK64" s="140"/>
      <c r="PUL64" s="140"/>
      <c r="PUM64" s="82"/>
      <c r="PUN64" s="140"/>
      <c r="PUO64" s="140"/>
      <c r="PUP64" s="140"/>
      <c r="PUQ64" s="140"/>
      <c r="PUR64" s="140"/>
      <c r="PUS64" s="140"/>
      <c r="PUT64" s="140"/>
      <c r="PUU64" s="140"/>
      <c r="PUV64" s="140"/>
      <c r="PUW64" s="140"/>
      <c r="PUX64" s="140"/>
      <c r="PUY64" s="140"/>
      <c r="PUZ64" s="140"/>
      <c r="PVA64" s="140"/>
      <c r="PVB64" s="140"/>
      <c r="PVC64" s="140"/>
      <c r="PVD64" s="140"/>
      <c r="PVE64" s="140"/>
      <c r="PVF64" s="140"/>
      <c r="PVG64" s="140"/>
      <c r="PVH64" s="140"/>
      <c r="PVI64" s="82"/>
      <c r="PVJ64" s="140"/>
      <c r="PVK64" s="140"/>
      <c r="PVL64" s="140"/>
      <c r="PVM64" s="140"/>
      <c r="PVN64" s="140"/>
      <c r="PVO64" s="140"/>
      <c r="PVP64" s="140"/>
      <c r="PVQ64" s="140"/>
      <c r="PVR64" s="140"/>
      <c r="PVS64" s="140"/>
      <c r="PVT64" s="140"/>
      <c r="PVU64" s="140"/>
      <c r="PVV64" s="140"/>
      <c r="PVW64" s="140"/>
      <c r="PVX64" s="140"/>
      <c r="PVY64" s="140"/>
      <c r="PVZ64" s="140"/>
      <c r="PWA64" s="140"/>
      <c r="PWB64" s="140"/>
      <c r="PWC64" s="140"/>
      <c r="PWD64" s="140"/>
      <c r="PWE64" s="82"/>
      <c r="PWF64" s="140"/>
      <c r="PWG64" s="140"/>
      <c r="PWH64" s="140"/>
      <c r="PWI64" s="140"/>
      <c r="PWJ64" s="140"/>
      <c r="PWK64" s="140"/>
      <c r="PWL64" s="140"/>
      <c r="PWM64" s="140"/>
      <c r="PWN64" s="140"/>
      <c r="PWO64" s="140"/>
      <c r="PWP64" s="140"/>
      <c r="PWQ64" s="140"/>
      <c r="PWR64" s="140"/>
      <c r="PWS64" s="140"/>
      <c r="PWT64" s="140"/>
      <c r="PWU64" s="140"/>
      <c r="PWV64" s="140"/>
      <c r="PWW64" s="140"/>
      <c r="PWX64" s="140"/>
      <c r="PWY64" s="140"/>
      <c r="PWZ64" s="140"/>
      <c r="PXA64" s="82"/>
      <c r="PXB64" s="140"/>
      <c r="PXC64" s="140"/>
      <c r="PXD64" s="140"/>
      <c r="PXE64" s="140"/>
      <c r="PXF64" s="140"/>
      <c r="PXG64" s="140"/>
      <c r="PXH64" s="140"/>
      <c r="PXI64" s="140"/>
      <c r="PXJ64" s="140"/>
      <c r="PXK64" s="140"/>
      <c r="PXL64" s="140"/>
      <c r="PXM64" s="140"/>
      <c r="PXN64" s="140"/>
      <c r="PXO64" s="140"/>
      <c r="PXP64" s="140"/>
      <c r="PXQ64" s="140"/>
      <c r="PXR64" s="140"/>
      <c r="PXS64" s="140"/>
      <c r="PXT64" s="140"/>
      <c r="PXU64" s="140"/>
      <c r="PXV64" s="140"/>
      <c r="PXW64" s="82"/>
      <c r="PXX64" s="140"/>
      <c r="PXY64" s="140"/>
      <c r="PXZ64" s="140"/>
      <c r="PYA64" s="140"/>
      <c r="PYB64" s="140"/>
      <c r="PYC64" s="140"/>
      <c r="PYD64" s="140"/>
      <c r="PYE64" s="140"/>
      <c r="PYF64" s="140"/>
      <c r="PYG64" s="140"/>
      <c r="PYH64" s="140"/>
      <c r="PYI64" s="140"/>
      <c r="PYJ64" s="140"/>
      <c r="PYK64" s="140"/>
      <c r="PYL64" s="140"/>
      <c r="PYM64" s="140"/>
      <c r="PYN64" s="140"/>
      <c r="PYO64" s="140"/>
      <c r="PYP64" s="140"/>
      <c r="PYQ64" s="140"/>
      <c r="PYR64" s="140"/>
      <c r="PYS64" s="82"/>
      <c r="PYT64" s="140"/>
      <c r="PYU64" s="140"/>
      <c r="PYV64" s="140"/>
      <c r="PYW64" s="140"/>
      <c r="PYX64" s="140"/>
      <c r="PYY64" s="140"/>
      <c r="PYZ64" s="140"/>
      <c r="PZA64" s="140"/>
      <c r="PZB64" s="140"/>
      <c r="PZC64" s="140"/>
      <c r="PZD64" s="140"/>
      <c r="PZE64" s="140"/>
      <c r="PZF64" s="140"/>
      <c r="PZG64" s="140"/>
      <c r="PZH64" s="140"/>
      <c r="PZI64" s="140"/>
      <c r="PZJ64" s="140"/>
      <c r="PZK64" s="140"/>
      <c r="PZL64" s="140"/>
      <c r="PZM64" s="140"/>
      <c r="PZN64" s="140"/>
      <c r="PZO64" s="82"/>
      <c r="PZP64" s="140"/>
      <c r="PZQ64" s="140"/>
      <c r="PZR64" s="140"/>
      <c r="PZS64" s="140"/>
      <c r="PZT64" s="140"/>
      <c r="PZU64" s="140"/>
      <c r="PZV64" s="140"/>
      <c r="PZW64" s="140"/>
      <c r="PZX64" s="140"/>
      <c r="PZY64" s="140"/>
      <c r="PZZ64" s="140"/>
      <c r="QAA64" s="140"/>
      <c r="QAB64" s="140"/>
      <c r="QAC64" s="140"/>
      <c r="QAD64" s="140"/>
      <c r="QAE64" s="140"/>
      <c r="QAF64" s="140"/>
      <c r="QAG64" s="140"/>
      <c r="QAH64" s="140"/>
      <c r="QAI64" s="140"/>
      <c r="QAJ64" s="140"/>
      <c r="QAK64" s="82"/>
      <c r="QAL64" s="140"/>
      <c r="QAM64" s="140"/>
      <c r="QAN64" s="140"/>
      <c r="QAO64" s="140"/>
      <c r="QAP64" s="140"/>
      <c r="QAQ64" s="140"/>
      <c r="QAR64" s="140"/>
      <c r="QAS64" s="140"/>
      <c r="QAT64" s="140"/>
      <c r="QAU64" s="140"/>
      <c r="QAV64" s="140"/>
      <c r="QAW64" s="140"/>
      <c r="QAX64" s="140"/>
      <c r="QAY64" s="140"/>
      <c r="QAZ64" s="140"/>
      <c r="QBA64" s="140"/>
      <c r="QBB64" s="140"/>
      <c r="QBC64" s="140"/>
      <c r="QBD64" s="140"/>
      <c r="QBE64" s="140"/>
      <c r="QBF64" s="140"/>
      <c r="QBG64" s="82"/>
      <c r="QBH64" s="140"/>
      <c r="QBI64" s="140"/>
      <c r="QBJ64" s="140"/>
      <c r="QBK64" s="140"/>
      <c r="QBL64" s="140"/>
      <c r="QBM64" s="140"/>
      <c r="QBN64" s="140"/>
      <c r="QBO64" s="140"/>
      <c r="QBP64" s="140"/>
      <c r="QBQ64" s="140"/>
      <c r="QBR64" s="140"/>
      <c r="QBS64" s="140"/>
      <c r="QBT64" s="140"/>
      <c r="QBU64" s="140"/>
      <c r="QBV64" s="140"/>
      <c r="QBW64" s="140"/>
      <c r="QBX64" s="140"/>
      <c r="QBY64" s="140"/>
      <c r="QBZ64" s="140"/>
      <c r="QCA64" s="140"/>
      <c r="QCB64" s="140"/>
      <c r="QCC64" s="82"/>
      <c r="QCD64" s="140"/>
      <c r="QCE64" s="140"/>
      <c r="QCF64" s="140"/>
      <c r="QCG64" s="140"/>
      <c r="QCH64" s="140"/>
      <c r="QCI64" s="140"/>
      <c r="QCJ64" s="140"/>
      <c r="QCK64" s="140"/>
      <c r="QCL64" s="140"/>
      <c r="QCM64" s="140"/>
      <c r="QCN64" s="140"/>
      <c r="QCO64" s="140"/>
      <c r="QCP64" s="140"/>
      <c r="QCQ64" s="140"/>
      <c r="QCR64" s="140"/>
      <c r="QCS64" s="140"/>
      <c r="QCT64" s="140"/>
      <c r="QCU64" s="140"/>
      <c r="QCV64" s="140"/>
      <c r="QCW64" s="140"/>
      <c r="QCX64" s="140"/>
      <c r="QCY64" s="82"/>
      <c r="QCZ64" s="140"/>
      <c r="QDA64" s="140"/>
      <c r="QDB64" s="140"/>
      <c r="QDC64" s="140"/>
      <c r="QDD64" s="140"/>
      <c r="QDE64" s="140"/>
      <c r="QDF64" s="140"/>
      <c r="QDG64" s="140"/>
      <c r="QDH64" s="140"/>
      <c r="QDI64" s="140"/>
      <c r="QDJ64" s="140"/>
      <c r="QDK64" s="140"/>
      <c r="QDL64" s="140"/>
      <c r="QDM64" s="140"/>
      <c r="QDN64" s="140"/>
      <c r="QDO64" s="140"/>
      <c r="QDP64" s="140"/>
      <c r="QDQ64" s="140"/>
      <c r="QDR64" s="140"/>
      <c r="QDS64" s="140"/>
      <c r="QDT64" s="140"/>
      <c r="QDU64" s="82"/>
      <c r="QDV64" s="140"/>
      <c r="QDW64" s="140"/>
      <c r="QDX64" s="140"/>
      <c r="QDY64" s="140"/>
      <c r="QDZ64" s="140"/>
      <c r="QEA64" s="140"/>
      <c r="QEB64" s="140"/>
      <c r="QEC64" s="140"/>
      <c r="QED64" s="140"/>
      <c r="QEE64" s="140"/>
      <c r="QEF64" s="140"/>
      <c r="QEG64" s="140"/>
      <c r="QEH64" s="140"/>
      <c r="QEI64" s="140"/>
      <c r="QEJ64" s="140"/>
      <c r="QEK64" s="140"/>
      <c r="QEL64" s="140"/>
      <c r="QEM64" s="140"/>
      <c r="QEN64" s="140"/>
      <c r="QEO64" s="140"/>
      <c r="QEP64" s="140"/>
      <c r="QEQ64" s="82"/>
      <c r="QER64" s="140"/>
      <c r="QES64" s="140"/>
      <c r="QET64" s="140"/>
      <c r="QEU64" s="140"/>
      <c r="QEV64" s="140"/>
      <c r="QEW64" s="140"/>
      <c r="QEX64" s="140"/>
      <c r="QEY64" s="140"/>
      <c r="QEZ64" s="140"/>
      <c r="QFA64" s="140"/>
      <c r="QFB64" s="140"/>
      <c r="QFC64" s="140"/>
      <c r="QFD64" s="140"/>
      <c r="QFE64" s="140"/>
      <c r="QFF64" s="140"/>
      <c r="QFG64" s="140"/>
      <c r="QFH64" s="140"/>
      <c r="QFI64" s="140"/>
      <c r="QFJ64" s="140"/>
      <c r="QFK64" s="140"/>
      <c r="QFL64" s="140"/>
      <c r="QFM64" s="82"/>
      <c r="QFN64" s="140"/>
      <c r="QFO64" s="140"/>
      <c r="QFP64" s="140"/>
      <c r="QFQ64" s="140"/>
      <c r="QFR64" s="140"/>
      <c r="QFS64" s="140"/>
      <c r="QFT64" s="140"/>
      <c r="QFU64" s="140"/>
      <c r="QFV64" s="140"/>
      <c r="QFW64" s="140"/>
      <c r="QFX64" s="140"/>
      <c r="QFY64" s="140"/>
      <c r="QFZ64" s="140"/>
      <c r="QGA64" s="140"/>
      <c r="QGB64" s="140"/>
      <c r="QGC64" s="140"/>
      <c r="QGD64" s="140"/>
      <c r="QGE64" s="140"/>
      <c r="QGF64" s="140"/>
      <c r="QGG64" s="140"/>
      <c r="QGH64" s="140"/>
      <c r="QGI64" s="82"/>
      <c r="QGJ64" s="140"/>
      <c r="QGK64" s="140"/>
      <c r="QGL64" s="140"/>
      <c r="QGM64" s="140"/>
      <c r="QGN64" s="140"/>
      <c r="QGO64" s="140"/>
      <c r="QGP64" s="140"/>
      <c r="QGQ64" s="140"/>
      <c r="QGR64" s="140"/>
      <c r="QGS64" s="140"/>
      <c r="QGT64" s="140"/>
      <c r="QGU64" s="140"/>
      <c r="QGV64" s="140"/>
      <c r="QGW64" s="140"/>
      <c r="QGX64" s="140"/>
      <c r="QGY64" s="140"/>
      <c r="QGZ64" s="140"/>
      <c r="QHA64" s="140"/>
      <c r="QHB64" s="140"/>
      <c r="QHC64" s="140"/>
      <c r="QHD64" s="140"/>
      <c r="QHE64" s="82"/>
      <c r="QHF64" s="140"/>
      <c r="QHG64" s="140"/>
      <c r="QHH64" s="140"/>
      <c r="QHI64" s="140"/>
      <c r="QHJ64" s="140"/>
      <c r="QHK64" s="140"/>
      <c r="QHL64" s="140"/>
      <c r="QHM64" s="140"/>
      <c r="QHN64" s="140"/>
      <c r="QHO64" s="140"/>
      <c r="QHP64" s="140"/>
      <c r="QHQ64" s="140"/>
      <c r="QHR64" s="140"/>
      <c r="QHS64" s="140"/>
      <c r="QHT64" s="140"/>
      <c r="QHU64" s="140"/>
      <c r="QHV64" s="140"/>
      <c r="QHW64" s="140"/>
      <c r="QHX64" s="140"/>
      <c r="QHY64" s="140"/>
      <c r="QHZ64" s="140"/>
      <c r="QIA64" s="82"/>
      <c r="QIB64" s="140"/>
      <c r="QIC64" s="140"/>
      <c r="QID64" s="140"/>
      <c r="QIE64" s="140"/>
      <c r="QIF64" s="140"/>
      <c r="QIG64" s="140"/>
      <c r="QIH64" s="140"/>
      <c r="QII64" s="140"/>
      <c r="QIJ64" s="140"/>
      <c r="QIK64" s="140"/>
      <c r="QIL64" s="140"/>
      <c r="QIM64" s="140"/>
      <c r="QIN64" s="140"/>
      <c r="QIO64" s="140"/>
      <c r="QIP64" s="140"/>
      <c r="QIQ64" s="140"/>
      <c r="QIR64" s="140"/>
      <c r="QIS64" s="140"/>
      <c r="QIT64" s="140"/>
      <c r="QIU64" s="140"/>
      <c r="QIV64" s="140"/>
      <c r="QIW64" s="82"/>
      <c r="QIX64" s="140"/>
      <c r="QIY64" s="140"/>
      <c r="QIZ64" s="140"/>
      <c r="QJA64" s="140"/>
      <c r="QJB64" s="140"/>
      <c r="QJC64" s="140"/>
      <c r="QJD64" s="140"/>
      <c r="QJE64" s="140"/>
      <c r="QJF64" s="140"/>
      <c r="QJG64" s="140"/>
      <c r="QJH64" s="140"/>
      <c r="QJI64" s="140"/>
      <c r="QJJ64" s="140"/>
      <c r="QJK64" s="140"/>
      <c r="QJL64" s="140"/>
      <c r="QJM64" s="140"/>
      <c r="QJN64" s="140"/>
      <c r="QJO64" s="140"/>
      <c r="QJP64" s="140"/>
      <c r="QJQ64" s="140"/>
      <c r="QJR64" s="140"/>
      <c r="QJS64" s="82"/>
      <c r="QJT64" s="140"/>
      <c r="QJU64" s="140"/>
      <c r="QJV64" s="140"/>
      <c r="QJW64" s="140"/>
      <c r="QJX64" s="140"/>
      <c r="QJY64" s="140"/>
      <c r="QJZ64" s="140"/>
      <c r="QKA64" s="140"/>
      <c r="QKB64" s="140"/>
      <c r="QKC64" s="140"/>
      <c r="QKD64" s="140"/>
      <c r="QKE64" s="140"/>
      <c r="QKF64" s="140"/>
      <c r="QKG64" s="140"/>
      <c r="QKH64" s="140"/>
      <c r="QKI64" s="140"/>
      <c r="QKJ64" s="140"/>
      <c r="QKK64" s="140"/>
      <c r="QKL64" s="140"/>
      <c r="QKM64" s="140"/>
      <c r="QKN64" s="140"/>
      <c r="QKO64" s="82"/>
      <c r="QKP64" s="140"/>
      <c r="QKQ64" s="140"/>
      <c r="QKR64" s="140"/>
      <c r="QKS64" s="140"/>
      <c r="QKT64" s="140"/>
      <c r="QKU64" s="140"/>
      <c r="QKV64" s="140"/>
      <c r="QKW64" s="140"/>
      <c r="QKX64" s="140"/>
      <c r="QKY64" s="140"/>
      <c r="QKZ64" s="140"/>
      <c r="QLA64" s="140"/>
      <c r="QLB64" s="140"/>
      <c r="QLC64" s="140"/>
      <c r="QLD64" s="140"/>
      <c r="QLE64" s="140"/>
      <c r="QLF64" s="140"/>
      <c r="QLG64" s="140"/>
      <c r="QLH64" s="140"/>
      <c r="QLI64" s="140"/>
      <c r="QLJ64" s="140"/>
      <c r="QLK64" s="82"/>
      <c r="QLL64" s="140"/>
      <c r="QLM64" s="140"/>
      <c r="QLN64" s="140"/>
      <c r="QLO64" s="140"/>
      <c r="QLP64" s="140"/>
      <c r="QLQ64" s="140"/>
      <c r="QLR64" s="140"/>
      <c r="QLS64" s="140"/>
      <c r="QLT64" s="140"/>
      <c r="QLU64" s="140"/>
      <c r="QLV64" s="140"/>
      <c r="QLW64" s="140"/>
      <c r="QLX64" s="140"/>
      <c r="QLY64" s="140"/>
      <c r="QLZ64" s="140"/>
      <c r="QMA64" s="140"/>
      <c r="QMB64" s="140"/>
      <c r="QMC64" s="140"/>
      <c r="QMD64" s="140"/>
      <c r="QME64" s="140"/>
      <c r="QMF64" s="140"/>
      <c r="QMG64" s="82"/>
      <c r="QMH64" s="140"/>
      <c r="QMI64" s="140"/>
      <c r="QMJ64" s="140"/>
      <c r="QMK64" s="140"/>
      <c r="QML64" s="140"/>
      <c r="QMM64" s="140"/>
      <c r="QMN64" s="140"/>
      <c r="QMO64" s="140"/>
      <c r="QMP64" s="140"/>
      <c r="QMQ64" s="140"/>
      <c r="QMR64" s="140"/>
      <c r="QMS64" s="140"/>
      <c r="QMT64" s="140"/>
      <c r="QMU64" s="140"/>
      <c r="QMV64" s="140"/>
      <c r="QMW64" s="140"/>
      <c r="QMX64" s="140"/>
      <c r="QMY64" s="140"/>
      <c r="QMZ64" s="140"/>
      <c r="QNA64" s="140"/>
      <c r="QNB64" s="140"/>
      <c r="QNC64" s="82"/>
      <c r="QND64" s="140"/>
      <c r="QNE64" s="140"/>
      <c r="QNF64" s="140"/>
      <c r="QNG64" s="140"/>
      <c r="QNH64" s="140"/>
      <c r="QNI64" s="140"/>
      <c r="QNJ64" s="140"/>
      <c r="QNK64" s="140"/>
      <c r="QNL64" s="140"/>
      <c r="QNM64" s="140"/>
      <c r="QNN64" s="140"/>
      <c r="QNO64" s="140"/>
      <c r="QNP64" s="140"/>
      <c r="QNQ64" s="140"/>
      <c r="QNR64" s="140"/>
      <c r="QNS64" s="140"/>
      <c r="QNT64" s="140"/>
      <c r="QNU64" s="140"/>
      <c r="QNV64" s="140"/>
      <c r="QNW64" s="140"/>
      <c r="QNX64" s="140"/>
      <c r="QNY64" s="82"/>
      <c r="QNZ64" s="140"/>
      <c r="QOA64" s="140"/>
      <c r="QOB64" s="140"/>
      <c r="QOC64" s="140"/>
      <c r="QOD64" s="140"/>
      <c r="QOE64" s="140"/>
      <c r="QOF64" s="140"/>
      <c r="QOG64" s="140"/>
      <c r="QOH64" s="140"/>
      <c r="QOI64" s="140"/>
      <c r="QOJ64" s="140"/>
      <c r="QOK64" s="140"/>
      <c r="QOL64" s="140"/>
      <c r="QOM64" s="140"/>
      <c r="QON64" s="140"/>
      <c r="QOO64" s="140"/>
      <c r="QOP64" s="140"/>
      <c r="QOQ64" s="140"/>
      <c r="QOR64" s="140"/>
      <c r="QOS64" s="140"/>
      <c r="QOT64" s="140"/>
      <c r="QOU64" s="82"/>
      <c r="QOV64" s="140"/>
      <c r="QOW64" s="140"/>
      <c r="QOX64" s="140"/>
      <c r="QOY64" s="140"/>
      <c r="QOZ64" s="140"/>
      <c r="QPA64" s="140"/>
      <c r="QPB64" s="140"/>
      <c r="QPC64" s="140"/>
      <c r="QPD64" s="140"/>
      <c r="QPE64" s="140"/>
      <c r="QPF64" s="140"/>
      <c r="QPG64" s="140"/>
      <c r="QPH64" s="140"/>
      <c r="QPI64" s="140"/>
      <c r="QPJ64" s="140"/>
      <c r="QPK64" s="140"/>
      <c r="QPL64" s="140"/>
      <c r="QPM64" s="140"/>
      <c r="QPN64" s="140"/>
      <c r="QPO64" s="140"/>
      <c r="QPP64" s="140"/>
      <c r="QPQ64" s="82"/>
      <c r="QPR64" s="140"/>
      <c r="QPS64" s="140"/>
      <c r="QPT64" s="140"/>
      <c r="QPU64" s="140"/>
      <c r="QPV64" s="140"/>
      <c r="QPW64" s="140"/>
      <c r="QPX64" s="140"/>
      <c r="QPY64" s="140"/>
      <c r="QPZ64" s="140"/>
      <c r="QQA64" s="140"/>
      <c r="QQB64" s="140"/>
      <c r="QQC64" s="140"/>
      <c r="QQD64" s="140"/>
      <c r="QQE64" s="140"/>
      <c r="QQF64" s="140"/>
      <c r="QQG64" s="140"/>
      <c r="QQH64" s="140"/>
      <c r="QQI64" s="140"/>
      <c r="QQJ64" s="140"/>
      <c r="QQK64" s="140"/>
      <c r="QQL64" s="140"/>
      <c r="QQM64" s="82"/>
      <c r="QQN64" s="140"/>
      <c r="QQO64" s="140"/>
      <c r="QQP64" s="140"/>
      <c r="QQQ64" s="140"/>
      <c r="QQR64" s="140"/>
      <c r="QQS64" s="140"/>
      <c r="QQT64" s="140"/>
      <c r="QQU64" s="140"/>
      <c r="QQV64" s="140"/>
      <c r="QQW64" s="140"/>
      <c r="QQX64" s="140"/>
      <c r="QQY64" s="140"/>
      <c r="QQZ64" s="140"/>
      <c r="QRA64" s="140"/>
      <c r="QRB64" s="140"/>
      <c r="QRC64" s="140"/>
      <c r="QRD64" s="140"/>
      <c r="QRE64" s="140"/>
      <c r="QRF64" s="140"/>
      <c r="QRG64" s="140"/>
      <c r="QRH64" s="140"/>
      <c r="QRI64" s="82"/>
      <c r="QRJ64" s="140"/>
      <c r="QRK64" s="140"/>
      <c r="QRL64" s="140"/>
      <c r="QRM64" s="140"/>
      <c r="QRN64" s="140"/>
      <c r="QRO64" s="140"/>
      <c r="QRP64" s="140"/>
      <c r="QRQ64" s="140"/>
      <c r="QRR64" s="140"/>
      <c r="QRS64" s="140"/>
      <c r="QRT64" s="140"/>
      <c r="QRU64" s="140"/>
      <c r="QRV64" s="140"/>
      <c r="QRW64" s="140"/>
      <c r="QRX64" s="140"/>
      <c r="QRY64" s="140"/>
      <c r="QRZ64" s="140"/>
      <c r="QSA64" s="140"/>
      <c r="QSB64" s="140"/>
      <c r="QSC64" s="140"/>
      <c r="QSD64" s="140"/>
      <c r="QSE64" s="82"/>
      <c r="QSF64" s="140"/>
      <c r="QSG64" s="140"/>
      <c r="QSH64" s="140"/>
      <c r="QSI64" s="140"/>
      <c r="QSJ64" s="140"/>
      <c r="QSK64" s="140"/>
      <c r="QSL64" s="140"/>
      <c r="QSM64" s="140"/>
      <c r="QSN64" s="140"/>
      <c r="QSO64" s="140"/>
      <c r="QSP64" s="140"/>
      <c r="QSQ64" s="140"/>
      <c r="QSR64" s="140"/>
      <c r="QSS64" s="140"/>
      <c r="QST64" s="140"/>
      <c r="QSU64" s="140"/>
      <c r="QSV64" s="140"/>
      <c r="QSW64" s="140"/>
      <c r="QSX64" s="140"/>
      <c r="QSY64" s="140"/>
      <c r="QSZ64" s="140"/>
      <c r="QTA64" s="82"/>
      <c r="QTB64" s="140"/>
      <c r="QTC64" s="140"/>
      <c r="QTD64" s="140"/>
      <c r="QTE64" s="140"/>
      <c r="QTF64" s="140"/>
      <c r="QTG64" s="140"/>
      <c r="QTH64" s="140"/>
      <c r="QTI64" s="140"/>
      <c r="QTJ64" s="140"/>
      <c r="QTK64" s="140"/>
      <c r="QTL64" s="140"/>
      <c r="QTM64" s="140"/>
      <c r="QTN64" s="140"/>
      <c r="QTO64" s="140"/>
      <c r="QTP64" s="140"/>
      <c r="QTQ64" s="140"/>
      <c r="QTR64" s="140"/>
      <c r="QTS64" s="140"/>
      <c r="QTT64" s="140"/>
      <c r="QTU64" s="140"/>
      <c r="QTV64" s="140"/>
      <c r="QTW64" s="82"/>
      <c r="QTX64" s="140"/>
      <c r="QTY64" s="140"/>
      <c r="QTZ64" s="140"/>
      <c r="QUA64" s="140"/>
      <c r="QUB64" s="140"/>
      <c r="QUC64" s="140"/>
      <c r="QUD64" s="140"/>
      <c r="QUE64" s="140"/>
      <c r="QUF64" s="140"/>
      <c r="QUG64" s="140"/>
      <c r="QUH64" s="140"/>
      <c r="QUI64" s="140"/>
      <c r="QUJ64" s="140"/>
      <c r="QUK64" s="140"/>
      <c r="QUL64" s="140"/>
      <c r="QUM64" s="140"/>
      <c r="QUN64" s="140"/>
      <c r="QUO64" s="140"/>
      <c r="QUP64" s="140"/>
      <c r="QUQ64" s="140"/>
      <c r="QUR64" s="140"/>
      <c r="QUS64" s="82"/>
      <c r="QUT64" s="140"/>
      <c r="QUU64" s="140"/>
      <c r="QUV64" s="140"/>
      <c r="QUW64" s="140"/>
      <c r="QUX64" s="140"/>
      <c r="QUY64" s="140"/>
      <c r="QUZ64" s="140"/>
      <c r="QVA64" s="140"/>
      <c r="QVB64" s="140"/>
      <c r="QVC64" s="140"/>
      <c r="QVD64" s="140"/>
      <c r="QVE64" s="140"/>
      <c r="QVF64" s="140"/>
      <c r="QVG64" s="140"/>
      <c r="QVH64" s="140"/>
      <c r="QVI64" s="140"/>
      <c r="QVJ64" s="140"/>
      <c r="QVK64" s="140"/>
      <c r="QVL64" s="140"/>
      <c r="QVM64" s="140"/>
      <c r="QVN64" s="140"/>
      <c r="QVO64" s="82"/>
      <c r="QVP64" s="140"/>
      <c r="QVQ64" s="140"/>
      <c r="QVR64" s="140"/>
      <c r="QVS64" s="140"/>
      <c r="QVT64" s="140"/>
      <c r="QVU64" s="140"/>
      <c r="QVV64" s="140"/>
      <c r="QVW64" s="140"/>
      <c r="QVX64" s="140"/>
      <c r="QVY64" s="140"/>
      <c r="QVZ64" s="140"/>
      <c r="QWA64" s="140"/>
      <c r="QWB64" s="140"/>
      <c r="QWC64" s="140"/>
      <c r="QWD64" s="140"/>
      <c r="QWE64" s="140"/>
      <c r="QWF64" s="140"/>
      <c r="QWG64" s="140"/>
      <c r="QWH64" s="140"/>
      <c r="QWI64" s="140"/>
      <c r="QWJ64" s="140"/>
      <c r="QWK64" s="82"/>
      <c r="QWL64" s="140"/>
      <c r="QWM64" s="140"/>
      <c r="QWN64" s="140"/>
      <c r="QWO64" s="140"/>
      <c r="QWP64" s="140"/>
      <c r="QWQ64" s="140"/>
      <c r="QWR64" s="140"/>
      <c r="QWS64" s="140"/>
      <c r="QWT64" s="140"/>
      <c r="QWU64" s="140"/>
      <c r="QWV64" s="140"/>
      <c r="QWW64" s="140"/>
      <c r="QWX64" s="140"/>
      <c r="QWY64" s="140"/>
      <c r="QWZ64" s="140"/>
      <c r="QXA64" s="140"/>
      <c r="QXB64" s="140"/>
      <c r="QXC64" s="140"/>
      <c r="QXD64" s="140"/>
      <c r="QXE64" s="140"/>
      <c r="QXF64" s="140"/>
      <c r="QXG64" s="82"/>
      <c r="QXH64" s="140"/>
      <c r="QXI64" s="140"/>
      <c r="QXJ64" s="140"/>
      <c r="QXK64" s="140"/>
      <c r="QXL64" s="140"/>
      <c r="QXM64" s="140"/>
      <c r="QXN64" s="140"/>
      <c r="QXO64" s="140"/>
      <c r="QXP64" s="140"/>
      <c r="QXQ64" s="140"/>
      <c r="QXR64" s="140"/>
      <c r="QXS64" s="140"/>
      <c r="QXT64" s="140"/>
      <c r="QXU64" s="140"/>
      <c r="QXV64" s="140"/>
      <c r="QXW64" s="140"/>
      <c r="QXX64" s="140"/>
      <c r="QXY64" s="140"/>
      <c r="QXZ64" s="140"/>
      <c r="QYA64" s="140"/>
      <c r="QYB64" s="140"/>
      <c r="QYC64" s="82"/>
      <c r="QYD64" s="140"/>
      <c r="QYE64" s="140"/>
      <c r="QYF64" s="140"/>
      <c r="QYG64" s="140"/>
      <c r="QYH64" s="140"/>
      <c r="QYI64" s="140"/>
      <c r="QYJ64" s="140"/>
      <c r="QYK64" s="140"/>
      <c r="QYL64" s="140"/>
      <c r="QYM64" s="140"/>
      <c r="QYN64" s="140"/>
      <c r="QYO64" s="140"/>
      <c r="QYP64" s="140"/>
      <c r="QYQ64" s="140"/>
      <c r="QYR64" s="140"/>
      <c r="QYS64" s="140"/>
      <c r="QYT64" s="140"/>
      <c r="QYU64" s="140"/>
      <c r="QYV64" s="140"/>
      <c r="QYW64" s="140"/>
      <c r="QYX64" s="140"/>
      <c r="QYY64" s="82"/>
      <c r="QYZ64" s="140"/>
      <c r="QZA64" s="140"/>
      <c r="QZB64" s="140"/>
      <c r="QZC64" s="140"/>
      <c r="QZD64" s="140"/>
      <c r="QZE64" s="140"/>
      <c r="QZF64" s="140"/>
      <c r="QZG64" s="140"/>
      <c r="QZH64" s="140"/>
      <c r="QZI64" s="140"/>
      <c r="QZJ64" s="140"/>
      <c r="QZK64" s="140"/>
      <c r="QZL64" s="140"/>
      <c r="QZM64" s="140"/>
      <c r="QZN64" s="140"/>
      <c r="QZO64" s="140"/>
      <c r="QZP64" s="140"/>
      <c r="QZQ64" s="140"/>
      <c r="QZR64" s="140"/>
      <c r="QZS64" s="140"/>
      <c r="QZT64" s="140"/>
      <c r="QZU64" s="82"/>
      <c r="QZV64" s="140"/>
      <c r="QZW64" s="140"/>
      <c r="QZX64" s="140"/>
      <c r="QZY64" s="140"/>
      <c r="QZZ64" s="140"/>
      <c r="RAA64" s="140"/>
      <c r="RAB64" s="140"/>
      <c r="RAC64" s="140"/>
      <c r="RAD64" s="140"/>
      <c r="RAE64" s="140"/>
      <c r="RAF64" s="140"/>
      <c r="RAG64" s="140"/>
      <c r="RAH64" s="140"/>
      <c r="RAI64" s="140"/>
      <c r="RAJ64" s="140"/>
      <c r="RAK64" s="140"/>
      <c r="RAL64" s="140"/>
      <c r="RAM64" s="140"/>
      <c r="RAN64" s="140"/>
      <c r="RAO64" s="140"/>
      <c r="RAP64" s="140"/>
      <c r="RAQ64" s="82"/>
      <c r="RAR64" s="140"/>
      <c r="RAS64" s="140"/>
      <c r="RAT64" s="140"/>
      <c r="RAU64" s="140"/>
      <c r="RAV64" s="140"/>
      <c r="RAW64" s="140"/>
      <c r="RAX64" s="140"/>
      <c r="RAY64" s="140"/>
      <c r="RAZ64" s="140"/>
      <c r="RBA64" s="140"/>
      <c r="RBB64" s="140"/>
      <c r="RBC64" s="140"/>
      <c r="RBD64" s="140"/>
      <c r="RBE64" s="140"/>
      <c r="RBF64" s="140"/>
      <c r="RBG64" s="140"/>
      <c r="RBH64" s="140"/>
      <c r="RBI64" s="140"/>
      <c r="RBJ64" s="140"/>
      <c r="RBK64" s="140"/>
      <c r="RBL64" s="140"/>
      <c r="RBM64" s="82"/>
      <c r="RBN64" s="140"/>
      <c r="RBO64" s="140"/>
      <c r="RBP64" s="140"/>
      <c r="RBQ64" s="140"/>
      <c r="RBR64" s="140"/>
      <c r="RBS64" s="140"/>
      <c r="RBT64" s="140"/>
      <c r="RBU64" s="140"/>
      <c r="RBV64" s="140"/>
      <c r="RBW64" s="140"/>
      <c r="RBX64" s="140"/>
      <c r="RBY64" s="140"/>
      <c r="RBZ64" s="140"/>
      <c r="RCA64" s="140"/>
      <c r="RCB64" s="140"/>
      <c r="RCC64" s="140"/>
      <c r="RCD64" s="140"/>
      <c r="RCE64" s="140"/>
      <c r="RCF64" s="140"/>
      <c r="RCG64" s="140"/>
      <c r="RCH64" s="140"/>
      <c r="RCI64" s="82"/>
      <c r="RCJ64" s="140"/>
      <c r="RCK64" s="140"/>
      <c r="RCL64" s="140"/>
      <c r="RCM64" s="140"/>
      <c r="RCN64" s="140"/>
      <c r="RCO64" s="140"/>
      <c r="RCP64" s="140"/>
      <c r="RCQ64" s="140"/>
      <c r="RCR64" s="140"/>
      <c r="RCS64" s="140"/>
      <c r="RCT64" s="140"/>
      <c r="RCU64" s="140"/>
      <c r="RCV64" s="140"/>
      <c r="RCW64" s="140"/>
      <c r="RCX64" s="140"/>
      <c r="RCY64" s="140"/>
      <c r="RCZ64" s="140"/>
      <c r="RDA64" s="140"/>
      <c r="RDB64" s="140"/>
      <c r="RDC64" s="140"/>
      <c r="RDD64" s="140"/>
      <c r="RDE64" s="82"/>
      <c r="RDF64" s="140"/>
      <c r="RDG64" s="140"/>
      <c r="RDH64" s="140"/>
      <c r="RDI64" s="140"/>
      <c r="RDJ64" s="140"/>
      <c r="RDK64" s="140"/>
      <c r="RDL64" s="140"/>
      <c r="RDM64" s="140"/>
      <c r="RDN64" s="140"/>
      <c r="RDO64" s="140"/>
      <c r="RDP64" s="140"/>
      <c r="RDQ64" s="140"/>
      <c r="RDR64" s="140"/>
      <c r="RDS64" s="140"/>
      <c r="RDT64" s="140"/>
      <c r="RDU64" s="140"/>
      <c r="RDV64" s="140"/>
      <c r="RDW64" s="140"/>
      <c r="RDX64" s="140"/>
      <c r="RDY64" s="140"/>
      <c r="RDZ64" s="140"/>
      <c r="REA64" s="82"/>
      <c r="REB64" s="140"/>
      <c r="REC64" s="140"/>
      <c r="RED64" s="140"/>
      <c r="REE64" s="140"/>
      <c r="REF64" s="140"/>
      <c r="REG64" s="140"/>
      <c r="REH64" s="140"/>
      <c r="REI64" s="140"/>
      <c r="REJ64" s="140"/>
      <c r="REK64" s="140"/>
      <c r="REL64" s="140"/>
      <c r="REM64" s="140"/>
      <c r="REN64" s="140"/>
      <c r="REO64" s="140"/>
      <c r="REP64" s="140"/>
      <c r="REQ64" s="140"/>
      <c r="RER64" s="140"/>
      <c r="RES64" s="140"/>
      <c r="RET64" s="140"/>
      <c r="REU64" s="140"/>
      <c r="REV64" s="140"/>
      <c r="REW64" s="82"/>
      <c r="REX64" s="140"/>
      <c r="REY64" s="140"/>
      <c r="REZ64" s="140"/>
      <c r="RFA64" s="140"/>
      <c r="RFB64" s="140"/>
      <c r="RFC64" s="140"/>
      <c r="RFD64" s="140"/>
      <c r="RFE64" s="140"/>
      <c r="RFF64" s="140"/>
      <c r="RFG64" s="140"/>
      <c r="RFH64" s="140"/>
      <c r="RFI64" s="140"/>
      <c r="RFJ64" s="140"/>
      <c r="RFK64" s="140"/>
      <c r="RFL64" s="140"/>
      <c r="RFM64" s="140"/>
      <c r="RFN64" s="140"/>
      <c r="RFO64" s="140"/>
      <c r="RFP64" s="140"/>
      <c r="RFQ64" s="140"/>
      <c r="RFR64" s="140"/>
      <c r="RFS64" s="82"/>
      <c r="RFT64" s="140"/>
      <c r="RFU64" s="140"/>
      <c r="RFV64" s="140"/>
      <c r="RFW64" s="140"/>
      <c r="RFX64" s="140"/>
      <c r="RFY64" s="140"/>
      <c r="RFZ64" s="140"/>
      <c r="RGA64" s="140"/>
      <c r="RGB64" s="140"/>
      <c r="RGC64" s="140"/>
      <c r="RGD64" s="140"/>
      <c r="RGE64" s="140"/>
      <c r="RGF64" s="140"/>
      <c r="RGG64" s="140"/>
      <c r="RGH64" s="140"/>
      <c r="RGI64" s="140"/>
      <c r="RGJ64" s="140"/>
      <c r="RGK64" s="140"/>
      <c r="RGL64" s="140"/>
      <c r="RGM64" s="140"/>
      <c r="RGN64" s="140"/>
      <c r="RGO64" s="82"/>
      <c r="RGP64" s="140"/>
      <c r="RGQ64" s="140"/>
      <c r="RGR64" s="140"/>
      <c r="RGS64" s="140"/>
      <c r="RGT64" s="140"/>
      <c r="RGU64" s="140"/>
      <c r="RGV64" s="140"/>
      <c r="RGW64" s="140"/>
      <c r="RGX64" s="140"/>
      <c r="RGY64" s="140"/>
      <c r="RGZ64" s="140"/>
      <c r="RHA64" s="140"/>
      <c r="RHB64" s="140"/>
      <c r="RHC64" s="140"/>
      <c r="RHD64" s="140"/>
      <c r="RHE64" s="140"/>
      <c r="RHF64" s="140"/>
      <c r="RHG64" s="140"/>
      <c r="RHH64" s="140"/>
      <c r="RHI64" s="140"/>
      <c r="RHJ64" s="140"/>
      <c r="RHK64" s="82"/>
      <c r="RHL64" s="140"/>
      <c r="RHM64" s="140"/>
      <c r="RHN64" s="140"/>
      <c r="RHO64" s="140"/>
      <c r="RHP64" s="140"/>
      <c r="RHQ64" s="140"/>
      <c r="RHR64" s="140"/>
      <c r="RHS64" s="140"/>
      <c r="RHT64" s="140"/>
      <c r="RHU64" s="140"/>
      <c r="RHV64" s="140"/>
      <c r="RHW64" s="140"/>
      <c r="RHX64" s="140"/>
      <c r="RHY64" s="140"/>
      <c r="RHZ64" s="140"/>
      <c r="RIA64" s="140"/>
      <c r="RIB64" s="140"/>
      <c r="RIC64" s="140"/>
      <c r="RID64" s="140"/>
      <c r="RIE64" s="140"/>
      <c r="RIF64" s="140"/>
      <c r="RIG64" s="82"/>
      <c r="RIH64" s="140"/>
      <c r="RII64" s="140"/>
      <c r="RIJ64" s="140"/>
      <c r="RIK64" s="140"/>
      <c r="RIL64" s="140"/>
      <c r="RIM64" s="140"/>
      <c r="RIN64" s="140"/>
      <c r="RIO64" s="140"/>
      <c r="RIP64" s="140"/>
      <c r="RIQ64" s="140"/>
      <c r="RIR64" s="140"/>
      <c r="RIS64" s="140"/>
      <c r="RIT64" s="140"/>
      <c r="RIU64" s="140"/>
      <c r="RIV64" s="140"/>
      <c r="RIW64" s="140"/>
      <c r="RIX64" s="140"/>
      <c r="RIY64" s="140"/>
      <c r="RIZ64" s="140"/>
      <c r="RJA64" s="140"/>
      <c r="RJB64" s="140"/>
      <c r="RJC64" s="82"/>
      <c r="RJD64" s="140"/>
      <c r="RJE64" s="140"/>
      <c r="RJF64" s="140"/>
      <c r="RJG64" s="140"/>
      <c r="RJH64" s="140"/>
      <c r="RJI64" s="140"/>
      <c r="RJJ64" s="140"/>
      <c r="RJK64" s="140"/>
      <c r="RJL64" s="140"/>
      <c r="RJM64" s="140"/>
      <c r="RJN64" s="140"/>
      <c r="RJO64" s="140"/>
      <c r="RJP64" s="140"/>
      <c r="RJQ64" s="140"/>
      <c r="RJR64" s="140"/>
      <c r="RJS64" s="140"/>
      <c r="RJT64" s="140"/>
      <c r="RJU64" s="140"/>
      <c r="RJV64" s="140"/>
      <c r="RJW64" s="140"/>
      <c r="RJX64" s="140"/>
      <c r="RJY64" s="82"/>
      <c r="RJZ64" s="140"/>
      <c r="RKA64" s="140"/>
      <c r="RKB64" s="140"/>
      <c r="RKC64" s="140"/>
      <c r="RKD64" s="140"/>
      <c r="RKE64" s="140"/>
      <c r="RKF64" s="140"/>
      <c r="RKG64" s="140"/>
      <c r="RKH64" s="140"/>
      <c r="RKI64" s="140"/>
      <c r="RKJ64" s="140"/>
      <c r="RKK64" s="140"/>
      <c r="RKL64" s="140"/>
      <c r="RKM64" s="140"/>
      <c r="RKN64" s="140"/>
      <c r="RKO64" s="140"/>
      <c r="RKP64" s="140"/>
      <c r="RKQ64" s="140"/>
      <c r="RKR64" s="140"/>
      <c r="RKS64" s="140"/>
      <c r="RKT64" s="140"/>
      <c r="RKU64" s="82"/>
      <c r="RKV64" s="140"/>
      <c r="RKW64" s="140"/>
      <c r="RKX64" s="140"/>
      <c r="RKY64" s="140"/>
      <c r="RKZ64" s="140"/>
      <c r="RLA64" s="140"/>
      <c r="RLB64" s="140"/>
      <c r="RLC64" s="140"/>
      <c r="RLD64" s="140"/>
      <c r="RLE64" s="140"/>
      <c r="RLF64" s="140"/>
      <c r="RLG64" s="140"/>
      <c r="RLH64" s="140"/>
      <c r="RLI64" s="140"/>
      <c r="RLJ64" s="140"/>
      <c r="RLK64" s="140"/>
      <c r="RLL64" s="140"/>
      <c r="RLM64" s="140"/>
      <c r="RLN64" s="140"/>
      <c r="RLO64" s="140"/>
      <c r="RLP64" s="140"/>
      <c r="RLQ64" s="82"/>
      <c r="RLR64" s="140"/>
      <c r="RLS64" s="140"/>
      <c r="RLT64" s="140"/>
      <c r="RLU64" s="140"/>
      <c r="RLV64" s="140"/>
      <c r="RLW64" s="140"/>
      <c r="RLX64" s="140"/>
      <c r="RLY64" s="140"/>
      <c r="RLZ64" s="140"/>
      <c r="RMA64" s="140"/>
      <c r="RMB64" s="140"/>
      <c r="RMC64" s="140"/>
      <c r="RMD64" s="140"/>
      <c r="RME64" s="140"/>
      <c r="RMF64" s="140"/>
      <c r="RMG64" s="140"/>
      <c r="RMH64" s="140"/>
      <c r="RMI64" s="140"/>
      <c r="RMJ64" s="140"/>
      <c r="RMK64" s="140"/>
      <c r="RML64" s="140"/>
      <c r="RMM64" s="82"/>
      <c r="RMN64" s="140"/>
      <c r="RMO64" s="140"/>
      <c r="RMP64" s="140"/>
      <c r="RMQ64" s="140"/>
      <c r="RMR64" s="140"/>
      <c r="RMS64" s="140"/>
      <c r="RMT64" s="140"/>
      <c r="RMU64" s="140"/>
      <c r="RMV64" s="140"/>
      <c r="RMW64" s="140"/>
      <c r="RMX64" s="140"/>
      <c r="RMY64" s="140"/>
      <c r="RMZ64" s="140"/>
      <c r="RNA64" s="140"/>
      <c r="RNB64" s="140"/>
      <c r="RNC64" s="140"/>
      <c r="RND64" s="140"/>
      <c r="RNE64" s="140"/>
      <c r="RNF64" s="140"/>
      <c r="RNG64" s="140"/>
      <c r="RNH64" s="140"/>
      <c r="RNI64" s="82"/>
      <c r="RNJ64" s="140"/>
      <c r="RNK64" s="140"/>
      <c r="RNL64" s="140"/>
      <c r="RNM64" s="140"/>
      <c r="RNN64" s="140"/>
      <c r="RNO64" s="140"/>
      <c r="RNP64" s="140"/>
      <c r="RNQ64" s="140"/>
      <c r="RNR64" s="140"/>
      <c r="RNS64" s="140"/>
      <c r="RNT64" s="140"/>
      <c r="RNU64" s="140"/>
      <c r="RNV64" s="140"/>
      <c r="RNW64" s="140"/>
      <c r="RNX64" s="140"/>
      <c r="RNY64" s="140"/>
      <c r="RNZ64" s="140"/>
      <c r="ROA64" s="140"/>
      <c r="ROB64" s="140"/>
      <c r="ROC64" s="140"/>
      <c r="ROD64" s="140"/>
      <c r="ROE64" s="82"/>
      <c r="ROF64" s="140"/>
      <c r="ROG64" s="140"/>
      <c r="ROH64" s="140"/>
      <c r="ROI64" s="140"/>
      <c r="ROJ64" s="140"/>
      <c r="ROK64" s="140"/>
      <c r="ROL64" s="140"/>
      <c r="ROM64" s="140"/>
      <c r="RON64" s="140"/>
      <c r="ROO64" s="140"/>
      <c r="ROP64" s="140"/>
      <c r="ROQ64" s="140"/>
      <c r="ROR64" s="140"/>
      <c r="ROS64" s="140"/>
      <c r="ROT64" s="140"/>
      <c r="ROU64" s="140"/>
      <c r="ROV64" s="140"/>
      <c r="ROW64" s="140"/>
      <c r="ROX64" s="140"/>
      <c r="ROY64" s="140"/>
      <c r="ROZ64" s="140"/>
      <c r="RPA64" s="82"/>
      <c r="RPB64" s="140"/>
      <c r="RPC64" s="140"/>
      <c r="RPD64" s="140"/>
      <c r="RPE64" s="140"/>
      <c r="RPF64" s="140"/>
      <c r="RPG64" s="140"/>
      <c r="RPH64" s="140"/>
      <c r="RPI64" s="140"/>
      <c r="RPJ64" s="140"/>
      <c r="RPK64" s="140"/>
      <c r="RPL64" s="140"/>
      <c r="RPM64" s="140"/>
      <c r="RPN64" s="140"/>
      <c r="RPO64" s="140"/>
      <c r="RPP64" s="140"/>
      <c r="RPQ64" s="140"/>
      <c r="RPR64" s="140"/>
      <c r="RPS64" s="140"/>
      <c r="RPT64" s="140"/>
      <c r="RPU64" s="140"/>
      <c r="RPV64" s="140"/>
      <c r="RPW64" s="82"/>
      <c r="RPX64" s="140"/>
      <c r="RPY64" s="140"/>
      <c r="RPZ64" s="140"/>
      <c r="RQA64" s="140"/>
      <c r="RQB64" s="140"/>
      <c r="RQC64" s="140"/>
      <c r="RQD64" s="140"/>
      <c r="RQE64" s="140"/>
      <c r="RQF64" s="140"/>
      <c r="RQG64" s="140"/>
      <c r="RQH64" s="140"/>
      <c r="RQI64" s="140"/>
      <c r="RQJ64" s="140"/>
      <c r="RQK64" s="140"/>
      <c r="RQL64" s="140"/>
      <c r="RQM64" s="140"/>
      <c r="RQN64" s="140"/>
      <c r="RQO64" s="140"/>
      <c r="RQP64" s="140"/>
      <c r="RQQ64" s="140"/>
      <c r="RQR64" s="140"/>
      <c r="RQS64" s="82"/>
      <c r="RQT64" s="140"/>
      <c r="RQU64" s="140"/>
      <c r="RQV64" s="140"/>
      <c r="RQW64" s="140"/>
      <c r="RQX64" s="140"/>
      <c r="RQY64" s="140"/>
      <c r="RQZ64" s="140"/>
      <c r="RRA64" s="140"/>
      <c r="RRB64" s="140"/>
      <c r="RRC64" s="140"/>
      <c r="RRD64" s="140"/>
      <c r="RRE64" s="140"/>
      <c r="RRF64" s="140"/>
      <c r="RRG64" s="140"/>
      <c r="RRH64" s="140"/>
      <c r="RRI64" s="140"/>
      <c r="RRJ64" s="140"/>
      <c r="RRK64" s="140"/>
      <c r="RRL64" s="140"/>
      <c r="RRM64" s="140"/>
      <c r="RRN64" s="140"/>
      <c r="RRO64" s="82"/>
      <c r="RRP64" s="140"/>
      <c r="RRQ64" s="140"/>
      <c r="RRR64" s="140"/>
      <c r="RRS64" s="140"/>
      <c r="RRT64" s="140"/>
      <c r="RRU64" s="140"/>
      <c r="RRV64" s="140"/>
      <c r="RRW64" s="140"/>
      <c r="RRX64" s="140"/>
      <c r="RRY64" s="140"/>
      <c r="RRZ64" s="140"/>
      <c r="RSA64" s="140"/>
      <c r="RSB64" s="140"/>
      <c r="RSC64" s="140"/>
      <c r="RSD64" s="140"/>
      <c r="RSE64" s="140"/>
      <c r="RSF64" s="140"/>
      <c r="RSG64" s="140"/>
      <c r="RSH64" s="140"/>
      <c r="RSI64" s="140"/>
      <c r="RSJ64" s="140"/>
      <c r="RSK64" s="82"/>
      <c r="RSL64" s="140"/>
      <c r="RSM64" s="140"/>
      <c r="RSN64" s="140"/>
      <c r="RSO64" s="140"/>
      <c r="RSP64" s="140"/>
      <c r="RSQ64" s="140"/>
      <c r="RSR64" s="140"/>
      <c r="RSS64" s="140"/>
      <c r="RST64" s="140"/>
      <c r="RSU64" s="140"/>
      <c r="RSV64" s="140"/>
      <c r="RSW64" s="140"/>
      <c r="RSX64" s="140"/>
      <c r="RSY64" s="140"/>
      <c r="RSZ64" s="140"/>
      <c r="RTA64" s="140"/>
      <c r="RTB64" s="140"/>
      <c r="RTC64" s="140"/>
      <c r="RTD64" s="140"/>
      <c r="RTE64" s="140"/>
      <c r="RTF64" s="140"/>
      <c r="RTG64" s="82"/>
      <c r="RTH64" s="140"/>
      <c r="RTI64" s="140"/>
      <c r="RTJ64" s="140"/>
      <c r="RTK64" s="140"/>
      <c r="RTL64" s="140"/>
      <c r="RTM64" s="140"/>
      <c r="RTN64" s="140"/>
      <c r="RTO64" s="140"/>
      <c r="RTP64" s="140"/>
      <c r="RTQ64" s="140"/>
      <c r="RTR64" s="140"/>
      <c r="RTS64" s="140"/>
      <c r="RTT64" s="140"/>
      <c r="RTU64" s="140"/>
      <c r="RTV64" s="140"/>
      <c r="RTW64" s="140"/>
      <c r="RTX64" s="140"/>
      <c r="RTY64" s="140"/>
      <c r="RTZ64" s="140"/>
      <c r="RUA64" s="140"/>
      <c r="RUB64" s="140"/>
      <c r="RUC64" s="82"/>
      <c r="RUD64" s="140"/>
      <c r="RUE64" s="140"/>
      <c r="RUF64" s="140"/>
      <c r="RUG64" s="140"/>
      <c r="RUH64" s="140"/>
      <c r="RUI64" s="140"/>
      <c r="RUJ64" s="140"/>
      <c r="RUK64" s="140"/>
      <c r="RUL64" s="140"/>
      <c r="RUM64" s="140"/>
      <c r="RUN64" s="140"/>
      <c r="RUO64" s="140"/>
      <c r="RUP64" s="140"/>
      <c r="RUQ64" s="140"/>
      <c r="RUR64" s="140"/>
      <c r="RUS64" s="140"/>
      <c r="RUT64" s="140"/>
      <c r="RUU64" s="140"/>
      <c r="RUV64" s="140"/>
      <c r="RUW64" s="140"/>
      <c r="RUX64" s="140"/>
      <c r="RUY64" s="82"/>
      <c r="RUZ64" s="140"/>
      <c r="RVA64" s="140"/>
      <c r="RVB64" s="140"/>
      <c r="RVC64" s="140"/>
      <c r="RVD64" s="140"/>
      <c r="RVE64" s="140"/>
      <c r="RVF64" s="140"/>
      <c r="RVG64" s="140"/>
      <c r="RVH64" s="140"/>
      <c r="RVI64" s="140"/>
      <c r="RVJ64" s="140"/>
      <c r="RVK64" s="140"/>
      <c r="RVL64" s="140"/>
      <c r="RVM64" s="140"/>
      <c r="RVN64" s="140"/>
      <c r="RVO64" s="140"/>
      <c r="RVP64" s="140"/>
      <c r="RVQ64" s="140"/>
      <c r="RVR64" s="140"/>
      <c r="RVS64" s="140"/>
      <c r="RVT64" s="140"/>
      <c r="RVU64" s="82"/>
      <c r="RVV64" s="140"/>
      <c r="RVW64" s="140"/>
      <c r="RVX64" s="140"/>
      <c r="RVY64" s="140"/>
      <c r="RVZ64" s="140"/>
      <c r="RWA64" s="140"/>
      <c r="RWB64" s="140"/>
      <c r="RWC64" s="140"/>
      <c r="RWD64" s="140"/>
      <c r="RWE64" s="140"/>
      <c r="RWF64" s="140"/>
      <c r="RWG64" s="140"/>
      <c r="RWH64" s="140"/>
      <c r="RWI64" s="140"/>
      <c r="RWJ64" s="140"/>
      <c r="RWK64" s="140"/>
      <c r="RWL64" s="140"/>
      <c r="RWM64" s="140"/>
      <c r="RWN64" s="140"/>
      <c r="RWO64" s="140"/>
      <c r="RWP64" s="140"/>
      <c r="RWQ64" s="82"/>
      <c r="RWR64" s="140"/>
      <c r="RWS64" s="140"/>
      <c r="RWT64" s="140"/>
      <c r="RWU64" s="140"/>
      <c r="RWV64" s="140"/>
      <c r="RWW64" s="140"/>
      <c r="RWX64" s="140"/>
      <c r="RWY64" s="140"/>
      <c r="RWZ64" s="140"/>
      <c r="RXA64" s="140"/>
      <c r="RXB64" s="140"/>
      <c r="RXC64" s="140"/>
      <c r="RXD64" s="140"/>
      <c r="RXE64" s="140"/>
      <c r="RXF64" s="140"/>
      <c r="RXG64" s="140"/>
      <c r="RXH64" s="140"/>
      <c r="RXI64" s="140"/>
      <c r="RXJ64" s="140"/>
      <c r="RXK64" s="140"/>
      <c r="RXL64" s="140"/>
      <c r="RXM64" s="82"/>
      <c r="RXN64" s="140"/>
      <c r="RXO64" s="140"/>
      <c r="RXP64" s="140"/>
      <c r="RXQ64" s="140"/>
      <c r="RXR64" s="140"/>
      <c r="RXS64" s="140"/>
      <c r="RXT64" s="140"/>
      <c r="RXU64" s="140"/>
      <c r="RXV64" s="140"/>
      <c r="RXW64" s="140"/>
      <c r="RXX64" s="140"/>
      <c r="RXY64" s="140"/>
      <c r="RXZ64" s="140"/>
      <c r="RYA64" s="140"/>
      <c r="RYB64" s="140"/>
      <c r="RYC64" s="140"/>
      <c r="RYD64" s="140"/>
      <c r="RYE64" s="140"/>
      <c r="RYF64" s="140"/>
      <c r="RYG64" s="140"/>
      <c r="RYH64" s="140"/>
      <c r="RYI64" s="82"/>
      <c r="RYJ64" s="140"/>
      <c r="RYK64" s="140"/>
      <c r="RYL64" s="140"/>
      <c r="RYM64" s="140"/>
      <c r="RYN64" s="140"/>
      <c r="RYO64" s="140"/>
      <c r="RYP64" s="140"/>
      <c r="RYQ64" s="140"/>
      <c r="RYR64" s="140"/>
      <c r="RYS64" s="140"/>
      <c r="RYT64" s="140"/>
      <c r="RYU64" s="140"/>
      <c r="RYV64" s="140"/>
      <c r="RYW64" s="140"/>
      <c r="RYX64" s="140"/>
      <c r="RYY64" s="140"/>
      <c r="RYZ64" s="140"/>
      <c r="RZA64" s="140"/>
      <c r="RZB64" s="140"/>
      <c r="RZC64" s="140"/>
      <c r="RZD64" s="140"/>
      <c r="RZE64" s="82"/>
      <c r="RZF64" s="140"/>
      <c r="RZG64" s="140"/>
      <c r="RZH64" s="140"/>
      <c r="RZI64" s="140"/>
      <c r="RZJ64" s="140"/>
      <c r="RZK64" s="140"/>
      <c r="RZL64" s="140"/>
      <c r="RZM64" s="140"/>
      <c r="RZN64" s="140"/>
      <c r="RZO64" s="140"/>
      <c r="RZP64" s="140"/>
      <c r="RZQ64" s="140"/>
      <c r="RZR64" s="140"/>
      <c r="RZS64" s="140"/>
      <c r="RZT64" s="140"/>
      <c r="RZU64" s="140"/>
      <c r="RZV64" s="140"/>
      <c r="RZW64" s="140"/>
      <c r="RZX64" s="140"/>
      <c r="RZY64" s="140"/>
      <c r="RZZ64" s="140"/>
      <c r="SAA64" s="82"/>
      <c r="SAB64" s="140"/>
      <c r="SAC64" s="140"/>
      <c r="SAD64" s="140"/>
      <c r="SAE64" s="140"/>
      <c r="SAF64" s="140"/>
      <c r="SAG64" s="140"/>
      <c r="SAH64" s="140"/>
      <c r="SAI64" s="140"/>
      <c r="SAJ64" s="140"/>
      <c r="SAK64" s="140"/>
      <c r="SAL64" s="140"/>
      <c r="SAM64" s="140"/>
      <c r="SAN64" s="140"/>
      <c r="SAO64" s="140"/>
      <c r="SAP64" s="140"/>
      <c r="SAQ64" s="140"/>
      <c r="SAR64" s="140"/>
      <c r="SAS64" s="140"/>
      <c r="SAT64" s="140"/>
      <c r="SAU64" s="140"/>
      <c r="SAV64" s="140"/>
      <c r="SAW64" s="82"/>
      <c r="SAX64" s="140"/>
      <c r="SAY64" s="140"/>
      <c r="SAZ64" s="140"/>
      <c r="SBA64" s="140"/>
      <c r="SBB64" s="140"/>
      <c r="SBC64" s="140"/>
      <c r="SBD64" s="140"/>
      <c r="SBE64" s="140"/>
      <c r="SBF64" s="140"/>
      <c r="SBG64" s="140"/>
      <c r="SBH64" s="140"/>
      <c r="SBI64" s="140"/>
      <c r="SBJ64" s="140"/>
      <c r="SBK64" s="140"/>
      <c r="SBL64" s="140"/>
      <c r="SBM64" s="140"/>
      <c r="SBN64" s="140"/>
      <c r="SBO64" s="140"/>
      <c r="SBP64" s="140"/>
      <c r="SBQ64" s="140"/>
      <c r="SBR64" s="140"/>
      <c r="SBS64" s="82"/>
      <c r="SBT64" s="140"/>
      <c r="SBU64" s="140"/>
      <c r="SBV64" s="140"/>
      <c r="SBW64" s="140"/>
      <c r="SBX64" s="140"/>
      <c r="SBY64" s="140"/>
      <c r="SBZ64" s="140"/>
      <c r="SCA64" s="140"/>
      <c r="SCB64" s="140"/>
      <c r="SCC64" s="140"/>
      <c r="SCD64" s="140"/>
      <c r="SCE64" s="140"/>
      <c r="SCF64" s="140"/>
      <c r="SCG64" s="140"/>
      <c r="SCH64" s="140"/>
      <c r="SCI64" s="140"/>
      <c r="SCJ64" s="140"/>
      <c r="SCK64" s="140"/>
      <c r="SCL64" s="140"/>
      <c r="SCM64" s="140"/>
      <c r="SCN64" s="140"/>
      <c r="SCO64" s="82"/>
      <c r="SCP64" s="140"/>
      <c r="SCQ64" s="140"/>
      <c r="SCR64" s="140"/>
      <c r="SCS64" s="140"/>
      <c r="SCT64" s="140"/>
      <c r="SCU64" s="140"/>
      <c r="SCV64" s="140"/>
      <c r="SCW64" s="140"/>
      <c r="SCX64" s="140"/>
      <c r="SCY64" s="140"/>
      <c r="SCZ64" s="140"/>
      <c r="SDA64" s="140"/>
      <c r="SDB64" s="140"/>
      <c r="SDC64" s="140"/>
      <c r="SDD64" s="140"/>
      <c r="SDE64" s="140"/>
      <c r="SDF64" s="140"/>
      <c r="SDG64" s="140"/>
      <c r="SDH64" s="140"/>
      <c r="SDI64" s="140"/>
      <c r="SDJ64" s="140"/>
      <c r="SDK64" s="82"/>
      <c r="SDL64" s="140"/>
      <c r="SDM64" s="140"/>
      <c r="SDN64" s="140"/>
      <c r="SDO64" s="140"/>
      <c r="SDP64" s="140"/>
      <c r="SDQ64" s="140"/>
      <c r="SDR64" s="140"/>
      <c r="SDS64" s="140"/>
      <c r="SDT64" s="140"/>
      <c r="SDU64" s="140"/>
      <c r="SDV64" s="140"/>
      <c r="SDW64" s="140"/>
      <c r="SDX64" s="140"/>
      <c r="SDY64" s="140"/>
      <c r="SDZ64" s="140"/>
      <c r="SEA64" s="140"/>
      <c r="SEB64" s="140"/>
      <c r="SEC64" s="140"/>
      <c r="SED64" s="140"/>
      <c r="SEE64" s="140"/>
      <c r="SEF64" s="140"/>
      <c r="SEG64" s="82"/>
      <c r="SEH64" s="140"/>
      <c r="SEI64" s="140"/>
      <c r="SEJ64" s="140"/>
      <c r="SEK64" s="140"/>
      <c r="SEL64" s="140"/>
      <c r="SEM64" s="140"/>
      <c r="SEN64" s="140"/>
      <c r="SEO64" s="140"/>
      <c r="SEP64" s="140"/>
      <c r="SEQ64" s="140"/>
      <c r="SER64" s="140"/>
      <c r="SES64" s="140"/>
      <c r="SET64" s="140"/>
      <c r="SEU64" s="140"/>
      <c r="SEV64" s="140"/>
      <c r="SEW64" s="140"/>
      <c r="SEX64" s="140"/>
      <c r="SEY64" s="140"/>
      <c r="SEZ64" s="140"/>
      <c r="SFA64" s="140"/>
      <c r="SFB64" s="140"/>
      <c r="SFC64" s="82"/>
      <c r="SFD64" s="140"/>
      <c r="SFE64" s="140"/>
      <c r="SFF64" s="140"/>
      <c r="SFG64" s="140"/>
      <c r="SFH64" s="140"/>
      <c r="SFI64" s="140"/>
      <c r="SFJ64" s="140"/>
      <c r="SFK64" s="140"/>
      <c r="SFL64" s="140"/>
      <c r="SFM64" s="140"/>
      <c r="SFN64" s="140"/>
      <c r="SFO64" s="140"/>
      <c r="SFP64" s="140"/>
      <c r="SFQ64" s="140"/>
      <c r="SFR64" s="140"/>
      <c r="SFS64" s="140"/>
      <c r="SFT64" s="140"/>
      <c r="SFU64" s="140"/>
      <c r="SFV64" s="140"/>
      <c r="SFW64" s="140"/>
      <c r="SFX64" s="140"/>
      <c r="SFY64" s="82"/>
      <c r="SFZ64" s="140"/>
      <c r="SGA64" s="140"/>
      <c r="SGB64" s="140"/>
      <c r="SGC64" s="140"/>
      <c r="SGD64" s="140"/>
      <c r="SGE64" s="140"/>
      <c r="SGF64" s="140"/>
      <c r="SGG64" s="140"/>
      <c r="SGH64" s="140"/>
      <c r="SGI64" s="140"/>
      <c r="SGJ64" s="140"/>
      <c r="SGK64" s="140"/>
      <c r="SGL64" s="140"/>
      <c r="SGM64" s="140"/>
      <c r="SGN64" s="140"/>
      <c r="SGO64" s="140"/>
      <c r="SGP64" s="140"/>
      <c r="SGQ64" s="140"/>
      <c r="SGR64" s="140"/>
      <c r="SGS64" s="140"/>
      <c r="SGT64" s="140"/>
      <c r="SGU64" s="82"/>
      <c r="SGV64" s="140"/>
      <c r="SGW64" s="140"/>
      <c r="SGX64" s="140"/>
      <c r="SGY64" s="140"/>
      <c r="SGZ64" s="140"/>
      <c r="SHA64" s="140"/>
      <c r="SHB64" s="140"/>
      <c r="SHC64" s="140"/>
      <c r="SHD64" s="140"/>
      <c r="SHE64" s="140"/>
      <c r="SHF64" s="140"/>
      <c r="SHG64" s="140"/>
      <c r="SHH64" s="140"/>
      <c r="SHI64" s="140"/>
      <c r="SHJ64" s="140"/>
      <c r="SHK64" s="140"/>
      <c r="SHL64" s="140"/>
      <c r="SHM64" s="140"/>
      <c r="SHN64" s="140"/>
      <c r="SHO64" s="140"/>
      <c r="SHP64" s="140"/>
      <c r="SHQ64" s="82"/>
      <c r="SHR64" s="140"/>
      <c r="SHS64" s="140"/>
      <c r="SHT64" s="140"/>
      <c r="SHU64" s="140"/>
      <c r="SHV64" s="140"/>
      <c r="SHW64" s="140"/>
      <c r="SHX64" s="140"/>
      <c r="SHY64" s="140"/>
      <c r="SHZ64" s="140"/>
      <c r="SIA64" s="140"/>
      <c r="SIB64" s="140"/>
      <c r="SIC64" s="140"/>
      <c r="SID64" s="140"/>
      <c r="SIE64" s="140"/>
      <c r="SIF64" s="140"/>
      <c r="SIG64" s="140"/>
      <c r="SIH64" s="140"/>
      <c r="SII64" s="140"/>
      <c r="SIJ64" s="140"/>
      <c r="SIK64" s="140"/>
      <c r="SIL64" s="140"/>
      <c r="SIM64" s="82"/>
      <c r="SIN64" s="140"/>
      <c r="SIO64" s="140"/>
      <c r="SIP64" s="140"/>
      <c r="SIQ64" s="140"/>
      <c r="SIR64" s="140"/>
      <c r="SIS64" s="140"/>
      <c r="SIT64" s="140"/>
      <c r="SIU64" s="140"/>
      <c r="SIV64" s="140"/>
      <c r="SIW64" s="140"/>
      <c r="SIX64" s="140"/>
      <c r="SIY64" s="140"/>
      <c r="SIZ64" s="140"/>
      <c r="SJA64" s="140"/>
      <c r="SJB64" s="140"/>
      <c r="SJC64" s="140"/>
      <c r="SJD64" s="140"/>
      <c r="SJE64" s="140"/>
      <c r="SJF64" s="140"/>
      <c r="SJG64" s="140"/>
      <c r="SJH64" s="140"/>
      <c r="SJI64" s="82"/>
      <c r="SJJ64" s="140"/>
      <c r="SJK64" s="140"/>
      <c r="SJL64" s="140"/>
      <c r="SJM64" s="140"/>
      <c r="SJN64" s="140"/>
      <c r="SJO64" s="140"/>
      <c r="SJP64" s="140"/>
      <c r="SJQ64" s="140"/>
      <c r="SJR64" s="140"/>
      <c r="SJS64" s="140"/>
      <c r="SJT64" s="140"/>
      <c r="SJU64" s="140"/>
      <c r="SJV64" s="140"/>
      <c r="SJW64" s="140"/>
      <c r="SJX64" s="140"/>
      <c r="SJY64" s="140"/>
      <c r="SJZ64" s="140"/>
      <c r="SKA64" s="140"/>
      <c r="SKB64" s="140"/>
      <c r="SKC64" s="140"/>
      <c r="SKD64" s="140"/>
      <c r="SKE64" s="82"/>
      <c r="SKF64" s="140"/>
      <c r="SKG64" s="140"/>
      <c r="SKH64" s="140"/>
      <c r="SKI64" s="140"/>
      <c r="SKJ64" s="140"/>
      <c r="SKK64" s="140"/>
      <c r="SKL64" s="140"/>
      <c r="SKM64" s="140"/>
      <c r="SKN64" s="140"/>
      <c r="SKO64" s="140"/>
      <c r="SKP64" s="140"/>
      <c r="SKQ64" s="140"/>
      <c r="SKR64" s="140"/>
      <c r="SKS64" s="140"/>
      <c r="SKT64" s="140"/>
      <c r="SKU64" s="140"/>
      <c r="SKV64" s="140"/>
      <c r="SKW64" s="140"/>
      <c r="SKX64" s="140"/>
      <c r="SKY64" s="140"/>
      <c r="SKZ64" s="140"/>
      <c r="SLA64" s="82"/>
      <c r="SLB64" s="140"/>
      <c r="SLC64" s="140"/>
      <c r="SLD64" s="140"/>
      <c r="SLE64" s="140"/>
      <c r="SLF64" s="140"/>
      <c r="SLG64" s="140"/>
      <c r="SLH64" s="140"/>
      <c r="SLI64" s="140"/>
      <c r="SLJ64" s="140"/>
      <c r="SLK64" s="140"/>
      <c r="SLL64" s="140"/>
      <c r="SLM64" s="140"/>
      <c r="SLN64" s="140"/>
      <c r="SLO64" s="140"/>
      <c r="SLP64" s="140"/>
      <c r="SLQ64" s="140"/>
      <c r="SLR64" s="140"/>
      <c r="SLS64" s="140"/>
      <c r="SLT64" s="140"/>
      <c r="SLU64" s="140"/>
      <c r="SLV64" s="140"/>
      <c r="SLW64" s="82"/>
      <c r="SLX64" s="140"/>
      <c r="SLY64" s="140"/>
      <c r="SLZ64" s="140"/>
      <c r="SMA64" s="140"/>
      <c r="SMB64" s="140"/>
      <c r="SMC64" s="140"/>
      <c r="SMD64" s="140"/>
      <c r="SME64" s="140"/>
      <c r="SMF64" s="140"/>
      <c r="SMG64" s="140"/>
      <c r="SMH64" s="140"/>
      <c r="SMI64" s="140"/>
      <c r="SMJ64" s="140"/>
      <c r="SMK64" s="140"/>
      <c r="SML64" s="140"/>
      <c r="SMM64" s="140"/>
      <c r="SMN64" s="140"/>
      <c r="SMO64" s="140"/>
      <c r="SMP64" s="140"/>
      <c r="SMQ64" s="140"/>
      <c r="SMR64" s="140"/>
      <c r="SMS64" s="82"/>
      <c r="SMT64" s="140"/>
      <c r="SMU64" s="140"/>
      <c r="SMV64" s="140"/>
      <c r="SMW64" s="140"/>
      <c r="SMX64" s="140"/>
      <c r="SMY64" s="140"/>
      <c r="SMZ64" s="140"/>
      <c r="SNA64" s="140"/>
      <c r="SNB64" s="140"/>
      <c r="SNC64" s="140"/>
      <c r="SND64" s="140"/>
      <c r="SNE64" s="140"/>
      <c r="SNF64" s="140"/>
      <c r="SNG64" s="140"/>
      <c r="SNH64" s="140"/>
      <c r="SNI64" s="140"/>
      <c r="SNJ64" s="140"/>
      <c r="SNK64" s="140"/>
      <c r="SNL64" s="140"/>
      <c r="SNM64" s="140"/>
      <c r="SNN64" s="140"/>
      <c r="SNO64" s="82"/>
      <c r="SNP64" s="140"/>
      <c r="SNQ64" s="140"/>
      <c r="SNR64" s="140"/>
      <c r="SNS64" s="140"/>
      <c r="SNT64" s="140"/>
      <c r="SNU64" s="140"/>
      <c r="SNV64" s="140"/>
      <c r="SNW64" s="140"/>
      <c r="SNX64" s="140"/>
      <c r="SNY64" s="140"/>
      <c r="SNZ64" s="140"/>
      <c r="SOA64" s="140"/>
      <c r="SOB64" s="140"/>
      <c r="SOC64" s="140"/>
      <c r="SOD64" s="140"/>
      <c r="SOE64" s="140"/>
      <c r="SOF64" s="140"/>
      <c r="SOG64" s="140"/>
      <c r="SOH64" s="140"/>
      <c r="SOI64" s="140"/>
      <c r="SOJ64" s="140"/>
      <c r="SOK64" s="82"/>
      <c r="SOL64" s="140"/>
      <c r="SOM64" s="140"/>
      <c r="SON64" s="140"/>
      <c r="SOO64" s="140"/>
      <c r="SOP64" s="140"/>
      <c r="SOQ64" s="140"/>
      <c r="SOR64" s="140"/>
      <c r="SOS64" s="140"/>
      <c r="SOT64" s="140"/>
      <c r="SOU64" s="140"/>
      <c r="SOV64" s="140"/>
      <c r="SOW64" s="140"/>
      <c r="SOX64" s="140"/>
      <c r="SOY64" s="140"/>
      <c r="SOZ64" s="140"/>
      <c r="SPA64" s="140"/>
      <c r="SPB64" s="140"/>
      <c r="SPC64" s="140"/>
      <c r="SPD64" s="140"/>
      <c r="SPE64" s="140"/>
      <c r="SPF64" s="140"/>
      <c r="SPG64" s="82"/>
      <c r="SPH64" s="140"/>
      <c r="SPI64" s="140"/>
      <c r="SPJ64" s="140"/>
      <c r="SPK64" s="140"/>
      <c r="SPL64" s="140"/>
      <c r="SPM64" s="140"/>
      <c r="SPN64" s="140"/>
      <c r="SPO64" s="140"/>
      <c r="SPP64" s="140"/>
      <c r="SPQ64" s="140"/>
      <c r="SPR64" s="140"/>
      <c r="SPS64" s="140"/>
      <c r="SPT64" s="140"/>
      <c r="SPU64" s="140"/>
      <c r="SPV64" s="140"/>
      <c r="SPW64" s="140"/>
      <c r="SPX64" s="140"/>
      <c r="SPY64" s="140"/>
      <c r="SPZ64" s="140"/>
      <c r="SQA64" s="140"/>
      <c r="SQB64" s="140"/>
      <c r="SQC64" s="82"/>
      <c r="SQD64" s="140"/>
      <c r="SQE64" s="140"/>
      <c r="SQF64" s="140"/>
      <c r="SQG64" s="140"/>
      <c r="SQH64" s="140"/>
      <c r="SQI64" s="140"/>
      <c r="SQJ64" s="140"/>
      <c r="SQK64" s="140"/>
      <c r="SQL64" s="140"/>
      <c r="SQM64" s="140"/>
      <c r="SQN64" s="140"/>
      <c r="SQO64" s="140"/>
      <c r="SQP64" s="140"/>
      <c r="SQQ64" s="140"/>
      <c r="SQR64" s="140"/>
      <c r="SQS64" s="140"/>
      <c r="SQT64" s="140"/>
      <c r="SQU64" s="140"/>
      <c r="SQV64" s="140"/>
      <c r="SQW64" s="140"/>
      <c r="SQX64" s="140"/>
      <c r="SQY64" s="82"/>
      <c r="SQZ64" s="140"/>
      <c r="SRA64" s="140"/>
      <c r="SRB64" s="140"/>
      <c r="SRC64" s="140"/>
      <c r="SRD64" s="140"/>
      <c r="SRE64" s="140"/>
      <c r="SRF64" s="140"/>
      <c r="SRG64" s="140"/>
      <c r="SRH64" s="140"/>
      <c r="SRI64" s="140"/>
      <c r="SRJ64" s="140"/>
      <c r="SRK64" s="140"/>
      <c r="SRL64" s="140"/>
      <c r="SRM64" s="140"/>
      <c r="SRN64" s="140"/>
      <c r="SRO64" s="140"/>
      <c r="SRP64" s="140"/>
      <c r="SRQ64" s="140"/>
      <c r="SRR64" s="140"/>
      <c r="SRS64" s="140"/>
      <c r="SRT64" s="140"/>
      <c r="SRU64" s="82"/>
      <c r="SRV64" s="140"/>
      <c r="SRW64" s="140"/>
      <c r="SRX64" s="140"/>
      <c r="SRY64" s="140"/>
      <c r="SRZ64" s="140"/>
      <c r="SSA64" s="140"/>
      <c r="SSB64" s="140"/>
      <c r="SSC64" s="140"/>
      <c r="SSD64" s="140"/>
      <c r="SSE64" s="140"/>
      <c r="SSF64" s="140"/>
      <c r="SSG64" s="140"/>
      <c r="SSH64" s="140"/>
      <c r="SSI64" s="140"/>
      <c r="SSJ64" s="140"/>
      <c r="SSK64" s="140"/>
      <c r="SSL64" s="140"/>
      <c r="SSM64" s="140"/>
      <c r="SSN64" s="140"/>
      <c r="SSO64" s="140"/>
      <c r="SSP64" s="140"/>
      <c r="SSQ64" s="82"/>
      <c r="SSR64" s="140"/>
      <c r="SSS64" s="140"/>
      <c r="SST64" s="140"/>
      <c r="SSU64" s="140"/>
      <c r="SSV64" s="140"/>
      <c r="SSW64" s="140"/>
      <c r="SSX64" s="140"/>
      <c r="SSY64" s="140"/>
      <c r="SSZ64" s="140"/>
      <c r="STA64" s="140"/>
      <c r="STB64" s="140"/>
      <c r="STC64" s="140"/>
      <c r="STD64" s="140"/>
      <c r="STE64" s="140"/>
      <c r="STF64" s="140"/>
      <c r="STG64" s="140"/>
      <c r="STH64" s="140"/>
      <c r="STI64" s="140"/>
      <c r="STJ64" s="140"/>
      <c r="STK64" s="140"/>
      <c r="STL64" s="140"/>
      <c r="STM64" s="82"/>
      <c r="STN64" s="140"/>
      <c r="STO64" s="140"/>
      <c r="STP64" s="140"/>
      <c r="STQ64" s="140"/>
      <c r="STR64" s="140"/>
      <c r="STS64" s="140"/>
      <c r="STT64" s="140"/>
      <c r="STU64" s="140"/>
      <c r="STV64" s="140"/>
      <c r="STW64" s="140"/>
      <c r="STX64" s="140"/>
      <c r="STY64" s="140"/>
      <c r="STZ64" s="140"/>
      <c r="SUA64" s="140"/>
      <c r="SUB64" s="140"/>
      <c r="SUC64" s="140"/>
      <c r="SUD64" s="140"/>
      <c r="SUE64" s="140"/>
      <c r="SUF64" s="140"/>
      <c r="SUG64" s="140"/>
      <c r="SUH64" s="140"/>
      <c r="SUI64" s="82"/>
      <c r="SUJ64" s="140"/>
      <c r="SUK64" s="140"/>
      <c r="SUL64" s="140"/>
      <c r="SUM64" s="140"/>
      <c r="SUN64" s="140"/>
      <c r="SUO64" s="140"/>
      <c r="SUP64" s="140"/>
      <c r="SUQ64" s="140"/>
      <c r="SUR64" s="140"/>
      <c r="SUS64" s="140"/>
      <c r="SUT64" s="140"/>
      <c r="SUU64" s="140"/>
      <c r="SUV64" s="140"/>
      <c r="SUW64" s="140"/>
      <c r="SUX64" s="140"/>
      <c r="SUY64" s="140"/>
      <c r="SUZ64" s="140"/>
      <c r="SVA64" s="140"/>
      <c r="SVB64" s="140"/>
      <c r="SVC64" s="140"/>
      <c r="SVD64" s="140"/>
      <c r="SVE64" s="82"/>
      <c r="SVF64" s="140"/>
      <c r="SVG64" s="140"/>
      <c r="SVH64" s="140"/>
      <c r="SVI64" s="140"/>
      <c r="SVJ64" s="140"/>
      <c r="SVK64" s="140"/>
      <c r="SVL64" s="140"/>
      <c r="SVM64" s="140"/>
      <c r="SVN64" s="140"/>
      <c r="SVO64" s="140"/>
      <c r="SVP64" s="140"/>
      <c r="SVQ64" s="140"/>
      <c r="SVR64" s="140"/>
      <c r="SVS64" s="140"/>
      <c r="SVT64" s="140"/>
      <c r="SVU64" s="140"/>
      <c r="SVV64" s="140"/>
      <c r="SVW64" s="140"/>
      <c r="SVX64" s="140"/>
      <c r="SVY64" s="140"/>
      <c r="SVZ64" s="140"/>
      <c r="SWA64" s="82"/>
      <c r="SWB64" s="140"/>
      <c r="SWC64" s="140"/>
      <c r="SWD64" s="140"/>
      <c r="SWE64" s="140"/>
      <c r="SWF64" s="140"/>
      <c r="SWG64" s="140"/>
      <c r="SWH64" s="140"/>
      <c r="SWI64" s="140"/>
      <c r="SWJ64" s="140"/>
      <c r="SWK64" s="140"/>
      <c r="SWL64" s="140"/>
      <c r="SWM64" s="140"/>
      <c r="SWN64" s="140"/>
      <c r="SWO64" s="140"/>
      <c r="SWP64" s="140"/>
      <c r="SWQ64" s="140"/>
      <c r="SWR64" s="140"/>
      <c r="SWS64" s="140"/>
      <c r="SWT64" s="140"/>
      <c r="SWU64" s="140"/>
      <c r="SWV64" s="140"/>
      <c r="SWW64" s="82"/>
      <c r="SWX64" s="140"/>
      <c r="SWY64" s="140"/>
      <c r="SWZ64" s="140"/>
      <c r="SXA64" s="140"/>
      <c r="SXB64" s="140"/>
      <c r="SXC64" s="140"/>
      <c r="SXD64" s="140"/>
      <c r="SXE64" s="140"/>
      <c r="SXF64" s="140"/>
      <c r="SXG64" s="140"/>
      <c r="SXH64" s="140"/>
      <c r="SXI64" s="140"/>
      <c r="SXJ64" s="140"/>
      <c r="SXK64" s="140"/>
      <c r="SXL64" s="140"/>
      <c r="SXM64" s="140"/>
      <c r="SXN64" s="140"/>
      <c r="SXO64" s="140"/>
      <c r="SXP64" s="140"/>
      <c r="SXQ64" s="140"/>
      <c r="SXR64" s="140"/>
      <c r="SXS64" s="82"/>
      <c r="SXT64" s="140"/>
      <c r="SXU64" s="140"/>
      <c r="SXV64" s="140"/>
      <c r="SXW64" s="140"/>
      <c r="SXX64" s="140"/>
      <c r="SXY64" s="140"/>
      <c r="SXZ64" s="140"/>
      <c r="SYA64" s="140"/>
      <c r="SYB64" s="140"/>
      <c r="SYC64" s="140"/>
      <c r="SYD64" s="140"/>
      <c r="SYE64" s="140"/>
      <c r="SYF64" s="140"/>
      <c r="SYG64" s="140"/>
      <c r="SYH64" s="140"/>
      <c r="SYI64" s="140"/>
      <c r="SYJ64" s="140"/>
      <c r="SYK64" s="140"/>
      <c r="SYL64" s="140"/>
      <c r="SYM64" s="140"/>
      <c r="SYN64" s="140"/>
      <c r="SYO64" s="82"/>
      <c r="SYP64" s="140"/>
      <c r="SYQ64" s="140"/>
      <c r="SYR64" s="140"/>
      <c r="SYS64" s="140"/>
      <c r="SYT64" s="140"/>
      <c r="SYU64" s="140"/>
      <c r="SYV64" s="140"/>
      <c r="SYW64" s="140"/>
      <c r="SYX64" s="140"/>
      <c r="SYY64" s="140"/>
      <c r="SYZ64" s="140"/>
      <c r="SZA64" s="140"/>
      <c r="SZB64" s="140"/>
      <c r="SZC64" s="140"/>
      <c r="SZD64" s="140"/>
      <c r="SZE64" s="140"/>
      <c r="SZF64" s="140"/>
      <c r="SZG64" s="140"/>
      <c r="SZH64" s="140"/>
      <c r="SZI64" s="140"/>
      <c r="SZJ64" s="140"/>
      <c r="SZK64" s="82"/>
      <c r="SZL64" s="140"/>
      <c r="SZM64" s="140"/>
      <c r="SZN64" s="140"/>
      <c r="SZO64" s="140"/>
      <c r="SZP64" s="140"/>
      <c r="SZQ64" s="140"/>
      <c r="SZR64" s="140"/>
      <c r="SZS64" s="140"/>
      <c r="SZT64" s="140"/>
      <c r="SZU64" s="140"/>
      <c r="SZV64" s="140"/>
      <c r="SZW64" s="140"/>
      <c r="SZX64" s="140"/>
      <c r="SZY64" s="140"/>
      <c r="SZZ64" s="140"/>
      <c r="TAA64" s="140"/>
      <c r="TAB64" s="140"/>
      <c r="TAC64" s="140"/>
      <c r="TAD64" s="140"/>
      <c r="TAE64" s="140"/>
      <c r="TAF64" s="140"/>
      <c r="TAG64" s="82"/>
      <c r="TAH64" s="140"/>
      <c r="TAI64" s="140"/>
      <c r="TAJ64" s="140"/>
      <c r="TAK64" s="140"/>
      <c r="TAL64" s="140"/>
      <c r="TAM64" s="140"/>
      <c r="TAN64" s="140"/>
      <c r="TAO64" s="140"/>
      <c r="TAP64" s="140"/>
      <c r="TAQ64" s="140"/>
      <c r="TAR64" s="140"/>
      <c r="TAS64" s="140"/>
      <c r="TAT64" s="140"/>
      <c r="TAU64" s="140"/>
      <c r="TAV64" s="140"/>
      <c r="TAW64" s="140"/>
      <c r="TAX64" s="140"/>
      <c r="TAY64" s="140"/>
      <c r="TAZ64" s="140"/>
      <c r="TBA64" s="140"/>
      <c r="TBB64" s="140"/>
      <c r="TBC64" s="82"/>
      <c r="TBD64" s="140"/>
      <c r="TBE64" s="140"/>
      <c r="TBF64" s="140"/>
      <c r="TBG64" s="140"/>
      <c r="TBH64" s="140"/>
      <c r="TBI64" s="140"/>
      <c r="TBJ64" s="140"/>
      <c r="TBK64" s="140"/>
      <c r="TBL64" s="140"/>
      <c r="TBM64" s="140"/>
      <c r="TBN64" s="140"/>
      <c r="TBO64" s="140"/>
      <c r="TBP64" s="140"/>
      <c r="TBQ64" s="140"/>
      <c r="TBR64" s="140"/>
      <c r="TBS64" s="140"/>
      <c r="TBT64" s="140"/>
      <c r="TBU64" s="140"/>
      <c r="TBV64" s="140"/>
      <c r="TBW64" s="140"/>
      <c r="TBX64" s="140"/>
      <c r="TBY64" s="82"/>
      <c r="TBZ64" s="140"/>
      <c r="TCA64" s="140"/>
      <c r="TCB64" s="140"/>
      <c r="TCC64" s="140"/>
      <c r="TCD64" s="140"/>
      <c r="TCE64" s="140"/>
      <c r="TCF64" s="140"/>
      <c r="TCG64" s="140"/>
      <c r="TCH64" s="140"/>
      <c r="TCI64" s="140"/>
      <c r="TCJ64" s="140"/>
      <c r="TCK64" s="140"/>
      <c r="TCL64" s="140"/>
      <c r="TCM64" s="140"/>
      <c r="TCN64" s="140"/>
      <c r="TCO64" s="140"/>
      <c r="TCP64" s="140"/>
      <c r="TCQ64" s="140"/>
      <c r="TCR64" s="140"/>
      <c r="TCS64" s="140"/>
      <c r="TCT64" s="140"/>
      <c r="TCU64" s="82"/>
      <c r="TCV64" s="140"/>
      <c r="TCW64" s="140"/>
      <c r="TCX64" s="140"/>
      <c r="TCY64" s="140"/>
      <c r="TCZ64" s="140"/>
      <c r="TDA64" s="140"/>
      <c r="TDB64" s="140"/>
      <c r="TDC64" s="140"/>
      <c r="TDD64" s="140"/>
      <c r="TDE64" s="140"/>
      <c r="TDF64" s="140"/>
      <c r="TDG64" s="140"/>
      <c r="TDH64" s="140"/>
      <c r="TDI64" s="140"/>
      <c r="TDJ64" s="140"/>
      <c r="TDK64" s="140"/>
      <c r="TDL64" s="140"/>
      <c r="TDM64" s="140"/>
      <c r="TDN64" s="140"/>
      <c r="TDO64" s="140"/>
      <c r="TDP64" s="140"/>
      <c r="TDQ64" s="82"/>
      <c r="TDR64" s="140"/>
      <c r="TDS64" s="140"/>
      <c r="TDT64" s="140"/>
      <c r="TDU64" s="140"/>
      <c r="TDV64" s="140"/>
      <c r="TDW64" s="140"/>
      <c r="TDX64" s="140"/>
      <c r="TDY64" s="140"/>
      <c r="TDZ64" s="140"/>
      <c r="TEA64" s="140"/>
      <c r="TEB64" s="140"/>
      <c r="TEC64" s="140"/>
      <c r="TED64" s="140"/>
      <c r="TEE64" s="140"/>
      <c r="TEF64" s="140"/>
      <c r="TEG64" s="140"/>
      <c r="TEH64" s="140"/>
      <c r="TEI64" s="140"/>
      <c r="TEJ64" s="140"/>
      <c r="TEK64" s="140"/>
      <c r="TEL64" s="140"/>
      <c r="TEM64" s="82"/>
      <c r="TEN64" s="140"/>
      <c r="TEO64" s="140"/>
      <c r="TEP64" s="140"/>
      <c r="TEQ64" s="140"/>
      <c r="TER64" s="140"/>
      <c r="TES64" s="140"/>
      <c r="TET64" s="140"/>
      <c r="TEU64" s="140"/>
      <c r="TEV64" s="140"/>
      <c r="TEW64" s="140"/>
      <c r="TEX64" s="140"/>
      <c r="TEY64" s="140"/>
      <c r="TEZ64" s="140"/>
      <c r="TFA64" s="140"/>
      <c r="TFB64" s="140"/>
      <c r="TFC64" s="140"/>
      <c r="TFD64" s="140"/>
      <c r="TFE64" s="140"/>
      <c r="TFF64" s="140"/>
      <c r="TFG64" s="140"/>
      <c r="TFH64" s="140"/>
      <c r="TFI64" s="82"/>
      <c r="TFJ64" s="140"/>
      <c r="TFK64" s="140"/>
      <c r="TFL64" s="140"/>
      <c r="TFM64" s="140"/>
      <c r="TFN64" s="140"/>
      <c r="TFO64" s="140"/>
      <c r="TFP64" s="140"/>
      <c r="TFQ64" s="140"/>
      <c r="TFR64" s="140"/>
      <c r="TFS64" s="140"/>
      <c r="TFT64" s="140"/>
      <c r="TFU64" s="140"/>
      <c r="TFV64" s="140"/>
      <c r="TFW64" s="140"/>
      <c r="TFX64" s="140"/>
      <c r="TFY64" s="140"/>
      <c r="TFZ64" s="140"/>
      <c r="TGA64" s="140"/>
      <c r="TGB64" s="140"/>
      <c r="TGC64" s="140"/>
      <c r="TGD64" s="140"/>
      <c r="TGE64" s="82"/>
      <c r="TGF64" s="140"/>
      <c r="TGG64" s="140"/>
      <c r="TGH64" s="140"/>
      <c r="TGI64" s="140"/>
      <c r="TGJ64" s="140"/>
      <c r="TGK64" s="140"/>
      <c r="TGL64" s="140"/>
      <c r="TGM64" s="140"/>
      <c r="TGN64" s="140"/>
      <c r="TGO64" s="140"/>
      <c r="TGP64" s="140"/>
      <c r="TGQ64" s="140"/>
      <c r="TGR64" s="140"/>
      <c r="TGS64" s="140"/>
      <c r="TGT64" s="140"/>
      <c r="TGU64" s="140"/>
      <c r="TGV64" s="140"/>
      <c r="TGW64" s="140"/>
      <c r="TGX64" s="140"/>
      <c r="TGY64" s="140"/>
      <c r="TGZ64" s="140"/>
      <c r="THA64" s="82"/>
      <c r="THB64" s="140"/>
      <c r="THC64" s="140"/>
      <c r="THD64" s="140"/>
      <c r="THE64" s="140"/>
      <c r="THF64" s="140"/>
      <c r="THG64" s="140"/>
      <c r="THH64" s="140"/>
      <c r="THI64" s="140"/>
      <c r="THJ64" s="140"/>
      <c r="THK64" s="140"/>
      <c r="THL64" s="140"/>
      <c r="THM64" s="140"/>
      <c r="THN64" s="140"/>
      <c r="THO64" s="140"/>
      <c r="THP64" s="140"/>
      <c r="THQ64" s="140"/>
      <c r="THR64" s="140"/>
      <c r="THS64" s="140"/>
      <c r="THT64" s="140"/>
      <c r="THU64" s="140"/>
      <c r="THV64" s="140"/>
      <c r="THW64" s="82"/>
      <c r="THX64" s="140"/>
      <c r="THY64" s="140"/>
      <c r="THZ64" s="140"/>
      <c r="TIA64" s="140"/>
      <c r="TIB64" s="140"/>
      <c r="TIC64" s="140"/>
      <c r="TID64" s="140"/>
      <c r="TIE64" s="140"/>
      <c r="TIF64" s="140"/>
      <c r="TIG64" s="140"/>
      <c r="TIH64" s="140"/>
      <c r="TII64" s="140"/>
      <c r="TIJ64" s="140"/>
      <c r="TIK64" s="140"/>
      <c r="TIL64" s="140"/>
      <c r="TIM64" s="140"/>
      <c r="TIN64" s="140"/>
      <c r="TIO64" s="140"/>
      <c r="TIP64" s="140"/>
      <c r="TIQ64" s="140"/>
      <c r="TIR64" s="140"/>
      <c r="TIS64" s="82"/>
      <c r="TIT64" s="140"/>
      <c r="TIU64" s="140"/>
      <c r="TIV64" s="140"/>
      <c r="TIW64" s="140"/>
      <c r="TIX64" s="140"/>
      <c r="TIY64" s="140"/>
      <c r="TIZ64" s="140"/>
      <c r="TJA64" s="140"/>
      <c r="TJB64" s="140"/>
      <c r="TJC64" s="140"/>
      <c r="TJD64" s="140"/>
      <c r="TJE64" s="140"/>
      <c r="TJF64" s="140"/>
      <c r="TJG64" s="140"/>
      <c r="TJH64" s="140"/>
      <c r="TJI64" s="140"/>
      <c r="TJJ64" s="140"/>
      <c r="TJK64" s="140"/>
      <c r="TJL64" s="140"/>
      <c r="TJM64" s="140"/>
      <c r="TJN64" s="140"/>
      <c r="TJO64" s="82"/>
      <c r="TJP64" s="140"/>
      <c r="TJQ64" s="140"/>
      <c r="TJR64" s="140"/>
      <c r="TJS64" s="140"/>
      <c r="TJT64" s="140"/>
      <c r="TJU64" s="140"/>
      <c r="TJV64" s="140"/>
      <c r="TJW64" s="140"/>
      <c r="TJX64" s="140"/>
      <c r="TJY64" s="140"/>
      <c r="TJZ64" s="140"/>
      <c r="TKA64" s="140"/>
      <c r="TKB64" s="140"/>
      <c r="TKC64" s="140"/>
      <c r="TKD64" s="140"/>
      <c r="TKE64" s="140"/>
      <c r="TKF64" s="140"/>
      <c r="TKG64" s="140"/>
      <c r="TKH64" s="140"/>
      <c r="TKI64" s="140"/>
      <c r="TKJ64" s="140"/>
      <c r="TKK64" s="82"/>
      <c r="TKL64" s="140"/>
      <c r="TKM64" s="140"/>
      <c r="TKN64" s="140"/>
      <c r="TKO64" s="140"/>
      <c r="TKP64" s="140"/>
      <c r="TKQ64" s="140"/>
      <c r="TKR64" s="140"/>
      <c r="TKS64" s="140"/>
      <c r="TKT64" s="140"/>
      <c r="TKU64" s="140"/>
      <c r="TKV64" s="140"/>
      <c r="TKW64" s="140"/>
      <c r="TKX64" s="140"/>
      <c r="TKY64" s="140"/>
      <c r="TKZ64" s="140"/>
      <c r="TLA64" s="140"/>
      <c r="TLB64" s="140"/>
      <c r="TLC64" s="140"/>
      <c r="TLD64" s="140"/>
      <c r="TLE64" s="140"/>
      <c r="TLF64" s="140"/>
      <c r="TLG64" s="82"/>
      <c r="TLH64" s="140"/>
      <c r="TLI64" s="140"/>
      <c r="TLJ64" s="140"/>
      <c r="TLK64" s="140"/>
      <c r="TLL64" s="140"/>
      <c r="TLM64" s="140"/>
      <c r="TLN64" s="140"/>
      <c r="TLO64" s="140"/>
      <c r="TLP64" s="140"/>
      <c r="TLQ64" s="140"/>
      <c r="TLR64" s="140"/>
      <c r="TLS64" s="140"/>
      <c r="TLT64" s="140"/>
      <c r="TLU64" s="140"/>
      <c r="TLV64" s="140"/>
      <c r="TLW64" s="140"/>
      <c r="TLX64" s="140"/>
      <c r="TLY64" s="140"/>
      <c r="TLZ64" s="140"/>
      <c r="TMA64" s="140"/>
      <c r="TMB64" s="140"/>
      <c r="TMC64" s="82"/>
      <c r="TMD64" s="140"/>
      <c r="TME64" s="140"/>
      <c r="TMF64" s="140"/>
      <c r="TMG64" s="140"/>
      <c r="TMH64" s="140"/>
      <c r="TMI64" s="140"/>
      <c r="TMJ64" s="140"/>
      <c r="TMK64" s="140"/>
      <c r="TML64" s="140"/>
      <c r="TMM64" s="140"/>
      <c r="TMN64" s="140"/>
      <c r="TMO64" s="140"/>
      <c r="TMP64" s="140"/>
      <c r="TMQ64" s="140"/>
      <c r="TMR64" s="140"/>
      <c r="TMS64" s="140"/>
      <c r="TMT64" s="140"/>
      <c r="TMU64" s="140"/>
      <c r="TMV64" s="140"/>
      <c r="TMW64" s="140"/>
      <c r="TMX64" s="140"/>
      <c r="TMY64" s="82"/>
      <c r="TMZ64" s="140"/>
      <c r="TNA64" s="140"/>
      <c r="TNB64" s="140"/>
      <c r="TNC64" s="140"/>
      <c r="TND64" s="140"/>
      <c r="TNE64" s="140"/>
      <c r="TNF64" s="140"/>
      <c r="TNG64" s="140"/>
      <c r="TNH64" s="140"/>
      <c r="TNI64" s="140"/>
      <c r="TNJ64" s="140"/>
      <c r="TNK64" s="140"/>
      <c r="TNL64" s="140"/>
      <c r="TNM64" s="140"/>
      <c r="TNN64" s="140"/>
      <c r="TNO64" s="140"/>
      <c r="TNP64" s="140"/>
      <c r="TNQ64" s="140"/>
      <c r="TNR64" s="140"/>
      <c r="TNS64" s="140"/>
      <c r="TNT64" s="140"/>
      <c r="TNU64" s="82"/>
      <c r="TNV64" s="140"/>
      <c r="TNW64" s="140"/>
      <c r="TNX64" s="140"/>
      <c r="TNY64" s="140"/>
      <c r="TNZ64" s="140"/>
      <c r="TOA64" s="140"/>
      <c r="TOB64" s="140"/>
      <c r="TOC64" s="140"/>
      <c r="TOD64" s="140"/>
      <c r="TOE64" s="140"/>
      <c r="TOF64" s="140"/>
      <c r="TOG64" s="140"/>
      <c r="TOH64" s="140"/>
      <c r="TOI64" s="140"/>
      <c r="TOJ64" s="140"/>
      <c r="TOK64" s="140"/>
      <c r="TOL64" s="140"/>
      <c r="TOM64" s="140"/>
      <c r="TON64" s="140"/>
      <c r="TOO64" s="140"/>
      <c r="TOP64" s="140"/>
      <c r="TOQ64" s="82"/>
      <c r="TOR64" s="140"/>
      <c r="TOS64" s="140"/>
      <c r="TOT64" s="140"/>
      <c r="TOU64" s="140"/>
      <c r="TOV64" s="140"/>
      <c r="TOW64" s="140"/>
      <c r="TOX64" s="140"/>
      <c r="TOY64" s="140"/>
      <c r="TOZ64" s="140"/>
      <c r="TPA64" s="140"/>
      <c r="TPB64" s="140"/>
      <c r="TPC64" s="140"/>
      <c r="TPD64" s="140"/>
      <c r="TPE64" s="140"/>
      <c r="TPF64" s="140"/>
      <c r="TPG64" s="140"/>
      <c r="TPH64" s="140"/>
      <c r="TPI64" s="140"/>
      <c r="TPJ64" s="140"/>
      <c r="TPK64" s="140"/>
      <c r="TPL64" s="140"/>
      <c r="TPM64" s="82"/>
      <c r="TPN64" s="140"/>
      <c r="TPO64" s="140"/>
      <c r="TPP64" s="140"/>
      <c r="TPQ64" s="140"/>
      <c r="TPR64" s="140"/>
      <c r="TPS64" s="140"/>
      <c r="TPT64" s="140"/>
      <c r="TPU64" s="140"/>
      <c r="TPV64" s="140"/>
      <c r="TPW64" s="140"/>
      <c r="TPX64" s="140"/>
      <c r="TPY64" s="140"/>
      <c r="TPZ64" s="140"/>
      <c r="TQA64" s="140"/>
      <c r="TQB64" s="140"/>
      <c r="TQC64" s="140"/>
      <c r="TQD64" s="140"/>
      <c r="TQE64" s="140"/>
      <c r="TQF64" s="140"/>
      <c r="TQG64" s="140"/>
      <c r="TQH64" s="140"/>
      <c r="TQI64" s="82"/>
      <c r="TQJ64" s="140"/>
      <c r="TQK64" s="140"/>
      <c r="TQL64" s="140"/>
      <c r="TQM64" s="140"/>
      <c r="TQN64" s="140"/>
      <c r="TQO64" s="140"/>
      <c r="TQP64" s="140"/>
      <c r="TQQ64" s="140"/>
      <c r="TQR64" s="140"/>
      <c r="TQS64" s="140"/>
      <c r="TQT64" s="140"/>
      <c r="TQU64" s="140"/>
      <c r="TQV64" s="140"/>
      <c r="TQW64" s="140"/>
      <c r="TQX64" s="140"/>
      <c r="TQY64" s="140"/>
      <c r="TQZ64" s="140"/>
      <c r="TRA64" s="140"/>
      <c r="TRB64" s="140"/>
      <c r="TRC64" s="140"/>
      <c r="TRD64" s="140"/>
      <c r="TRE64" s="82"/>
      <c r="TRF64" s="140"/>
      <c r="TRG64" s="140"/>
      <c r="TRH64" s="140"/>
      <c r="TRI64" s="140"/>
      <c r="TRJ64" s="140"/>
      <c r="TRK64" s="140"/>
      <c r="TRL64" s="140"/>
      <c r="TRM64" s="140"/>
      <c r="TRN64" s="140"/>
      <c r="TRO64" s="140"/>
      <c r="TRP64" s="140"/>
      <c r="TRQ64" s="140"/>
      <c r="TRR64" s="140"/>
      <c r="TRS64" s="140"/>
      <c r="TRT64" s="140"/>
      <c r="TRU64" s="140"/>
      <c r="TRV64" s="140"/>
      <c r="TRW64" s="140"/>
      <c r="TRX64" s="140"/>
      <c r="TRY64" s="140"/>
      <c r="TRZ64" s="140"/>
      <c r="TSA64" s="82"/>
      <c r="TSB64" s="140"/>
      <c r="TSC64" s="140"/>
      <c r="TSD64" s="140"/>
      <c r="TSE64" s="140"/>
      <c r="TSF64" s="140"/>
      <c r="TSG64" s="140"/>
      <c r="TSH64" s="140"/>
      <c r="TSI64" s="140"/>
      <c r="TSJ64" s="140"/>
      <c r="TSK64" s="140"/>
      <c r="TSL64" s="140"/>
      <c r="TSM64" s="140"/>
      <c r="TSN64" s="140"/>
      <c r="TSO64" s="140"/>
      <c r="TSP64" s="140"/>
      <c r="TSQ64" s="140"/>
      <c r="TSR64" s="140"/>
      <c r="TSS64" s="140"/>
      <c r="TST64" s="140"/>
      <c r="TSU64" s="140"/>
      <c r="TSV64" s="140"/>
      <c r="TSW64" s="82"/>
      <c r="TSX64" s="140"/>
      <c r="TSY64" s="140"/>
      <c r="TSZ64" s="140"/>
      <c r="TTA64" s="140"/>
      <c r="TTB64" s="140"/>
      <c r="TTC64" s="140"/>
      <c r="TTD64" s="140"/>
      <c r="TTE64" s="140"/>
      <c r="TTF64" s="140"/>
      <c r="TTG64" s="140"/>
      <c r="TTH64" s="140"/>
      <c r="TTI64" s="140"/>
      <c r="TTJ64" s="140"/>
      <c r="TTK64" s="140"/>
      <c r="TTL64" s="140"/>
      <c r="TTM64" s="140"/>
      <c r="TTN64" s="140"/>
      <c r="TTO64" s="140"/>
      <c r="TTP64" s="140"/>
      <c r="TTQ64" s="140"/>
      <c r="TTR64" s="140"/>
      <c r="TTS64" s="82"/>
      <c r="TTT64" s="140"/>
      <c r="TTU64" s="140"/>
      <c r="TTV64" s="140"/>
      <c r="TTW64" s="140"/>
      <c r="TTX64" s="140"/>
      <c r="TTY64" s="140"/>
      <c r="TTZ64" s="140"/>
      <c r="TUA64" s="140"/>
      <c r="TUB64" s="140"/>
      <c r="TUC64" s="140"/>
      <c r="TUD64" s="140"/>
      <c r="TUE64" s="140"/>
      <c r="TUF64" s="140"/>
      <c r="TUG64" s="140"/>
      <c r="TUH64" s="140"/>
      <c r="TUI64" s="140"/>
      <c r="TUJ64" s="140"/>
      <c r="TUK64" s="140"/>
      <c r="TUL64" s="140"/>
      <c r="TUM64" s="140"/>
      <c r="TUN64" s="140"/>
      <c r="TUO64" s="82"/>
      <c r="TUP64" s="140"/>
      <c r="TUQ64" s="140"/>
      <c r="TUR64" s="140"/>
      <c r="TUS64" s="140"/>
      <c r="TUT64" s="140"/>
      <c r="TUU64" s="140"/>
      <c r="TUV64" s="140"/>
      <c r="TUW64" s="140"/>
      <c r="TUX64" s="140"/>
      <c r="TUY64" s="140"/>
      <c r="TUZ64" s="140"/>
      <c r="TVA64" s="140"/>
      <c r="TVB64" s="140"/>
      <c r="TVC64" s="140"/>
      <c r="TVD64" s="140"/>
      <c r="TVE64" s="140"/>
      <c r="TVF64" s="140"/>
      <c r="TVG64" s="140"/>
      <c r="TVH64" s="140"/>
      <c r="TVI64" s="140"/>
      <c r="TVJ64" s="140"/>
      <c r="TVK64" s="82"/>
      <c r="TVL64" s="140"/>
      <c r="TVM64" s="140"/>
      <c r="TVN64" s="140"/>
      <c r="TVO64" s="140"/>
      <c r="TVP64" s="140"/>
      <c r="TVQ64" s="140"/>
      <c r="TVR64" s="140"/>
      <c r="TVS64" s="140"/>
      <c r="TVT64" s="140"/>
      <c r="TVU64" s="140"/>
      <c r="TVV64" s="140"/>
      <c r="TVW64" s="140"/>
      <c r="TVX64" s="140"/>
      <c r="TVY64" s="140"/>
      <c r="TVZ64" s="140"/>
      <c r="TWA64" s="140"/>
      <c r="TWB64" s="140"/>
      <c r="TWC64" s="140"/>
      <c r="TWD64" s="140"/>
      <c r="TWE64" s="140"/>
      <c r="TWF64" s="140"/>
      <c r="TWG64" s="82"/>
      <c r="TWH64" s="140"/>
      <c r="TWI64" s="140"/>
      <c r="TWJ64" s="140"/>
      <c r="TWK64" s="140"/>
      <c r="TWL64" s="140"/>
      <c r="TWM64" s="140"/>
      <c r="TWN64" s="140"/>
      <c r="TWO64" s="140"/>
      <c r="TWP64" s="140"/>
      <c r="TWQ64" s="140"/>
      <c r="TWR64" s="140"/>
      <c r="TWS64" s="140"/>
      <c r="TWT64" s="140"/>
      <c r="TWU64" s="140"/>
      <c r="TWV64" s="140"/>
      <c r="TWW64" s="140"/>
      <c r="TWX64" s="140"/>
      <c r="TWY64" s="140"/>
      <c r="TWZ64" s="140"/>
      <c r="TXA64" s="140"/>
      <c r="TXB64" s="140"/>
      <c r="TXC64" s="82"/>
      <c r="TXD64" s="140"/>
      <c r="TXE64" s="140"/>
      <c r="TXF64" s="140"/>
      <c r="TXG64" s="140"/>
      <c r="TXH64" s="140"/>
      <c r="TXI64" s="140"/>
      <c r="TXJ64" s="140"/>
      <c r="TXK64" s="140"/>
      <c r="TXL64" s="140"/>
      <c r="TXM64" s="140"/>
      <c r="TXN64" s="140"/>
      <c r="TXO64" s="140"/>
      <c r="TXP64" s="140"/>
      <c r="TXQ64" s="140"/>
      <c r="TXR64" s="140"/>
      <c r="TXS64" s="140"/>
      <c r="TXT64" s="140"/>
      <c r="TXU64" s="140"/>
      <c r="TXV64" s="140"/>
      <c r="TXW64" s="140"/>
      <c r="TXX64" s="140"/>
      <c r="TXY64" s="82"/>
      <c r="TXZ64" s="140"/>
      <c r="TYA64" s="140"/>
      <c r="TYB64" s="140"/>
      <c r="TYC64" s="140"/>
      <c r="TYD64" s="140"/>
      <c r="TYE64" s="140"/>
      <c r="TYF64" s="140"/>
      <c r="TYG64" s="140"/>
      <c r="TYH64" s="140"/>
      <c r="TYI64" s="140"/>
      <c r="TYJ64" s="140"/>
      <c r="TYK64" s="140"/>
      <c r="TYL64" s="140"/>
      <c r="TYM64" s="140"/>
      <c r="TYN64" s="140"/>
      <c r="TYO64" s="140"/>
      <c r="TYP64" s="140"/>
      <c r="TYQ64" s="140"/>
      <c r="TYR64" s="140"/>
      <c r="TYS64" s="140"/>
      <c r="TYT64" s="140"/>
      <c r="TYU64" s="82"/>
      <c r="TYV64" s="140"/>
      <c r="TYW64" s="140"/>
      <c r="TYX64" s="140"/>
      <c r="TYY64" s="140"/>
      <c r="TYZ64" s="140"/>
      <c r="TZA64" s="140"/>
      <c r="TZB64" s="140"/>
      <c r="TZC64" s="140"/>
      <c r="TZD64" s="140"/>
      <c r="TZE64" s="140"/>
      <c r="TZF64" s="140"/>
      <c r="TZG64" s="140"/>
      <c r="TZH64" s="140"/>
      <c r="TZI64" s="140"/>
      <c r="TZJ64" s="140"/>
      <c r="TZK64" s="140"/>
      <c r="TZL64" s="140"/>
      <c r="TZM64" s="140"/>
      <c r="TZN64" s="140"/>
      <c r="TZO64" s="140"/>
      <c r="TZP64" s="140"/>
      <c r="TZQ64" s="82"/>
      <c r="TZR64" s="140"/>
      <c r="TZS64" s="140"/>
      <c r="TZT64" s="140"/>
      <c r="TZU64" s="140"/>
      <c r="TZV64" s="140"/>
      <c r="TZW64" s="140"/>
      <c r="TZX64" s="140"/>
      <c r="TZY64" s="140"/>
      <c r="TZZ64" s="140"/>
      <c r="UAA64" s="140"/>
      <c r="UAB64" s="140"/>
      <c r="UAC64" s="140"/>
      <c r="UAD64" s="140"/>
      <c r="UAE64" s="140"/>
      <c r="UAF64" s="140"/>
      <c r="UAG64" s="140"/>
      <c r="UAH64" s="140"/>
      <c r="UAI64" s="140"/>
      <c r="UAJ64" s="140"/>
      <c r="UAK64" s="140"/>
      <c r="UAL64" s="140"/>
      <c r="UAM64" s="82"/>
      <c r="UAN64" s="140"/>
      <c r="UAO64" s="140"/>
      <c r="UAP64" s="140"/>
      <c r="UAQ64" s="140"/>
      <c r="UAR64" s="140"/>
      <c r="UAS64" s="140"/>
      <c r="UAT64" s="140"/>
      <c r="UAU64" s="140"/>
      <c r="UAV64" s="140"/>
      <c r="UAW64" s="140"/>
      <c r="UAX64" s="140"/>
      <c r="UAY64" s="140"/>
      <c r="UAZ64" s="140"/>
      <c r="UBA64" s="140"/>
      <c r="UBB64" s="140"/>
      <c r="UBC64" s="140"/>
      <c r="UBD64" s="140"/>
      <c r="UBE64" s="140"/>
      <c r="UBF64" s="140"/>
      <c r="UBG64" s="140"/>
      <c r="UBH64" s="140"/>
      <c r="UBI64" s="82"/>
      <c r="UBJ64" s="140"/>
      <c r="UBK64" s="140"/>
      <c r="UBL64" s="140"/>
      <c r="UBM64" s="140"/>
      <c r="UBN64" s="140"/>
      <c r="UBO64" s="140"/>
      <c r="UBP64" s="140"/>
      <c r="UBQ64" s="140"/>
      <c r="UBR64" s="140"/>
      <c r="UBS64" s="140"/>
      <c r="UBT64" s="140"/>
      <c r="UBU64" s="140"/>
      <c r="UBV64" s="140"/>
      <c r="UBW64" s="140"/>
      <c r="UBX64" s="140"/>
      <c r="UBY64" s="140"/>
      <c r="UBZ64" s="140"/>
      <c r="UCA64" s="140"/>
      <c r="UCB64" s="140"/>
      <c r="UCC64" s="140"/>
      <c r="UCD64" s="140"/>
      <c r="UCE64" s="82"/>
      <c r="UCF64" s="140"/>
      <c r="UCG64" s="140"/>
      <c r="UCH64" s="140"/>
      <c r="UCI64" s="140"/>
      <c r="UCJ64" s="140"/>
      <c r="UCK64" s="140"/>
      <c r="UCL64" s="140"/>
      <c r="UCM64" s="140"/>
      <c r="UCN64" s="140"/>
      <c r="UCO64" s="140"/>
      <c r="UCP64" s="140"/>
      <c r="UCQ64" s="140"/>
      <c r="UCR64" s="140"/>
      <c r="UCS64" s="140"/>
      <c r="UCT64" s="140"/>
      <c r="UCU64" s="140"/>
      <c r="UCV64" s="140"/>
      <c r="UCW64" s="140"/>
      <c r="UCX64" s="140"/>
      <c r="UCY64" s="140"/>
      <c r="UCZ64" s="140"/>
      <c r="UDA64" s="82"/>
      <c r="UDB64" s="140"/>
      <c r="UDC64" s="140"/>
      <c r="UDD64" s="140"/>
      <c r="UDE64" s="140"/>
      <c r="UDF64" s="140"/>
      <c r="UDG64" s="140"/>
      <c r="UDH64" s="140"/>
      <c r="UDI64" s="140"/>
      <c r="UDJ64" s="140"/>
      <c r="UDK64" s="140"/>
      <c r="UDL64" s="140"/>
      <c r="UDM64" s="140"/>
      <c r="UDN64" s="140"/>
      <c r="UDO64" s="140"/>
      <c r="UDP64" s="140"/>
      <c r="UDQ64" s="140"/>
      <c r="UDR64" s="140"/>
      <c r="UDS64" s="140"/>
      <c r="UDT64" s="140"/>
      <c r="UDU64" s="140"/>
      <c r="UDV64" s="140"/>
      <c r="UDW64" s="82"/>
      <c r="UDX64" s="140"/>
      <c r="UDY64" s="140"/>
      <c r="UDZ64" s="140"/>
      <c r="UEA64" s="140"/>
      <c r="UEB64" s="140"/>
      <c r="UEC64" s="140"/>
      <c r="UED64" s="140"/>
      <c r="UEE64" s="140"/>
      <c r="UEF64" s="140"/>
      <c r="UEG64" s="140"/>
      <c r="UEH64" s="140"/>
      <c r="UEI64" s="140"/>
      <c r="UEJ64" s="140"/>
      <c r="UEK64" s="140"/>
      <c r="UEL64" s="140"/>
      <c r="UEM64" s="140"/>
      <c r="UEN64" s="140"/>
      <c r="UEO64" s="140"/>
      <c r="UEP64" s="140"/>
      <c r="UEQ64" s="140"/>
      <c r="UER64" s="140"/>
      <c r="UES64" s="82"/>
      <c r="UET64" s="140"/>
      <c r="UEU64" s="140"/>
      <c r="UEV64" s="140"/>
      <c r="UEW64" s="140"/>
      <c r="UEX64" s="140"/>
      <c r="UEY64" s="140"/>
      <c r="UEZ64" s="140"/>
      <c r="UFA64" s="140"/>
      <c r="UFB64" s="140"/>
      <c r="UFC64" s="140"/>
      <c r="UFD64" s="140"/>
      <c r="UFE64" s="140"/>
      <c r="UFF64" s="140"/>
      <c r="UFG64" s="140"/>
      <c r="UFH64" s="140"/>
      <c r="UFI64" s="140"/>
      <c r="UFJ64" s="140"/>
      <c r="UFK64" s="140"/>
      <c r="UFL64" s="140"/>
      <c r="UFM64" s="140"/>
      <c r="UFN64" s="140"/>
      <c r="UFO64" s="82"/>
      <c r="UFP64" s="140"/>
      <c r="UFQ64" s="140"/>
      <c r="UFR64" s="140"/>
      <c r="UFS64" s="140"/>
      <c r="UFT64" s="140"/>
      <c r="UFU64" s="140"/>
      <c r="UFV64" s="140"/>
      <c r="UFW64" s="140"/>
      <c r="UFX64" s="140"/>
      <c r="UFY64" s="140"/>
      <c r="UFZ64" s="140"/>
      <c r="UGA64" s="140"/>
      <c r="UGB64" s="140"/>
      <c r="UGC64" s="140"/>
      <c r="UGD64" s="140"/>
      <c r="UGE64" s="140"/>
      <c r="UGF64" s="140"/>
      <c r="UGG64" s="140"/>
      <c r="UGH64" s="140"/>
      <c r="UGI64" s="140"/>
      <c r="UGJ64" s="140"/>
      <c r="UGK64" s="82"/>
      <c r="UGL64" s="140"/>
      <c r="UGM64" s="140"/>
      <c r="UGN64" s="140"/>
      <c r="UGO64" s="140"/>
      <c r="UGP64" s="140"/>
      <c r="UGQ64" s="140"/>
      <c r="UGR64" s="140"/>
      <c r="UGS64" s="140"/>
      <c r="UGT64" s="140"/>
      <c r="UGU64" s="140"/>
      <c r="UGV64" s="140"/>
      <c r="UGW64" s="140"/>
      <c r="UGX64" s="140"/>
      <c r="UGY64" s="140"/>
      <c r="UGZ64" s="140"/>
      <c r="UHA64" s="140"/>
      <c r="UHB64" s="140"/>
      <c r="UHC64" s="140"/>
      <c r="UHD64" s="140"/>
      <c r="UHE64" s="140"/>
      <c r="UHF64" s="140"/>
      <c r="UHG64" s="82"/>
      <c r="UHH64" s="140"/>
      <c r="UHI64" s="140"/>
      <c r="UHJ64" s="140"/>
      <c r="UHK64" s="140"/>
      <c r="UHL64" s="140"/>
      <c r="UHM64" s="140"/>
      <c r="UHN64" s="140"/>
      <c r="UHO64" s="140"/>
      <c r="UHP64" s="140"/>
      <c r="UHQ64" s="140"/>
      <c r="UHR64" s="140"/>
      <c r="UHS64" s="140"/>
      <c r="UHT64" s="140"/>
      <c r="UHU64" s="140"/>
      <c r="UHV64" s="140"/>
      <c r="UHW64" s="140"/>
      <c r="UHX64" s="140"/>
      <c r="UHY64" s="140"/>
      <c r="UHZ64" s="140"/>
      <c r="UIA64" s="140"/>
      <c r="UIB64" s="140"/>
      <c r="UIC64" s="82"/>
      <c r="UID64" s="140"/>
      <c r="UIE64" s="140"/>
      <c r="UIF64" s="140"/>
      <c r="UIG64" s="140"/>
      <c r="UIH64" s="140"/>
      <c r="UII64" s="140"/>
      <c r="UIJ64" s="140"/>
      <c r="UIK64" s="140"/>
      <c r="UIL64" s="140"/>
      <c r="UIM64" s="140"/>
      <c r="UIN64" s="140"/>
      <c r="UIO64" s="140"/>
      <c r="UIP64" s="140"/>
      <c r="UIQ64" s="140"/>
      <c r="UIR64" s="140"/>
      <c r="UIS64" s="140"/>
      <c r="UIT64" s="140"/>
      <c r="UIU64" s="140"/>
      <c r="UIV64" s="140"/>
      <c r="UIW64" s="140"/>
      <c r="UIX64" s="140"/>
      <c r="UIY64" s="82"/>
      <c r="UIZ64" s="140"/>
      <c r="UJA64" s="140"/>
      <c r="UJB64" s="140"/>
      <c r="UJC64" s="140"/>
      <c r="UJD64" s="140"/>
      <c r="UJE64" s="140"/>
      <c r="UJF64" s="140"/>
      <c r="UJG64" s="140"/>
      <c r="UJH64" s="140"/>
      <c r="UJI64" s="140"/>
      <c r="UJJ64" s="140"/>
      <c r="UJK64" s="140"/>
      <c r="UJL64" s="140"/>
      <c r="UJM64" s="140"/>
      <c r="UJN64" s="140"/>
      <c r="UJO64" s="140"/>
      <c r="UJP64" s="140"/>
      <c r="UJQ64" s="140"/>
      <c r="UJR64" s="140"/>
      <c r="UJS64" s="140"/>
      <c r="UJT64" s="140"/>
      <c r="UJU64" s="82"/>
      <c r="UJV64" s="140"/>
      <c r="UJW64" s="140"/>
      <c r="UJX64" s="140"/>
      <c r="UJY64" s="140"/>
      <c r="UJZ64" s="140"/>
      <c r="UKA64" s="140"/>
      <c r="UKB64" s="140"/>
      <c r="UKC64" s="140"/>
      <c r="UKD64" s="140"/>
      <c r="UKE64" s="140"/>
      <c r="UKF64" s="140"/>
      <c r="UKG64" s="140"/>
      <c r="UKH64" s="140"/>
      <c r="UKI64" s="140"/>
      <c r="UKJ64" s="140"/>
      <c r="UKK64" s="140"/>
      <c r="UKL64" s="140"/>
      <c r="UKM64" s="140"/>
      <c r="UKN64" s="140"/>
      <c r="UKO64" s="140"/>
      <c r="UKP64" s="140"/>
      <c r="UKQ64" s="82"/>
      <c r="UKR64" s="140"/>
      <c r="UKS64" s="140"/>
      <c r="UKT64" s="140"/>
      <c r="UKU64" s="140"/>
      <c r="UKV64" s="140"/>
      <c r="UKW64" s="140"/>
      <c r="UKX64" s="140"/>
      <c r="UKY64" s="140"/>
      <c r="UKZ64" s="140"/>
      <c r="ULA64" s="140"/>
      <c r="ULB64" s="140"/>
      <c r="ULC64" s="140"/>
      <c r="ULD64" s="140"/>
      <c r="ULE64" s="140"/>
      <c r="ULF64" s="140"/>
      <c r="ULG64" s="140"/>
      <c r="ULH64" s="140"/>
      <c r="ULI64" s="140"/>
      <c r="ULJ64" s="140"/>
      <c r="ULK64" s="140"/>
      <c r="ULL64" s="140"/>
      <c r="ULM64" s="82"/>
      <c r="ULN64" s="140"/>
      <c r="ULO64" s="140"/>
      <c r="ULP64" s="140"/>
      <c r="ULQ64" s="140"/>
      <c r="ULR64" s="140"/>
      <c r="ULS64" s="140"/>
      <c r="ULT64" s="140"/>
      <c r="ULU64" s="140"/>
      <c r="ULV64" s="140"/>
      <c r="ULW64" s="140"/>
      <c r="ULX64" s="140"/>
      <c r="ULY64" s="140"/>
      <c r="ULZ64" s="140"/>
      <c r="UMA64" s="140"/>
      <c r="UMB64" s="140"/>
      <c r="UMC64" s="140"/>
      <c r="UMD64" s="140"/>
      <c r="UME64" s="140"/>
      <c r="UMF64" s="140"/>
      <c r="UMG64" s="140"/>
      <c r="UMH64" s="140"/>
      <c r="UMI64" s="82"/>
      <c r="UMJ64" s="140"/>
      <c r="UMK64" s="140"/>
      <c r="UML64" s="140"/>
      <c r="UMM64" s="140"/>
      <c r="UMN64" s="140"/>
      <c r="UMO64" s="140"/>
      <c r="UMP64" s="140"/>
      <c r="UMQ64" s="140"/>
      <c r="UMR64" s="140"/>
      <c r="UMS64" s="140"/>
      <c r="UMT64" s="140"/>
      <c r="UMU64" s="140"/>
      <c r="UMV64" s="140"/>
      <c r="UMW64" s="140"/>
      <c r="UMX64" s="140"/>
      <c r="UMY64" s="140"/>
      <c r="UMZ64" s="140"/>
      <c r="UNA64" s="140"/>
      <c r="UNB64" s="140"/>
      <c r="UNC64" s="140"/>
      <c r="UND64" s="140"/>
      <c r="UNE64" s="82"/>
      <c r="UNF64" s="140"/>
      <c r="UNG64" s="140"/>
      <c r="UNH64" s="140"/>
      <c r="UNI64" s="140"/>
      <c r="UNJ64" s="140"/>
      <c r="UNK64" s="140"/>
      <c r="UNL64" s="140"/>
      <c r="UNM64" s="140"/>
      <c r="UNN64" s="140"/>
      <c r="UNO64" s="140"/>
      <c r="UNP64" s="140"/>
      <c r="UNQ64" s="140"/>
      <c r="UNR64" s="140"/>
      <c r="UNS64" s="140"/>
      <c r="UNT64" s="140"/>
      <c r="UNU64" s="140"/>
      <c r="UNV64" s="140"/>
      <c r="UNW64" s="140"/>
      <c r="UNX64" s="140"/>
      <c r="UNY64" s="140"/>
      <c r="UNZ64" s="140"/>
      <c r="UOA64" s="82"/>
      <c r="UOB64" s="140"/>
      <c r="UOC64" s="140"/>
      <c r="UOD64" s="140"/>
      <c r="UOE64" s="140"/>
      <c r="UOF64" s="140"/>
      <c r="UOG64" s="140"/>
      <c r="UOH64" s="140"/>
      <c r="UOI64" s="140"/>
      <c r="UOJ64" s="140"/>
      <c r="UOK64" s="140"/>
      <c r="UOL64" s="140"/>
      <c r="UOM64" s="140"/>
      <c r="UON64" s="140"/>
      <c r="UOO64" s="140"/>
      <c r="UOP64" s="140"/>
      <c r="UOQ64" s="140"/>
      <c r="UOR64" s="140"/>
      <c r="UOS64" s="140"/>
      <c r="UOT64" s="140"/>
      <c r="UOU64" s="140"/>
      <c r="UOV64" s="140"/>
      <c r="UOW64" s="82"/>
      <c r="UOX64" s="140"/>
      <c r="UOY64" s="140"/>
      <c r="UOZ64" s="140"/>
      <c r="UPA64" s="140"/>
      <c r="UPB64" s="140"/>
      <c r="UPC64" s="140"/>
      <c r="UPD64" s="140"/>
      <c r="UPE64" s="140"/>
      <c r="UPF64" s="140"/>
      <c r="UPG64" s="140"/>
      <c r="UPH64" s="140"/>
      <c r="UPI64" s="140"/>
      <c r="UPJ64" s="140"/>
      <c r="UPK64" s="140"/>
      <c r="UPL64" s="140"/>
      <c r="UPM64" s="140"/>
      <c r="UPN64" s="140"/>
      <c r="UPO64" s="140"/>
      <c r="UPP64" s="140"/>
      <c r="UPQ64" s="140"/>
      <c r="UPR64" s="140"/>
      <c r="UPS64" s="82"/>
      <c r="UPT64" s="140"/>
      <c r="UPU64" s="140"/>
      <c r="UPV64" s="140"/>
      <c r="UPW64" s="140"/>
      <c r="UPX64" s="140"/>
      <c r="UPY64" s="140"/>
      <c r="UPZ64" s="140"/>
      <c r="UQA64" s="140"/>
      <c r="UQB64" s="140"/>
      <c r="UQC64" s="140"/>
      <c r="UQD64" s="140"/>
      <c r="UQE64" s="140"/>
      <c r="UQF64" s="140"/>
      <c r="UQG64" s="140"/>
      <c r="UQH64" s="140"/>
      <c r="UQI64" s="140"/>
      <c r="UQJ64" s="140"/>
      <c r="UQK64" s="140"/>
      <c r="UQL64" s="140"/>
      <c r="UQM64" s="140"/>
      <c r="UQN64" s="140"/>
      <c r="UQO64" s="82"/>
      <c r="UQP64" s="140"/>
      <c r="UQQ64" s="140"/>
      <c r="UQR64" s="140"/>
      <c r="UQS64" s="140"/>
      <c r="UQT64" s="140"/>
      <c r="UQU64" s="140"/>
      <c r="UQV64" s="140"/>
      <c r="UQW64" s="140"/>
      <c r="UQX64" s="140"/>
      <c r="UQY64" s="140"/>
      <c r="UQZ64" s="140"/>
      <c r="URA64" s="140"/>
      <c r="URB64" s="140"/>
      <c r="URC64" s="140"/>
      <c r="URD64" s="140"/>
      <c r="URE64" s="140"/>
      <c r="URF64" s="140"/>
      <c r="URG64" s="140"/>
      <c r="URH64" s="140"/>
      <c r="URI64" s="140"/>
      <c r="URJ64" s="140"/>
      <c r="URK64" s="82"/>
      <c r="URL64" s="140"/>
      <c r="URM64" s="140"/>
      <c r="URN64" s="140"/>
      <c r="URO64" s="140"/>
      <c r="URP64" s="140"/>
      <c r="URQ64" s="140"/>
      <c r="URR64" s="140"/>
      <c r="URS64" s="140"/>
      <c r="URT64" s="140"/>
      <c r="URU64" s="140"/>
      <c r="URV64" s="140"/>
      <c r="URW64" s="140"/>
      <c r="URX64" s="140"/>
      <c r="URY64" s="140"/>
      <c r="URZ64" s="140"/>
      <c r="USA64" s="140"/>
      <c r="USB64" s="140"/>
      <c r="USC64" s="140"/>
      <c r="USD64" s="140"/>
      <c r="USE64" s="140"/>
      <c r="USF64" s="140"/>
      <c r="USG64" s="82"/>
      <c r="USH64" s="140"/>
      <c r="USI64" s="140"/>
      <c r="USJ64" s="140"/>
      <c r="USK64" s="140"/>
      <c r="USL64" s="140"/>
      <c r="USM64" s="140"/>
      <c r="USN64" s="140"/>
      <c r="USO64" s="140"/>
      <c r="USP64" s="140"/>
      <c r="USQ64" s="140"/>
      <c r="USR64" s="140"/>
      <c r="USS64" s="140"/>
      <c r="UST64" s="140"/>
      <c r="USU64" s="140"/>
      <c r="USV64" s="140"/>
      <c r="USW64" s="140"/>
      <c r="USX64" s="140"/>
      <c r="USY64" s="140"/>
      <c r="USZ64" s="140"/>
      <c r="UTA64" s="140"/>
      <c r="UTB64" s="140"/>
      <c r="UTC64" s="82"/>
      <c r="UTD64" s="140"/>
      <c r="UTE64" s="140"/>
      <c r="UTF64" s="140"/>
      <c r="UTG64" s="140"/>
      <c r="UTH64" s="140"/>
      <c r="UTI64" s="140"/>
      <c r="UTJ64" s="140"/>
      <c r="UTK64" s="140"/>
      <c r="UTL64" s="140"/>
      <c r="UTM64" s="140"/>
      <c r="UTN64" s="140"/>
      <c r="UTO64" s="140"/>
      <c r="UTP64" s="140"/>
      <c r="UTQ64" s="140"/>
      <c r="UTR64" s="140"/>
      <c r="UTS64" s="140"/>
      <c r="UTT64" s="140"/>
      <c r="UTU64" s="140"/>
      <c r="UTV64" s="140"/>
      <c r="UTW64" s="140"/>
      <c r="UTX64" s="140"/>
      <c r="UTY64" s="82"/>
      <c r="UTZ64" s="140"/>
      <c r="UUA64" s="140"/>
      <c r="UUB64" s="140"/>
      <c r="UUC64" s="140"/>
      <c r="UUD64" s="140"/>
      <c r="UUE64" s="140"/>
      <c r="UUF64" s="140"/>
      <c r="UUG64" s="140"/>
      <c r="UUH64" s="140"/>
      <c r="UUI64" s="140"/>
      <c r="UUJ64" s="140"/>
      <c r="UUK64" s="140"/>
      <c r="UUL64" s="140"/>
      <c r="UUM64" s="140"/>
      <c r="UUN64" s="140"/>
      <c r="UUO64" s="140"/>
      <c r="UUP64" s="140"/>
      <c r="UUQ64" s="140"/>
      <c r="UUR64" s="140"/>
      <c r="UUS64" s="140"/>
      <c r="UUT64" s="140"/>
      <c r="UUU64" s="82"/>
      <c r="UUV64" s="140"/>
      <c r="UUW64" s="140"/>
      <c r="UUX64" s="140"/>
      <c r="UUY64" s="140"/>
      <c r="UUZ64" s="140"/>
      <c r="UVA64" s="140"/>
      <c r="UVB64" s="140"/>
      <c r="UVC64" s="140"/>
      <c r="UVD64" s="140"/>
      <c r="UVE64" s="140"/>
      <c r="UVF64" s="140"/>
      <c r="UVG64" s="140"/>
      <c r="UVH64" s="140"/>
      <c r="UVI64" s="140"/>
      <c r="UVJ64" s="140"/>
      <c r="UVK64" s="140"/>
      <c r="UVL64" s="140"/>
      <c r="UVM64" s="140"/>
      <c r="UVN64" s="140"/>
      <c r="UVO64" s="140"/>
      <c r="UVP64" s="140"/>
      <c r="UVQ64" s="82"/>
      <c r="UVR64" s="140"/>
      <c r="UVS64" s="140"/>
      <c r="UVT64" s="140"/>
      <c r="UVU64" s="140"/>
      <c r="UVV64" s="140"/>
      <c r="UVW64" s="140"/>
      <c r="UVX64" s="140"/>
      <c r="UVY64" s="140"/>
      <c r="UVZ64" s="140"/>
      <c r="UWA64" s="140"/>
      <c r="UWB64" s="140"/>
      <c r="UWC64" s="140"/>
      <c r="UWD64" s="140"/>
      <c r="UWE64" s="140"/>
      <c r="UWF64" s="140"/>
      <c r="UWG64" s="140"/>
      <c r="UWH64" s="140"/>
      <c r="UWI64" s="140"/>
      <c r="UWJ64" s="140"/>
      <c r="UWK64" s="140"/>
      <c r="UWL64" s="140"/>
      <c r="UWM64" s="82"/>
      <c r="UWN64" s="140"/>
      <c r="UWO64" s="140"/>
      <c r="UWP64" s="140"/>
      <c r="UWQ64" s="140"/>
      <c r="UWR64" s="140"/>
      <c r="UWS64" s="140"/>
      <c r="UWT64" s="140"/>
      <c r="UWU64" s="140"/>
      <c r="UWV64" s="140"/>
      <c r="UWW64" s="140"/>
      <c r="UWX64" s="140"/>
      <c r="UWY64" s="140"/>
      <c r="UWZ64" s="140"/>
      <c r="UXA64" s="140"/>
      <c r="UXB64" s="140"/>
      <c r="UXC64" s="140"/>
      <c r="UXD64" s="140"/>
      <c r="UXE64" s="140"/>
      <c r="UXF64" s="140"/>
      <c r="UXG64" s="140"/>
      <c r="UXH64" s="140"/>
      <c r="UXI64" s="82"/>
      <c r="UXJ64" s="140"/>
      <c r="UXK64" s="140"/>
      <c r="UXL64" s="140"/>
      <c r="UXM64" s="140"/>
      <c r="UXN64" s="140"/>
      <c r="UXO64" s="140"/>
      <c r="UXP64" s="140"/>
      <c r="UXQ64" s="140"/>
      <c r="UXR64" s="140"/>
      <c r="UXS64" s="140"/>
      <c r="UXT64" s="140"/>
      <c r="UXU64" s="140"/>
      <c r="UXV64" s="140"/>
      <c r="UXW64" s="140"/>
      <c r="UXX64" s="140"/>
      <c r="UXY64" s="140"/>
      <c r="UXZ64" s="140"/>
      <c r="UYA64" s="140"/>
      <c r="UYB64" s="140"/>
      <c r="UYC64" s="140"/>
      <c r="UYD64" s="140"/>
      <c r="UYE64" s="82"/>
      <c r="UYF64" s="140"/>
      <c r="UYG64" s="140"/>
      <c r="UYH64" s="140"/>
      <c r="UYI64" s="140"/>
      <c r="UYJ64" s="140"/>
      <c r="UYK64" s="140"/>
      <c r="UYL64" s="140"/>
      <c r="UYM64" s="140"/>
      <c r="UYN64" s="140"/>
      <c r="UYO64" s="140"/>
      <c r="UYP64" s="140"/>
      <c r="UYQ64" s="140"/>
      <c r="UYR64" s="140"/>
      <c r="UYS64" s="140"/>
      <c r="UYT64" s="140"/>
      <c r="UYU64" s="140"/>
      <c r="UYV64" s="140"/>
      <c r="UYW64" s="140"/>
      <c r="UYX64" s="140"/>
      <c r="UYY64" s="140"/>
      <c r="UYZ64" s="140"/>
      <c r="UZA64" s="82"/>
      <c r="UZB64" s="140"/>
      <c r="UZC64" s="140"/>
      <c r="UZD64" s="140"/>
      <c r="UZE64" s="140"/>
      <c r="UZF64" s="140"/>
      <c r="UZG64" s="140"/>
      <c r="UZH64" s="140"/>
      <c r="UZI64" s="140"/>
      <c r="UZJ64" s="140"/>
      <c r="UZK64" s="140"/>
      <c r="UZL64" s="140"/>
      <c r="UZM64" s="140"/>
      <c r="UZN64" s="140"/>
      <c r="UZO64" s="140"/>
      <c r="UZP64" s="140"/>
      <c r="UZQ64" s="140"/>
      <c r="UZR64" s="140"/>
      <c r="UZS64" s="140"/>
      <c r="UZT64" s="140"/>
      <c r="UZU64" s="140"/>
      <c r="UZV64" s="140"/>
      <c r="UZW64" s="82"/>
      <c r="UZX64" s="140"/>
      <c r="UZY64" s="140"/>
      <c r="UZZ64" s="140"/>
      <c r="VAA64" s="140"/>
      <c r="VAB64" s="140"/>
      <c r="VAC64" s="140"/>
      <c r="VAD64" s="140"/>
      <c r="VAE64" s="140"/>
      <c r="VAF64" s="140"/>
      <c r="VAG64" s="140"/>
      <c r="VAH64" s="140"/>
      <c r="VAI64" s="140"/>
      <c r="VAJ64" s="140"/>
      <c r="VAK64" s="140"/>
      <c r="VAL64" s="140"/>
      <c r="VAM64" s="140"/>
      <c r="VAN64" s="140"/>
      <c r="VAO64" s="140"/>
      <c r="VAP64" s="140"/>
      <c r="VAQ64" s="140"/>
      <c r="VAR64" s="140"/>
      <c r="VAS64" s="82"/>
      <c r="VAT64" s="140"/>
      <c r="VAU64" s="140"/>
      <c r="VAV64" s="140"/>
      <c r="VAW64" s="140"/>
      <c r="VAX64" s="140"/>
      <c r="VAY64" s="140"/>
      <c r="VAZ64" s="140"/>
      <c r="VBA64" s="140"/>
      <c r="VBB64" s="140"/>
      <c r="VBC64" s="140"/>
      <c r="VBD64" s="140"/>
      <c r="VBE64" s="140"/>
      <c r="VBF64" s="140"/>
      <c r="VBG64" s="140"/>
      <c r="VBH64" s="140"/>
      <c r="VBI64" s="140"/>
      <c r="VBJ64" s="140"/>
      <c r="VBK64" s="140"/>
      <c r="VBL64" s="140"/>
      <c r="VBM64" s="140"/>
      <c r="VBN64" s="140"/>
      <c r="VBO64" s="82"/>
      <c r="VBP64" s="140"/>
      <c r="VBQ64" s="140"/>
      <c r="VBR64" s="140"/>
      <c r="VBS64" s="140"/>
      <c r="VBT64" s="140"/>
      <c r="VBU64" s="140"/>
      <c r="VBV64" s="140"/>
      <c r="VBW64" s="140"/>
      <c r="VBX64" s="140"/>
      <c r="VBY64" s="140"/>
      <c r="VBZ64" s="140"/>
      <c r="VCA64" s="140"/>
      <c r="VCB64" s="140"/>
      <c r="VCC64" s="140"/>
      <c r="VCD64" s="140"/>
      <c r="VCE64" s="140"/>
      <c r="VCF64" s="140"/>
      <c r="VCG64" s="140"/>
      <c r="VCH64" s="140"/>
      <c r="VCI64" s="140"/>
      <c r="VCJ64" s="140"/>
      <c r="VCK64" s="82"/>
      <c r="VCL64" s="140"/>
      <c r="VCM64" s="140"/>
      <c r="VCN64" s="140"/>
      <c r="VCO64" s="140"/>
      <c r="VCP64" s="140"/>
      <c r="VCQ64" s="140"/>
      <c r="VCR64" s="140"/>
      <c r="VCS64" s="140"/>
      <c r="VCT64" s="140"/>
      <c r="VCU64" s="140"/>
      <c r="VCV64" s="140"/>
      <c r="VCW64" s="140"/>
      <c r="VCX64" s="140"/>
      <c r="VCY64" s="140"/>
      <c r="VCZ64" s="140"/>
      <c r="VDA64" s="140"/>
      <c r="VDB64" s="140"/>
      <c r="VDC64" s="140"/>
      <c r="VDD64" s="140"/>
      <c r="VDE64" s="140"/>
      <c r="VDF64" s="140"/>
      <c r="VDG64" s="82"/>
      <c r="VDH64" s="140"/>
      <c r="VDI64" s="140"/>
      <c r="VDJ64" s="140"/>
      <c r="VDK64" s="140"/>
      <c r="VDL64" s="140"/>
      <c r="VDM64" s="140"/>
      <c r="VDN64" s="140"/>
      <c r="VDO64" s="140"/>
      <c r="VDP64" s="140"/>
      <c r="VDQ64" s="140"/>
      <c r="VDR64" s="140"/>
      <c r="VDS64" s="140"/>
      <c r="VDT64" s="140"/>
      <c r="VDU64" s="140"/>
      <c r="VDV64" s="140"/>
      <c r="VDW64" s="140"/>
      <c r="VDX64" s="140"/>
      <c r="VDY64" s="140"/>
      <c r="VDZ64" s="140"/>
      <c r="VEA64" s="140"/>
      <c r="VEB64" s="140"/>
      <c r="VEC64" s="82"/>
      <c r="VED64" s="140"/>
      <c r="VEE64" s="140"/>
      <c r="VEF64" s="140"/>
      <c r="VEG64" s="140"/>
      <c r="VEH64" s="140"/>
      <c r="VEI64" s="140"/>
      <c r="VEJ64" s="140"/>
      <c r="VEK64" s="140"/>
      <c r="VEL64" s="140"/>
      <c r="VEM64" s="140"/>
      <c r="VEN64" s="140"/>
      <c r="VEO64" s="140"/>
      <c r="VEP64" s="140"/>
      <c r="VEQ64" s="140"/>
      <c r="VER64" s="140"/>
      <c r="VES64" s="140"/>
      <c r="VET64" s="140"/>
      <c r="VEU64" s="140"/>
      <c r="VEV64" s="140"/>
      <c r="VEW64" s="140"/>
      <c r="VEX64" s="140"/>
      <c r="VEY64" s="82"/>
      <c r="VEZ64" s="140"/>
      <c r="VFA64" s="140"/>
      <c r="VFB64" s="140"/>
      <c r="VFC64" s="140"/>
      <c r="VFD64" s="140"/>
      <c r="VFE64" s="140"/>
      <c r="VFF64" s="140"/>
      <c r="VFG64" s="140"/>
      <c r="VFH64" s="140"/>
      <c r="VFI64" s="140"/>
      <c r="VFJ64" s="140"/>
      <c r="VFK64" s="140"/>
      <c r="VFL64" s="140"/>
      <c r="VFM64" s="140"/>
      <c r="VFN64" s="140"/>
      <c r="VFO64" s="140"/>
      <c r="VFP64" s="140"/>
      <c r="VFQ64" s="140"/>
      <c r="VFR64" s="140"/>
      <c r="VFS64" s="140"/>
      <c r="VFT64" s="140"/>
      <c r="VFU64" s="82"/>
      <c r="VFV64" s="140"/>
      <c r="VFW64" s="140"/>
      <c r="VFX64" s="140"/>
      <c r="VFY64" s="140"/>
      <c r="VFZ64" s="140"/>
      <c r="VGA64" s="140"/>
      <c r="VGB64" s="140"/>
      <c r="VGC64" s="140"/>
      <c r="VGD64" s="140"/>
      <c r="VGE64" s="140"/>
      <c r="VGF64" s="140"/>
      <c r="VGG64" s="140"/>
      <c r="VGH64" s="140"/>
      <c r="VGI64" s="140"/>
      <c r="VGJ64" s="140"/>
      <c r="VGK64" s="140"/>
      <c r="VGL64" s="140"/>
      <c r="VGM64" s="140"/>
      <c r="VGN64" s="140"/>
      <c r="VGO64" s="140"/>
      <c r="VGP64" s="140"/>
      <c r="VGQ64" s="82"/>
      <c r="VGR64" s="140"/>
      <c r="VGS64" s="140"/>
      <c r="VGT64" s="140"/>
      <c r="VGU64" s="140"/>
      <c r="VGV64" s="140"/>
      <c r="VGW64" s="140"/>
      <c r="VGX64" s="140"/>
      <c r="VGY64" s="140"/>
      <c r="VGZ64" s="140"/>
      <c r="VHA64" s="140"/>
      <c r="VHB64" s="140"/>
      <c r="VHC64" s="140"/>
      <c r="VHD64" s="140"/>
      <c r="VHE64" s="140"/>
      <c r="VHF64" s="140"/>
      <c r="VHG64" s="140"/>
      <c r="VHH64" s="140"/>
      <c r="VHI64" s="140"/>
      <c r="VHJ64" s="140"/>
      <c r="VHK64" s="140"/>
      <c r="VHL64" s="140"/>
      <c r="VHM64" s="82"/>
      <c r="VHN64" s="140"/>
      <c r="VHO64" s="140"/>
      <c r="VHP64" s="140"/>
      <c r="VHQ64" s="140"/>
      <c r="VHR64" s="140"/>
      <c r="VHS64" s="140"/>
      <c r="VHT64" s="140"/>
      <c r="VHU64" s="140"/>
      <c r="VHV64" s="140"/>
      <c r="VHW64" s="140"/>
      <c r="VHX64" s="140"/>
      <c r="VHY64" s="140"/>
      <c r="VHZ64" s="140"/>
      <c r="VIA64" s="140"/>
      <c r="VIB64" s="140"/>
      <c r="VIC64" s="140"/>
      <c r="VID64" s="140"/>
      <c r="VIE64" s="140"/>
      <c r="VIF64" s="140"/>
      <c r="VIG64" s="140"/>
      <c r="VIH64" s="140"/>
      <c r="VII64" s="82"/>
      <c r="VIJ64" s="140"/>
      <c r="VIK64" s="140"/>
      <c r="VIL64" s="140"/>
      <c r="VIM64" s="140"/>
      <c r="VIN64" s="140"/>
      <c r="VIO64" s="140"/>
      <c r="VIP64" s="140"/>
      <c r="VIQ64" s="140"/>
      <c r="VIR64" s="140"/>
      <c r="VIS64" s="140"/>
      <c r="VIT64" s="140"/>
      <c r="VIU64" s="140"/>
      <c r="VIV64" s="140"/>
      <c r="VIW64" s="140"/>
      <c r="VIX64" s="140"/>
      <c r="VIY64" s="140"/>
      <c r="VIZ64" s="140"/>
      <c r="VJA64" s="140"/>
      <c r="VJB64" s="140"/>
      <c r="VJC64" s="140"/>
      <c r="VJD64" s="140"/>
      <c r="VJE64" s="82"/>
      <c r="VJF64" s="140"/>
      <c r="VJG64" s="140"/>
      <c r="VJH64" s="140"/>
      <c r="VJI64" s="140"/>
      <c r="VJJ64" s="140"/>
      <c r="VJK64" s="140"/>
      <c r="VJL64" s="140"/>
      <c r="VJM64" s="140"/>
      <c r="VJN64" s="140"/>
      <c r="VJO64" s="140"/>
      <c r="VJP64" s="140"/>
      <c r="VJQ64" s="140"/>
      <c r="VJR64" s="140"/>
      <c r="VJS64" s="140"/>
      <c r="VJT64" s="140"/>
      <c r="VJU64" s="140"/>
      <c r="VJV64" s="140"/>
      <c r="VJW64" s="140"/>
      <c r="VJX64" s="140"/>
      <c r="VJY64" s="140"/>
      <c r="VJZ64" s="140"/>
      <c r="VKA64" s="82"/>
      <c r="VKB64" s="140"/>
      <c r="VKC64" s="140"/>
      <c r="VKD64" s="140"/>
      <c r="VKE64" s="140"/>
      <c r="VKF64" s="140"/>
      <c r="VKG64" s="140"/>
      <c r="VKH64" s="140"/>
      <c r="VKI64" s="140"/>
      <c r="VKJ64" s="140"/>
      <c r="VKK64" s="140"/>
      <c r="VKL64" s="140"/>
      <c r="VKM64" s="140"/>
      <c r="VKN64" s="140"/>
      <c r="VKO64" s="140"/>
      <c r="VKP64" s="140"/>
      <c r="VKQ64" s="140"/>
      <c r="VKR64" s="140"/>
      <c r="VKS64" s="140"/>
      <c r="VKT64" s="140"/>
      <c r="VKU64" s="140"/>
      <c r="VKV64" s="140"/>
      <c r="VKW64" s="82"/>
      <c r="VKX64" s="140"/>
      <c r="VKY64" s="140"/>
      <c r="VKZ64" s="140"/>
      <c r="VLA64" s="140"/>
      <c r="VLB64" s="140"/>
      <c r="VLC64" s="140"/>
      <c r="VLD64" s="140"/>
      <c r="VLE64" s="140"/>
      <c r="VLF64" s="140"/>
      <c r="VLG64" s="140"/>
      <c r="VLH64" s="140"/>
      <c r="VLI64" s="140"/>
      <c r="VLJ64" s="140"/>
      <c r="VLK64" s="140"/>
      <c r="VLL64" s="140"/>
      <c r="VLM64" s="140"/>
      <c r="VLN64" s="140"/>
      <c r="VLO64" s="140"/>
      <c r="VLP64" s="140"/>
      <c r="VLQ64" s="140"/>
      <c r="VLR64" s="140"/>
      <c r="VLS64" s="82"/>
      <c r="VLT64" s="140"/>
      <c r="VLU64" s="140"/>
      <c r="VLV64" s="140"/>
      <c r="VLW64" s="140"/>
      <c r="VLX64" s="140"/>
      <c r="VLY64" s="140"/>
      <c r="VLZ64" s="140"/>
      <c r="VMA64" s="140"/>
      <c r="VMB64" s="140"/>
      <c r="VMC64" s="140"/>
      <c r="VMD64" s="140"/>
      <c r="VME64" s="140"/>
      <c r="VMF64" s="140"/>
      <c r="VMG64" s="140"/>
      <c r="VMH64" s="140"/>
      <c r="VMI64" s="140"/>
      <c r="VMJ64" s="140"/>
      <c r="VMK64" s="140"/>
      <c r="VML64" s="140"/>
      <c r="VMM64" s="140"/>
      <c r="VMN64" s="140"/>
      <c r="VMO64" s="82"/>
      <c r="VMP64" s="140"/>
      <c r="VMQ64" s="140"/>
      <c r="VMR64" s="140"/>
      <c r="VMS64" s="140"/>
      <c r="VMT64" s="140"/>
      <c r="VMU64" s="140"/>
      <c r="VMV64" s="140"/>
      <c r="VMW64" s="140"/>
      <c r="VMX64" s="140"/>
      <c r="VMY64" s="140"/>
      <c r="VMZ64" s="140"/>
      <c r="VNA64" s="140"/>
      <c r="VNB64" s="140"/>
      <c r="VNC64" s="140"/>
      <c r="VND64" s="140"/>
      <c r="VNE64" s="140"/>
      <c r="VNF64" s="140"/>
      <c r="VNG64" s="140"/>
      <c r="VNH64" s="140"/>
      <c r="VNI64" s="140"/>
      <c r="VNJ64" s="140"/>
      <c r="VNK64" s="82"/>
      <c r="VNL64" s="140"/>
      <c r="VNM64" s="140"/>
      <c r="VNN64" s="140"/>
      <c r="VNO64" s="140"/>
      <c r="VNP64" s="140"/>
      <c r="VNQ64" s="140"/>
      <c r="VNR64" s="140"/>
      <c r="VNS64" s="140"/>
      <c r="VNT64" s="140"/>
      <c r="VNU64" s="140"/>
      <c r="VNV64" s="140"/>
      <c r="VNW64" s="140"/>
      <c r="VNX64" s="140"/>
      <c r="VNY64" s="140"/>
      <c r="VNZ64" s="140"/>
      <c r="VOA64" s="140"/>
      <c r="VOB64" s="140"/>
      <c r="VOC64" s="140"/>
      <c r="VOD64" s="140"/>
      <c r="VOE64" s="140"/>
      <c r="VOF64" s="140"/>
      <c r="VOG64" s="82"/>
      <c r="VOH64" s="140"/>
      <c r="VOI64" s="140"/>
      <c r="VOJ64" s="140"/>
      <c r="VOK64" s="140"/>
      <c r="VOL64" s="140"/>
      <c r="VOM64" s="140"/>
      <c r="VON64" s="140"/>
      <c r="VOO64" s="140"/>
      <c r="VOP64" s="140"/>
      <c r="VOQ64" s="140"/>
      <c r="VOR64" s="140"/>
      <c r="VOS64" s="140"/>
      <c r="VOT64" s="140"/>
      <c r="VOU64" s="140"/>
      <c r="VOV64" s="140"/>
      <c r="VOW64" s="140"/>
      <c r="VOX64" s="140"/>
      <c r="VOY64" s="140"/>
      <c r="VOZ64" s="140"/>
      <c r="VPA64" s="140"/>
      <c r="VPB64" s="140"/>
      <c r="VPC64" s="82"/>
      <c r="VPD64" s="140"/>
      <c r="VPE64" s="140"/>
      <c r="VPF64" s="140"/>
      <c r="VPG64" s="140"/>
      <c r="VPH64" s="140"/>
      <c r="VPI64" s="140"/>
      <c r="VPJ64" s="140"/>
      <c r="VPK64" s="140"/>
      <c r="VPL64" s="140"/>
      <c r="VPM64" s="140"/>
      <c r="VPN64" s="140"/>
      <c r="VPO64" s="140"/>
      <c r="VPP64" s="140"/>
      <c r="VPQ64" s="140"/>
      <c r="VPR64" s="140"/>
      <c r="VPS64" s="140"/>
      <c r="VPT64" s="140"/>
      <c r="VPU64" s="140"/>
      <c r="VPV64" s="140"/>
      <c r="VPW64" s="140"/>
      <c r="VPX64" s="140"/>
      <c r="VPY64" s="82"/>
      <c r="VPZ64" s="140"/>
      <c r="VQA64" s="140"/>
      <c r="VQB64" s="140"/>
      <c r="VQC64" s="140"/>
      <c r="VQD64" s="140"/>
      <c r="VQE64" s="140"/>
      <c r="VQF64" s="140"/>
      <c r="VQG64" s="140"/>
      <c r="VQH64" s="140"/>
      <c r="VQI64" s="140"/>
      <c r="VQJ64" s="140"/>
      <c r="VQK64" s="140"/>
      <c r="VQL64" s="140"/>
      <c r="VQM64" s="140"/>
      <c r="VQN64" s="140"/>
      <c r="VQO64" s="140"/>
      <c r="VQP64" s="140"/>
      <c r="VQQ64" s="140"/>
      <c r="VQR64" s="140"/>
      <c r="VQS64" s="140"/>
      <c r="VQT64" s="140"/>
      <c r="VQU64" s="82"/>
      <c r="VQV64" s="140"/>
      <c r="VQW64" s="140"/>
      <c r="VQX64" s="140"/>
      <c r="VQY64" s="140"/>
      <c r="VQZ64" s="140"/>
      <c r="VRA64" s="140"/>
      <c r="VRB64" s="140"/>
      <c r="VRC64" s="140"/>
      <c r="VRD64" s="140"/>
      <c r="VRE64" s="140"/>
      <c r="VRF64" s="140"/>
      <c r="VRG64" s="140"/>
      <c r="VRH64" s="140"/>
      <c r="VRI64" s="140"/>
      <c r="VRJ64" s="140"/>
      <c r="VRK64" s="140"/>
      <c r="VRL64" s="140"/>
      <c r="VRM64" s="140"/>
      <c r="VRN64" s="140"/>
      <c r="VRO64" s="140"/>
      <c r="VRP64" s="140"/>
      <c r="VRQ64" s="82"/>
      <c r="VRR64" s="140"/>
      <c r="VRS64" s="140"/>
      <c r="VRT64" s="140"/>
      <c r="VRU64" s="140"/>
      <c r="VRV64" s="140"/>
      <c r="VRW64" s="140"/>
      <c r="VRX64" s="140"/>
      <c r="VRY64" s="140"/>
      <c r="VRZ64" s="140"/>
      <c r="VSA64" s="140"/>
      <c r="VSB64" s="140"/>
      <c r="VSC64" s="140"/>
      <c r="VSD64" s="140"/>
      <c r="VSE64" s="140"/>
      <c r="VSF64" s="140"/>
      <c r="VSG64" s="140"/>
      <c r="VSH64" s="140"/>
      <c r="VSI64" s="140"/>
      <c r="VSJ64" s="140"/>
      <c r="VSK64" s="140"/>
      <c r="VSL64" s="140"/>
      <c r="VSM64" s="82"/>
      <c r="VSN64" s="140"/>
      <c r="VSO64" s="140"/>
      <c r="VSP64" s="140"/>
      <c r="VSQ64" s="140"/>
      <c r="VSR64" s="140"/>
      <c r="VSS64" s="140"/>
      <c r="VST64" s="140"/>
      <c r="VSU64" s="140"/>
      <c r="VSV64" s="140"/>
      <c r="VSW64" s="140"/>
      <c r="VSX64" s="140"/>
      <c r="VSY64" s="140"/>
      <c r="VSZ64" s="140"/>
      <c r="VTA64" s="140"/>
      <c r="VTB64" s="140"/>
      <c r="VTC64" s="140"/>
      <c r="VTD64" s="140"/>
      <c r="VTE64" s="140"/>
      <c r="VTF64" s="140"/>
      <c r="VTG64" s="140"/>
      <c r="VTH64" s="140"/>
      <c r="VTI64" s="82"/>
      <c r="VTJ64" s="140"/>
      <c r="VTK64" s="140"/>
      <c r="VTL64" s="140"/>
      <c r="VTM64" s="140"/>
      <c r="VTN64" s="140"/>
      <c r="VTO64" s="140"/>
      <c r="VTP64" s="140"/>
      <c r="VTQ64" s="140"/>
      <c r="VTR64" s="140"/>
      <c r="VTS64" s="140"/>
      <c r="VTT64" s="140"/>
      <c r="VTU64" s="140"/>
      <c r="VTV64" s="140"/>
      <c r="VTW64" s="140"/>
      <c r="VTX64" s="140"/>
      <c r="VTY64" s="140"/>
      <c r="VTZ64" s="140"/>
      <c r="VUA64" s="140"/>
      <c r="VUB64" s="140"/>
      <c r="VUC64" s="140"/>
      <c r="VUD64" s="140"/>
      <c r="VUE64" s="82"/>
      <c r="VUF64" s="140"/>
      <c r="VUG64" s="140"/>
      <c r="VUH64" s="140"/>
      <c r="VUI64" s="140"/>
      <c r="VUJ64" s="140"/>
      <c r="VUK64" s="140"/>
      <c r="VUL64" s="140"/>
      <c r="VUM64" s="140"/>
      <c r="VUN64" s="140"/>
      <c r="VUO64" s="140"/>
      <c r="VUP64" s="140"/>
      <c r="VUQ64" s="140"/>
      <c r="VUR64" s="140"/>
      <c r="VUS64" s="140"/>
      <c r="VUT64" s="140"/>
      <c r="VUU64" s="140"/>
      <c r="VUV64" s="140"/>
      <c r="VUW64" s="140"/>
      <c r="VUX64" s="140"/>
      <c r="VUY64" s="140"/>
      <c r="VUZ64" s="140"/>
      <c r="VVA64" s="82"/>
      <c r="VVB64" s="140"/>
      <c r="VVC64" s="140"/>
      <c r="VVD64" s="140"/>
      <c r="VVE64" s="140"/>
      <c r="VVF64" s="140"/>
      <c r="VVG64" s="140"/>
      <c r="VVH64" s="140"/>
      <c r="VVI64" s="140"/>
      <c r="VVJ64" s="140"/>
      <c r="VVK64" s="140"/>
      <c r="VVL64" s="140"/>
      <c r="VVM64" s="140"/>
      <c r="VVN64" s="140"/>
      <c r="VVO64" s="140"/>
      <c r="VVP64" s="140"/>
      <c r="VVQ64" s="140"/>
      <c r="VVR64" s="140"/>
      <c r="VVS64" s="140"/>
      <c r="VVT64" s="140"/>
      <c r="VVU64" s="140"/>
      <c r="VVV64" s="140"/>
      <c r="VVW64" s="82"/>
      <c r="VVX64" s="140"/>
      <c r="VVY64" s="140"/>
      <c r="VVZ64" s="140"/>
      <c r="VWA64" s="140"/>
      <c r="VWB64" s="140"/>
      <c r="VWC64" s="140"/>
      <c r="VWD64" s="140"/>
      <c r="VWE64" s="140"/>
      <c r="VWF64" s="140"/>
      <c r="VWG64" s="140"/>
      <c r="VWH64" s="140"/>
      <c r="VWI64" s="140"/>
      <c r="VWJ64" s="140"/>
      <c r="VWK64" s="140"/>
      <c r="VWL64" s="140"/>
      <c r="VWM64" s="140"/>
      <c r="VWN64" s="140"/>
      <c r="VWO64" s="140"/>
      <c r="VWP64" s="140"/>
      <c r="VWQ64" s="140"/>
      <c r="VWR64" s="140"/>
      <c r="VWS64" s="82"/>
      <c r="VWT64" s="140"/>
      <c r="VWU64" s="140"/>
      <c r="VWV64" s="140"/>
      <c r="VWW64" s="140"/>
      <c r="VWX64" s="140"/>
      <c r="VWY64" s="140"/>
      <c r="VWZ64" s="140"/>
      <c r="VXA64" s="140"/>
      <c r="VXB64" s="140"/>
      <c r="VXC64" s="140"/>
      <c r="VXD64" s="140"/>
      <c r="VXE64" s="140"/>
      <c r="VXF64" s="140"/>
      <c r="VXG64" s="140"/>
      <c r="VXH64" s="140"/>
      <c r="VXI64" s="140"/>
      <c r="VXJ64" s="140"/>
      <c r="VXK64" s="140"/>
      <c r="VXL64" s="140"/>
      <c r="VXM64" s="140"/>
      <c r="VXN64" s="140"/>
      <c r="VXO64" s="82"/>
      <c r="VXP64" s="140"/>
      <c r="VXQ64" s="140"/>
      <c r="VXR64" s="140"/>
      <c r="VXS64" s="140"/>
      <c r="VXT64" s="140"/>
      <c r="VXU64" s="140"/>
      <c r="VXV64" s="140"/>
      <c r="VXW64" s="140"/>
      <c r="VXX64" s="140"/>
      <c r="VXY64" s="140"/>
      <c r="VXZ64" s="140"/>
      <c r="VYA64" s="140"/>
      <c r="VYB64" s="140"/>
      <c r="VYC64" s="140"/>
      <c r="VYD64" s="140"/>
      <c r="VYE64" s="140"/>
      <c r="VYF64" s="140"/>
      <c r="VYG64" s="140"/>
      <c r="VYH64" s="140"/>
      <c r="VYI64" s="140"/>
      <c r="VYJ64" s="140"/>
      <c r="VYK64" s="82"/>
      <c r="VYL64" s="140"/>
      <c r="VYM64" s="140"/>
      <c r="VYN64" s="140"/>
      <c r="VYO64" s="140"/>
      <c r="VYP64" s="140"/>
      <c r="VYQ64" s="140"/>
      <c r="VYR64" s="140"/>
      <c r="VYS64" s="140"/>
      <c r="VYT64" s="140"/>
      <c r="VYU64" s="140"/>
      <c r="VYV64" s="140"/>
      <c r="VYW64" s="140"/>
      <c r="VYX64" s="140"/>
      <c r="VYY64" s="140"/>
      <c r="VYZ64" s="140"/>
      <c r="VZA64" s="140"/>
      <c r="VZB64" s="140"/>
      <c r="VZC64" s="140"/>
      <c r="VZD64" s="140"/>
      <c r="VZE64" s="140"/>
      <c r="VZF64" s="140"/>
      <c r="VZG64" s="82"/>
      <c r="VZH64" s="140"/>
      <c r="VZI64" s="140"/>
      <c r="VZJ64" s="140"/>
      <c r="VZK64" s="140"/>
      <c r="VZL64" s="140"/>
      <c r="VZM64" s="140"/>
      <c r="VZN64" s="140"/>
      <c r="VZO64" s="140"/>
      <c r="VZP64" s="140"/>
      <c r="VZQ64" s="140"/>
      <c r="VZR64" s="140"/>
      <c r="VZS64" s="140"/>
      <c r="VZT64" s="140"/>
      <c r="VZU64" s="140"/>
      <c r="VZV64" s="140"/>
      <c r="VZW64" s="140"/>
      <c r="VZX64" s="140"/>
      <c r="VZY64" s="140"/>
      <c r="VZZ64" s="140"/>
      <c r="WAA64" s="140"/>
      <c r="WAB64" s="140"/>
      <c r="WAC64" s="82"/>
      <c r="WAD64" s="140"/>
      <c r="WAE64" s="140"/>
      <c r="WAF64" s="140"/>
      <c r="WAG64" s="140"/>
      <c r="WAH64" s="140"/>
      <c r="WAI64" s="140"/>
      <c r="WAJ64" s="140"/>
      <c r="WAK64" s="140"/>
      <c r="WAL64" s="140"/>
      <c r="WAM64" s="140"/>
      <c r="WAN64" s="140"/>
      <c r="WAO64" s="140"/>
      <c r="WAP64" s="140"/>
      <c r="WAQ64" s="140"/>
      <c r="WAR64" s="140"/>
      <c r="WAS64" s="140"/>
      <c r="WAT64" s="140"/>
      <c r="WAU64" s="140"/>
      <c r="WAV64" s="140"/>
      <c r="WAW64" s="140"/>
      <c r="WAX64" s="140"/>
      <c r="WAY64" s="82"/>
      <c r="WAZ64" s="140"/>
      <c r="WBA64" s="140"/>
      <c r="WBB64" s="140"/>
      <c r="WBC64" s="140"/>
      <c r="WBD64" s="140"/>
      <c r="WBE64" s="140"/>
      <c r="WBF64" s="140"/>
      <c r="WBG64" s="140"/>
      <c r="WBH64" s="140"/>
      <c r="WBI64" s="140"/>
      <c r="WBJ64" s="140"/>
      <c r="WBK64" s="140"/>
      <c r="WBL64" s="140"/>
      <c r="WBM64" s="140"/>
      <c r="WBN64" s="140"/>
      <c r="WBO64" s="140"/>
      <c r="WBP64" s="140"/>
      <c r="WBQ64" s="140"/>
      <c r="WBR64" s="140"/>
      <c r="WBS64" s="140"/>
      <c r="WBT64" s="140"/>
      <c r="WBU64" s="82"/>
      <c r="WBV64" s="140"/>
      <c r="WBW64" s="140"/>
      <c r="WBX64" s="140"/>
      <c r="WBY64" s="140"/>
      <c r="WBZ64" s="140"/>
      <c r="WCA64" s="140"/>
      <c r="WCB64" s="140"/>
      <c r="WCC64" s="140"/>
      <c r="WCD64" s="140"/>
      <c r="WCE64" s="140"/>
      <c r="WCF64" s="140"/>
      <c r="WCG64" s="140"/>
      <c r="WCH64" s="140"/>
      <c r="WCI64" s="140"/>
      <c r="WCJ64" s="140"/>
      <c r="WCK64" s="140"/>
      <c r="WCL64" s="140"/>
      <c r="WCM64" s="140"/>
      <c r="WCN64" s="140"/>
      <c r="WCO64" s="140"/>
      <c r="WCP64" s="140"/>
      <c r="WCQ64" s="82"/>
      <c r="WCR64" s="140"/>
      <c r="WCS64" s="140"/>
      <c r="WCT64" s="140"/>
      <c r="WCU64" s="140"/>
      <c r="WCV64" s="140"/>
      <c r="WCW64" s="140"/>
      <c r="WCX64" s="140"/>
      <c r="WCY64" s="140"/>
      <c r="WCZ64" s="140"/>
      <c r="WDA64" s="140"/>
      <c r="WDB64" s="140"/>
      <c r="WDC64" s="140"/>
      <c r="WDD64" s="140"/>
      <c r="WDE64" s="140"/>
      <c r="WDF64" s="140"/>
      <c r="WDG64" s="140"/>
      <c r="WDH64" s="140"/>
      <c r="WDI64" s="140"/>
      <c r="WDJ64" s="140"/>
      <c r="WDK64" s="140"/>
      <c r="WDL64" s="140"/>
      <c r="WDM64" s="82"/>
      <c r="WDN64" s="140"/>
      <c r="WDO64" s="140"/>
      <c r="WDP64" s="140"/>
      <c r="WDQ64" s="140"/>
      <c r="WDR64" s="140"/>
      <c r="WDS64" s="140"/>
      <c r="WDT64" s="140"/>
      <c r="WDU64" s="140"/>
      <c r="WDV64" s="140"/>
      <c r="WDW64" s="140"/>
      <c r="WDX64" s="140"/>
      <c r="WDY64" s="140"/>
      <c r="WDZ64" s="140"/>
      <c r="WEA64" s="140"/>
      <c r="WEB64" s="140"/>
      <c r="WEC64" s="140"/>
      <c r="WED64" s="140"/>
      <c r="WEE64" s="140"/>
      <c r="WEF64" s="140"/>
      <c r="WEG64" s="140"/>
      <c r="WEH64" s="140"/>
      <c r="WEI64" s="82"/>
      <c r="WEJ64" s="140"/>
      <c r="WEK64" s="140"/>
      <c r="WEL64" s="140"/>
      <c r="WEM64" s="140"/>
      <c r="WEN64" s="140"/>
      <c r="WEO64" s="140"/>
      <c r="WEP64" s="140"/>
      <c r="WEQ64" s="140"/>
      <c r="WER64" s="140"/>
      <c r="WES64" s="140"/>
      <c r="WET64" s="140"/>
      <c r="WEU64" s="140"/>
      <c r="WEV64" s="140"/>
      <c r="WEW64" s="140"/>
      <c r="WEX64" s="140"/>
      <c r="WEY64" s="140"/>
      <c r="WEZ64" s="140"/>
      <c r="WFA64" s="140"/>
      <c r="WFB64" s="140"/>
      <c r="WFC64" s="140"/>
      <c r="WFD64" s="140"/>
      <c r="WFE64" s="82"/>
      <c r="WFF64" s="140"/>
      <c r="WFG64" s="140"/>
      <c r="WFH64" s="140"/>
      <c r="WFI64" s="140"/>
      <c r="WFJ64" s="140"/>
      <c r="WFK64" s="140"/>
      <c r="WFL64" s="140"/>
      <c r="WFM64" s="140"/>
      <c r="WFN64" s="140"/>
      <c r="WFO64" s="140"/>
      <c r="WFP64" s="140"/>
      <c r="WFQ64" s="140"/>
      <c r="WFR64" s="140"/>
      <c r="WFS64" s="140"/>
      <c r="WFT64" s="140"/>
      <c r="WFU64" s="140"/>
      <c r="WFV64" s="140"/>
      <c r="WFW64" s="140"/>
      <c r="WFX64" s="140"/>
      <c r="WFY64" s="140"/>
      <c r="WFZ64" s="140"/>
      <c r="WGA64" s="82"/>
      <c r="WGB64" s="140"/>
      <c r="WGC64" s="140"/>
      <c r="WGD64" s="140"/>
      <c r="WGE64" s="140"/>
      <c r="WGF64" s="140"/>
      <c r="WGG64" s="140"/>
      <c r="WGH64" s="140"/>
      <c r="WGI64" s="140"/>
      <c r="WGJ64" s="140"/>
      <c r="WGK64" s="140"/>
      <c r="WGL64" s="140"/>
      <c r="WGM64" s="140"/>
      <c r="WGN64" s="140"/>
      <c r="WGO64" s="140"/>
      <c r="WGP64" s="140"/>
      <c r="WGQ64" s="140"/>
      <c r="WGR64" s="140"/>
      <c r="WGS64" s="140"/>
      <c r="WGT64" s="140"/>
      <c r="WGU64" s="140"/>
      <c r="WGV64" s="140"/>
      <c r="WGW64" s="82"/>
      <c r="WGX64" s="140"/>
      <c r="WGY64" s="140"/>
      <c r="WGZ64" s="140"/>
      <c r="WHA64" s="140"/>
      <c r="WHB64" s="140"/>
      <c r="WHC64" s="140"/>
      <c r="WHD64" s="140"/>
      <c r="WHE64" s="140"/>
      <c r="WHF64" s="140"/>
      <c r="WHG64" s="140"/>
      <c r="WHH64" s="140"/>
      <c r="WHI64" s="140"/>
      <c r="WHJ64" s="140"/>
      <c r="WHK64" s="140"/>
      <c r="WHL64" s="140"/>
      <c r="WHM64" s="140"/>
      <c r="WHN64" s="140"/>
      <c r="WHO64" s="140"/>
      <c r="WHP64" s="140"/>
      <c r="WHQ64" s="140"/>
      <c r="WHR64" s="140"/>
      <c r="WHS64" s="82"/>
      <c r="WHT64" s="140"/>
      <c r="WHU64" s="140"/>
      <c r="WHV64" s="140"/>
      <c r="WHW64" s="140"/>
      <c r="WHX64" s="140"/>
      <c r="WHY64" s="140"/>
      <c r="WHZ64" s="140"/>
      <c r="WIA64" s="140"/>
      <c r="WIB64" s="140"/>
      <c r="WIC64" s="140"/>
      <c r="WID64" s="140"/>
      <c r="WIE64" s="140"/>
      <c r="WIF64" s="140"/>
      <c r="WIG64" s="140"/>
      <c r="WIH64" s="140"/>
      <c r="WII64" s="140"/>
      <c r="WIJ64" s="140"/>
      <c r="WIK64" s="140"/>
      <c r="WIL64" s="140"/>
      <c r="WIM64" s="140"/>
      <c r="WIN64" s="140"/>
      <c r="WIO64" s="82"/>
      <c r="WIP64" s="140"/>
      <c r="WIQ64" s="140"/>
      <c r="WIR64" s="140"/>
      <c r="WIS64" s="140"/>
      <c r="WIT64" s="140"/>
      <c r="WIU64" s="140"/>
      <c r="WIV64" s="140"/>
      <c r="WIW64" s="140"/>
      <c r="WIX64" s="140"/>
      <c r="WIY64" s="140"/>
      <c r="WIZ64" s="140"/>
      <c r="WJA64" s="140"/>
      <c r="WJB64" s="140"/>
      <c r="WJC64" s="140"/>
      <c r="WJD64" s="140"/>
      <c r="WJE64" s="140"/>
      <c r="WJF64" s="140"/>
      <c r="WJG64" s="140"/>
      <c r="WJH64" s="140"/>
      <c r="WJI64" s="140"/>
      <c r="WJJ64" s="140"/>
      <c r="WJK64" s="82"/>
      <c r="WJL64" s="140"/>
      <c r="WJM64" s="140"/>
      <c r="WJN64" s="140"/>
      <c r="WJO64" s="140"/>
      <c r="WJP64" s="140"/>
      <c r="WJQ64" s="140"/>
      <c r="WJR64" s="140"/>
      <c r="WJS64" s="140"/>
      <c r="WJT64" s="140"/>
      <c r="WJU64" s="140"/>
      <c r="WJV64" s="140"/>
      <c r="WJW64" s="140"/>
      <c r="WJX64" s="140"/>
      <c r="WJY64" s="140"/>
      <c r="WJZ64" s="140"/>
      <c r="WKA64" s="140"/>
      <c r="WKB64" s="140"/>
      <c r="WKC64" s="140"/>
      <c r="WKD64" s="140"/>
      <c r="WKE64" s="140"/>
      <c r="WKF64" s="140"/>
      <c r="WKG64" s="82"/>
      <c r="WKH64" s="140"/>
      <c r="WKI64" s="140"/>
      <c r="WKJ64" s="140"/>
      <c r="WKK64" s="140"/>
      <c r="WKL64" s="140"/>
      <c r="WKM64" s="140"/>
      <c r="WKN64" s="140"/>
      <c r="WKO64" s="140"/>
      <c r="WKP64" s="140"/>
      <c r="WKQ64" s="140"/>
      <c r="WKR64" s="140"/>
      <c r="WKS64" s="140"/>
      <c r="WKT64" s="140"/>
      <c r="WKU64" s="140"/>
      <c r="WKV64" s="140"/>
      <c r="WKW64" s="140"/>
      <c r="WKX64" s="140"/>
      <c r="WKY64" s="140"/>
      <c r="WKZ64" s="140"/>
      <c r="WLA64" s="140"/>
      <c r="WLB64" s="140"/>
      <c r="WLC64" s="82"/>
      <c r="WLD64" s="140"/>
      <c r="WLE64" s="140"/>
      <c r="WLF64" s="140"/>
      <c r="WLG64" s="140"/>
      <c r="WLH64" s="140"/>
      <c r="WLI64" s="140"/>
      <c r="WLJ64" s="140"/>
      <c r="WLK64" s="140"/>
      <c r="WLL64" s="140"/>
      <c r="WLM64" s="140"/>
      <c r="WLN64" s="140"/>
      <c r="WLO64" s="140"/>
      <c r="WLP64" s="140"/>
      <c r="WLQ64" s="140"/>
      <c r="WLR64" s="140"/>
      <c r="WLS64" s="140"/>
      <c r="WLT64" s="140"/>
      <c r="WLU64" s="140"/>
      <c r="WLV64" s="140"/>
      <c r="WLW64" s="140"/>
      <c r="WLX64" s="140"/>
      <c r="WLY64" s="82"/>
      <c r="WLZ64" s="140"/>
      <c r="WMA64" s="140"/>
      <c r="WMB64" s="140"/>
      <c r="WMC64" s="140"/>
      <c r="WMD64" s="140"/>
      <c r="WME64" s="140"/>
      <c r="WMF64" s="140"/>
      <c r="WMG64" s="140"/>
      <c r="WMH64" s="140"/>
      <c r="WMI64" s="140"/>
      <c r="WMJ64" s="140"/>
      <c r="WMK64" s="140"/>
      <c r="WML64" s="140"/>
      <c r="WMM64" s="140"/>
      <c r="WMN64" s="140"/>
      <c r="WMO64" s="140"/>
      <c r="WMP64" s="140"/>
      <c r="WMQ64" s="140"/>
      <c r="WMR64" s="140"/>
      <c r="WMS64" s="140"/>
      <c r="WMT64" s="140"/>
      <c r="WMU64" s="82"/>
      <c r="WMV64" s="140"/>
      <c r="WMW64" s="140"/>
      <c r="WMX64" s="140"/>
      <c r="WMY64" s="140"/>
      <c r="WMZ64" s="140"/>
      <c r="WNA64" s="140"/>
      <c r="WNB64" s="140"/>
      <c r="WNC64" s="140"/>
      <c r="WND64" s="140"/>
      <c r="WNE64" s="140"/>
      <c r="WNF64" s="140"/>
      <c r="WNG64" s="140"/>
      <c r="WNH64" s="140"/>
      <c r="WNI64" s="140"/>
      <c r="WNJ64" s="140"/>
      <c r="WNK64" s="140"/>
      <c r="WNL64" s="140"/>
      <c r="WNM64" s="140"/>
      <c r="WNN64" s="140"/>
      <c r="WNO64" s="140"/>
      <c r="WNP64" s="140"/>
      <c r="WNQ64" s="82"/>
      <c r="WNR64" s="140"/>
      <c r="WNS64" s="140"/>
      <c r="WNT64" s="140"/>
      <c r="WNU64" s="140"/>
      <c r="WNV64" s="140"/>
      <c r="WNW64" s="140"/>
      <c r="WNX64" s="140"/>
      <c r="WNY64" s="140"/>
      <c r="WNZ64" s="140"/>
      <c r="WOA64" s="140"/>
      <c r="WOB64" s="140"/>
      <c r="WOC64" s="140"/>
      <c r="WOD64" s="140"/>
      <c r="WOE64" s="140"/>
      <c r="WOF64" s="140"/>
      <c r="WOG64" s="140"/>
      <c r="WOH64" s="140"/>
      <c r="WOI64" s="140"/>
      <c r="WOJ64" s="140"/>
      <c r="WOK64" s="140"/>
      <c r="WOL64" s="140"/>
      <c r="WOM64" s="82"/>
      <c r="WON64" s="140"/>
      <c r="WOO64" s="140"/>
      <c r="WOP64" s="140"/>
      <c r="WOQ64" s="140"/>
      <c r="WOR64" s="140"/>
      <c r="WOS64" s="140"/>
      <c r="WOT64" s="140"/>
      <c r="WOU64" s="140"/>
      <c r="WOV64" s="140"/>
      <c r="WOW64" s="140"/>
      <c r="WOX64" s="140"/>
      <c r="WOY64" s="140"/>
      <c r="WOZ64" s="140"/>
      <c r="WPA64" s="140"/>
      <c r="WPB64" s="140"/>
      <c r="WPC64" s="140"/>
      <c r="WPD64" s="140"/>
      <c r="WPE64" s="140"/>
      <c r="WPF64" s="140"/>
      <c r="WPG64" s="140"/>
      <c r="WPH64" s="140"/>
      <c r="WPI64" s="82"/>
      <c r="WPJ64" s="140"/>
      <c r="WPK64" s="140"/>
      <c r="WPL64" s="140"/>
      <c r="WPM64" s="140"/>
      <c r="WPN64" s="140"/>
      <c r="WPO64" s="140"/>
      <c r="WPP64" s="140"/>
      <c r="WPQ64" s="140"/>
      <c r="WPR64" s="140"/>
      <c r="WPS64" s="140"/>
      <c r="WPT64" s="140"/>
      <c r="WPU64" s="140"/>
      <c r="WPV64" s="140"/>
      <c r="WPW64" s="140"/>
      <c r="WPX64" s="140"/>
      <c r="WPY64" s="140"/>
      <c r="WPZ64" s="140"/>
      <c r="WQA64" s="140"/>
      <c r="WQB64" s="140"/>
      <c r="WQC64" s="140"/>
      <c r="WQD64" s="140"/>
      <c r="WQE64" s="82"/>
      <c r="WQF64" s="140"/>
      <c r="WQG64" s="140"/>
      <c r="WQH64" s="140"/>
      <c r="WQI64" s="140"/>
      <c r="WQJ64" s="140"/>
      <c r="WQK64" s="140"/>
      <c r="WQL64" s="140"/>
      <c r="WQM64" s="140"/>
      <c r="WQN64" s="140"/>
      <c r="WQO64" s="140"/>
      <c r="WQP64" s="140"/>
      <c r="WQQ64" s="140"/>
      <c r="WQR64" s="140"/>
      <c r="WQS64" s="140"/>
      <c r="WQT64" s="140"/>
      <c r="WQU64" s="140"/>
      <c r="WQV64" s="140"/>
      <c r="WQW64" s="140"/>
      <c r="WQX64" s="140"/>
      <c r="WQY64" s="140"/>
      <c r="WQZ64" s="140"/>
      <c r="WRA64" s="82"/>
      <c r="WRB64" s="140"/>
      <c r="WRC64" s="140"/>
      <c r="WRD64" s="140"/>
      <c r="WRE64" s="140"/>
      <c r="WRF64" s="140"/>
      <c r="WRG64" s="140"/>
      <c r="WRH64" s="140"/>
      <c r="WRI64" s="140"/>
      <c r="WRJ64" s="140"/>
      <c r="WRK64" s="140"/>
      <c r="WRL64" s="140"/>
      <c r="WRM64" s="140"/>
      <c r="WRN64" s="140"/>
      <c r="WRO64" s="140"/>
      <c r="WRP64" s="140"/>
      <c r="WRQ64" s="140"/>
      <c r="WRR64" s="140"/>
      <c r="WRS64" s="140"/>
      <c r="WRT64" s="140"/>
      <c r="WRU64" s="140"/>
      <c r="WRV64" s="140"/>
      <c r="WRW64" s="82"/>
      <c r="WRX64" s="140"/>
      <c r="WRY64" s="140"/>
      <c r="WRZ64" s="140"/>
      <c r="WSA64" s="140"/>
      <c r="WSB64" s="140"/>
      <c r="WSC64" s="140"/>
      <c r="WSD64" s="140"/>
      <c r="WSE64" s="140"/>
      <c r="WSF64" s="140"/>
      <c r="WSG64" s="140"/>
      <c r="WSH64" s="140"/>
      <c r="WSI64" s="140"/>
      <c r="WSJ64" s="140"/>
      <c r="WSK64" s="140"/>
      <c r="WSL64" s="140"/>
      <c r="WSM64" s="140"/>
      <c r="WSN64" s="140"/>
      <c r="WSO64" s="140"/>
      <c r="WSP64" s="140"/>
      <c r="WSQ64" s="140"/>
      <c r="WSR64" s="140"/>
      <c r="WSS64" s="82"/>
      <c r="WST64" s="140"/>
      <c r="WSU64" s="140"/>
      <c r="WSV64" s="140"/>
      <c r="WSW64" s="140"/>
      <c r="WSX64" s="140"/>
      <c r="WSY64" s="140"/>
      <c r="WSZ64" s="140"/>
      <c r="WTA64" s="140"/>
      <c r="WTB64" s="140"/>
      <c r="WTC64" s="140"/>
      <c r="WTD64" s="140"/>
      <c r="WTE64" s="140"/>
      <c r="WTF64" s="140"/>
      <c r="WTG64" s="140"/>
      <c r="WTH64" s="140"/>
      <c r="WTI64" s="140"/>
      <c r="WTJ64" s="140"/>
      <c r="WTK64" s="140"/>
      <c r="WTL64" s="140"/>
      <c r="WTM64" s="140"/>
      <c r="WTN64" s="140"/>
      <c r="WTO64" s="82"/>
      <c r="WTP64" s="140"/>
      <c r="WTQ64" s="140"/>
      <c r="WTR64" s="140"/>
      <c r="WTS64" s="140"/>
      <c r="WTT64" s="140"/>
      <c r="WTU64" s="140"/>
      <c r="WTV64" s="140"/>
      <c r="WTW64" s="140"/>
      <c r="WTX64" s="140"/>
      <c r="WTY64" s="140"/>
      <c r="WTZ64" s="140"/>
      <c r="WUA64" s="140"/>
      <c r="WUB64" s="140"/>
      <c r="WUC64" s="140"/>
      <c r="WUD64" s="140"/>
      <c r="WUE64" s="140"/>
      <c r="WUF64" s="140"/>
      <c r="WUG64" s="140"/>
      <c r="WUH64" s="140"/>
      <c r="WUI64" s="140"/>
      <c r="WUJ64" s="140"/>
      <c r="WUK64" s="82"/>
      <c r="WUL64" s="140"/>
      <c r="WUM64" s="140"/>
      <c r="WUN64" s="140"/>
      <c r="WUO64" s="140"/>
      <c r="WUP64" s="140"/>
      <c r="WUQ64" s="140"/>
      <c r="WUR64" s="140"/>
      <c r="WUS64" s="140"/>
      <c r="WUT64" s="140"/>
      <c r="WUU64" s="140"/>
      <c r="WUV64" s="140"/>
      <c r="WUW64" s="140"/>
      <c r="WUX64" s="140"/>
      <c r="WUY64" s="140"/>
      <c r="WUZ64" s="140"/>
      <c r="WVA64" s="140"/>
      <c r="WVB64" s="140"/>
      <c r="WVC64" s="140"/>
      <c r="WVD64" s="140"/>
      <c r="WVE64" s="140"/>
      <c r="WVF64" s="140"/>
      <c r="WVG64" s="82"/>
      <c r="WVH64" s="140"/>
      <c r="WVI64" s="140"/>
      <c r="WVJ64" s="140"/>
      <c r="WVK64" s="140"/>
      <c r="WVL64" s="140"/>
      <c r="WVM64" s="140"/>
      <c r="WVN64" s="140"/>
      <c r="WVO64" s="140"/>
      <c r="WVP64" s="140"/>
      <c r="WVQ64" s="140"/>
      <c r="WVR64" s="140"/>
      <c r="WVS64" s="140"/>
      <c r="WVT64" s="140"/>
      <c r="WVU64" s="140"/>
      <c r="WVV64" s="140"/>
      <c r="WVW64" s="140"/>
      <c r="WVX64" s="140"/>
      <c r="WVY64" s="140"/>
      <c r="WVZ64" s="140"/>
      <c r="WWA64" s="140"/>
      <c r="WWB64" s="140"/>
      <c r="WWC64" s="82"/>
      <c r="WWD64" s="140"/>
      <c r="WWE64" s="140"/>
      <c r="WWF64" s="140"/>
      <c r="WWG64" s="140"/>
      <c r="WWH64" s="140"/>
      <c r="WWI64" s="140"/>
      <c r="WWJ64" s="140"/>
      <c r="WWK64" s="140"/>
      <c r="WWL64" s="140"/>
      <c r="WWM64" s="140"/>
      <c r="WWN64" s="140"/>
      <c r="WWO64" s="140"/>
      <c r="WWP64" s="140"/>
      <c r="WWQ64" s="140"/>
      <c r="WWR64" s="140"/>
      <c r="WWS64" s="140"/>
      <c r="WWT64" s="140"/>
      <c r="WWU64" s="140"/>
      <c r="WWV64" s="140"/>
      <c r="WWW64" s="140"/>
      <c r="WWX64" s="140"/>
      <c r="WWY64" s="82"/>
      <c r="WWZ64" s="140"/>
      <c r="WXA64" s="140"/>
      <c r="WXB64" s="140"/>
      <c r="WXC64" s="140"/>
      <c r="WXD64" s="140"/>
      <c r="WXE64" s="140"/>
      <c r="WXF64" s="140"/>
      <c r="WXG64" s="140"/>
      <c r="WXH64" s="140"/>
      <c r="WXI64" s="140"/>
      <c r="WXJ64" s="140"/>
      <c r="WXK64" s="140"/>
      <c r="WXL64" s="140"/>
      <c r="WXM64" s="140"/>
      <c r="WXN64" s="140"/>
      <c r="WXO64" s="140"/>
      <c r="WXP64" s="140"/>
      <c r="WXQ64" s="140"/>
      <c r="WXR64" s="140"/>
      <c r="WXS64" s="140"/>
      <c r="WXT64" s="140"/>
      <c r="WXU64" s="82"/>
      <c r="WXV64" s="140"/>
      <c r="WXW64" s="140"/>
      <c r="WXX64" s="140"/>
      <c r="WXY64" s="140"/>
      <c r="WXZ64" s="140"/>
      <c r="WYA64" s="140"/>
      <c r="WYB64" s="140"/>
      <c r="WYC64" s="140"/>
      <c r="WYD64" s="140"/>
      <c r="WYE64" s="140"/>
      <c r="WYF64" s="140"/>
      <c r="WYG64" s="140"/>
      <c r="WYH64" s="140"/>
      <c r="WYI64" s="140"/>
      <c r="WYJ64" s="140"/>
      <c r="WYK64" s="140"/>
      <c r="WYL64" s="140"/>
      <c r="WYM64" s="140"/>
      <c r="WYN64" s="140"/>
      <c r="WYO64" s="140"/>
      <c r="WYP64" s="140"/>
      <c r="WYQ64" s="82"/>
      <c r="WYR64" s="140"/>
      <c r="WYS64" s="140"/>
      <c r="WYT64" s="140"/>
      <c r="WYU64" s="140"/>
      <c r="WYV64" s="140"/>
      <c r="WYW64" s="140"/>
      <c r="WYX64" s="140"/>
      <c r="WYY64" s="140"/>
      <c r="WYZ64" s="140"/>
      <c r="WZA64" s="140"/>
      <c r="WZB64" s="140"/>
      <c r="WZC64" s="140"/>
      <c r="WZD64" s="140"/>
      <c r="WZE64" s="140"/>
      <c r="WZF64" s="140"/>
      <c r="WZG64" s="140"/>
      <c r="WZH64" s="140"/>
      <c r="WZI64" s="140"/>
      <c r="WZJ64" s="140"/>
      <c r="WZK64" s="140"/>
      <c r="WZL64" s="140"/>
      <c r="WZM64" s="82"/>
      <c r="WZN64" s="140"/>
      <c r="WZO64" s="140"/>
      <c r="WZP64" s="140"/>
      <c r="WZQ64" s="140"/>
      <c r="WZR64" s="140"/>
      <c r="WZS64" s="140"/>
      <c r="WZT64" s="140"/>
      <c r="WZU64" s="140"/>
      <c r="WZV64" s="140"/>
      <c r="WZW64" s="140"/>
      <c r="WZX64" s="140"/>
      <c r="WZY64" s="140"/>
      <c r="WZZ64" s="140"/>
      <c r="XAA64" s="140"/>
      <c r="XAB64" s="140"/>
      <c r="XAC64" s="140"/>
      <c r="XAD64" s="140"/>
      <c r="XAE64" s="140"/>
      <c r="XAF64" s="140"/>
      <c r="XAG64" s="140"/>
      <c r="XAH64" s="140"/>
      <c r="XAI64" s="82"/>
      <c r="XAJ64" s="140"/>
      <c r="XAK64" s="140"/>
      <c r="XAL64" s="140"/>
      <c r="XAM64" s="140"/>
      <c r="XAN64" s="140"/>
      <c r="XAO64" s="140"/>
      <c r="XAP64" s="140"/>
      <c r="XAQ64" s="140"/>
      <c r="XAR64" s="140"/>
      <c r="XAS64" s="140"/>
      <c r="XAT64" s="140"/>
      <c r="XAU64" s="140"/>
      <c r="XAV64" s="140"/>
      <c r="XAW64" s="140"/>
      <c r="XAX64" s="140"/>
      <c r="XAY64" s="140"/>
      <c r="XAZ64" s="140"/>
      <c r="XBA64" s="140"/>
      <c r="XBB64" s="140"/>
      <c r="XBC64" s="140"/>
      <c r="XBD64" s="140"/>
      <c r="XBE64" s="82"/>
      <c r="XBF64" s="140"/>
      <c r="XBG64" s="140"/>
      <c r="XBH64" s="140"/>
      <c r="XBI64" s="140"/>
      <c r="XBJ64" s="140"/>
      <c r="XBK64" s="140"/>
      <c r="XBL64" s="140"/>
      <c r="XBM64" s="140"/>
      <c r="XBN64" s="140"/>
      <c r="XBO64" s="140"/>
      <c r="XBP64" s="140"/>
      <c r="XBQ64" s="140"/>
      <c r="XBR64" s="140"/>
      <c r="XBS64" s="140"/>
      <c r="XBT64" s="140"/>
      <c r="XBU64" s="140"/>
      <c r="XBV64" s="140"/>
      <c r="XBW64" s="140"/>
      <c r="XBX64" s="140"/>
      <c r="XBY64" s="140"/>
      <c r="XBZ64" s="140"/>
      <c r="XCA64" s="82"/>
      <c r="XCB64" s="140"/>
      <c r="XCC64" s="140"/>
      <c r="XCD64" s="140"/>
      <c r="XCE64" s="140"/>
      <c r="XCF64" s="140"/>
      <c r="XCG64" s="140"/>
      <c r="XCH64" s="140"/>
      <c r="XCI64" s="140"/>
      <c r="XCJ64" s="140"/>
      <c r="XCK64" s="140"/>
      <c r="XCL64" s="140"/>
      <c r="XCM64" s="140"/>
      <c r="XCN64" s="140"/>
      <c r="XCO64" s="140"/>
      <c r="XCP64" s="140"/>
      <c r="XCQ64" s="140"/>
      <c r="XCR64" s="140"/>
      <c r="XCS64" s="140"/>
      <c r="XCT64" s="140"/>
      <c r="XCU64" s="140"/>
      <c r="XCV64" s="140"/>
      <c r="XCW64" s="82"/>
      <c r="XCX64" s="140"/>
      <c r="XCY64" s="140"/>
      <c r="XCZ64" s="140"/>
      <c r="XDA64" s="140"/>
      <c r="XDB64" s="140"/>
      <c r="XDC64" s="140"/>
      <c r="XDD64" s="140"/>
      <c r="XDE64" s="140"/>
      <c r="XDF64" s="140"/>
      <c r="XDG64" s="140"/>
      <c r="XDH64" s="140"/>
      <c r="XDI64" s="140"/>
      <c r="XDJ64" s="140"/>
      <c r="XDK64" s="140"/>
      <c r="XDL64" s="140"/>
      <c r="XDM64" s="140"/>
      <c r="XDN64" s="140"/>
      <c r="XDO64" s="140"/>
      <c r="XDP64" s="140"/>
      <c r="XDQ64" s="140"/>
      <c r="XDR64" s="140"/>
      <c r="XDS64" s="82"/>
      <c r="XDT64" s="140"/>
      <c r="XDU64" s="140"/>
      <c r="XDV64" s="140"/>
      <c r="XDW64" s="140"/>
      <c r="XDX64" s="140"/>
      <c r="XDY64" s="140"/>
      <c r="XDZ64" s="140"/>
      <c r="XEA64" s="140"/>
      <c r="XEB64" s="140"/>
      <c r="XEC64" s="140"/>
      <c r="XED64" s="140"/>
      <c r="XEE64" s="140"/>
      <c r="XEF64" s="140"/>
      <c r="XEG64" s="140"/>
      <c r="XEH64" s="140"/>
      <c r="XEI64" s="140"/>
      <c r="XEJ64" s="140"/>
      <c r="XEK64" s="140"/>
      <c r="XEL64" s="140"/>
      <c r="XEM64" s="140"/>
      <c r="XEN64" s="140"/>
      <c r="XEO64" s="82"/>
      <c r="XEP64" s="82"/>
      <c r="XEQ64" s="82"/>
      <c r="XER64" s="82"/>
      <c r="XES64" s="82"/>
      <c r="XET64" s="82"/>
      <c r="XEU64" s="82"/>
      <c r="XEV64" s="82"/>
      <c r="XEW64" s="82"/>
      <c r="XEX64" s="82"/>
      <c r="XEY64" s="82"/>
      <c r="XEZ64" s="82"/>
      <c r="XFA64" s="82"/>
      <c r="XFB64" s="82"/>
      <c r="XFC64" s="82"/>
      <c r="XFD64" s="82"/>
    </row>
    <row r="75" spans="1:1" s="101" customFormat="1" ht="27.95" customHeight="1" x14ac:dyDescent="0.2">
      <c r="A75" s="101" t="s">
        <v>192</v>
      </c>
    </row>
    <row r="76" spans="1:1" s="101" customFormat="1" ht="27.95" customHeight="1" x14ac:dyDescent="0.25">
      <c r="A76" s="101" t="s">
        <v>193</v>
      </c>
    </row>
    <row r="77" spans="1:1" s="101" customFormat="1" ht="27.95" customHeight="1" x14ac:dyDescent="0.25">
      <c r="A77" s="101" t="s">
        <v>194</v>
      </c>
    </row>
    <row r="78" spans="1:1" s="101" customFormat="1" ht="27.95" customHeight="1" x14ac:dyDescent="0.25">
      <c r="A78" s="101" t="s">
        <v>195</v>
      </c>
    </row>
    <row r="79" spans="1:1" s="101" customFormat="1" ht="27.95" customHeight="1" x14ac:dyDescent="0.2">
      <c r="A79" s="101" t="s">
        <v>196</v>
      </c>
    </row>
    <row r="82" spans="1:7" ht="27.95" customHeight="1" x14ac:dyDescent="0.25">
      <c r="E82" s="17" t="s">
        <v>197</v>
      </c>
    </row>
    <row r="83" spans="1:7" ht="27.95" customHeight="1" x14ac:dyDescent="0.2">
      <c r="E83" s="17" t="s">
        <v>198</v>
      </c>
    </row>
    <row r="84" spans="1:7" ht="27.95" customHeight="1" thickBot="1" x14ac:dyDescent="0.25">
      <c r="E84" s="17" t="s">
        <v>199</v>
      </c>
    </row>
    <row r="85" spans="1:7" ht="27.95" customHeight="1" thickBot="1" x14ac:dyDescent="0.3">
      <c r="E85" s="146"/>
      <c r="F85" s="147" t="s">
        <v>200</v>
      </c>
      <c r="G85" s="147" t="s">
        <v>201</v>
      </c>
    </row>
    <row r="86" spans="1:7" ht="27.95" customHeight="1" thickBot="1" x14ac:dyDescent="0.3">
      <c r="A86" s="106"/>
      <c r="E86" s="147" t="s">
        <v>202</v>
      </c>
      <c r="F86" s="148">
        <v>80</v>
      </c>
      <c r="G86" s="148">
        <v>120</v>
      </c>
    </row>
    <row r="87" spans="1:7" ht="27.95" customHeight="1" thickBot="1" x14ac:dyDescent="0.3">
      <c r="E87" s="147" t="s">
        <v>203</v>
      </c>
      <c r="F87" s="149">
        <v>1000</v>
      </c>
      <c r="G87" s="149">
        <v>1200</v>
      </c>
    </row>
    <row r="88" spans="1:7" ht="27.95" customHeight="1" thickBot="1" x14ac:dyDescent="0.25">
      <c r="E88" s="17" t="s">
        <v>204</v>
      </c>
    </row>
    <row r="89" spans="1:7" ht="27.95" customHeight="1" thickBot="1" x14ac:dyDescent="0.3">
      <c r="E89" s="150" t="s">
        <v>205</v>
      </c>
      <c r="F89" s="151" t="s">
        <v>206</v>
      </c>
      <c r="G89" s="152">
        <f>(G86-F86)/F86</f>
        <v>0.5</v>
      </c>
    </row>
    <row r="90" spans="1:7" ht="27.95" customHeight="1" thickBot="1" x14ac:dyDescent="0.3">
      <c r="E90" s="150" t="s">
        <v>207</v>
      </c>
      <c r="F90" s="151" t="s">
        <v>208</v>
      </c>
      <c r="G90" s="152">
        <f>(G87-F87)/F87</f>
        <v>0.2</v>
      </c>
    </row>
    <row r="91" spans="1:7" ht="27.95" customHeight="1" x14ac:dyDescent="0.25">
      <c r="E91" s="17" t="s">
        <v>209</v>
      </c>
    </row>
    <row r="92" spans="1:7" ht="27.95" customHeight="1" x14ac:dyDescent="0.2">
      <c r="E92" s="17" t="s">
        <v>210</v>
      </c>
    </row>
    <row r="93" spans="1:7" ht="27.95" customHeight="1" thickBot="1" x14ac:dyDescent="0.3">
      <c r="E93" s="106"/>
    </row>
    <row r="94" spans="1:7" ht="27.95" customHeight="1" thickBot="1" x14ac:dyDescent="0.3">
      <c r="E94" s="150" t="s">
        <v>211</v>
      </c>
      <c r="F94" s="153"/>
      <c r="G94" s="154">
        <f>G90/G89</f>
        <v>0.4</v>
      </c>
    </row>
    <row r="95" spans="1:7" ht="27.95" customHeight="1" x14ac:dyDescent="0.25">
      <c r="E95" s="17" t="s">
        <v>212</v>
      </c>
    </row>
    <row r="96" spans="1:7" ht="27.95" customHeight="1" x14ac:dyDescent="0.2">
      <c r="E96" s="17" t="s">
        <v>213</v>
      </c>
    </row>
    <row r="97" spans="1:14" s="34" customFormat="1" ht="27.95" customHeight="1" x14ac:dyDescent="0.25">
      <c r="A97" s="34" t="s">
        <v>214</v>
      </c>
    </row>
    <row r="98" spans="1:14" s="101" customFormat="1" ht="27.95" customHeight="1" x14ac:dyDescent="0.25">
      <c r="A98" s="34" t="s">
        <v>215</v>
      </c>
    </row>
    <row r="99" spans="1:14" ht="27.95" customHeight="1" x14ac:dyDescent="0.25">
      <c r="A99" s="106" t="s">
        <v>216</v>
      </c>
      <c r="C99" s="131">
        <v>41640</v>
      </c>
      <c r="D99" s="131">
        <v>41671</v>
      </c>
      <c r="E99" s="131">
        <v>41699</v>
      </c>
      <c r="F99" s="131">
        <v>41730</v>
      </c>
      <c r="G99" s="131">
        <v>41760</v>
      </c>
      <c r="H99" s="131">
        <v>41791</v>
      </c>
      <c r="I99" s="131">
        <v>41821</v>
      </c>
      <c r="J99" s="131">
        <v>41852</v>
      </c>
      <c r="K99" s="131">
        <v>41883</v>
      </c>
      <c r="L99" s="131">
        <v>41913</v>
      </c>
      <c r="M99" s="131">
        <v>41944</v>
      </c>
      <c r="N99" s="131">
        <v>41974</v>
      </c>
    </row>
    <row r="100" spans="1:14" ht="27.95" customHeight="1" x14ac:dyDescent="0.25">
      <c r="B100" s="106" t="s">
        <v>217</v>
      </c>
      <c r="C100" s="116" t="s">
        <v>218</v>
      </c>
      <c r="D100" s="18">
        <f>((D22-C22)/C22)</f>
        <v>3.3519414045410284E-2</v>
      </c>
      <c r="E100" s="18">
        <f t="shared" ref="E100:N100" si="0">((E22-D22)/D22)</f>
        <v>-9.962200353107202E-2</v>
      </c>
      <c r="F100" s="18">
        <f t="shared" si="0"/>
        <v>-1.4522956855124426E-2</v>
      </c>
      <c r="G100" s="18">
        <f t="shared" si="0"/>
        <v>1.2807340311979878E-2</v>
      </c>
      <c r="H100" s="18">
        <f t="shared" si="0"/>
        <v>2.5489196352020148E-2</v>
      </c>
      <c r="I100" s="18">
        <f t="shared" si="0"/>
        <v>1.0785209877826024E-2</v>
      </c>
      <c r="J100" s="18">
        <f t="shared" si="0"/>
        <v>-1.0158769585860532E-2</v>
      </c>
      <c r="K100" s="18">
        <f t="shared" si="0"/>
        <v>-2.6615317893932618E-2</v>
      </c>
      <c r="L100" s="18">
        <f t="shared" si="0"/>
        <v>-1.7677604039480967E-2</v>
      </c>
      <c r="M100" s="18">
        <f t="shared" si="0"/>
        <v>4.4413002294260408E-2</v>
      </c>
      <c r="N100" s="18">
        <f t="shared" si="0"/>
        <v>3.9256841166148131E-2</v>
      </c>
    </row>
    <row r="101" spans="1:14" ht="27.95" customHeight="1" x14ac:dyDescent="0.25">
      <c r="B101" s="106" t="s">
        <v>219</v>
      </c>
      <c r="C101" s="116"/>
      <c r="D101" s="18">
        <f>((D21-C21)/C21)</f>
        <v>1.1750902271077711E-2</v>
      </c>
      <c r="E101" s="18">
        <f t="shared" ref="E101:N101" si="1">((E21-D21)/D21)</f>
        <v>-0.1680133875884314</v>
      </c>
      <c r="F101" s="18">
        <f t="shared" si="1"/>
        <v>-9.1209259344332758E-3</v>
      </c>
      <c r="G101" s="18">
        <f t="shared" si="1"/>
        <v>-5.4913398855170395E-2</v>
      </c>
      <c r="H101" s="18">
        <f t="shared" si="1"/>
        <v>4.7892925279701903E-2</v>
      </c>
      <c r="I101" s="18">
        <f t="shared" si="1"/>
        <v>0.1736056899294115</v>
      </c>
      <c r="J101" s="18">
        <f t="shared" si="1"/>
        <v>-6.0869609474432186E-2</v>
      </c>
      <c r="K101" s="18">
        <f t="shared" si="1"/>
        <v>-2.7789003782626873E-2</v>
      </c>
      <c r="L101" s="18">
        <f t="shared" si="1"/>
        <v>4.0245997320444857E-2</v>
      </c>
      <c r="M101" s="18">
        <f t="shared" si="1"/>
        <v>-5.2135995303373282E-2</v>
      </c>
      <c r="N101" s="18">
        <f t="shared" si="1"/>
        <v>2.1119671643343097E-2</v>
      </c>
    </row>
    <row r="102" spans="1:14" ht="27.95" customHeight="1" x14ac:dyDescent="0.25">
      <c r="B102" s="106" t="s">
        <v>220</v>
      </c>
      <c r="C102" s="116"/>
      <c r="D102" s="116">
        <f>ABS(D100/D101)</f>
        <v>2.8524970484956742</v>
      </c>
      <c r="E102" s="116">
        <f>ABS(E100/E101)</f>
        <v>0.59294086596901352</v>
      </c>
      <c r="F102" s="116">
        <f t="shared" ref="F102:N102" si="2">ABS(F100/F101)</f>
        <v>1.5922678201231115</v>
      </c>
      <c r="G102" s="116">
        <f t="shared" si="2"/>
        <v>0.23322796583322392</v>
      </c>
      <c r="H102" s="116">
        <f t="shared" si="2"/>
        <v>0.53221214204727318</v>
      </c>
      <c r="I102" s="116">
        <f t="shared" si="2"/>
        <v>6.2124748804093445E-2</v>
      </c>
      <c r="J102" s="116">
        <f t="shared" si="2"/>
        <v>0.16689395042246238</v>
      </c>
      <c r="K102" s="116">
        <f t="shared" si="2"/>
        <v>0.95776437695013672</v>
      </c>
      <c r="L102" s="116">
        <f t="shared" si="2"/>
        <v>0.43923881171906731</v>
      </c>
      <c r="M102" s="116">
        <f t="shared" si="2"/>
        <v>0.85186831163050258</v>
      </c>
      <c r="N102" s="116">
        <f t="shared" si="2"/>
        <v>1.8587808479741139</v>
      </c>
    </row>
    <row r="103" spans="1:14" ht="27.95" customHeight="1" x14ac:dyDescent="0.25">
      <c r="B103" s="106" t="s">
        <v>221</v>
      </c>
      <c r="C103" s="155">
        <f>AVERAGE(D102:N102)</f>
        <v>0.92180153545169752</v>
      </c>
    </row>
    <row r="104" spans="1:14" ht="27.95" customHeight="1" x14ac:dyDescent="0.25">
      <c r="B104" s="106"/>
    </row>
    <row r="105" spans="1:14" ht="27.95" customHeight="1" x14ac:dyDescent="0.25">
      <c r="A105" s="106" t="s">
        <v>222</v>
      </c>
      <c r="C105" s="131">
        <v>41640</v>
      </c>
      <c r="D105" s="131">
        <v>41671</v>
      </c>
      <c r="E105" s="131">
        <v>41699</v>
      </c>
      <c r="F105" s="131">
        <v>41730</v>
      </c>
      <c r="G105" s="131">
        <v>41760</v>
      </c>
      <c r="H105" s="131">
        <v>41791</v>
      </c>
      <c r="I105" s="131">
        <v>41821</v>
      </c>
      <c r="J105" s="131">
        <v>41852</v>
      </c>
      <c r="K105" s="131">
        <v>41883</v>
      </c>
      <c r="L105" s="131">
        <v>41913</v>
      </c>
      <c r="M105" s="131">
        <v>41944</v>
      </c>
      <c r="N105" s="131">
        <v>41974</v>
      </c>
    </row>
    <row r="106" spans="1:14" ht="27.95" customHeight="1" x14ac:dyDescent="0.25">
      <c r="B106" s="106" t="s">
        <v>217</v>
      </c>
      <c r="C106" s="116"/>
      <c r="D106" s="18">
        <f>((D19-C19)/C19)</f>
        <v>5.9335305205282511E-2</v>
      </c>
      <c r="E106" s="18">
        <f t="shared" ref="E106:N106" si="3">((E19-D19)/D19)</f>
        <v>-0.13007882361414372</v>
      </c>
      <c r="F106" s="18">
        <f t="shared" si="3"/>
        <v>6.6146448665925686E-2</v>
      </c>
      <c r="G106" s="18">
        <f t="shared" si="3"/>
        <v>-4.5085750118078805E-2</v>
      </c>
      <c r="H106" s="18">
        <f t="shared" si="3"/>
        <v>5.1582833191539473E-2</v>
      </c>
      <c r="I106" s="18">
        <f t="shared" si="3"/>
        <v>3.5582465489544662E-2</v>
      </c>
      <c r="J106" s="18">
        <f t="shared" si="3"/>
        <v>-5.8289459563091943E-2</v>
      </c>
      <c r="K106" s="18">
        <f t="shared" si="3"/>
        <v>-1.7170254211385051E-2</v>
      </c>
      <c r="L106" s="18">
        <f t="shared" si="3"/>
        <v>-3.2081309883642779E-2</v>
      </c>
      <c r="M106" s="18">
        <f t="shared" si="3"/>
        <v>5.2376686668969719E-2</v>
      </c>
      <c r="N106" s="18">
        <f t="shared" si="3"/>
        <v>6.0849506898630827E-2</v>
      </c>
    </row>
    <row r="107" spans="1:14" ht="27.95" customHeight="1" x14ac:dyDescent="0.25">
      <c r="B107" s="106" t="s">
        <v>219</v>
      </c>
      <c r="C107" s="116"/>
      <c r="D107" s="18">
        <f>((D18-C18)/C18)</f>
        <v>1.2978263415720753E-3</v>
      </c>
      <c r="E107" s="18">
        <f t="shared" ref="E107:N107" si="4">((E18-D18)/D18)</f>
        <v>-6.23862484543412E-4</v>
      </c>
      <c r="F107" s="18">
        <f t="shared" si="4"/>
        <v>-0.15722944202165282</v>
      </c>
      <c r="G107" s="18">
        <f t="shared" si="4"/>
        <v>2.5084423550344715E-3</v>
      </c>
      <c r="H107" s="18">
        <f t="shared" si="4"/>
        <v>-5.9705115797055661E-3</v>
      </c>
      <c r="I107" s="18">
        <f t="shared" si="4"/>
        <v>-4.4850029237456239E-4</v>
      </c>
      <c r="J107" s="18">
        <f t="shared" si="4"/>
        <v>3.6193741814115679E-3</v>
      </c>
      <c r="K107" s="18">
        <f t="shared" si="4"/>
        <v>-1.6775840502500131E-3</v>
      </c>
      <c r="L107" s="18">
        <f t="shared" si="4"/>
        <v>-1.7813209198744547E-3</v>
      </c>
      <c r="M107" s="18">
        <f t="shared" si="4"/>
        <v>2.222249608866671E-3</v>
      </c>
      <c r="N107" s="18">
        <f t="shared" si="4"/>
        <v>2.1829673738018103E-3</v>
      </c>
    </row>
    <row r="108" spans="1:14" ht="27.95" customHeight="1" x14ac:dyDescent="0.25">
      <c r="B108" s="106" t="s">
        <v>220</v>
      </c>
      <c r="C108" s="116"/>
      <c r="D108" s="116">
        <f>ABS(D106/D107)</f>
        <v>45.718986666127321</v>
      </c>
      <c r="E108" s="116">
        <f t="shared" ref="E108:N108" si="5">ABS(E106/E107)</f>
        <v>208.50560313679523</v>
      </c>
      <c r="F108" s="116">
        <f t="shared" si="5"/>
        <v>0.42070014251412496</v>
      </c>
      <c r="G108" s="116">
        <f t="shared" si="5"/>
        <v>17.973604227974864</v>
      </c>
      <c r="H108" s="116">
        <f t="shared" si="5"/>
        <v>8.6396002256951103</v>
      </c>
      <c r="I108" s="116">
        <f t="shared" si="5"/>
        <v>79.336549149511313</v>
      </c>
      <c r="J108" s="116">
        <f t="shared" si="5"/>
        <v>16.104844827168122</v>
      </c>
      <c r="K108" s="116">
        <f t="shared" si="5"/>
        <v>10.235108165713747</v>
      </c>
      <c r="L108" s="116">
        <f t="shared" si="5"/>
        <v>18.009842878791222</v>
      </c>
      <c r="M108" s="116">
        <f t="shared" si="5"/>
        <v>23.569218534222806</v>
      </c>
      <c r="N108" s="116">
        <f t="shared" si="5"/>
        <v>27.874675374857571</v>
      </c>
    </row>
    <row r="109" spans="1:14" ht="27.95" customHeight="1" x14ac:dyDescent="0.25">
      <c r="B109" s="106" t="s">
        <v>221</v>
      </c>
      <c r="C109" s="155">
        <f>AVERAGE(D108:N108)</f>
        <v>41.489884848124682</v>
      </c>
    </row>
  </sheetData>
  <mergeCells count="3738">
    <mergeCell ref="XEO64:XFD64"/>
    <mergeCell ref="WZM64:XAH64"/>
    <mergeCell ref="XAI64:XBD64"/>
    <mergeCell ref="XBE64:XBZ64"/>
    <mergeCell ref="XCA64:XCV64"/>
    <mergeCell ref="XCW64:XDR64"/>
    <mergeCell ref="XDS64:XEN64"/>
    <mergeCell ref="WUK64:WVF64"/>
    <mergeCell ref="WVG64:WWB64"/>
    <mergeCell ref="WWC64:WWX64"/>
    <mergeCell ref="WWY64:WXT64"/>
    <mergeCell ref="WXU64:WYP64"/>
    <mergeCell ref="WYQ64:WZL64"/>
    <mergeCell ref="WPI64:WQD64"/>
    <mergeCell ref="WQE64:WQZ64"/>
    <mergeCell ref="WRA64:WRV64"/>
    <mergeCell ref="WRW64:WSR64"/>
    <mergeCell ref="WSS64:WTN64"/>
    <mergeCell ref="WTO64:WUJ64"/>
    <mergeCell ref="WKG64:WLB64"/>
    <mergeCell ref="WLC64:WLX64"/>
    <mergeCell ref="WLY64:WMT64"/>
    <mergeCell ref="WMU64:WNP64"/>
    <mergeCell ref="WNQ64:WOL64"/>
    <mergeCell ref="WOM64:WPH64"/>
    <mergeCell ref="WFE64:WFZ64"/>
    <mergeCell ref="WGA64:WGV64"/>
    <mergeCell ref="WGW64:WHR64"/>
    <mergeCell ref="WHS64:WIN64"/>
    <mergeCell ref="WIO64:WJJ64"/>
    <mergeCell ref="WJK64:WKF64"/>
    <mergeCell ref="WAC64:WAX64"/>
    <mergeCell ref="WAY64:WBT64"/>
    <mergeCell ref="WBU64:WCP64"/>
    <mergeCell ref="WCQ64:WDL64"/>
    <mergeCell ref="WDM64:WEH64"/>
    <mergeCell ref="WEI64:WFD64"/>
    <mergeCell ref="VVA64:VVV64"/>
    <mergeCell ref="VVW64:VWR64"/>
    <mergeCell ref="VWS64:VXN64"/>
    <mergeCell ref="VXO64:VYJ64"/>
    <mergeCell ref="VYK64:VZF64"/>
    <mergeCell ref="VZG64:WAB64"/>
    <mergeCell ref="VPY64:VQT64"/>
    <mergeCell ref="VQU64:VRP64"/>
    <mergeCell ref="VRQ64:VSL64"/>
    <mergeCell ref="VSM64:VTH64"/>
    <mergeCell ref="VTI64:VUD64"/>
    <mergeCell ref="VUE64:VUZ64"/>
    <mergeCell ref="VKW64:VLR64"/>
    <mergeCell ref="VLS64:VMN64"/>
    <mergeCell ref="VMO64:VNJ64"/>
    <mergeCell ref="VNK64:VOF64"/>
    <mergeCell ref="VOG64:VPB64"/>
    <mergeCell ref="VPC64:VPX64"/>
    <mergeCell ref="VFU64:VGP64"/>
    <mergeCell ref="VGQ64:VHL64"/>
    <mergeCell ref="VHM64:VIH64"/>
    <mergeCell ref="VII64:VJD64"/>
    <mergeCell ref="VJE64:VJZ64"/>
    <mergeCell ref="VKA64:VKV64"/>
    <mergeCell ref="VAS64:VBN64"/>
    <mergeCell ref="VBO64:VCJ64"/>
    <mergeCell ref="VCK64:VDF64"/>
    <mergeCell ref="VDG64:VEB64"/>
    <mergeCell ref="VEC64:VEX64"/>
    <mergeCell ref="VEY64:VFT64"/>
    <mergeCell ref="UVQ64:UWL64"/>
    <mergeCell ref="UWM64:UXH64"/>
    <mergeCell ref="UXI64:UYD64"/>
    <mergeCell ref="UYE64:UYZ64"/>
    <mergeCell ref="UZA64:UZV64"/>
    <mergeCell ref="UZW64:VAR64"/>
    <mergeCell ref="UQO64:URJ64"/>
    <mergeCell ref="URK64:USF64"/>
    <mergeCell ref="USG64:UTB64"/>
    <mergeCell ref="UTC64:UTX64"/>
    <mergeCell ref="UTY64:UUT64"/>
    <mergeCell ref="UUU64:UVP64"/>
    <mergeCell ref="ULM64:UMH64"/>
    <mergeCell ref="UMI64:UND64"/>
    <mergeCell ref="UNE64:UNZ64"/>
    <mergeCell ref="UOA64:UOV64"/>
    <mergeCell ref="UOW64:UPR64"/>
    <mergeCell ref="UPS64:UQN64"/>
    <mergeCell ref="UGK64:UHF64"/>
    <mergeCell ref="UHG64:UIB64"/>
    <mergeCell ref="UIC64:UIX64"/>
    <mergeCell ref="UIY64:UJT64"/>
    <mergeCell ref="UJU64:UKP64"/>
    <mergeCell ref="UKQ64:ULL64"/>
    <mergeCell ref="UBI64:UCD64"/>
    <mergeCell ref="UCE64:UCZ64"/>
    <mergeCell ref="UDA64:UDV64"/>
    <mergeCell ref="UDW64:UER64"/>
    <mergeCell ref="UES64:UFN64"/>
    <mergeCell ref="UFO64:UGJ64"/>
    <mergeCell ref="TWG64:TXB64"/>
    <mergeCell ref="TXC64:TXX64"/>
    <mergeCell ref="TXY64:TYT64"/>
    <mergeCell ref="TYU64:TZP64"/>
    <mergeCell ref="TZQ64:UAL64"/>
    <mergeCell ref="UAM64:UBH64"/>
    <mergeCell ref="TRE64:TRZ64"/>
    <mergeCell ref="TSA64:TSV64"/>
    <mergeCell ref="TSW64:TTR64"/>
    <mergeCell ref="TTS64:TUN64"/>
    <mergeCell ref="TUO64:TVJ64"/>
    <mergeCell ref="TVK64:TWF64"/>
    <mergeCell ref="TMC64:TMX64"/>
    <mergeCell ref="TMY64:TNT64"/>
    <mergeCell ref="TNU64:TOP64"/>
    <mergeCell ref="TOQ64:TPL64"/>
    <mergeCell ref="TPM64:TQH64"/>
    <mergeCell ref="TQI64:TRD64"/>
    <mergeCell ref="THA64:THV64"/>
    <mergeCell ref="THW64:TIR64"/>
    <mergeCell ref="TIS64:TJN64"/>
    <mergeCell ref="TJO64:TKJ64"/>
    <mergeCell ref="TKK64:TLF64"/>
    <mergeCell ref="TLG64:TMB64"/>
    <mergeCell ref="TBY64:TCT64"/>
    <mergeCell ref="TCU64:TDP64"/>
    <mergeCell ref="TDQ64:TEL64"/>
    <mergeCell ref="TEM64:TFH64"/>
    <mergeCell ref="TFI64:TGD64"/>
    <mergeCell ref="TGE64:TGZ64"/>
    <mergeCell ref="SWW64:SXR64"/>
    <mergeCell ref="SXS64:SYN64"/>
    <mergeCell ref="SYO64:SZJ64"/>
    <mergeCell ref="SZK64:TAF64"/>
    <mergeCell ref="TAG64:TBB64"/>
    <mergeCell ref="TBC64:TBX64"/>
    <mergeCell ref="SRU64:SSP64"/>
    <mergeCell ref="SSQ64:STL64"/>
    <mergeCell ref="STM64:SUH64"/>
    <mergeCell ref="SUI64:SVD64"/>
    <mergeCell ref="SVE64:SVZ64"/>
    <mergeCell ref="SWA64:SWV64"/>
    <mergeCell ref="SMS64:SNN64"/>
    <mergeCell ref="SNO64:SOJ64"/>
    <mergeCell ref="SOK64:SPF64"/>
    <mergeCell ref="SPG64:SQB64"/>
    <mergeCell ref="SQC64:SQX64"/>
    <mergeCell ref="SQY64:SRT64"/>
    <mergeCell ref="SHQ64:SIL64"/>
    <mergeCell ref="SIM64:SJH64"/>
    <mergeCell ref="SJI64:SKD64"/>
    <mergeCell ref="SKE64:SKZ64"/>
    <mergeCell ref="SLA64:SLV64"/>
    <mergeCell ref="SLW64:SMR64"/>
    <mergeCell ref="SCO64:SDJ64"/>
    <mergeCell ref="SDK64:SEF64"/>
    <mergeCell ref="SEG64:SFB64"/>
    <mergeCell ref="SFC64:SFX64"/>
    <mergeCell ref="SFY64:SGT64"/>
    <mergeCell ref="SGU64:SHP64"/>
    <mergeCell ref="RXM64:RYH64"/>
    <mergeCell ref="RYI64:RZD64"/>
    <mergeCell ref="RZE64:RZZ64"/>
    <mergeCell ref="SAA64:SAV64"/>
    <mergeCell ref="SAW64:SBR64"/>
    <mergeCell ref="SBS64:SCN64"/>
    <mergeCell ref="RSK64:RTF64"/>
    <mergeCell ref="RTG64:RUB64"/>
    <mergeCell ref="RUC64:RUX64"/>
    <mergeCell ref="RUY64:RVT64"/>
    <mergeCell ref="RVU64:RWP64"/>
    <mergeCell ref="RWQ64:RXL64"/>
    <mergeCell ref="RNI64:ROD64"/>
    <mergeCell ref="ROE64:ROZ64"/>
    <mergeCell ref="RPA64:RPV64"/>
    <mergeCell ref="RPW64:RQR64"/>
    <mergeCell ref="RQS64:RRN64"/>
    <mergeCell ref="RRO64:RSJ64"/>
    <mergeCell ref="RIG64:RJB64"/>
    <mergeCell ref="RJC64:RJX64"/>
    <mergeCell ref="RJY64:RKT64"/>
    <mergeCell ref="RKU64:RLP64"/>
    <mergeCell ref="RLQ64:RML64"/>
    <mergeCell ref="RMM64:RNH64"/>
    <mergeCell ref="RDE64:RDZ64"/>
    <mergeCell ref="REA64:REV64"/>
    <mergeCell ref="REW64:RFR64"/>
    <mergeCell ref="RFS64:RGN64"/>
    <mergeCell ref="RGO64:RHJ64"/>
    <mergeCell ref="RHK64:RIF64"/>
    <mergeCell ref="QYC64:QYX64"/>
    <mergeCell ref="QYY64:QZT64"/>
    <mergeCell ref="QZU64:RAP64"/>
    <mergeCell ref="RAQ64:RBL64"/>
    <mergeCell ref="RBM64:RCH64"/>
    <mergeCell ref="RCI64:RDD64"/>
    <mergeCell ref="QTA64:QTV64"/>
    <mergeCell ref="QTW64:QUR64"/>
    <mergeCell ref="QUS64:QVN64"/>
    <mergeCell ref="QVO64:QWJ64"/>
    <mergeCell ref="QWK64:QXF64"/>
    <mergeCell ref="QXG64:QYB64"/>
    <mergeCell ref="QNY64:QOT64"/>
    <mergeCell ref="QOU64:QPP64"/>
    <mergeCell ref="QPQ64:QQL64"/>
    <mergeCell ref="QQM64:QRH64"/>
    <mergeCell ref="QRI64:QSD64"/>
    <mergeCell ref="QSE64:QSZ64"/>
    <mergeCell ref="QIW64:QJR64"/>
    <mergeCell ref="QJS64:QKN64"/>
    <mergeCell ref="QKO64:QLJ64"/>
    <mergeCell ref="QLK64:QMF64"/>
    <mergeCell ref="QMG64:QNB64"/>
    <mergeCell ref="QNC64:QNX64"/>
    <mergeCell ref="QDU64:QEP64"/>
    <mergeCell ref="QEQ64:QFL64"/>
    <mergeCell ref="QFM64:QGH64"/>
    <mergeCell ref="QGI64:QHD64"/>
    <mergeCell ref="QHE64:QHZ64"/>
    <mergeCell ref="QIA64:QIV64"/>
    <mergeCell ref="PYS64:PZN64"/>
    <mergeCell ref="PZO64:QAJ64"/>
    <mergeCell ref="QAK64:QBF64"/>
    <mergeCell ref="QBG64:QCB64"/>
    <mergeCell ref="QCC64:QCX64"/>
    <mergeCell ref="QCY64:QDT64"/>
    <mergeCell ref="PTQ64:PUL64"/>
    <mergeCell ref="PUM64:PVH64"/>
    <mergeCell ref="PVI64:PWD64"/>
    <mergeCell ref="PWE64:PWZ64"/>
    <mergeCell ref="PXA64:PXV64"/>
    <mergeCell ref="PXW64:PYR64"/>
    <mergeCell ref="POO64:PPJ64"/>
    <mergeCell ref="PPK64:PQF64"/>
    <mergeCell ref="PQG64:PRB64"/>
    <mergeCell ref="PRC64:PRX64"/>
    <mergeCell ref="PRY64:PST64"/>
    <mergeCell ref="PSU64:PTP64"/>
    <mergeCell ref="PJM64:PKH64"/>
    <mergeCell ref="PKI64:PLD64"/>
    <mergeCell ref="PLE64:PLZ64"/>
    <mergeCell ref="PMA64:PMV64"/>
    <mergeCell ref="PMW64:PNR64"/>
    <mergeCell ref="PNS64:PON64"/>
    <mergeCell ref="PEK64:PFF64"/>
    <mergeCell ref="PFG64:PGB64"/>
    <mergeCell ref="PGC64:PGX64"/>
    <mergeCell ref="PGY64:PHT64"/>
    <mergeCell ref="PHU64:PIP64"/>
    <mergeCell ref="PIQ64:PJL64"/>
    <mergeCell ref="OZI64:PAD64"/>
    <mergeCell ref="PAE64:PAZ64"/>
    <mergeCell ref="PBA64:PBV64"/>
    <mergeCell ref="PBW64:PCR64"/>
    <mergeCell ref="PCS64:PDN64"/>
    <mergeCell ref="PDO64:PEJ64"/>
    <mergeCell ref="OUG64:OVB64"/>
    <mergeCell ref="OVC64:OVX64"/>
    <mergeCell ref="OVY64:OWT64"/>
    <mergeCell ref="OWU64:OXP64"/>
    <mergeCell ref="OXQ64:OYL64"/>
    <mergeCell ref="OYM64:OZH64"/>
    <mergeCell ref="OPE64:OPZ64"/>
    <mergeCell ref="OQA64:OQV64"/>
    <mergeCell ref="OQW64:ORR64"/>
    <mergeCell ref="ORS64:OSN64"/>
    <mergeCell ref="OSO64:OTJ64"/>
    <mergeCell ref="OTK64:OUF64"/>
    <mergeCell ref="OKC64:OKX64"/>
    <mergeCell ref="OKY64:OLT64"/>
    <mergeCell ref="OLU64:OMP64"/>
    <mergeCell ref="OMQ64:ONL64"/>
    <mergeCell ref="ONM64:OOH64"/>
    <mergeCell ref="OOI64:OPD64"/>
    <mergeCell ref="OFA64:OFV64"/>
    <mergeCell ref="OFW64:OGR64"/>
    <mergeCell ref="OGS64:OHN64"/>
    <mergeCell ref="OHO64:OIJ64"/>
    <mergeCell ref="OIK64:OJF64"/>
    <mergeCell ref="OJG64:OKB64"/>
    <mergeCell ref="NZY64:OAT64"/>
    <mergeCell ref="OAU64:OBP64"/>
    <mergeCell ref="OBQ64:OCL64"/>
    <mergeCell ref="OCM64:ODH64"/>
    <mergeCell ref="ODI64:OED64"/>
    <mergeCell ref="OEE64:OEZ64"/>
    <mergeCell ref="NUW64:NVR64"/>
    <mergeCell ref="NVS64:NWN64"/>
    <mergeCell ref="NWO64:NXJ64"/>
    <mergeCell ref="NXK64:NYF64"/>
    <mergeCell ref="NYG64:NZB64"/>
    <mergeCell ref="NZC64:NZX64"/>
    <mergeCell ref="NPU64:NQP64"/>
    <mergeCell ref="NQQ64:NRL64"/>
    <mergeCell ref="NRM64:NSH64"/>
    <mergeCell ref="NSI64:NTD64"/>
    <mergeCell ref="NTE64:NTZ64"/>
    <mergeCell ref="NUA64:NUV64"/>
    <mergeCell ref="NKS64:NLN64"/>
    <mergeCell ref="NLO64:NMJ64"/>
    <mergeCell ref="NMK64:NNF64"/>
    <mergeCell ref="NNG64:NOB64"/>
    <mergeCell ref="NOC64:NOX64"/>
    <mergeCell ref="NOY64:NPT64"/>
    <mergeCell ref="NFQ64:NGL64"/>
    <mergeCell ref="NGM64:NHH64"/>
    <mergeCell ref="NHI64:NID64"/>
    <mergeCell ref="NIE64:NIZ64"/>
    <mergeCell ref="NJA64:NJV64"/>
    <mergeCell ref="NJW64:NKR64"/>
    <mergeCell ref="NAO64:NBJ64"/>
    <mergeCell ref="NBK64:NCF64"/>
    <mergeCell ref="NCG64:NDB64"/>
    <mergeCell ref="NDC64:NDX64"/>
    <mergeCell ref="NDY64:NET64"/>
    <mergeCell ref="NEU64:NFP64"/>
    <mergeCell ref="MVM64:MWH64"/>
    <mergeCell ref="MWI64:MXD64"/>
    <mergeCell ref="MXE64:MXZ64"/>
    <mergeCell ref="MYA64:MYV64"/>
    <mergeCell ref="MYW64:MZR64"/>
    <mergeCell ref="MZS64:NAN64"/>
    <mergeCell ref="MQK64:MRF64"/>
    <mergeCell ref="MRG64:MSB64"/>
    <mergeCell ref="MSC64:MSX64"/>
    <mergeCell ref="MSY64:MTT64"/>
    <mergeCell ref="MTU64:MUP64"/>
    <mergeCell ref="MUQ64:MVL64"/>
    <mergeCell ref="MLI64:MMD64"/>
    <mergeCell ref="MME64:MMZ64"/>
    <mergeCell ref="MNA64:MNV64"/>
    <mergeCell ref="MNW64:MOR64"/>
    <mergeCell ref="MOS64:MPN64"/>
    <mergeCell ref="MPO64:MQJ64"/>
    <mergeCell ref="MGG64:MHB64"/>
    <mergeCell ref="MHC64:MHX64"/>
    <mergeCell ref="MHY64:MIT64"/>
    <mergeCell ref="MIU64:MJP64"/>
    <mergeCell ref="MJQ64:MKL64"/>
    <mergeCell ref="MKM64:MLH64"/>
    <mergeCell ref="MBE64:MBZ64"/>
    <mergeCell ref="MCA64:MCV64"/>
    <mergeCell ref="MCW64:MDR64"/>
    <mergeCell ref="MDS64:MEN64"/>
    <mergeCell ref="MEO64:MFJ64"/>
    <mergeCell ref="MFK64:MGF64"/>
    <mergeCell ref="LWC64:LWX64"/>
    <mergeCell ref="LWY64:LXT64"/>
    <mergeCell ref="LXU64:LYP64"/>
    <mergeCell ref="LYQ64:LZL64"/>
    <mergeCell ref="LZM64:MAH64"/>
    <mergeCell ref="MAI64:MBD64"/>
    <mergeCell ref="LRA64:LRV64"/>
    <mergeCell ref="LRW64:LSR64"/>
    <mergeCell ref="LSS64:LTN64"/>
    <mergeCell ref="LTO64:LUJ64"/>
    <mergeCell ref="LUK64:LVF64"/>
    <mergeCell ref="LVG64:LWB64"/>
    <mergeCell ref="LLY64:LMT64"/>
    <mergeCell ref="LMU64:LNP64"/>
    <mergeCell ref="LNQ64:LOL64"/>
    <mergeCell ref="LOM64:LPH64"/>
    <mergeCell ref="LPI64:LQD64"/>
    <mergeCell ref="LQE64:LQZ64"/>
    <mergeCell ref="LGW64:LHR64"/>
    <mergeCell ref="LHS64:LIN64"/>
    <mergeCell ref="LIO64:LJJ64"/>
    <mergeCell ref="LJK64:LKF64"/>
    <mergeCell ref="LKG64:LLB64"/>
    <mergeCell ref="LLC64:LLX64"/>
    <mergeCell ref="LBU64:LCP64"/>
    <mergeCell ref="LCQ64:LDL64"/>
    <mergeCell ref="LDM64:LEH64"/>
    <mergeCell ref="LEI64:LFD64"/>
    <mergeCell ref="LFE64:LFZ64"/>
    <mergeCell ref="LGA64:LGV64"/>
    <mergeCell ref="KWS64:KXN64"/>
    <mergeCell ref="KXO64:KYJ64"/>
    <mergeCell ref="KYK64:KZF64"/>
    <mergeCell ref="KZG64:LAB64"/>
    <mergeCell ref="LAC64:LAX64"/>
    <mergeCell ref="LAY64:LBT64"/>
    <mergeCell ref="KRQ64:KSL64"/>
    <mergeCell ref="KSM64:KTH64"/>
    <mergeCell ref="KTI64:KUD64"/>
    <mergeCell ref="KUE64:KUZ64"/>
    <mergeCell ref="KVA64:KVV64"/>
    <mergeCell ref="KVW64:KWR64"/>
    <mergeCell ref="KMO64:KNJ64"/>
    <mergeCell ref="KNK64:KOF64"/>
    <mergeCell ref="KOG64:KPB64"/>
    <mergeCell ref="KPC64:KPX64"/>
    <mergeCell ref="KPY64:KQT64"/>
    <mergeCell ref="KQU64:KRP64"/>
    <mergeCell ref="KHM64:KIH64"/>
    <mergeCell ref="KII64:KJD64"/>
    <mergeCell ref="KJE64:KJZ64"/>
    <mergeCell ref="KKA64:KKV64"/>
    <mergeCell ref="KKW64:KLR64"/>
    <mergeCell ref="KLS64:KMN64"/>
    <mergeCell ref="KCK64:KDF64"/>
    <mergeCell ref="KDG64:KEB64"/>
    <mergeCell ref="KEC64:KEX64"/>
    <mergeCell ref="KEY64:KFT64"/>
    <mergeCell ref="KFU64:KGP64"/>
    <mergeCell ref="KGQ64:KHL64"/>
    <mergeCell ref="JXI64:JYD64"/>
    <mergeCell ref="JYE64:JYZ64"/>
    <mergeCell ref="JZA64:JZV64"/>
    <mergeCell ref="JZW64:KAR64"/>
    <mergeCell ref="KAS64:KBN64"/>
    <mergeCell ref="KBO64:KCJ64"/>
    <mergeCell ref="JSG64:JTB64"/>
    <mergeCell ref="JTC64:JTX64"/>
    <mergeCell ref="JTY64:JUT64"/>
    <mergeCell ref="JUU64:JVP64"/>
    <mergeCell ref="JVQ64:JWL64"/>
    <mergeCell ref="JWM64:JXH64"/>
    <mergeCell ref="JNE64:JNZ64"/>
    <mergeCell ref="JOA64:JOV64"/>
    <mergeCell ref="JOW64:JPR64"/>
    <mergeCell ref="JPS64:JQN64"/>
    <mergeCell ref="JQO64:JRJ64"/>
    <mergeCell ref="JRK64:JSF64"/>
    <mergeCell ref="JIC64:JIX64"/>
    <mergeCell ref="JIY64:JJT64"/>
    <mergeCell ref="JJU64:JKP64"/>
    <mergeCell ref="JKQ64:JLL64"/>
    <mergeCell ref="JLM64:JMH64"/>
    <mergeCell ref="JMI64:JND64"/>
    <mergeCell ref="JDA64:JDV64"/>
    <mergeCell ref="JDW64:JER64"/>
    <mergeCell ref="JES64:JFN64"/>
    <mergeCell ref="JFO64:JGJ64"/>
    <mergeCell ref="JGK64:JHF64"/>
    <mergeCell ref="JHG64:JIB64"/>
    <mergeCell ref="IXY64:IYT64"/>
    <mergeCell ref="IYU64:IZP64"/>
    <mergeCell ref="IZQ64:JAL64"/>
    <mergeCell ref="JAM64:JBH64"/>
    <mergeCell ref="JBI64:JCD64"/>
    <mergeCell ref="JCE64:JCZ64"/>
    <mergeCell ref="ISW64:ITR64"/>
    <mergeCell ref="ITS64:IUN64"/>
    <mergeCell ref="IUO64:IVJ64"/>
    <mergeCell ref="IVK64:IWF64"/>
    <mergeCell ref="IWG64:IXB64"/>
    <mergeCell ref="IXC64:IXX64"/>
    <mergeCell ref="INU64:IOP64"/>
    <mergeCell ref="IOQ64:IPL64"/>
    <mergeCell ref="IPM64:IQH64"/>
    <mergeCell ref="IQI64:IRD64"/>
    <mergeCell ref="IRE64:IRZ64"/>
    <mergeCell ref="ISA64:ISV64"/>
    <mergeCell ref="IIS64:IJN64"/>
    <mergeCell ref="IJO64:IKJ64"/>
    <mergeCell ref="IKK64:ILF64"/>
    <mergeCell ref="ILG64:IMB64"/>
    <mergeCell ref="IMC64:IMX64"/>
    <mergeCell ref="IMY64:INT64"/>
    <mergeCell ref="IDQ64:IEL64"/>
    <mergeCell ref="IEM64:IFH64"/>
    <mergeCell ref="IFI64:IGD64"/>
    <mergeCell ref="IGE64:IGZ64"/>
    <mergeCell ref="IHA64:IHV64"/>
    <mergeCell ref="IHW64:IIR64"/>
    <mergeCell ref="HYO64:HZJ64"/>
    <mergeCell ref="HZK64:IAF64"/>
    <mergeCell ref="IAG64:IBB64"/>
    <mergeCell ref="IBC64:IBX64"/>
    <mergeCell ref="IBY64:ICT64"/>
    <mergeCell ref="ICU64:IDP64"/>
    <mergeCell ref="HTM64:HUH64"/>
    <mergeCell ref="HUI64:HVD64"/>
    <mergeCell ref="HVE64:HVZ64"/>
    <mergeCell ref="HWA64:HWV64"/>
    <mergeCell ref="HWW64:HXR64"/>
    <mergeCell ref="HXS64:HYN64"/>
    <mergeCell ref="HOK64:HPF64"/>
    <mergeCell ref="HPG64:HQB64"/>
    <mergeCell ref="HQC64:HQX64"/>
    <mergeCell ref="HQY64:HRT64"/>
    <mergeCell ref="HRU64:HSP64"/>
    <mergeCell ref="HSQ64:HTL64"/>
    <mergeCell ref="HJI64:HKD64"/>
    <mergeCell ref="HKE64:HKZ64"/>
    <mergeCell ref="HLA64:HLV64"/>
    <mergeCell ref="HLW64:HMR64"/>
    <mergeCell ref="HMS64:HNN64"/>
    <mergeCell ref="HNO64:HOJ64"/>
    <mergeCell ref="HEG64:HFB64"/>
    <mergeCell ref="HFC64:HFX64"/>
    <mergeCell ref="HFY64:HGT64"/>
    <mergeCell ref="HGU64:HHP64"/>
    <mergeCell ref="HHQ64:HIL64"/>
    <mergeCell ref="HIM64:HJH64"/>
    <mergeCell ref="GZE64:GZZ64"/>
    <mergeCell ref="HAA64:HAV64"/>
    <mergeCell ref="HAW64:HBR64"/>
    <mergeCell ref="HBS64:HCN64"/>
    <mergeCell ref="HCO64:HDJ64"/>
    <mergeCell ref="HDK64:HEF64"/>
    <mergeCell ref="GUC64:GUX64"/>
    <mergeCell ref="GUY64:GVT64"/>
    <mergeCell ref="GVU64:GWP64"/>
    <mergeCell ref="GWQ64:GXL64"/>
    <mergeCell ref="GXM64:GYH64"/>
    <mergeCell ref="GYI64:GZD64"/>
    <mergeCell ref="GPA64:GPV64"/>
    <mergeCell ref="GPW64:GQR64"/>
    <mergeCell ref="GQS64:GRN64"/>
    <mergeCell ref="GRO64:GSJ64"/>
    <mergeCell ref="GSK64:GTF64"/>
    <mergeCell ref="GTG64:GUB64"/>
    <mergeCell ref="GJY64:GKT64"/>
    <mergeCell ref="GKU64:GLP64"/>
    <mergeCell ref="GLQ64:GML64"/>
    <mergeCell ref="GMM64:GNH64"/>
    <mergeCell ref="GNI64:GOD64"/>
    <mergeCell ref="GOE64:GOZ64"/>
    <mergeCell ref="GEW64:GFR64"/>
    <mergeCell ref="GFS64:GGN64"/>
    <mergeCell ref="GGO64:GHJ64"/>
    <mergeCell ref="GHK64:GIF64"/>
    <mergeCell ref="GIG64:GJB64"/>
    <mergeCell ref="GJC64:GJX64"/>
    <mergeCell ref="FZU64:GAP64"/>
    <mergeCell ref="GAQ64:GBL64"/>
    <mergeCell ref="GBM64:GCH64"/>
    <mergeCell ref="GCI64:GDD64"/>
    <mergeCell ref="GDE64:GDZ64"/>
    <mergeCell ref="GEA64:GEV64"/>
    <mergeCell ref="FUS64:FVN64"/>
    <mergeCell ref="FVO64:FWJ64"/>
    <mergeCell ref="FWK64:FXF64"/>
    <mergeCell ref="FXG64:FYB64"/>
    <mergeCell ref="FYC64:FYX64"/>
    <mergeCell ref="FYY64:FZT64"/>
    <mergeCell ref="FPQ64:FQL64"/>
    <mergeCell ref="FQM64:FRH64"/>
    <mergeCell ref="FRI64:FSD64"/>
    <mergeCell ref="FSE64:FSZ64"/>
    <mergeCell ref="FTA64:FTV64"/>
    <mergeCell ref="FTW64:FUR64"/>
    <mergeCell ref="FKO64:FLJ64"/>
    <mergeCell ref="FLK64:FMF64"/>
    <mergeCell ref="FMG64:FNB64"/>
    <mergeCell ref="FNC64:FNX64"/>
    <mergeCell ref="FNY64:FOT64"/>
    <mergeCell ref="FOU64:FPP64"/>
    <mergeCell ref="FFM64:FGH64"/>
    <mergeCell ref="FGI64:FHD64"/>
    <mergeCell ref="FHE64:FHZ64"/>
    <mergeCell ref="FIA64:FIV64"/>
    <mergeCell ref="FIW64:FJR64"/>
    <mergeCell ref="FJS64:FKN64"/>
    <mergeCell ref="FAK64:FBF64"/>
    <mergeCell ref="FBG64:FCB64"/>
    <mergeCell ref="FCC64:FCX64"/>
    <mergeCell ref="FCY64:FDT64"/>
    <mergeCell ref="FDU64:FEP64"/>
    <mergeCell ref="FEQ64:FFL64"/>
    <mergeCell ref="EVI64:EWD64"/>
    <mergeCell ref="EWE64:EWZ64"/>
    <mergeCell ref="EXA64:EXV64"/>
    <mergeCell ref="EXW64:EYR64"/>
    <mergeCell ref="EYS64:EZN64"/>
    <mergeCell ref="EZO64:FAJ64"/>
    <mergeCell ref="EQG64:ERB64"/>
    <mergeCell ref="ERC64:ERX64"/>
    <mergeCell ref="ERY64:EST64"/>
    <mergeCell ref="ESU64:ETP64"/>
    <mergeCell ref="ETQ64:EUL64"/>
    <mergeCell ref="EUM64:EVH64"/>
    <mergeCell ref="ELE64:ELZ64"/>
    <mergeCell ref="EMA64:EMV64"/>
    <mergeCell ref="EMW64:ENR64"/>
    <mergeCell ref="ENS64:EON64"/>
    <mergeCell ref="EOO64:EPJ64"/>
    <mergeCell ref="EPK64:EQF64"/>
    <mergeCell ref="EGC64:EGX64"/>
    <mergeCell ref="EGY64:EHT64"/>
    <mergeCell ref="EHU64:EIP64"/>
    <mergeCell ref="EIQ64:EJL64"/>
    <mergeCell ref="EJM64:EKH64"/>
    <mergeCell ref="EKI64:ELD64"/>
    <mergeCell ref="EBA64:EBV64"/>
    <mergeCell ref="EBW64:ECR64"/>
    <mergeCell ref="ECS64:EDN64"/>
    <mergeCell ref="EDO64:EEJ64"/>
    <mergeCell ref="EEK64:EFF64"/>
    <mergeCell ref="EFG64:EGB64"/>
    <mergeCell ref="DVY64:DWT64"/>
    <mergeCell ref="DWU64:DXP64"/>
    <mergeCell ref="DXQ64:DYL64"/>
    <mergeCell ref="DYM64:DZH64"/>
    <mergeCell ref="DZI64:EAD64"/>
    <mergeCell ref="EAE64:EAZ64"/>
    <mergeCell ref="DQW64:DRR64"/>
    <mergeCell ref="DRS64:DSN64"/>
    <mergeCell ref="DSO64:DTJ64"/>
    <mergeCell ref="DTK64:DUF64"/>
    <mergeCell ref="DUG64:DVB64"/>
    <mergeCell ref="DVC64:DVX64"/>
    <mergeCell ref="DLU64:DMP64"/>
    <mergeCell ref="DMQ64:DNL64"/>
    <mergeCell ref="DNM64:DOH64"/>
    <mergeCell ref="DOI64:DPD64"/>
    <mergeCell ref="DPE64:DPZ64"/>
    <mergeCell ref="DQA64:DQV64"/>
    <mergeCell ref="DGS64:DHN64"/>
    <mergeCell ref="DHO64:DIJ64"/>
    <mergeCell ref="DIK64:DJF64"/>
    <mergeCell ref="DJG64:DKB64"/>
    <mergeCell ref="DKC64:DKX64"/>
    <mergeCell ref="DKY64:DLT64"/>
    <mergeCell ref="DBQ64:DCL64"/>
    <mergeCell ref="DCM64:DDH64"/>
    <mergeCell ref="DDI64:DED64"/>
    <mergeCell ref="DEE64:DEZ64"/>
    <mergeCell ref="DFA64:DFV64"/>
    <mergeCell ref="DFW64:DGR64"/>
    <mergeCell ref="CWO64:CXJ64"/>
    <mergeCell ref="CXK64:CYF64"/>
    <mergeCell ref="CYG64:CZB64"/>
    <mergeCell ref="CZC64:CZX64"/>
    <mergeCell ref="CZY64:DAT64"/>
    <mergeCell ref="DAU64:DBP64"/>
    <mergeCell ref="CRM64:CSH64"/>
    <mergeCell ref="CSI64:CTD64"/>
    <mergeCell ref="CTE64:CTZ64"/>
    <mergeCell ref="CUA64:CUV64"/>
    <mergeCell ref="CUW64:CVR64"/>
    <mergeCell ref="CVS64:CWN64"/>
    <mergeCell ref="CMK64:CNF64"/>
    <mergeCell ref="CNG64:COB64"/>
    <mergeCell ref="COC64:COX64"/>
    <mergeCell ref="COY64:CPT64"/>
    <mergeCell ref="CPU64:CQP64"/>
    <mergeCell ref="CQQ64:CRL64"/>
    <mergeCell ref="CHI64:CID64"/>
    <mergeCell ref="CIE64:CIZ64"/>
    <mergeCell ref="CJA64:CJV64"/>
    <mergeCell ref="CJW64:CKR64"/>
    <mergeCell ref="CKS64:CLN64"/>
    <mergeCell ref="CLO64:CMJ64"/>
    <mergeCell ref="CCG64:CDB64"/>
    <mergeCell ref="CDC64:CDX64"/>
    <mergeCell ref="CDY64:CET64"/>
    <mergeCell ref="CEU64:CFP64"/>
    <mergeCell ref="CFQ64:CGL64"/>
    <mergeCell ref="CGM64:CHH64"/>
    <mergeCell ref="BXE64:BXZ64"/>
    <mergeCell ref="BYA64:BYV64"/>
    <mergeCell ref="BYW64:BZR64"/>
    <mergeCell ref="BZS64:CAN64"/>
    <mergeCell ref="CAO64:CBJ64"/>
    <mergeCell ref="CBK64:CCF64"/>
    <mergeCell ref="BSC64:BSX64"/>
    <mergeCell ref="BSY64:BTT64"/>
    <mergeCell ref="BTU64:BUP64"/>
    <mergeCell ref="BUQ64:BVL64"/>
    <mergeCell ref="BVM64:BWH64"/>
    <mergeCell ref="BWI64:BXD64"/>
    <mergeCell ref="BNA64:BNV64"/>
    <mergeCell ref="BNW64:BOR64"/>
    <mergeCell ref="BOS64:BPN64"/>
    <mergeCell ref="BPO64:BQJ64"/>
    <mergeCell ref="BQK64:BRF64"/>
    <mergeCell ref="BRG64:BSB64"/>
    <mergeCell ref="BHY64:BIT64"/>
    <mergeCell ref="BIU64:BJP64"/>
    <mergeCell ref="BJQ64:BKL64"/>
    <mergeCell ref="BKM64:BLH64"/>
    <mergeCell ref="BLI64:BMD64"/>
    <mergeCell ref="BME64:BMZ64"/>
    <mergeCell ref="BCW64:BDR64"/>
    <mergeCell ref="BDS64:BEN64"/>
    <mergeCell ref="BEO64:BFJ64"/>
    <mergeCell ref="BFK64:BGF64"/>
    <mergeCell ref="BGG64:BHB64"/>
    <mergeCell ref="BHC64:BHX64"/>
    <mergeCell ref="AXU64:AYP64"/>
    <mergeCell ref="AYQ64:AZL64"/>
    <mergeCell ref="AZM64:BAH64"/>
    <mergeCell ref="BAI64:BBD64"/>
    <mergeCell ref="BBE64:BBZ64"/>
    <mergeCell ref="BCA64:BCV64"/>
    <mergeCell ref="ASS64:ATN64"/>
    <mergeCell ref="ATO64:AUJ64"/>
    <mergeCell ref="AUK64:AVF64"/>
    <mergeCell ref="AVG64:AWB64"/>
    <mergeCell ref="AWC64:AWX64"/>
    <mergeCell ref="AWY64:AXT64"/>
    <mergeCell ref="ANQ64:AOL64"/>
    <mergeCell ref="AOM64:APH64"/>
    <mergeCell ref="API64:AQD64"/>
    <mergeCell ref="AQE64:AQZ64"/>
    <mergeCell ref="ARA64:ARV64"/>
    <mergeCell ref="ARW64:ASR64"/>
    <mergeCell ref="AIO64:AJJ64"/>
    <mergeCell ref="AJK64:AKF64"/>
    <mergeCell ref="AKG64:ALB64"/>
    <mergeCell ref="ALC64:ALX64"/>
    <mergeCell ref="ALY64:AMT64"/>
    <mergeCell ref="AMU64:ANP64"/>
    <mergeCell ref="ADM64:AEH64"/>
    <mergeCell ref="AEI64:AFD64"/>
    <mergeCell ref="AFE64:AFZ64"/>
    <mergeCell ref="AGA64:AGV64"/>
    <mergeCell ref="AGW64:AHR64"/>
    <mergeCell ref="AHS64:AIN64"/>
    <mergeCell ref="YK64:ZF64"/>
    <mergeCell ref="ZG64:AAB64"/>
    <mergeCell ref="AAC64:AAX64"/>
    <mergeCell ref="AAY64:ABT64"/>
    <mergeCell ref="ABU64:ACP64"/>
    <mergeCell ref="ACQ64:ADL64"/>
    <mergeCell ref="TI64:UD64"/>
    <mergeCell ref="UE64:UZ64"/>
    <mergeCell ref="VA64:VV64"/>
    <mergeCell ref="VW64:WR64"/>
    <mergeCell ref="WS64:XN64"/>
    <mergeCell ref="XO64:YJ64"/>
    <mergeCell ref="OG64:PB64"/>
    <mergeCell ref="PC64:PX64"/>
    <mergeCell ref="PY64:QT64"/>
    <mergeCell ref="QU64:RP64"/>
    <mergeCell ref="RQ64:SL64"/>
    <mergeCell ref="SM64:TH64"/>
    <mergeCell ref="JE64:JZ64"/>
    <mergeCell ref="KA64:KV64"/>
    <mergeCell ref="KW64:LR64"/>
    <mergeCell ref="LS64:MN64"/>
    <mergeCell ref="MO64:NJ64"/>
    <mergeCell ref="NK64:OF64"/>
    <mergeCell ref="EC64:EX64"/>
    <mergeCell ref="EY64:FT64"/>
    <mergeCell ref="FU64:GP64"/>
    <mergeCell ref="GQ64:HL64"/>
    <mergeCell ref="HM64:IH64"/>
    <mergeCell ref="II64:JD64"/>
    <mergeCell ref="XCA63:XCV63"/>
    <mergeCell ref="XCW63:XDR63"/>
    <mergeCell ref="XDS63:XEN63"/>
    <mergeCell ref="XEO63:XFD63"/>
    <mergeCell ref="A64:V64"/>
    <mergeCell ref="W64:AR64"/>
    <mergeCell ref="AS64:BN64"/>
    <mergeCell ref="BO64:CJ64"/>
    <mergeCell ref="CK64:DF64"/>
    <mergeCell ref="DG64:EB64"/>
    <mergeCell ref="WWY63:WXT63"/>
    <mergeCell ref="WXU63:WYP63"/>
    <mergeCell ref="WYQ63:WZL63"/>
    <mergeCell ref="WZM63:XAH63"/>
    <mergeCell ref="XAI63:XBD63"/>
    <mergeCell ref="XBE63:XBZ63"/>
    <mergeCell ref="WRW63:WSR63"/>
    <mergeCell ref="WSS63:WTN63"/>
    <mergeCell ref="WTO63:WUJ63"/>
    <mergeCell ref="WUK63:WVF63"/>
    <mergeCell ref="WVG63:WWB63"/>
    <mergeCell ref="WWC63:WWX63"/>
    <mergeCell ref="WMU63:WNP63"/>
    <mergeCell ref="WNQ63:WOL63"/>
    <mergeCell ref="WOM63:WPH63"/>
    <mergeCell ref="WPI63:WQD63"/>
    <mergeCell ref="WQE63:WQZ63"/>
    <mergeCell ref="WRA63:WRV63"/>
    <mergeCell ref="WHS63:WIN63"/>
    <mergeCell ref="WIO63:WJJ63"/>
    <mergeCell ref="WJK63:WKF63"/>
    <mergeCell ref="WKG63:WLB63"/>
    <mergeCell ref="WLC63:WLX63"/>
    <mergeCell ref="WLY63:WMT63"/>
    <mergeCell ref="WCQ63:WDL63"/>
    <mergeCell ref="WDM63:WEH63"/>
    <mergeCell ref="WEI63:WFD63"/>
    <mergeCell ref="WFE63:WFZ63"/>
    <mergeCell ref="WGA63:WGV63"/>
    <mergeCell ref="WGW63:WHR63"/>
    <mergeCell ref="VXO63:VYJ63"/>
    <mergeCell ref="VYK63:VZF63"/>
    <mergeCell ref="VZG63:WAB63"/>
    <mergeCell ref="WAC63:WAX63"/>
    <mergeCell ref="WAY63:WBT63"/>
    <mergeCell ref="WBU63:WCP63"/>
    <mergeCell ref="VSM63:VTH63"/>
    <mergeCell ref="VTI63:VUD63"/>
    <mergeCell ref="VUE63:VUZ63"/>
    <mergeCell ref="VVA63:VVV63"/>
    <mergeCell ref="VVW63:VWR63"/>
    <mergeCell ref="VWS63:VXN63"/>
    <mergeCell ref="VNK63:VOF63"/>
    <mergeCell ref="VOG63:VPB63"/>
    <mergeCell ref="VPC63:VPX63"/>
    <mergeCell ref="VPY63:VQT63"/>
    <mergeCell ref="VQU63:VRP63"/>
    <mergeCell ref="VRQ63:VSL63"/>
    <mergeCell ref="VII63:VJD63"/>
    <mergeCell ref="VJE63:VJZ63"/>
    <mergeCell ref="VKA63:VKV63"/>
    <mergeCell ref="VKW63:VLR63"/>
    <mergeCell ref="VLS63:VMN63"/>
    <mergeCell ref="VMO63:VNJ63"/>
    <mergeCell ref="VDG63:VEB63"/>
    <mergeCell ref="VEC63:VEX63"/>
    <mergeCell ref="VEY63:VFT63"/>
    <mergeCell ref="VFU63:VGP63"/>
    <mergeCell ref="VGQ63:VHL63"/>
    <mergeCell ref="VHM63:VIH63"/>
    <mergeCell ref="UYE63:UYZ63"/>
    <mergeCell ref="UZA63:UZV63"/>
    <mergeCell ref="UZW63:VAR63"/>
    <mergeCell ref="VAS63:VBN63"/>
    <mergeCell ref="VBO63:VCJ63"/>
    <mergeCell ref="VCK63:VDF63"/>
    <mergeCell ref="UTC63:UTX63"/>
    <mergeCell ref="UTY63:UUT63"/>
    <mergeCell ref="UUU63:UVP63"/>
    <mergeCell ref="UVQ63:UWL63"/>
    <mergeCell ref="UWM63:UXH63"/>
    <mergeCell ref="UXI63:UYD63"/>
    <mergeCell ref="UOA63:UOV63"/>
    <mergeCell ref="UOW63:UPR63"/>
    <mergeCell ref="UPS63:UQN63"/>
    <mergeCell ref="UQO63:URJ63"/>
    <mergeCell ref="URK63:USF63"/>
    <mergeCell ref="USG63:UTB63"/>
    <mergeCell ref="UIY63:UJT63"/>
    <mergeCell ref="UJU63:UKP63"/>
    <mergeCell ref="UKQ63:ULL63"/>
    <mergeCell ref="ULM63:UMH63"/>
    <mergeCell ref="UMI63:UND63"/>
    <mergeCell ref="UNE63:UNZ63"/>
    <mergeCell ref="UDW63:UER63"/>
    <mergeCell ref="UES63:UFN63"/>
    <mergeCell ref="UFO63:UGJ63"/>
    <mergeCell ref="UGK63:UHF63"/>
    <mergeCell ref="UHG63:UIB63"/>
    <mergeCell ref="UIC63:UIX63"/>
    <mergeCell ref="TYU63:TZP63"/>
    <mergeCell ref="TZQ63:UAL63"/>
    <mergeCell ref="UAM63:UBH63"/>
    <mergeCell ref="UBI63:UCD63"/>
    <mergeCell ref="UCE63:UCZ63"/>
    <mergeCell ref="UDA63:UDV63"/>
    <mergeCell ref="TTS63:TUN63"/>
    <mergeCell ref="TUO63:TVJ63"/>
    <mergeCell ref="TVK63:TWF63"/>
    <mergeCell ref="TWG63:TXB63"/>
    <mergeCell ref="TXC63:TXX63"/>
    <mergeCell ref="TXY63:TYT63"/>
    <mergeCell ref="TOQ63:TPL63"/>
    <mergeCell ref="TPM63:TQH63"/>
    <mergeCell ref="TQI63:TRD63"/>
    <mergeCell ref="TRE63:TRZ63"/>
    <mergeCell ref="TSA63:TSV63"/>
    <mergeCell ref="TSW63:TTR63"/>
    <mergeCell ref="TJO63:TKJ63"/>
    <mergeCell ref="TKK63:TLF63"/>
    <mergeCell ref="TLG63:TMB63"/>
    <mergeCell ref="TMC63:TMX63"/>
    <mergeCell ref="TMY63:TNT63"/>
    <mergeCell ref="TNU63:TOP63"/>
    <mergeCell ref="TEM63:TFH63"/>
    <mergeCell ref="TFI63:TGD63"/>
    <mergeCell ref="TGE63:TGZ63"/>
    <mergeCell ref="THA63:THV63"/>
    <mergeCell ref="THW63:TIR63"/>
    <mergeCell ref="TIS63:TJN63"/>
    <mergeCell ref="SZK63:TAF63"/>
    <mergeCell ref="TAG63:TBB63"/>
    <mergeCell ref="TBC63:TBX63"/>
    <mergeCell ref="TBY63:TCT63"/>
    <mergeCell ref="TCU63:TDP63"/>
    <mergeCell ref="TDQ63:TEL63"/>
    <mergeCell ref="SUI63:SVD63"/>
    <mergeCell ref="SVE63:SVZ63"/>
    <mergeCell ref="SWA63:SWV63"/>
    <mergeCell ref="SWW63:SXR63"/>
    <mergeCell ref="SXS63:SYN63"/>
    <mergeCell ref="SYO63:SZJ63"/>
    <mergeCell ref="SPG63:SQB63"/>
    <mergeCell ref="SQC63:SQX63"/>
    <mergeCell ref="SQY63:SRT63"/>
    <mergeCell ref="SRU63:SSP63"/>
    <mergeCell ref="SSQ63:STL63"/>
    <mergeCell ref="STM63:SUH63"/>
    <mergeCell ref="SKE63:SKZ63"/>
    <mergeCell ref="SLA63:SLV63"/>
    <mergeCell ref="SLW63:SMR63"/>
    <mergeCell ref="SMS63:SNN63"/>
    <mergeCell ref="SNO63:SOJ63"/>
    <mergeCell ref="SOK63:SPF63"/>
    <mergeCell ref="SFC63:SFX63"/>
    <mergeCell ref="SFY63:SGT63"/>
    <mergeCell ref="SGU63:SHP63"/>
    <mergeCell ref="SHQ63:SIL63"/>
    <mergeCell ref="SIM63:SJH63"/>
    <mergeCell ref="SJI63:SKD63"/>
    <mergeCell ref="SAA63:SAV63"/>
    <mergeCell ref="SAW63:SBR63"/>
    <mergeCell ref="SBS63:SCN63"/>
    <mergeCell ref="SCO63:SDJ63"/>
    <mergeCell ref="SDK63:SEF63"/>
    <mergeCell ref="SEG63:SFB63"/>
    <mergeCell ref="RUY63:RVT63"/>
    <mergeCell ref="RVU63:RWP63"/>
    <mergeCell ref="RWQ63:RXL63"/>
    <mergeCell ref="RXM63:RYH63"/>
    <mergeCell ref="RYI63:RZD63"/>
    <mergeCell ref="RZE63:RZZ63"/>
    <mergeCell ref="RPW63:RQR63"/>
    <mergeCell ref="RQS63:RRN63"/>
    <mergeCell ref="RRO63:RSJ63"/>
    <mergeCell ref="RSK63:RTF63"/>
    <mergeCell ref="RTG63:RUB63"/>
    <mergeCell ref="RUC63:RUX63"/>
    <mergeCell ref="RKU63:RLP63"/>
    <mergeCell ref="RLQ63:RML63"/>
    <mergeCell ref="RMM63:RNH63"/>
    <mergeCell ref="RNI63:ROD63"/>
    <mergeCell ref="ROE63:ROZ63"/>
    <mergeCell ref="RPA63:RPV63"/>
    <mergeCell ref="RFS63:RGN63"/>
    <mergeCell ref="RGO63:RHJ63"/>
    <mergeCell ref="RHK63:RIF63"/>
    <mergeCell ref="RIG63:RJB63"/>
    <mergeCell ref="RJC63:RJX63"/>
    <mergeCell ref="RJY63:RKT63"/>
    <mergeCell ref="RAQ63:RBL63"/>
    <mergeCell ref="RBM63:RCH63"/>
    <mergeCell ref="RCI63:RDD63"/>
    <mergeCell ref="RDE63:RDZ63"/>
    <mergeCell ref="REA63:REV63"/>
    <mergeCell ref="REW63:RFR63"/>
    <mergeCell ref="QVO63:QWJ63"/>
    <mergeCell ref="QWK63:QXF63"/>
    <mergeCell ref="QXG63:QYB63"/>
    <mergeCell ref="QYC63:QYX63"/>
    <mergeCell ref="QYY63:QZT63"/>
    <mergeCell ref="QZU63:RAP63"/>
    <mergeCell ref="QQM63:QRH63"/>
    <mergeCell ref="QRI63:QSD63"/>
    <mergeCell ref="QSE63:QSZ63"/>
    <mergeCell ref="QTA63:QTV63"/>
    <mergeCell ref="QTW63:QUR63"/>
    <mergeCell ref="QUS63:QVN63"/>
    <mergeCell ref="QLK63:QMF63"/>
    <mergeCell ref="QMG63:QNB63"/>
    <mergeCell ref="QNC63:QNX63"/>
    <mergeCell ref="QNY63:QOT63"/>
    <mergeCell ref="QOU63:QPP63"/>
    <mergeCell ref="QPQ63:QQL63"/>
    <mergeCell ref="QGI63:QHD63"/>
    <mergeCell ref="QHE63:QHZ63"/>
    <mergeCell ref="QIA63:QIV63"/>
    <mergeCell ref="QIW63:QJR63"/>
    <mergeCell ref="QJS63:QKN63"/>
    <mergeCell ref="QKO63:QLJ63"/>
    <mergeCell ref="QBG63:QCB63"/>
    <mergeCell ref="QCC63:QCX63"/>
    <mergeCell ref="QCY63:QDT63"/>
    <mergeCell ref="QDU63:QEP63"/>
    <mergeCell ref="QEQ63:QFL63"/>
    <mergeCell ref="QFM63:QGH63"/>
    <mergeCell ref="PWE63:PWZ63"/>
    <mergeCell ref="PXA63:PXV63"/>
    <mergeCell ref="PXW63:PYR63"/>
    <mergeCell ref="PYS63:PZN63"/>
    <mergeCell ref="PZO63:QAJ63"/>
    <mergeCell ref="QAK63:QBF63"/>
    <mergeCell ref="PRC63:PRX63"/>
    <mergeCell ref="PRY63:PST63"/>
    <mergeCell ref="PSU63:PTP63"/>
    <mergeCell ref="PTQ63:PUL63"/>
    <mergeCell ref="PUM63:PVH63"/>
    <mergeCell ref="PVI63:PWD63"/>
    <mergeCell ref="PMA63:PMV63"/>
    <mergeCell ref="PMW63:PNR63"/>
    <mergeCell ref="PNS63:PON63"/>
    <mergeCell ref="POO63:PPJ63"/>
    <mergeCell ref="PPK63:PQF63"/>
    <mergeCell ref="PQG63:PRB63"/>
    <mergeCell ref="PGY63:PHT63"/>
    <mergeCell ref="PHU63:PIP63"/>
    <mergeCell ref="PIQ63:PJL63"/>
    <mergeCell ref="PJM63:PKH63"/>
    <mergeCell ref="PKI63:PLD63"/>
    <mergeCell ref="PLE63:PLZ63"/>
    <mergeCell ref="PBW63:PCR63"/>
    <mergeCell ref="PCS63:PDN63"/>
    <mergeCell ref="PDO63:PEJ63"/>
    <mergeCell ref="PEK63:PFF63"/>
    <mergeCell ref="PFG63:PGB63"/>
    <mergeCell ref="PGC63:PGX63"/>
    <mergeCell ref="OWU63:OXP63"/>
    <mergeCell ref="OXQ63:OYL63"/>
    <mergeCell ref="OYM63:OZH63"/>
    <mergeCell ref="OZI63:PAD63"/>
    <mergeCell ref="PAE63:PAZ63"/>
    <mergeCell ref="PBA63:PBV63"/>
    <mergeCell ref="ORS63:OSN63"/>
    <mergeCell ref="OSO63:OTJ63"/>
    <mergeCell ref="OTK63:OUF63"/>
    <mergeCell ref="OUG63:OVB63"/>
    <mergeCell ref="OVC63:OVX63"/>
    <mergeCell ref="OVY63:OWT63"/>
    <mergeCell ref="OMQ63:ONL63"/>
    <mergeCell ref="ONM63:OOH63"/>
    <mergeCell ref="OOI63:OPD63"/>
    <mergeCell ref="OPE63:OPZ63"/>
    <mergeCell ref="OQA63:OQV63"/>
    <mergeCell ref="OQW63:ORR63"/>
    <mergeCell ref="OHO63:OIJ63"/>
    <mergeCell ref="OIK63:OJF63"/>
    <mergeCell ref="OJG63:OKB63"/>
    <mergeCell ref="OKC63:OKX63"/>
    <mergeCell ref="OKY63:OLT63"/>
    <mergeCell ref="OLU63:OMP63"/>
    <mergeCell ref="OCM63:ODH63"/>
    <mergeCell ref="ODI63:OED63"/>
    <mergeCell ref="OEE63:OEZ63"/>
    <mergeCell ref="OFA63:OFV63"/>
    <mergeCell ref="OFW63:OGR63"/>
    <mergeCell ref="OGS63:OHN63"/>
    <mergeCell ref="NXK63:NYF63"/>
    <mergeCell ref="NYG63:NZB63"/>
    <mergeCell ref="NZC63:NZX63"/>
    <mergeCell ref="NZY63:OAT63"/>
    <mergeCell ref="OAU63:OBP63"/>
    <mergeCell ref="OBQ63:OCL63"/>
    <mergeCell ref="NSI63:NTD63"/>
    <mergeCell ref="NTE63:NTZ63"/>
    <mergeCell ref="NUA63:NUV63"/>
    <mergeCell ref="NUW63:NVR63"/>
    <mergeCell ref="NVS63:NWN63"/>
    <mergeCell ref="NWO63:NXJ63"/>
    <mergeCell ref="NNG63:NOB63"/>
    <mergeCell ref="NOC63:NOX63"/>
    <mergeCell ref="NOY63:NPT63"/>
    <mergeCell ref="NPU63:NQP63"/>
    <mergeCell ref="NQQ63:NRL63"/>
    <mergeCell ref="NRM63:NSH63"/>
    <mergeCell ref="NIE63:NIZ63"/>
    <mergeCell ref="NJA63:NJV63"/>
    <mergeCell ref="NJW63:NKR63"/>
    <mergeCell ref="NKS63:NLN63"/>
    <mergeCell ref="NLO63:NMJ63"/>
    <mergeCell ref="NMK63:NNF63"/>
    <mergeCell ref="NDC63:NDX63"/>
    <mergeCell ref="NDY63:NET63"/>
    <mergeCell ref="NEU63:NFP63"/>
    <mergeCell ref="NFQ63:NGL63"/>
    <mergeCell ref="NGM63:NHH63"/>
    <mergeCell ref="NHI63:NID63"/>
    <mergeCell ref="MYA63:MYV63"/>
    <mergeCell ref="MYW63:MZR63"/>
    <mergeCell ref="MZS63:NAN63"/>
    <mergeCell ref="NAO63:NBJ63"/>
    <mergeCell ref="NBK63:NCF63"/>
    <mergeCell ref="NCG63:NDB63"/>
    <mergeCell ref="MSY63:MTT63"/>
    <mergeCell ref="MTU63:MUP63"/>
    <mergeCell ref="MUQ63:MVL63"/>
    <mergeCell ref="MVM63:MWH63"/>
    <mergeCell ref="MWI63:MXD63"/>
    <mergeCell ref="MXE63:MXZ63"/>
    <mergeCell ref="MNW63:MOR63"/>
    <mergeCell ref="MOS63:MPN63"/>
    <mergeCell ref="MPO63:MQJ63"/>
    <mergeCell ref="MQK63:MRF63"/>
    <mergeCell ref="MRG63:MSB63"/>
    <mergeCell ref="MSC63:MSX63"/>
    <mergeCell ref="MIU63:MJP63"/>
    <mergeCell ref="MJQ63:MKL63"/>
    <mergeCell ref="MKM63:MLH63"/>
    <mergeCell ref="MLI63:MMD63"/>
    <mergeCell ref="MME63:MMZ63"/>
    <mergeCell ref="MNA63:MNV63"/>
    <mergeCell ref="MDS63:MEN63"/>
    <mergeCell ref="MEO63:MFJ63"/>
    <mergeCell ref="MFK63:MGF63"/>
    <mergeCell ref="MGG63:MHB63"/>
    <mergeCell ref="MHC63:MHX63"/>
    <mergeCell ref="MHY63:MIT63"/>
    <mergeCell ref="LYQ63:LZL63"/>
    <mergeCell ref="LZM63:MAH63"/>
    <mergeCell ref="MAI63:MBD63"/>
    <mergeCell ref="MBE63:MBZ63"/>
    <mergeCell ref="MCA63:MCV63"/>
    <mergeCell ref="MCW63:MDR63"/>
    <mergeCell ref="LTO63:LUJ63"/>
    <mergeCell ref="LUK63:LVF63"/>
    <mergeCell ref="LVG63:LWB63"/>
    <mergeCell ref="LWC63:LWX63"/>
    <mergeCell ref="LWY63:LXT63"/>
    <mergeCell ref="LXU63:LYP63"/>
    <mergeCell ref="LOM63:LPH63"/>
    <mergeCell ref="LPI63:LQD63"/>
    <mergeCell ref="LQE63:LQZ63"/>
    <mergeCell ref="LRA63:LRV63"/>
    <mergeCell ref="LRW63:LSR63"/>
    <mergeCell ref="LSS63:LTN63"/>
    <mergeCell ref="LJK63:LKF63"/>
    <mergeCell ref="LKG63:LLB63"/>
    <mergeCell ref="LLC63:LLX63"/>
    <mergeCell ref="LLY63:LMT63"/>
    <mergeCell ref="LMU63:LNP63"/>
    <mergeCell ref="LNQ63:LOL63"/>
    <mergeCell ref="LEI63:LFD63"/>
    <mergeCell ref="LFE63:LFZ63"/>
    <mergeCell ref="LGA63:LGV63"/>
    <mergeCell ref="LGW63:LHR63"/>
    <mergeCell ref="LHS63:LIN63"/>
    <mergeCell ref="LIO63:LJJ63"/>
    <mergeCell ref="KZG63:LAB63"/>
    <mergeCell ref="LAC63:LAX63"/>
    <mergeCell ref="LAY63:LBT63"/>
    <mergeCell ref="LBU63:LCP63"/>
    <mergeCell ref="LCQ63:LDL63"/>
    <mergeCell ref="LDM63:LEH63"/>
    <mergeCell ref="KUE63:KUZ63"/>
    <mergeCell ref="KVA63:KVV63"/>
    <mergeCell ref="KVW63:KWR63"/>
    <mergeCell ref="KWS63:KXN63"/>
    <mergeCell ref="KXO63:KYJ63"/>
    <mergeCell ref="KYK63:KZF63"/>
    <mergeCell ref="KPC63:KPX63"/>
    <mergeCell ref="KPY63:KQT63"/>
    <mergeCell ref="KQU63:KRP63"/>
    <mergeCell ref="KRQ63:KSL63"/>
    <mergeCell ref="KSM63:KTH63"/>
    <mergeCell ref="KTI63:KUD63"/>
    <mergeCell ref="KKA63:KKV63"/>
    <mergeCell ref="KKW63:KLR63"/>
    <mergeCell ref="KLS63:KMN63"/>
    <mergeCell ref="KMO63:KNJ63"/>
    <mergeCell ref="KNK63:KOF63"/>
    <mergeCell ref="KOG63:KPB63"/>
    <mergeCell ref="KEY63:KFT63"/>
    <mergeCell ref="KFU63:KGP63"/>
    <mergeCell ref="KGQ63:KHL63"/>
    <mergeCell ref="KHM63:KIH63"/>
    <mergeCell ref="KII63:KJD63"/>
    <mergeCell ref="KJE63:KJZ63"/>
    <mergeCell ref="JZW63:KAR63"/>
    <mergeCell ref="KAS63:KBN63"/>
    <mergeCell ref="KBO63:KCJ63"/>
    <mergeCell ref="KCK63:KDF63"/>
    <mergeCell ref="KDG63:KEB63"/>
    <mergeCell ref="KEC63:KEX63"/>
    <mergeCell ref="JUU63:JVP63"/>
    <mergeCell ref="JVQ63:JWL63"/>
    <mergeCell ref="JWM63:JXH63"/>
    <mergeCell ref="JXI63:JYD63"/>
    <mergeCell ref="JYE63:JYZ63"/>
    <mergeCell ref="JZA63:JZV63"/>
    <mergeCell ref="JPS63:JQN63"/>
    <mergeCell ref="JQO63:JRJ63"/>
    <mergeCell ref="JRK63:JSF63"/>
    <mergeCell ref="JSG63:JTB63"/>
    <mergeCell ref="JTC63:JTX63"/>
    <mergeCell ref="JTY63:JUT63"/>
    <mergeCell ref="JKQ63:JLL63"/>
    <mergeCell ref="JLM63:JMH63"/>
    <mergeCell ref="JMI63:JND63"/>
    <mergeCell ref="JNE63:JNZ63"/>
    <mergeCell ref="JOA63:JOV63"/>
    <mergeCell ref="JOW63:JPR63"/>
    <mergeCell ref="JFO63:JGJ63"/>
    <mergeCell ref="JGK63:JHF63"/>
    <mergeCell ref="JHG63:JIB63"/>
    <mergeCell ref="JIC63:JIX63"/>
    <mergeCell ref="JIY63:JJT63"/>
    <mergeCell ref="JJU63:JKP63"/>
    <mergeCell ref="JAM63:JBH63"/>
    <mergeCell ref="JBI63:JCD63"/>
    <mergeCell ref="JCE63:JCZ63"/>
    <mergeCell ref="JDA63:JDV63"/>
    <mergeCell ref="JDW63:JER63"/>
    <mergeCell ref="JES63:JFN63"/>
    <mergeCell ref="IVK63:IWF63"/>
    <mergeCell ref="IWG63:IXB63"/>
    <mergeCell ref="IXC63:IXX63"/>
    <mergeCell ref="IXY63:IYT63"/>
    <mergeCell ref="IYU63:IZP63"/>
    <mergeCell ref="IZQ63:JAL63"/>
    <mergeCell ref="IQI63:IRD63"/>
    <mergeCell ref="IRE63:IRZ63"/>
    <mergeCell ref="ISA63:ISV63"/>
    <mergeCell ref="ISW63:ITR63"/>
    <mergeCell ref="ITS63:IUN63"/>
    <mergeCell ref="IUO63:IVJ63"/>
    <mergeCell ref="ILG63:IMB63"/>
    <mergeCell ref="IMC63:IMX63"/>
    <mergeCell ref="IMY63:INT63"/>
    <mergeCell ref="INU63:IOP63"/>
    <mergeCell ref="IOQ63:IPL63"/>
    <mergeCell ref="IPM63:IQH63"/>
    <mergeCell ref="IGE63:IGZ63"/>
    <mergeCell ref="IHA63:IHV63"/>
    <mergeCell ref="IHW63:IIR63"/>
    <mergeCell ref="IIS63:IJN63"/>
    <mergeCell ref="IJO63:IKJ63"/>
    <mergeCell ref="IKK63:ILF63"/>
    <mergeCell ref="IBC63:IBX63"/>
    <mergeCell ref="IBY63:ICT63"/>
    <mergeCell ref="ICU63:IDP63"/>
    <mergeCell ref="IDQ63:IEL63"/>
    <mergeCell ref="IEM63:IFH63"/>
    <mergeCell ref="IFI63:IGD63"/>
    <mergeCell ref="HWA63:HWV63"/>
    <mergeCell ref="HWW63:HXR63"/>
    <mergeCell ref="HXS63:HYN63"/>
    <mergeCell ref="HYO63:HZJ63"/>
    <mergeCell ref="HZK63:IAF63"/>
    <mergeCell ref="IAG63:IBB63"/>
    <mergeCell ref="HQY63:HRT63"/>
    <mergeCell ref="HRU63:HSP63"/>
    <mergeCell ref="HSQ63:HTL63"/>
    <mergeCell ref="HTM63:HUH63"/>
    <mergeCell ref="HUI63:HVD63"/>
    <mergeCell ref="HVE63:HVZ63"/>
    <mergeCell ref="HLW63:HMR63"/>
    <mergeCell ref="HMS63:HNN63"/>
    <mergeCell ref="HNO63:HOJ63"/>
    <mergeCell ref="HOK63:HPF63"/>
    <mergeCell ref="HPG63:HQB63"/>
    <mergeCell ref="HQC63:HQX63"/>
    <mergeCell ref="HGU63:HHP63"/>
    <mergeCell ref="HHQ63:HIL63"/>
    <mergeCell ref="HIM63:HJH63"/>
    <mergeCell ref="HJI63:HKD63"/>
    <mergeCell ref="HKE63:HKZ63"/>
    <mergeCell ref="HLA63:HLV63"/>
    <mergeCell ref="HBS63:HCN63"/>
    <mergeCell ref="HCO63:HDJ63"/>
    <mergeCell ref="HDK63:HEF63"/>
    <mergeCell ref="HEG63:HFB63"/>
    <mergeCell ref="HFC63:HFX63"/>
    <mergeCell ref="HFY63:HGT63"/>
    <mergeCell ref="GWQ63:GXL63"/>
    <mergeCell ref="GXM63:GYH63"/>
    <mergeCell ref="GYI63:GZD63"/>
    <mergeCell ref="GZE63:GZZ63"/>
    <mergeCell ref="HAA63:HAV63"/>
    <mergeCell ref="HAW63:HBR63"/>
    <mergeCell ref="GRO63:GSJ63"/>
    <mergeCell ref="GSK63:GTF63"/>
    <mergeCell ref="GTG63:GUB63"/>
    <mergeCell ref="GUC63:GUX63"/>
    <mergeCell ref="GUY63:GVT63"/>
    <mergeCell ref="GVU63:GWP63"/>
    <mergeCell ref="GMM63:GNH63"/>
    <mergeCell ref="GNI63:GOD63"/>
    <mergeCell ref="GOE63:GOZ63"/>
    <mergeCell ref="GPA63:GPV63"/>
    <mergeCell ref="GPW63:GQR63"/>
    <mergeCell ref="GQS63:GRN63"/>
    <mergeCell ref="GHK63:GIF63"/>
    <mergeCell ref="GIG63:GJB63"/>
    <mergeCell ref="GJC63:GJX63"/>
    <mergeCell ref="GJY63:GKT63"/>
    <mergeCell ref="GKU63:GLP63"/>
    <mergeCell ref="GLQ63:GML63"/>
    <mergeCell ref="GCI63:GDD63"/>
    <mergeCell ref="GDE63:GDZ63"/>
    <mergeCell ref="GEA63:GEV63"/>
    <mergeCell ref="GEW63:GFR63"/>
    <mergeCell ref="GFS63:GGN63"/>
    <mergeCell ref="GGO63:GHJ63"/>
    <mergeCell ref="FXG63:FYB63"/>
    <mergeCell ref="FYC63:FYX63"/>
    <mergeCell ref="FYY63:FZT63"/>
    <mergeCell ref="FZU63:GAP63"/>
    <mergeCell ref="GAQ63:GBL63"/>
    <mergeCell ref="GBM63:GCH63"/>
    <mergeCell ref="FSE63:FSZ63"/>
    <mergeCell ref="FTA63:FTV63"/>
    <mergeCell ref="FTW63:FUR63"/>
    <mergeCell ref="FUS63:FVN63"/>
    <mergeCell ref="FVO63:FWJ63"/>
    <mergeCell ref="FWK63:FXF63"/>
    <mergeCell ref="FNC63:FNX63"/>
    <mergeCell ref="FNY63:FOT63"/>
    <mergeCell ref="FOU63:FPP63"/>
    <mergeCell ref="FPQ63:FQL63"/>
    <mergeCell ref="FQM63:FRH63"/>
    <mergeCell ref="FRI63:FSD63"/>
    <mergeCell ref="FIA63:FIV63"/>
    <mergeCell ref="FIW63:FJR63"/>
    <mergeCell ref="FJS63:FKN63"/>
    <mergeCell ref="FKO63:FLJ63"/>
    <mergeCell ref="FLK63:FMF63"/>
    <mergeCell ref="FMG63:FNB63"/>
    <mergeCell ref="FCY63:FDT63"/>
    <mergeCell ref="FDU63:FEP63"/>
    <mergeCell ref="FEQ63:FFL63"/>
    <mergeCell ref="FFM63:FGH63"/>
    <mergeCell ref="FGI63:FHD63"/>
    <mergeCell ref="FHE63:FHZ63"/>
    <mergeCell ref="EXW63:EYR63"/>
    <mergeCell ref="EYS63:EZN63"/>
    <mergeCell ref="EZO63:FAJ63"/>
    <mergeCell ref="FAK63:FBF63"/>
    <mergeCell ref="FBG63:FCB63"/>
    <mergeCell ref="FCC63:FCX63"/>
    <mergeCell ref="ESU63:ETP63"/>
    <mergeCell ref="ETQ63:EUL63"/>
    <mergeCell ref="EUM63:EVH63"/>
    <mergeCell ref="EVI63:EWD63"/>
    <mergeCell ref="EWE63:EWZ63"/>
    <mergeCell ref="EXA63:EXV63"/>
    <mergeCell ref="ENS63:EON63"/>
    <mergeCell ref="EOO63:EPJ63"/>
    <mergeCell ref="EPK63:EQF63"/>
    <mergeCell ref="EQG63:ERB63"/>
    <mergeCell ref="ERC63:ERX63"/>
    <mergeCell ref="ERY63:EST63"/>
    <mergeCell ref="EIQ63:EJL63"/>
    <mergeCell ref="EJM63:EKH63"/>
    <mergeCell ref="EKI63:ELD63"/>
    <mergeCell ref="ELE63:ELZ63"/>
    <mergeCell ref="EMA63:EMV63"/>
    <mergeCell ref="EMW63:ENR63"/>
    <mergeCell ref="EDO63:EEJ63"/>
    <mergeCell ref="EEK63:EFF63"/>
    <mergeCell ref="EFG63:EGB63"/>
    <mergeCell ref="EGC63:EGX63"/>
    <mergeCell ref="EGY63:EHT63"/>
    <mergeCell ref="EHU63:EIP63"/>
    <mergeCell ref="DYM63:DZH63"/>
    <mergeCell ref="DZI63:EAD63"/>
    <mergeCell ref="EAE63:EAZ63"/>
    <mergeCell ref="EBA63:EBV63"/>
    <mergeCell ref="EBW63:ECR63"/>
    <mergeCell ref="ECS63:EDN63"/>
    <mergeCell ref="DTK63:DUF63"/>
    <mergeCell ref="DUG63:DVB63"/>
    <mergeCell ref="DVC63:DVX63"/>
    <mergeCell ref="DVY63:DWT63"/>
    <mergeCell ref="DWU63:DXP63"/>
    <mergeCell ref="DXQ63:DYL63"/>
    <mergeCell ref="DOI63:DPD63"/>
    <mergeCell ref="DPE63:DPZ63"/>
    <mergeCell ref="DQA63:DQV63"/>
    <mergeCell ref="DQW63:DRR63"/>
    <mergeCell ref="DRS63:DSN63"/>
    <mergeCell ref="DSO63:DTJ63"/>
    <mergeCell ref="DJG63:DKB63"/>
    <mergeCell ref="DKC63:DKX63"/>
    <mergeCell ref="DKY63:DLT63"/>
    <mergeCell ref="DLU63:DMP63"/>
    <mergeCell ref="DMQ63:DNL63"/>
    <mergeCell ref="DNM63:DOH63"/>
    <mergeCell ref="DEE63:DEZ63"/>
    <mergeCell ref="DFA63:DFV63"/>
    <mergeCell ref="DFW63:DGR63"/>
    <mergeCell ref="DGS63:DHN63"/>
    <mergeCell ref="DHO63:DIJ63"/>
    <mergeCell ref="DIK63:DJF63"/>
    <mergeCell ref="CZC63:CZX63"/>
    <mergeCell ref="CZY63:DAT63"/>
    <mergeCell ref="DAU63:DBP63"/>
    <mergeCell ref="DBQ63:DCL63"/>
    <mergeCell ref="DCM63:DDH63"/>
    <mergeCell ref="DDI63:DED63"/>
    <mergeCell ref="CUA63:CUV63"/>
    <mergeCell ref="CUW63:CVR63"/>
    <mergeCell ref="CVS63:CWN63"/>
    <mergeCell ref="CWO63:CXJ63"/>
    <mergeCell ref="CXK63:CYF63"/>
    <mergeCell ref="CYG63:CZB63"/>
    <mergeCell ref="COY63:CPT63"/>
    <mergeCell ref="CPU63:CQP63"/>
    <mergeCell ref="CQQ63:CRL63"/>
    <mergeCell ref="CRM63:CSH63"/>
    <mergeCell ref="CSI63:CTD63"/>
    <mergeCell ref="CTE63:CTZ63"/>
    <mergeCell ref="CJW63:CKR63"/>
    <mergeCell ref="CKS63:CLN63"/>
    <mergeCell ref="CLO63:CMJ63"/>
    <mergeCell ref="CMK63:CNF63"/>
    <mergeCell ref="CNG63:COB63"/>
    <mergeCell ref="COC63:COX63"/>
    <mergeCell ref="CEU63:CFP63"/>
    <mergeCell ref="CFQ63:CGL63"/>
    <mergeCell ref="CGM63:CHH63"/>
    <mergeCell ref="CHI63:CID63"/>
    <mergeCell ref="CIE63:CIZ63"/>
    <mergeCell ref="CJA63:CJV63"/>
    <mergeCell ref="BZS63:CAN63"/>
    <mergeCell ref="CAO63:CBJ63"/>
    <mergeCell ref="CBK63:CCF63"/>
    <mergeCell ref="CCG63:CDB63"/>
    <mergeCell ref="CDC63:CDX63"/>
    <mergeCell ref="CDY63:CET63"/>
    <mergeCell ref="BUQ63:BVL63"/>
    <mergeCell ref="BVM63:BWH63"/>
    <mergeCell ref="BWI63:BXD63"/>
    <mergeCell ref="BXE63:BXZ63"/>
    <mergeCell ref="BYA63:BYV63"/>
    <mergeCell ref="BYW63:BZR63"/>
    <mergeCell ref="BPO63:BQJ63"/>
    <mergeCell ref="BQK63:BRF63"/>
    <mergeCell ref="BRG63:BSB63"/>
    <mergeCell ref="BSC63:BSX63"/>
    <mergeCell ref="BSY63:BTT63"/>
    <mergeCell ref="BTU63:BUP63"/>
    <mergeCell ref="BKM63:BLH63"/>
    <mergeCell ref="BLI63:BMD63"/>
    <mergeCell ref="BME63:BMZ63"/>
    <mergeCell ref="BNA63:BNV63"/>
    <mergeCell ref="BNW63:BOR63"/>
    <mergeCell ref="BOS63:BPN63"/>
    <mergeCell ref="BFK63:BGF63"/>
    <mergeCell ref="BGG63:BHB63"/>
    <mergeCell ref="BHC63:BHX63"/>
    <mergeCell ref="BHY63:BIT63"/>
    <mergeCell ref="BIU63:BJP63"/>
    <mergeCell ref="BJQ63:BKL63"/>
    <mergeCell ref="BAI63:BBD63"/>
    <mergeCell ref="BBE63:BBZ63"/>
    <mergeCell ref="BCA63:BCV63"/>
    <mergeCell ref="BCW63:BDR63"/>
    <mergeCell ref="BDS63:BEN63"/>
    <mergeCell ref="BEO63:BFJ63"/>
    <mergeCell ref="AVG63:AWB63"/>
    <mergeCell ref="AWC63:AWX63"/>
    <mergeCell ref="AWY63:AXT63"/>
    <mergeCell ref="AXU63:AYP63"/>
    <mergeCell ref="AYQ63:AZL63"/>
    <mergeCell ref="AZM63:BAH63"/>
    <mergeCell ref="AQE63:AQZ63"/>
    <mergeCell ref="ARA63:ARV63"/>
    <mergeCell ref="ARW63:ASR63"/>
    <mergeCell ref="ASS63:ATN63"/>
    <mergeCell ref="ATO63:AUJ63"/>
    <mergeCell ref="AUK63:AVF63"/>
    <mergeCell ref="ALC63:ALX63"/>
    <mergeCell ref="ALY63:AMT63"/>
    <mergeCell ref="AMU63:ANP63"/>
    <mergeCell ref="ANQ63:AOL63"/>
    <mergeCell ref="AOM63:APH63"/>
    <mergeCell ref="API63:AQD63"/>
    <mergeCell ref="AGA63:AGV63"/>
    <mergeCell ref="AGW63:AHR63"/>
    <mergeCell ref="AHS63:AIN63"/>
    <mergeCell ref="AIO63:AJJ63"/>
    <mergeCell ref="AJK63:AKF63"/>
    <mergeCell ref="AKG63:ALB63"/>
    <mergeCell ref="AAY63:ABT63"/>
    <mergeCell ref="ABU63:ACP63"/>
    <mergeCell ref="ACQ63:ADL63"/>
    <mergeCell ref="ADM63:AEH63"/>
    <mergeCell ref="AEI63:AFD63"/>
    <mergeCell ref="AFE63:AFZ63"/>
    <mergeCell ref="VW63:WR63"/>
    <mergeCell ref="WS63:XN63"/>
    <mergeCell ref="XO63:YJ63"/>
    <mergeCell ref="YK63:ZF63"/>
    <mergeCell ref="ZG63:AAB63"/>
    <mergeCell ref="AAC63:AAX63"/>
    <mergeCell ref="QU63:RP63"/>
    <mergeCell ref="RQ63:SL63"/>
    <mergeCell ref="SM63:TH63"/>
    <mergeCell ref="TI63:UD63"/>
    <mergeCell ref="UE63:UZ63"/>
    <mergeCell ref="VA63:VV63"/>
    <mergeCell ref="LS63:MN63"/>
    <mergeCell ref="MO63:NJ63"/>
    <mergeCell ref="NK63:OF63"/>
    <mergeCell ref="OG63:PB63"/>
    <mergeCell ref="PC63:PX63"/>
    <mergeCell ref="PY63:QT63"/>
    <mergeCell ref="GQ63:HL63"/>
    <mergeCell ref="HM63:IH63"/>
    <mergeCell ref="II63:JD63"/>
    <mergeCell ref="JE63:JZ63"/>
    <mergeCell ref="KA63:KV63"/>
    <mergeCell ref="KW63:LR63"/>
    <mergeCell ref="XEO62:XFD62"/>
    <mergeCell ref="A63:V63"/>
    <mergeCell ref="W63:AR63"/>
    <mergeCell ref="AS63:BN63"/>
    <mergeCell ref="BO63:CJ63"/>
    <mergeCell ref="CK63:DF63"/>
    <mergeCell ref="DG63:EB63"/>
    <mergeCell ref="EC63:EX63"/>
    <mergeCell ref="EY63:FT63"/>
    <mergeCell ref="FU63:GP63"/>
    <mergeCell ref="WZM62:XAH62"/>
    <mergeCell ref="XAI62:XBD62"/>
    <mergeCell ref="XBE62:XBZ62"/>
    <mergeCell ref="XCA62:XCV62"/>
    <mergeCell ref="XCW62:XDR62"/>
    <mergeCell ref="XDS62:XEN62"/>
    <mergeCell ref="WUK62:WVF62"/>
    <mergeCell ref="WVG62:WWB62"/>
    <mergeCell ref="WWC62:WWX62"/>
    <mergeCell ref="WWY62:WXT62"/>
    <mergeCell ref="WXU62:WYP62"/>
    <mergeCell ref="WYQ62:WZL62"/>
    <mergeCell ref="WPI62:WQD62"/>
    <mergeCell ref="WQE62:WQZ62"/>
    <mergeCell ref="WRA62:WRV62"/>
    <mergeCell ref="WRW62:WSR62"/>
    <mergeCell ref="WSS62:WTN62"/>
    <mergeCell ref="WTO62:WUJ62"/>
    <mergeCell ref="WKG62:WLB62"/>
    <mergeCell ref="WLC62:WLX62"/>
    <mergeCell ref="WLY62:WMT62"/>
    <mergeCell ref="WMU62:WNP62"/>
    <mergeCell ref="WNQ62:WOL62"/>
    <mergeCell ref="WOM62:WPH62"/>
    <mergeCell ref="WFE62:WFZ62"/>
    <mergeCell ref="WGA62:WGV62"/>
    <mergeCell ref="WGW62:WHR62"/>
    <mergeCell ref="WHS62:WIN62"/>
    <mergeCell ref="WIO62:WJJ62"/>
    <mergeCell ref="WJK62:WKF62"/>
    <mergeCell ref="WAC62:WAX62"/>
    <mergeCell ref="WAY62:WBT62"/>
    <mergeCell ref="WBU62:WCP62"/>
    <mergeCell ref="WCQ62:WDL62"/>
    <mergeCell ref="WDM62:WEH62"/>
    <mergeCell ref="WEI62:WFD62"/>
    <mergeCell ref="VVA62:VVV62"/>
    <mergeCell ref="VVW62:VWR62"/>
    <mergeCell ref="VWS62:VXN62"/>
    <mergeCell ref="VXO62:VYJ62"/>
    <mergeCell ref="VYK62:VZF62"/>
    <mergeCell ref="VZG62:WAB62"/>
    <mergeCell ref="VPY62:VQT62"/>
    <mergeCell ref="VQU62:VRP62"/>
    <mergeCell ref="VRQ62:VSL62"/>
    <mergeCell ref="VSM62:VTH62"/>
    <mergeCell ref="VTI62:VUD62"/>
    <mergeCell ref="VUE62:VUZ62"/>
    <mergeCell ref="VKW62:VLR62"/>
    <mergeCell ref="VLS62:VMN62"/>
    <mergeCell ref="VMO62:VNJ62"/>
    <mergeCell ref="VNK62:VOF62"/>
    <mergeCell ref="VOG62:VPB62"/>
    <mergeCell ref="VPC62:VPX62"/>
    <mergeCell ref="VFU62:VGP62"/>
    <mergeCell ref="VGQ62:VHL62"/>
    <mergeCell ref="VHM62:VIH62"/>
    <mergeCell ref="VII62:VJD62"/>
    <mergeCell ref="VJE62:VJZ62"/>
    <mergeCell ref="VKA62:VKV62"/>
    <mergeCell ref="VAS62:VBN62"/>
    <mergeCell ref="VBO62:VCJ62"/>
    <mergeCell ref="VCK62:VDF62"/>
    <mergeCell ref="VDG62:VEB62"/>
    <mergeCell ref="VEC62:VEX62"/>
    <mergeCell ref="VEY62:VFT62"/>
    <mergeCell ref="UVQ62:UWL62"/>
    <mergeCell ref="UWM62:UXH62"/>
    <mergeCell ref="UXI62:UYD62"/>
    <mergeCell ref="UYE62:UYZ62"/>
    <mergeCell ref="UZA62:UZV62"/>
    <mergeCell ref="UZW62:VAR62"/>
    <mergeCell ref="UQO62:URJ62"/>
    <mergeCell ref="URK62:USF62"/>
    <mergeCell ref="USG62:UTB62"/>
    <mergeCell ref="UTC62:UTX62"/>
    <mergeCell ref="UTY62:UUT62"/>
    <mergeCell ref="UUU62:UVP62"/>
    <mergeCell ref="ULM62:UMH62"/>
    <mergeCell ref="UMI62:UND62"/>
    <mergeCell ref="UNE62:UNZ62"/>
    <mergeCell ref="UOA62:UOV62"/>
    <mergeCell ref="UOW62:UPR62"/>
    <mergeCell ref="UPS62:UQN62"/>
    <mergeCell ref="UGK62:UHF62"/>
    <mergeCell ref="UHG62:UIB62"/>
    <mergeCell ref="UIC62:UIX62"/>
    <mergeCell ref="UIY62:UJT62"/>
    <mergeCell ref="UJU62:UKP62"/>
    <mergeCell ref="UKQ62:ULL62"/>
    <mergeCell ref="UBI62:UCD62"/>
    <mergeCell ref="UCE62:UCZ62"/>
    <mergeCell ref="UDA62:UDV62"/>
    <mergeCell ref="UDW62:UER62"/>
    <mergeCell ref="UES62:UFN62"/>
    <mergeCell ref="UFO62:UGJ62"/>
    <mergeCell ref="TWG62:TXB62"/>
    <mergeCell ref="TXC62:TXX62"/>
    <mergeCell ref="TXY62:TYT62"/>
    <mergeCell ref="TYU62:TZP62"/>
    <mergeCell ref="TZQ62:UAL62"/>
    <mergeCell ref="UAM62:UBH62"/>
    <mergeCell ref="TRE62:TRZ62"/>
    <mergeCell ref="TSA62:TSV62"/>
    <mergeCell ref="TSW62:TTR62"/>
    <mergeCell ref="TTS62:TUN62"/>
    <mergeCell ref="TUO62:TVJ62"/>
    <mergeCell ref="TVK62:TWF62"/>
    <mergeCell ref="TMC62:TMX62"/>
    <mergeCell ref="TMY62:TNT62"/>
    <mergeCell ref="TNU62:TOP62"/>
    <mergeCell ref="TOQ62:TPL62"/>
    <mergeCell ref="TPM62:TQH62"/>
    <mergeCell ref="TQI62:TRD62"/>
    <mergeCell ref="THA62:THV62"/>
    <mergeCell ref="THW62:TIR62"/>
    <mergeCell ref="TIS62:TJN62"/>
    <mergeCell ref="TJO62:TKJ62"/>
    <mergeCell ref="TKK62:TLF62"/>
    <mergeCell ref="TLG62:TMB62"/>
    <mergeCell ref="TBY62:TCT62"/>
    <mergeCell ref="TCU62:TDP62"/>
    <mergeCell ref="TDQ62:TEL62"/>
    <mergeCell ref="TEM62:TFH62"/>
    <mergeCell ref="TFI62:TGD62"/>
    <mergeCell ref="TGE62:TGZ62"/>
    <mergeCell ref="SWW62:SXR62"/>
    <mergeCell ref="SXS62:SYN62"/>
    <mergeCell ref="SYO62:SZJ62"/>
    <mergeCell ref="SZK62:TAF62"/>
    <mergeCell ref="TAG62:TBB62"/>
    <mergeCell ref="TBC62:TBX62"/>
    <mergeCell ref="SRU62:SSP62"/>
    <mergeCell ref="SSQ62:STL62"/>
    <mergeCell ref="STM62:SUH62"/>
    <mergeCell ref="SUI62:SVD62"/>
    <mergeCell ref="SVE62:SVZ62"/>
    <mergeCell ref="SWA62:SWV62"/>
    <mergeCell ref="SMS62:SNN62"/>
    <mergeCell ref="SNO62:SOJ62"/>
    <mergeCell ref="SOK62:SPF62"/>
    <mergeCell ref="SPG62:SQB62"/>
    <mergeCell ref="SQC62:SQX62"/>
    <mergeCell ref="SQY62:SRT62"/>
    <mergeCell ref="SHQ62:SIL62"/>
    <mergeCell ref="SIM62:SJH62"/>
    <mergeCell ref="SJI62:SKD62"/>
    <mergeCell ref="SKE62:SKZ62"/>
    <mergeCell ref="SLA62:SLV62"/>
    <mergeCell ref="SLW62:SMR62"/>
    <mergeCell ref="SCO62:SDJ62"/>
    <mergeCell ref="SDK62:SEF62"/>
    <mergeCell ref="SEG62:SFB62"/>
    <mergeCell ref="SFC62:SFX62"/>
    <mergeCell ref="SFY62:SGT62"/>
    <mergeCell ref="SGU62:SHP62"/>
    <mergeCell ref="RXM62:RYH62"/>
    <mergeCell ref="RYI62:RZD62"/>
    <mergeCell ref="RZE62:RZZ62"/>
    <mergeCell ref="SAA62:SAV62"/>
    <mergeCell ref="SAW62:SBR62"/>
    <mergeCell ref="SBS62:SCN62"/>
    <mergeCell ref="RSK62:RTF62"/>
    <mergeCell ref="RTG62:RUB62"/>
    <mergeCell ref="RUC62:RUX62"/>
    <mergeCell ref="RUY62:RVT62"/>
    <mergeCell ref="RVU62:RWP62"/>
    <mergeCell ref="RWQ62:RXL62"/>
    <mergeCell ref="RNI62:ROD62"/>
    <mergeCell ref="ROE62:ROZ62"/>
    <mergeCell ref="RPA62:RPV62"/>
    <mergeCell ref="RPW62:RQR62"/>
    <mergeCell ref="RQS62:RRN62"/>
    <mergeCell ref="RRO62:RSJ62"/>
    <mergeCell ref="RIG62:RJB62"/>
    <mergeCell ref="RJC62:RJX62"/>
    <mergeCell ref="RJY62:RKT62"/>
    <mergeCell ref="RKU62:RLP62"/>
    <mergeCell ref="RLQ62:RML62"/>
    <mergeCell ref="RMM62:RNH62"/>
    <mergeCell ref="RDE62:RDZ62"/>
    <mergeCell ref="REA62:REV62"/>
    <mergeCell ref="REW62:RFR62"/>
    <mergeCell ref="RFS62:RGN62"/>
    <mergeCell ref="RGO62:RHJ62"/>
    <mergeCell ref="RHK62:RIF62"/>
    <mergeCell ref="QYC62:QYX62"/>
    <mergeCell ref="QYY62:QZT62"/>
    <mergeCell ref="QZU62:RAP62"/>
    <mergeCell ref="RAQ62:RBL62"/>
    <mergeCell ref="RBM62:RCH62"/>
    <mergeCell ref="RCI62:RDD62"/>
    <mergeCell ref="QTA62:QTV62"/>
    <mergeCell ref="QTW62:QUR62"/>
    <mergeCell ref="QUS62:QVN62"/>
    <mergeCell ref="QVO62:QWJ62"/>
    <mergeCell ref="QWK62:QXF62"/>
    <mergeCell ref="QXG62:QYB62"/>
    <mergeCell ref="QNY62:QOT62"/>
    <mergeCell ref="QOU62:QPP62"/>
    <mergeCell ref="QPQ62:QQL62"/>
    <mergeCell ref="QQM62:QRH62"/>
    <mergeCell ref="QRI62:QSD62"/>
    <mergeCell ref="QSE62:QSZ62"/>
    <mergeCell ref="QIW62:QJR62"/>
    <mergeCell ref="QJS62:QKN62"/>
    <mergeCell ref="QKO62:QLJ62"/>
    <mergeCell ref="QLK62:QMF62"/>
    <mergeCell ref="QMG62:QNB62"/>
    <mergeCell ref="QNC62:QNX62"/>
    <mergeCell ref="QDU62:QEP62"/>
    <mergeCell ref="QEQ62:QFL62"/>
    <mergeCell ref="QFM62:QGH62"/>
    <mergeCell ref="QGI62:QHD62"/>
    <mergeCell ref="QHE62:QHZ62"/>
    <mergeCell ref="QIA62:QIV62"/>
    <mergeCell ref="PYS62:PZN62"/>
    <mergeCell ref="PZO62:QAJ62"/>
    <mergeCell ref="QAK62:QBF62"/>
    <mergeCell ref="QBG62:QCB62"/>
    <mergeCell ref="QCC62:QCX62"/>
    <mergeCell ref="QCY62:QDT62"/>
    <mergeCell ref="PTQ62:PUL62"/>
    <mergeCell ref="PUM62:PVH62"/>
    <mergeCell ref="PVI62:PWD62"/>
    <mergeCell ref="PWE62:PWZ62"/>
    <mergeCell ref="PXA62:PXV62"/>
    <mergeCell ref="PXW62:PYR62"/>
    <mergeCell ref="POO62:PPJ62"/>
    <mergeCell ref="PPK62:PQF62"/>
    <mergeCell ref="PQG62:PRB62"/>
    <mergeCell ref="PRC62:PRX62"/>
    <mergeCell ref="PRY62:PST62"/>
    <mergeCell ref="PSU62:PTP62"/>
    <mergeCell ref="PJM62:PKH62"/>
    <mergeCell ref="PKI62:PLD62"/>
    <mergeCell ref="PLE62:PLZ62"/>
    <mergeCell ref="PMA62:PMV62"/>
    <mergeCell ref="PMW62:PNR62"/>
    <mergeCell ref="PNS62:PON62"/>
    <mergeCell ref="PEK62:PFF62"/>
    <mergeCell ref="PFG62:PGB62"/>
    <mergeCell ref="PGC62:PGX62"/>
    <mergeCell ref="PGY62:PHT62"/>
    <mergeCell ref="PHU62:PIP62"/>
    <mergeCell ref="PIQ62:PJL62"/>
    <mergeCell ref="OZI62:PAD62"/>
    <mergeCell ref="PAE62:PAZ62"/>
    <mergeCell ref="PBA62:PBV62"/>
    <mergeCell ref="PBW62:PCR62"/>
    <mergeCell ref="PCS62:PDN62"/>
    <mergeCell ref="PDO62:PEJ62"/>
    <mergeCell ref="OUG62:OVB62"/>
    <mergeCell ref="OVC62:OVX62"/>
    <mergeCell ref="OVY62:OWT62"/>
    <mergeCell ref="OWU62:OXP62"/>
    <mergeCell ref="OXQ62:OYL62"/>
    <mergeCell ref="OYM62:OZH62"/>
    <mergeCell ref="OPE62:OPZ62"/>
    <mergeCell ref="OQA62:OQV62"/>
    <mergeCell ref="OQW62:ORR62"/>
    <mergeCell ref="ORS62:OSN62"/>
    <mergeCell ref="OSO62:OTJ62"/>
    <mergeCell ref="OTK62:OUF62"/>
    <mergeCell ref="OKC62:OKX62"/>
    <mergeCell ref="OKY62:OLT62"/>
    <mergeCell ref="OLU62:OMP62"/>
    <mergeCell ref="OMQ62:ONL62"/>
    <mergeCell ref="ONM62:OOH62"/>
    <mergeCell ref="OOI62:OPD62"/>
    <mergeCell ref="OFA62:OFV62"/>
    <mergeCell ref="OFW62:OGR62"/>
    <mergeCell ref="OGS62:OHN62"/>
    <mergeCell ref="OHO62:OIJ62"/>
    <mergeCell ref="OIK62:OJF62"/>
    <mergeCell ref="OJG62:OKB62"/>
    <mergeCell ref="NZY62:OAT62"/>
    <mergeCell ref="OAU62:OBP62"/>
    <mergeCell ref="OBQ62:OCL62"/>
    <mergeCell ref="OCM62:ODH62"/>
    <mergeCell ref="ODI62:OED62"/>
    <mergeCell ref="OEE62:OEZ62"/>
    <mergeCell ref="NUW62:NVR62"/>
    <mergeCell ref="NVS62:NWN62"/>
    <mergeCell ref="NWO62:NXJ62"/>
    <mergeCell ref="NXK62:NYF62"/>
    <mergeCell ref="NYG62:NZB62"/>
    <mergeCell ref="NZC62:NZX62"/>
    <mergeCell ref="NPU62:NQP62"/>
    <mergeCell ref="NQQ62:NRL62"/>
    <mergeCell ref="NRM62:NSH62"/>
    <mergeCell ref="NSI62:NTD62"/>
    <mergeCell ref="NTE62:NTZ62"/>
    <mergeCell ref="NUA62:NUV62"/>
    <mergeCell ref="NKS62:NLN62"/>
    <mergeCell ref="NLO62:NMJ62"/>
    <mergeCell ref="NMK62:NNF62"/>
    <mergeCell ref="NNG62:NOB62"/>
    <mergeCell ref="NOC62:NOX62"/>
    <mergeCell ref="NOY62:NPT62"/>
    <mergeCell ref="NFQ62:NGL62"/>
    <mergeCell ref="NGM62:NHH62"/>
    <mergeCell ref="NHI62:NID62"/>
    <mergeCell ref="NIE62:NIZ62"/>
    <mergeCell ref="NJA62:NJV62"/>
    <mergeCell ref="NJW62:NKR62"/>
    <mergeCell ref="NAO62:NBJ62"/>
    <mergeCell ref="NBK62:NCF62"/>
    <mergeCell ref="NCG62:NDB62"/>
    <mergeCell ref="NDC62:NDX62"/>
    <mergeCell ref="NDY62:NET62"/>
    <mergeCell ref="NEU62:NFP62"/>
    <mergeCell ref="MVM62:MWH62"/>
    <mergeCell ref="MWI62:MXD62"/>
    <mergeCell ref="MXE62:MXZ62"/>
    <mergeCell ref="MYA62:MYV62"/>
    <mergeCell ref="MYW62:MZR62"/>
    <mergeCell ref="MZS62:NAN62"/>
    <mergeCell ref="MQK62:MRF62"/>
    <mergeCell ref="MRG62:MSB62"/>
    <mergeCell ref="MSC62:MSX62"/>
    <mergeCell ref="MSY62:MTT62"/>
    <mergeCell ref="MTU62:MUP62"/>
    <mergeCell ref="MUQ62:MVL62"/>
    <mergeCell ref="MLI62:MMD62"/>
    <mergeCell ref="MME62:MMZ62"/>
    <mergeCell ref="MNA62:MNV62"/>
    <mergeCell ref="MNW62:MOR62"/>
    <mergeCell ref="MOS62:MPN62"/>
    <mergeCell ref="MPO62:MQJ62"/>
    <mergeCell ref="MGG62:MHB62"/>
    <mergeCell ref="MHC62:MHX62"/>
    <mergeCell ref="MHY62:MIT62"/>
    <mergeCell ref="MIU62:MJP62"/>
    <mergeCell ref="MJQ62:MKL62"/>
    <mergeCell ref="MKM62:MLH62"/>
    <mergeCell ref="MBE62:MBZ62"/>
    <mergeCell ref="MCA62:MCV62"/>
    <mergeCell ref="MCW62:MDR62"/>
    <mergeCell ref="MDS62:MEN62"/>
    <mergeCell ref="MEO62:MFJ62"/>
    <mergeCell ref="MFK62:MGF62"/>
    <mergeCell ref="LWC62:LWX62"/>
    <mergeCell ref="LWY62:LXT62"/>
    <mergeCell ref="LXU62:LYP62"/>
    <mergeCell ref="LYQ62:LZL62"/>
    <mergeCell ref="LZM62:MAH62"/>
    <mergeCell ref="MAI62:MBD62"/>
    <mergeCell ref="LRA62:LRV62"/>
    <mergeCell ref="LRW62:LSR62"/>
    <mergeCell ref="LSS62:LTN62"/>
    <mergeCell ref="LTO62:LUJ62"/>
    <mergeCell ref="LUK62:LVF62"/>
    <mergeCell ref="LVG62:LWB62"/>
    <mergeCell ref="LLY62:LMT62"/>
    <mergeCell ref="LMU62:LNP62"/>
    <mergeCell ref="LNQ62:LOL62"/>
    <mergeCell ref="LOM62:LPH62"/>
    <mergeCell ref="LPI62:LQD62"/>
    <mergeCell ref="LQE62:LQZ62"/>
    <mergeCell ref="LGW62:LHR62"/>
    <mergeCell ref="LHS62:LIN62"/>
    <mergeCell ref="LIO62:LJJ62"/>
    <mergeCell ref="LJK62:LKF62"/>
    <mergeCell ref="LKG62:LLB62"/>
    <mergeCell ref="LLC62:LLX62"/>
    <mergeCell ref="LBU62:LCP62"/>
    <mergeCell ref="LCQ62:LDL62"/>
    <mergeCell ref="LDM62:LEH62"/>
    <mergeCell ref="LEI62:LFD62"/>
    <mergeCell ref="LFE62:LFZ62"/>
    <mergeCell ref="LGA62:LGV62"/>
    <mergeCell ref="KWS62:KXN62"/>
    <mergeCell ref="KXO62:KYJ62"/>
    <mergeCell ref="KYK62:KZF62"/>
    <mergeCell ref="KZG62:LAB62"/>
    <mergeCell ref="LAC62:LAX62"/>
    <mergeCell ref="LAY62:LBT62"/>
    <mergeCell ref="KRQ62:KSL62"/>
    <mergeCell ref="KSM62:KTH62"/>
    <mergeCell ref="KTI62:KUD62"/>
    <mergeCell ref="KUE62:KUZ62"/>
    <mergeCell ref="KVA62:KVV62"/>
    <mergeCell ref="KVW62:KWR62"/>
    <mergeCell ref="KMO62:KNJ62"/>
    <mergeCell ref="KNK62:KOF62"/>
    <mergeCell ref="KOG62:KPB62"/>
    <mergeCell ref="KPC62:KPX62"/>
    <mergeCell ref="KPY62:KQT62"/>
    <mergeCell ref="KQU62:KRP62"/>
    <mergeCell ref="KHM62:KIH62"/>
    <mergeCell ref="KII62:KJD62"/>
    <mergeCell ref="KJE62:KJZ62"/>
    <mergeCell ref="KKA62:KKV62"/>
    <mergeCell ref="KKW62:KLR62"/>
    <mergeCell ref="KLS62:KMN62"/>
    <mergeCell ref="KCK62:KDF62"/>
    <mergeCell ref="KDG62:KEB62"/>
    <mergeCell ref="KEC62:KEX62"/>
    <mergeCell ref="KEY62:KFT62"/>
    <mergeCell ref="KFU62:KGP62"/>
    <mergeCell ref="KGQ62:KHL62"/>
    <mergeCell ref="JXI62:JYD62"/>
    <mergeCell ref="JYE62:JYZ62"/>
    <mergeCell ref="JZA62:JZV62"/>
    <mergeCell ref="JZW62:KAR62"/>
    <mergeCell ref="KAS62:KBN62"/>
    <mergeCell ref="KBO62:KCJ62"/>
    <mergeCell ref="JSG62:JTB62"/>
    <mergeCell ref="JTC62:JTX62"/>
    <mergeCell ref="JTY62:JUT62"/>
    <mergeCell ref="JUU62:JVP62"/>
    <mergeCell ref="JVQ62:JWL62"/>
    <mergeCell ref="JWM62:JXH62"/>
    <mergeCell ref="JNE62:JNZ62"/>
    <mergeCell ref="JOA62:JOV62"/>
    <mergeCell ref="JOW62:JPR62"/>
    <mergeCell ref="JPS62:JQN62"/>
    <mergeCell ref="JQO62:JRJ62"/>
    <mergeCell ref="JRK62:JSF62"/>
    <mergeCell ref="JIC62:JIX62"/>
    <mergeCell ref="JIY62:JJT62"/>
    <mergeCell ref="JJU62:JKP62"/>
    <mergeCell ref="JKQ62:JLL62"/>
    <mergeCell ref="JLM62:JMH62"/>
    <mergeCell ref="JMI62:JND62"/>
    <mergeCell ref="JDA62:JDV62"/>
    <mergeCell ref="JDW62:JER62"/>
    <mergeCell ref="JES62:JFN62"/>
    <mergeCell ref="JFO62:JGJ62"/>
    <mergeCell ref="JGK62:JHF62"/>
    <mergeCell ref="JHG62:JIB62"/>
    <mergeCell ref="IXY62:IYT62"/>
    <mergeCell ref="IYU62:IZP62"/>
    <mergeCell ref="IZQ62:JAL62"/>
    <mergeCell ref="JAM62:JBH62"/>
    <mergeCell ref="JBI62:JCD62"/>
    <mergeCell ref="JCE62:JCZ62"/>
    <mergeCell ref="ISW62:ITR62"/>
    <mergeCell ref="ITS62:IUN62"/>
    <mergeCell ref="IUO62:IVJ62"/>
    <mergeCell ref="IVK62:IWF62"/>
    <mergeCell ref="IWG62:IXB62"/>
    <mergeCell ref="IXC62:IXX62"/>
    <mergeCell ref="INU62:IOP62"/>
    <mergeCell ref="IOQ62:IPL62"/>
    <mergeCell ref="IPM62:IQH62"/>
    <mergeCell ref="IQI62:IRD62"/>
    <mergeCell ref="IRE62:IRZ62"/>
    <mergeCell ref="ISA62:ISV62"/>
    <mergeCell ref="IIS62:IJN62"/>
    <mergeCell ref="IJO62:IKJ62"/>
    <mergeCell ref="IKK62:ILF62"/>
    <mergeCell ref="ILG62:IMB62"/>
    <mergeCell ref="IMC62:IMX62"/>
    <mergeCell ref="IMY62:INT62"/>
    <mergeCell ref="IDQ62:IEL62"/>
    <mergeCell ref="IEM62:IFH62"/>
    <mergeCell ref="IFI62:IGD62"/>
    <mergeCell ref="IGE62:IGZ62"/>
    <mergeCell ref="IHA62:IHV62"/>
    <mergeCell ref="IHW62:IIR62"/>
    <mergeCell ref="HYO62:HZJ62"/>
    <mergeCell ref="HZK62:IAF62"/>
    <mergeCell ref="IAG62:IBB62"/>
    <mergeCell ref="IBC62:IBX62"/>
    <mergeCell ref="IBY62:ICT62"/>
    <mergeCell ref="ICU62:IDP62"/>
    <mergeCell ref="HTM62:HUH62"/>
    <mergeCell ref="HUI62:HVD62"/>
    <mergeCell ref="HVE62:HVZ62"/>
    <mergeCell ref="HWA62:HWV62"/>
    <mergeCell ref="HWW62:HXR62"/>
    <mergeCell ref="HXS62:HYN62"/>
    <mergeCell ref="HOK62:HPF62"/>
    <mergeCell ref="HPG62:HQB62"/>
    <mergeCell ref="HQC62:HQX62"/>
    <mergeCell ref="HQY62:HRT62"/>
    <mergeCell ref="HRU62:HSP62"/>
    <mergeCell ref="HSQ62:HTL62"/>
    <mergeCell ref="HJI62:HKD62"/>
    <mergeCell ref="HKE62:HKZ62"/>
    <mergeCell ref="HLA62:HLV62"/>
    <mergeCell ref="HLW62:HMR62"/>
    <mergeCell ref="HMS62:HNN62"/>
    <mergeCell ref="HNO62:HOJ62"/>
    <mergeCell ref="HEG62:HFB62"/>
    <mergeCell ref="HFC62:HFX62"/>
    <mergeCell ref="HFY62:HGT62"/>
    <mergeCell ref="HGU62:HHP62"/>
    <mergeCell ref="HHQ62:HIL62"/>
    <mergeCell ref="HIM62:HJH62"/>
    <mergeCell ref="GZE62:GZZ62"/>
    <mergeCell ref="HAA62:HAV62"/>
    <mergeCell ref="HAW62:HBR62"/>
    <mergeCell ref="HBS62:HCN62"/>
    <mergeCell ref="HCO62:HDJ62"/>
    <mergeCell ref="HDK62:HEF62"/>
    <mergeCell ref="GUC62:GUX62"/>
    <mergeCell ref="GUY62:GVT62"/>
    <mergeCell ref="GVU62:GWP62"/>
    <mergeCell ref="GWQ62:GXL62"/>
    <mergeCell ref="GXM62:GYH62"/>
    <mergeCell ref="GYI62:GZD62"/>
    <mergeCell ref="GPA62:GPV62"/>
    <mergeCell ref="GPW62:GQR62"/>
    <mergeCell ref="GQS62:GRN62"/>
    <mergeCell ref="GRO62:GSJ62"/>
    <mergeCell ref="GSK62:GTF62"/>
    <mergeCell ref="GTG62:GUB62"/>
    <mergeCell ref="GJY62:GKT62"/>
    <mergeCell ref="GKU62:GLP62"/>
    <mergeCell ref="GLQ62:GML62"/>
    <mergeCell ref="GMM62:GNH62"/>
    <mergeCell ref="GNI62:GOD62"/>
    <mergeCell ref="GOE62:GOZ62"/>
    <mergeCell ref="GEW62:GFR62"/>
    <mergeCell ref="GFS62:GGN62"/>
    <mergeCell ref="GGO62:GHJ62"/>
    <mergeCell ref="GHK62:GIF62"/>
    <mergeCell ref="GIG62:GJB62"/>
    <mergeCell ref="GJC62:GJX62"/>
    <mergeCell ref="FZU62:GAP62"/>
    <mergeCell ref="GAQ62:GBL62"/>
    <mergeCell ref="GBM62:GCH62"/>
    <mergeCell ref="GCI62:GDD62"/>
    <mergeCell ref="GDE62:GDZ62"/>
    <mergeCell ref="GEA62:GEV62"/>
    <mergeCell ref="FUS62:FVN62"/>
    <mergeCell ref="FVO62:FWJ62"/>
    <mergeCell ref="FWK62:FXF62"/>
    <mergeCell ref="FXG62:FYB62"/>
    <mergeCell ref="FYC62:FYX62"/>
    <mergeCell ref="FYY62:FZT62"/>
    <mergeCell ref="FPQ62:FQL62"/>
    <mergeCell ref="FQM62:FRH62"/>
    <mergeCell ref="FRI62:FSD62"/>
    <mergeCell ref="FSE62:FSZ62"/>
    <mergeCell ref="FTA62:FTV62"/>
    <mergeCell ref="FTW62:FUR62"/>
    <mergeCell ref="FKO62:FLJ62"/>
    <mergeCell ref="FLK62:FMF62"/>
    <mergeCell ref="FMG62:FNB62"/>
    <mergeCell ref="FNC62:FNX62"/>
    <mergeCell ref="FNY62:FOT62"/>
    <mergeCell ref="FOU62:FPP62"/>
    <mergeCell ref="FFM62:FGH62"/>
    <mergeCell ref="FGI62:FHD62"/>
    <mergeCell ref="FHE62:FHZ62"/>
    <mergeCell ref="FIA62:FIV62"/>
    <mergeCell ref="FIW62:FJR62"/>
    <mergeCell ref="FJS62:FKN62"/>
    <mergeCell ref="FAK62:FBF62"/>
    <mergeCell ref="FBG62:FCB62"/>
    <mergeCell ref="FCC62:FCX62"/>
    <mergeCell ref="FCY62:FDT62"/>
    <mergeCell ref="FDU62:FEP62"/>
    <mergeCell ref="FEQ62:FFL62"/>
    <mergeCell ref="EVI62:EWD62"/>
    <mergeCell ref="EWE62:EWZ62"/>
    <mergeCell ref="EXA62:EXV62"/>
    <mergeCell ref="EXW62:EYR62"/>
    <mergeCell ref="EYS62:EZN62"/>
    <mergeCell ref="EZO62:FAJ62"/>
    <mergeCell ref="EQG62:ERB62"/>
    <mergeCell ref="ERC62:ERX62"/>
    <mergeCell ref="ERY62:EST62"/>
    <mergeCell ref="ESU62:ETP62"/>
    <mergeCell ref="ETQ62:EUL62"/>
    <mergeCell ref="EUM62:EVH62"/>
    <mergeCell ref="ELE62:ELZ62"/>
    <mergeCell ref="EMA62:EMV62"/>
    <mergeCell ref="EMW62:ENR62"/>
    <mergeCell ref="ENS62:EON62"/>
    <mergeCell ref="EOO62:EPJ62"/>
    <mergeCell ref="EPK62:EQF62"/>
    <mergeCell ref="EGC62:EGX62"/>
    <mergeCell ref="EGY62:EHT62"/>
    <mergeCell ref="EHU62:EIP62"/>
    <mergeCell ref="EIQ62:EJL62"/>
    <mergeCell ref="EJM62:EKH62"/>
    <mergeCell ref="EKI62:ELD62"/>
    <mergeCell ref="EBA62:EBV62"/>
    <mergeCell ref="EBW62:ECR62"/>
    <mergeCell ref="ECS62:EDN62"/>
    <mergeCell ref="EDO62:EEJ62"/>
    <mergeCell ref="EEK62:EFF62"/>
    <mergeCell ref="EFG62:EGB62"/>
    <mergeCell ref="DVY62:DWT62"/>
    <mergeCell ref="DWU62:DXP62"/>
    <mergeCell ref="DXQ62:DYL62"/>
    <mergeCell ref="DYM62:DZH62"/>
    <mergeCell ref="DZI62:EAD62"/>
    <mergeCell ref="EAE62:EAZ62"/>
    <mergeCell ref="DQW62:DRR62"/>
    <mergeCell ref="DRS62:DSN62"/>
    <mergeCell ref="DSO62:DTJ62"/>
    <mergeCell ref="DTK62:DUF62"/>
    <mergeCell ref="DUG62:DVB62"/>
    <mergeCell ref="DVC62:DVX62"/>
    <mergeCell ref="DLU62:DMP62"/>
    <mergeCell ref="DMQ62:DNL62"/>
    <mergeCell ref="DNM62:DOH62"/>
    <mergeCell ref="DOI62:DPD62"/>
    <mergeCell ref="DPE62:DPZ62"/>
    <mergeCell ref="DQA62:DQV62"/>
    <mergeCell ref="DGS62:DHN62"/>
    <mergeCell ref="DHO62:DIJ62"/>
    <mergeCell ref="DIK62:DJF62"/>
    <mergeCell ref="DJG62:DKB62"/>
    <mergeCell ref="DKC62:DKX62"/>
    <mergeCell ref="DKY62:DLT62"/>
    <mergeCell ref="DBQ62:DCL62"/>
    <mergeCell ref="DCM62:DDH62"/>
    <mergeCell ref="DDI62:DED62"/>
    <mergeCell ref="DEE62:DEZ62"/>
    <mergeCell ref="DFA62:DFV62"/>
    <mergeCell ref="DFW62:DGR62"/>
    <mergeCell ref="CWO62:CXJ62"/>
    <mergeCell ref="CXK62:CYF62"/>
    <mergeCell ref="CYG62:CZB62"/>
    <mergeCell ref="CZC62:CZX62"/>
    <mergeCell ref="CZY62:DAT62"/>
    <mergeCell ref="DAU62:DBP62"/>
    <mergeCell ref="CRM62:CSH62"/>
    <mergeCell ref="CSI62:CTD62"/>
    <mergeCell ref="CTE62:CTZ62"/>
    <mergeCell ref="CUA62:CUV62"/>
    <mergeCell ref="CUW62:CVR62"/>
    <mergeCell ref="CVS62:CWN62"/>
    <mergeCell ref="CMK62:CNF62"/>
    <mergeCell ref="CNG62:COB62"/>
    <mergeCell ref="COC62:COX62"/>
    <mergeCell ref="COY62:CPT62"/>
    <mergeCell ref="CPU62:CQP62"/>
    <mergeCell ref="CQQ62:CRL62"/>
    <mergeCell ref="CHI62:CID62"/>
    <mergeCell ref="CIE62:CIZ62"/>
    <mergeCell ref="CJA62:CJV62"/>
    <mergeCell ref="CJW62:CKR62"/>
    <mergeCell ref="CKS62:CLN62"/>
    <mergeCell ref="CLO62:CMJ62"/>
    <mergeCell ref="CCG62:CDB62"/>
    <mergeCell ref="CDC62:CDX62"/>
    <mergeCell ref="CDY62:CET62"/>
    <mergeCell ref="CEU62:CFP62"/>
    <mergeCell ref="CFQ62:CGL62"/>
    <mergeCell ref="CGM62:CHH62"/>
    <mergeCell ref="BXE62:BXZ62"/>
    <mergeCell ref="BYA62:BYV62"/>
    <mergeCell ref="BYW62:BZR62"/>
    <mergeCell ref="BZS62:CAN62"/>
    <mergeCell ref="CAO62:CBJ62"/>
    <mergeCell ref="CBK62:CCF62"/>
    <mergeCell ref="BSC62:BSX62"/>
    <mergeCell ref="BSY62:BTT62"/>
    <mergeCell ref="BTU62:BUP62"/>
    <mergeCell ref="BUQ62:BVL62"/>
    <mergeCell ref="BVM62:BWH62"/>
    <mergeCell ref="BWI62:BXD62"/>
    <mergeCell ref="BNA62:BNV62"/>
    <mergeCell ref="BNW62:BOR62"/>
    <mergeCell ref="BOS62:BPN62"/>
    <mergeCell ref="BPO62:BQJ62"/>
    <mergeCell ref="BQK62:BRF62"/>
    <mergeCell ref="BRG62:BSB62"/>
    <mergeCell ref="BHY62:BIT62"/>
    <mergeCell ref="BIU62:BJP62"/>
    <mergeCell ref="BJQ62:BKL62"/>
    <mergeCell ref="BKM62:BLH62"/>
    <mergeCell ref="BLI62:BMD62"/>
    <mergeCell ref="BME62:BMZ62"/>
    <mergeCell ref="BCW62:BDR62"/>
    <mergeCell ref="BDS62:BEN62"/>
    <mergeCell ref="BEO62:BFJ62"/>
    <mergeCell ref="BFK62:BGF62"/>
    <mergeCell ref="BGG62:BHB62"/>
    <mergeCell ref="BHC62:BHX62"/>
    <mergeCell ref="AXU62:AYP62"/>
    <mergeCell ref="AYQ62:AZL62"/>
    <mergeCell ref="AZM62:BAH62"/>
    <mergeCell ref="BAI62:BBD62"/>
    <mergeCell ref="BBE62:BBZ62"/>
    <mergeCell ref="BCA62:BCV62"/>
    <mergeCell ref="ASS62:ATN62"/>
    <mergeCell ref="ATO62:AUJ62"/>
    <mergeCell ref="AUK62:AVF62"/>
    <mergeCell ref="AVG62:AWB62"/>
    <mergeCell ref="AWC62:AWX62"/>
    <mergeCell ref="AWY62:AXT62"/>
    <mergeCell ref="ANQ62:AOL62"/>
    <mergeCell ref="AOM62:APH62"/>
    <mergeCell ref="API62:AQD62"/>
    <mergeCell ref="AQE62:AQZ62"/>
    <mergeCell ref="ARA62:ARV62"/>
    <mergeCell ref="ARW62:ASR62"/>
    <mergeCell ref="AIO62:AJJ62"/>
    <mergeCell ref="AJK62:AKF62"/>
    <mergeCell ref="AKG62:ALB62"/>
    <mergeCell ref="ALC62:ALX62"/>
    <mergeCell ref="ALY62:AMT62"/>
    <mergeCell ref="AMU62:ANP62"/>
    <mergeCell ref="ADM62:AEH62"/>
    <mergeCell ref="AEI62:AFD62"/>
    <mergeCell ref="AFE62:AFZ62"/>
    <mergeCell ref="AGA62:AGV62"/>
    <mergeCell ref="AGW62:AHR62"/>
    <mergeCell ref="AHS62:AIN62"/>
    <mergeCell ref="YK62:ZF62"/>
    <mergeCell ref="ZG62:AAB62"/>
    <mergeCell ref="AAC62:AAX62"/>
    <mergeCell ref="AAY62:ABT62"/>
    <mergeCell ref="ABU62:ACP62"/>
    <mergeCell ref="ACQ62:ADL62"/>
    <mergeCell ref="TI62:UD62"/>
    <mergeCell ref="UE62:UZ62"/>
    <mergeCell ref="VA62:VV62"/>
    <mergeCell ref="VW62:WR62"/>
    <mergeCell ref="WS62:XN62"/>
    <mergeCell ref="XO62:YJ62"/>
    <mergeCell ref="OG62:PB62"/>
    <mergeCell ref="PC62:PX62"/>
    <mergeCell ref="PY62:QT62"/>
    <mergeCell ref="QU62:RP62"/>
    <mergeCell ref="RQ62:SL62"/>
    <mergeCell ref="SM62:TH62"/>
    <mergeCell ref="JE62:JZ62"/>
    <mergeCell ref="KA62:KV62"/>
    <mergeCell ref="KW62:LR62"/>
    <mergeCell ref="LS62:MN62"/>
    <mergeCell ref="MO62:NJ62"/>
    <mergeCell ref="NK62:OF62"/>
    <mergeCell ref="EC62:EX62"/>
    <mergeCell ref="EY62:FT62"/>
    <mergeCell ref="FU62:GP62"/>
    <mergeCell ref="GQ62:HL62"/>
    <mergeCell ref="HM62:IH62"/>
    <mergeCell ref="II62:JD62"/>
    <mergeCell ref="XCA61:XCV61"/>
    <mergeCell ref="XCW61:XDR61"/>
    <mergeCell ref="XDS61:XEN61"/>
    <mergeCell ref="XEO61:XFD61"/>
    <mergeCell ref="A62:V62"/>
    <mergeCell ref="W62:AR62"/>
    <mergeCell ref="AS62:BN62"/>
    <mergeCell ref="BO62:CJ62"/>
    <mergeCell ref="CK62:DF62"/>
    <mergeCell ref="DG62:EB62"/>
    <mergeCell ref="WWY61:WXT61"/>
    <mergeCell ref="WXU61:WYP61"/>
    <mergeCell ref="WYQ61:WZL61"/>
    <mergeCell ref="WZM61:XAH61"/>
    <mergeCell ref="XAI61:XBD61"/>
    <mergeCell ref="XBE61:XBZ61"/>
    <mergeCell ref="WRW61:WSR61"/>
    <mergeCell ref="WSS61:WTN61"/>
    <mergeCell ref="WTO61:WUJ61"/>
    <mergeCell ref="WUK61:WVF61"/>
    <mergeCell ref="WVG61:WWB61"/>
    <mergeCell ref="WWC61:WWX61"/>
    <mergeCell ref="WMU61:WNP61"/>
    <mergeCell ref="WNQ61:WOL61"/>
    <mergeCell ref="WOM61:WPH61"/>
    <mergeCell ref="WPI61:WQD61"/>
    <mergeCell ref="WQE61:WQZ61"/>
    <mergeCell ref="WRA61:WRV61"/>
    <mergeCell ref="WHS61:WIN61"/>
    <mergeCell ref="WIO61:WJJ61"/>
    <mergeCell ref="WJK61:WKF61"/>
    <mergeCell ref="WKG61:WLB61"/>
    <mergeCell ref="WLC61:WLX61"/>
    <mergeCell ref="WLY61:WMT61"/>
    <mergeCell ref="WCQ61:WDL61"/>
    <mergeCell ref="WDM61:WEH61"/>
    <mergeCell ref="WEI61:WFD61"/>
    <mergeCell ref="WFE61:WFZ61"/>
    <mergeCell ref="WGA61:WGV61"/>
    <mergeCell ref="WGW61:WHR61"/>
    <mergeCell ref="VXO61:VYJ61"/>
    <mergeCell ref="VYK61:VZF61"/>
    <mergeCell ref="VZG61:WAB61"/>
    <mergeCell ref="WAC61:WAX61"/>
    <mergeCell ref="WAY61:WBT61"/>
    <mergeCell ref="WBU61:WCP61"/>
    <mergeCell ref="VSM61:VTH61"/>
    <mergeCell ref="VTI61:VUD61"/>
    <mergeCell ref="VUE61:VUZ61"/>
    <mergeCell ref="VVA61:VVV61"/>
    <mergeCell ref="VVW61:VWR61"/>
    <mergeCell ref="VWS61:VXN61"/>
    <mergeCell ref="VNK61:VOF61"/>
    <mergeCell ref="VOG61:VPB61"/>
    <mergeCell ref="VPC61:VPX61"/>
    <mergeCell ref="VPY61:VQT61"/>
    <mergeCell ref="VQU61:VRP61"/>
    <mergeCell ref="VRQ61:VSL61"/>
    <mergeCell ref="VII61:VJD61"/>
    <mergeCell ref="VJE61:VJZ61"/>
    <mergeCell ref="VKA61:VKV61"/>
    <mergeCell ref="VKW61:VLR61"/>
    <mergeCell ref="VLS61:VMN61"/>
    <mergeCell ref="VMO61:VNJ61"/>
    <mergeCell ref="VDG61:VEB61"/>
    <mergeCell ref="VEC61:VEX61"/>
    <mergeCell ref="VEY61:VFT61"/>
    <mergeCell ref="VFU61:VGP61"/>
    <mergeCell ref="VGQ61:VHL61"/>
    <mergeCell ref="VHM61:VIH61"/>
    <mergeCell ref="UYE61:UYZ61"/>
    <mergeCell ref="UZA61:UZV61"/>
    <mergeCell ref="UZW61:VAR61"/>
    <mergeCell ref="VAS61:VBN61"/>
    <mergeCell ref="VBO61:VCJ61"/>
    <mergeCell ref="VCK61:VDF61"/>
    <mergeCell ref="UTC61:UTX61"/>
    <mergeCell ref="UTY61:UUT61"/>
    <mergeCell ref="UUU61:UVP61"/>
    <mergeCell ref="UVQ61:UWL61"/>
    <mergeCell ref="UWM61:UXH61"/>
    <mergeCell ref="UXI61:UYD61"/>
    <mergeCell ref="UOA61:UOV61"/>
    <mergeCell ref="UOW61:UPR61"/>
    <mergeCell ref="UPS61:UQN61"/>
    <mergeCell ref="UQO61:URJ61"/>
    <mergeCell ref="URK61:USF61"/>
    <mergeCell ref="USG61:UTB61"/>
    <mergeCell ref="UIY61:UJT61"/>
    <mergeCell ref="UJU61:UKP61"/>
    <mergeCell ref="UKQ61:ULL61"/>
    <mergeCell ref="ULM61:UMH61"/>
    <mergeCell ref="UMI61:UND61"/>
    <mergeCell ref="UNE61:UNZ61"/>
    <mergeCell ref="UDW61:UER61"/>
    <mergeCell ref="UES61:UFN61"/>
    <mergeCell ref="UFO61:UGJ61"/>
    <mergeCell ref="UGK61:UHF61"/>
    <mergeCell ref="UHG61:UIB61"/>
    <mergeCell ref="UIC61:UIX61"/>
    <mergeCell ref="TYU61:TZP61"/>
    <mergeCell ref="TZQ61:UAL61"/>
    <mergeCell ref="UAM61:UBH61"/>
    <mergeCell ref="UBI61:UCD61"/>
    <mergeCell ref="UCE61:UCZ61"/>
    <mergeCell ref="UDA61:UDV61"/>
    <mergeCell ref="TTS61:TUN61"/>
    <mergeCell ref="TUO61:TVJ61"/>
    <mergeCell ref="TVK61:TWF61"/>
    <mergeCell ref="TWG61:TXB61"/>
    <mergeCell ref="TXC61:TXX61"/>
    <mergeCell ref="TXY61:TYT61"/>
    <mergeCell ref="TOQ61:TPL61"/>
    <mergeCell ref="TPM61:TQH61"/>
    <mergeCell ref="TQI61:TRD61"/>
    <mergeCell ref="TRE61:TRZ61"/>
    <mergeCell ref="TSA61:TSV61"/>
    <mergeCell ref="TSW61:TTR61"/>
    <mergeCell ref="TJO61:TKJ61"/>
    <mergeCell ref="TKK61:TLF61"/>
    <mergeCell ref="TLG61:TMB61"/>
    <mergeCell ref="TMC61:TMX61"/>
    <mergeCell ref="TMY61:TNT61"/>
    <mergeCell ref="TNU61:TOP61"/>
    <mergeCell ref="TEM61:TFH61"/>
    <mergeCell ref="TFI61:TGD61"/>
    <mergeCell ref="TGE61:TGZ61"/>
    <mergeCell ref="THA61:THV61"/>
    <mergeCell ref="THW61:TIR61"/>
    <mergeCell ref="TIS61:TJN61"/>
    <mergeCell ref="SZK61:TAF61"/>
    <mergeCell ref="TAG61:TBB61"/>
    <mergeCell ref="TBC61:TBX61"/>
    <mergeCell ref="TBY61:TCT61"/>
    <mergeCell ref="TCU61:TDP61"/>
    <mergeCell ref="TDQ61:TEL61"/>
    <mergeCell ref="SUI61:SVD61"/>
    <mergeCell ref="SVE61:SVZ61"/>
    <mergeCell ref="SWA61:SWV61"/>
    <mergeCell ref="SWW61:SXR61"/>
    <mergeCell ref="SXS61:SYN61"/>
    <mergeCell ref="SYO61:SZJ61"/>
    <mergeCell ref="SPG61:SQB61"/>
    <mergeCell ref="SQC61:SQX61"/>
    <mergeCell ref="SQY61:SRT61"/>
    <mergeCell ref="SRU61:SSP61"/>
    <mergeCell ref="SSQ61:STL61"/>
    <mergeCell ref="STM61:SUH61"/>
    <mergeCell ref="SKE61:SKZ61"/>
    <mergeCell ref="SLA61:SLV61"/>
    <mergeCell ref="SLW61:SMR61"/>
    <mergeCell ref="SMS61:SNN61"/>
    <mergeCell ref="SNO61:SOJ61"/>
    <mergeCell ref="SOK61:SPF61"/>
    <mergeCell ref="SFC61:SFX61"/>
    <mergeCell ref="SFY61:SGT61"/>
    <mergeCell ref="SGU61:SHP61"/>
    <mergeCell ref="SHQ61:SIL61"/>
    <mergeCell ref="SIM61:SJH61"/>
    <mergeCell ref="SJI61:SKD61"/>
    <mergeCell ref="SAA61:SAV61"/>
    <mergeCell ref="SAW61:SBR61"/>
    <mergeCell ref="SBS61:SCN61"/>
    <mergeCell ref="SCO61:SDJ61"/>
    <mergeCell ref="SDK61:SEF61"/>
    <mergeCell ref="SEG61:SFB61"/>
    <mergeCell ref="RUY61:RVT61"/>
    <mergeCell ref="RVU61:RWP61"/>
    <mergeCell ref="RWQ61:RXL61"/>
    <mergeCell ref="RXM61:RYH61"/>
    <mergeCell ref="RYI61:RZD61"/>
    <mergeCell ref="RZE61:RZZ61"/>
    <mergeCell ref="RPW61:RQR61"/>
    <mergeCell ref="RQS61:RRN61"/>
    <mergeCell ref="RRO61:RSJ61"/>
    <mergeCell ref="RSK61:RTF61"/>
    <mergeCell ref="RTG61:RUB61"/>
    <mergeCell ref="RUC61:RUX61"/>
    <mergeCell ref="RKU61:RLP61"/>
    <mergeCell ref="RLQ61:RML61"/>
    <mergeCell ref="RMM61:RNH61"/>
    <mergeCell ref="RNI61:ROD61"/>
    <mergeCell ref="ROE61:ROZ61"/>
    <mergeCell ref="RPA61:RPV61"/>
    <mergeCell ref="RFS61:RGN61"/>
    <mergeCell ref="RGO61:RHJ61"/>
    <mergeCell ref="RHK61:RIF61"/>
    <mergeCell ref="RIG61:RJB61"/>
    <mergeCell ref="RJC61:RJX61"/>
    <mergeCell ref="RJY61:RKT61"/>
    <mergeCell ref="RAQ61:RBL61"/>
    <mergeCell ref="RBM61:RCH61"/>
    <mergeCell ref="RCI61:RDD61"/>
    <mergeCell ref="RDE61:RDZ61"/>
    <mergeCell ref="REA61:REV61"/>
    <mergeCell ref="REW61:RFR61"/>
    <mergeCell ref="QVO61:QWJ61"/>
    <mergeCell ref="QWK61:QXF61"/>
    <mergeCell ref="QXG61:QYB61"/>
    <mergeCell ref="QYC61:QYX61"/>
    <mergeCell ref="QYY61:QZT61"/>
    <mergeCell ref="QZU61:RAP61"/>
    <mergeCell ref="QQM61:QRH61"/>
    <mergeCell ref="QRI61:QSD61"/>
    <mergeCell ref="QSE61:QSZ61"/>
    <mergeCell ref="QTA61:QTV61"/>
    <mergeCell ref="QTW61:QUR61"/>
    <mergeCell ref="QUS61:QVN61"/>
    <mergeCell ref="QLK61:QMF61"/>
    <mergeCell ref="QMG61:QNB61"/>
    <mergeCell ref="QNC61:QNX61"/>
    <mergeCell ref="QNY61:QOT61"/>
    <mergeCell ref="QOU61:QPP61"/>
    <mergeCell ref="QPQ61:QQL61"/>
    <mergeCell ref="QGI61:QHD61"/>
    <mergeCell ref="QHE61:QHZ61"/>
    <mergeCell ref="QIA61:QIV61"/>
    <mergeCell ref="QIW61:QJR61"/>
    <mergeCell ref="QJS61:QKN61"/>
    <mergeCell ref="QKO61:QLJ61"/>
    <mergeCell ref="QBG61:QCB61"/>
    <mergeCell ref="QCC61:QCX61"/>
    <mergeCell ref="QCY61:QDT61"/>
    <mergeCell ref="QDU61:QEP61"/>
    <mergeCell ref="QEQ61:QFL61"/>
    <mergeCell ref="QFM61:QGH61"/>
    <mergeCell ref="PWE61:PWZ61"/>
    <mergeCell ref="PXA61:PXV61"/>
    <mergeCell ref="PXW61:PYR61"/>
    <mergeCell ref="PYS61:PZN61"/>
    <mergeCell ref="PZO61:QAJ61"/>
    <mergeCell ref="QAK61:QBF61"/>
    <mergeCell ref="PRC61:PRX61"/>
    <mergeCell ref="PRY61:PST61"/>
    <mergeCell ref="PSU61:PTP61"/>
    <mergeCell ref="PTQ61:PUL61"/>
    <mergeCell ref="PUM61:PVH61"/>
    <mergeCell ref="PVI61:PWD61"/>
    <mergeCell ref="PMA61:PMV61"/>
    <mergeCell ref="PMW61:PNR61"/>
    <mergeCell ref="PNS61:PON61"/>
    <mergeCell ref="POO61:PPJ61"/>
    <mergeCell ref="PPK61:PQF61"/>
    <mergeCell ref="PQG61:PRB61"/>
    <mergeCell ref="PGY61:PHT61"/>
    <mergeCell ref="PHU61:PIP61"/>
    <mergeCell ref="PIQ61:PJL61"/>
    <mergeCell ref="PJM61:PKH61"/>
    <mergeCell ref="PKI61:PLD61"/>
    <mergeCell ref="PLE61:PLZ61"/>
    <mergeCell ref="PBW61:PCR61"/>
    <mergeCell ref="PCS61:PDN61"/>
    <mergeCell ref="PDO61:PEJ61"/>
    <mergeCell ref="PEK61:PFF61"/>
    <mergeCell ref="PFG61:PGB61"/>
    <mergeCell ref="PGC61:PGX61"/>
    <mergeCell ref="OWU61:OXP61"/>
    <mergeCell ref="OXQ61:OYL61"/>
    <mergeCell ref="OYM61:OZH61"/>
    <mergeCell ref="OZI61:PAD61"/>
    <mergeCell ref="PAE61:PAZ61"/>
    <mergeCell ref="PBA61:PBV61"/>
    <mergeCell ref="ORS61:OSN61"/>
    <mergeCell ref="OSO61:OTJ61"/>
    <mergeCell ref="OTK61:OUF61"/>
    <mergeCell ref="OUG61:OVB61"/>
    <mergeCell ref="OVC61:OVX61"/>
    <mergeCell ref="OVY61:OWT61"/>
    <mergeCell ref="OMQ61:ONL61"/>
    <mergeCell ref="ONM61:OOH61"/>
    <mergeCell ref="OOI61:OPD61"/>
    <mergeCell ref="OPE61:OPZ61"/>
    <mergeCell ref="OQA61:OQV61"/>
    <mergeCell ref="OQW61:ORR61"/>
    <mergeCell ref="OHO61:OIJ61"/>
    <mergeCell ref="OIK61:OJF61"/>
    <mergeCell ref="OJG61:OKB61"/>
    <mergeCell ref="OKC61:OKX61"/>
    <mergeCell ref="OKY61:OLT61"/>
    <mergeCell ref="OLU61:OMP61"/>
    <mergeCell ref="OCM61:ODH61"/>
    <mergeCell ref="ODI61:OED61"/>
    <mergeCell ref="OEE61:OEZ61"/>
    <mergeCell ref="OFA61:OFV61"/>
    <mergeCell ref="OFW61:OGR61"/>
    <mergeCell ref="OGS61:OHN61"/>
    <mergeCell ref="NXK61:NYF61"/>
    <mergeCell ref="NYG61:NZB61"/>
    <mergeCell ref="NZC61:NZX61"/>
    <mergeCell ref="NZY61:OAT61"/>
    <mergeCell ref="OAU61:OBP61"/>
    <mergeCell ref="OBQ61:OCL61"/>
    <mergeCell ref="NSI61:NTD61"/>
    <mergeCell ref="NTE61:NTZ61"/>
    <mergeCell ref="NUA61:NUV61"/>
    <mergeCell ref="NUW61:NVR61"/>
    <mergeCell ref="NVS61:NWN61"/>
    <mergeCell ref="NWO61:NXJ61"/>
    <mergeCell ref="NNG61:NOB61"/>
    <mergeCell ref="NOC61:NOX61"/>
    <mergeCell ref="NOY61:NPT61"/>
    <mergeCell ref="NPU61:NQP61"/>
    <mergeCell ref="NQQ61:NRL61"/>
    <mergeCell ref="NRM61:NSH61"/>
    <mergeCell ref="NIE61:NIZ61"/>
    <mergeCell ref="NJA61:NJV61"/>
    <mergeCell ref="NJW61:NKR61"/>
    <mergeCell ref="NKS61:NLN61"/>
    <mergeCell ref="NLO61:NMJ61"/>
    <mergeCell ref="NMK61:NNF61"/>
    <mergeCell ref="NDC61:NDX61"/>
    <mergeCell ref="NDY61:NET61"/>
    <mergeCell ref="NEU61:NFP61"/>
    <mergeCell ref="NFQ61:NGL61"/>
    <mergeCell ref="NGM61:NHH61"/>
    <mergeCell ref="NHI61:NID61"/>
    <mergeCell ref="MYA61:MYV61"/>
    <mergeCell ref="MYW61:MZR61"/>
    <mergeCell ref="MZS61:NAN61"/>
    <mergeCell ref="NAO61:NBJ61"/>
    <mergeCell ref="NBK61:NCF61"/>
    <mergeCell ref="NCG61:NDB61"/>
    <mergeCell ref="MSY61:MTT61"/>
    <mergeCell ref="MTU61:MUP61"/>
    <mergeCell ref="MUQ61:MVL61"/>
    <mergeCell ref="MVM61:MWH61"/>
    <mergeCell ref="MWI61:MXD61"/>
    <mergeCell ref="MXE61:MXZ61"/>
    <mergeCell ref="MNW61:MOR61"/>
    <mergeCell ref="MOS61:MPN61"/>
    <mergeCell ref="MPO61:MQJ61"/>
    <mergeCell ref="MQK61:MRF61"/>
    <mergeCell ref="MRG61:MSB61"/>
    <mergeCell ref="MSC61:MSX61"/>
    <mergeCell ref="MIU61:MJP61"/>
    <mergeCell ref="MJQ61:MKL61"/>
    <mergeCell ref="MKM61:MLH61"/>
    <mergeCell ref="MLI61:MMD61"/>
    <mergeCell ref="MME61:MMZ61"/>
    <mergeCell ref="MNA61:MNV61"/>
    <mergeCell ref="MDS61:MEN61"/>
    <mergeCell ref="MEO61:MFJ61"/>
    <mergeCell ref="MFK61:MGF61"/>
    <mergeCell ref="MGG61:MHB61"/>
    <mergeCell ref="MHC61:MHX61"/>
    <mergeCell ref="MHY61:MIT61"/>
    <mergeCell ref="LYQ61:LZL61"/>
    <mergeCell ref="LZM61:MAH61"/>
    <mergeCell ref="MAI61:MBD61"/>
    <mergeCell ref="MBE61:MBZ61"/>
    <mergeCell ref="MCA61:MCV61"/>
    <mergeCell ref="MCW61:MDR61"/>
    <mergeCell ref="LTO61:LUJ61"/>
    <mergeCell ref="LUK61:LVF61"/>
    <mergeCell ref="LVG61:LWB61"/>
    <mergeCell ref="LWC61:LWX61"/>
    <mergeCell ref="LWY61:LXT61"/>
    <mergeCell ref="LXU61:LYP61"/>
    <mergeCell ref="LOM61:LPH61"/>
    <mergeCell ref="LPI61:LQD61"/>
    <mergeCell ref="LQE61:LQZ61"/>
    <mergeCell ref="LRA61:LRV61"/>
    <mergeCell ref="LRW61:LSR61"/>
    <mergeCell ref="LSS61:LTN61"/>
    <mergeCell ref="LJK61:LKF61"/>
    <mergeCell ref="LKG61:LLB61"/>
    <mergeCell ref="LLC61:LLX61"/>
    <mergeCell ref="LLY61:LMT61"/>
    <mergeCell ref="LMU61:LNP61"/>
    <mergeCell ref="LNQ61:LOL61"/>
    <mergeCell ref="LEI61:LFD61"/>
    <mergeCell ref="LFE61:LFZ61"/>
    <mergeCell ref="LGA61:LGV61"/>
    <mergeCell ref="LGW61:LHR61"/>
    <mergeCell ref="LHS61:LIN61"/>
    <mergeCell ref="LIO61:LJJ61"/>
    <mergeCell ref="KZG61:LAB61"/>
    <mergeCell ref="LAC61:LAX61"/>
    <mergeCell ref="LAY61:LBT61"/>
    <mergeCell ref="LBU61:LCP61"/>
    <mergeCell ref="LCQ61:LDL61"/>
    <mergeCell ref="LDM61:LEH61"/>
    <mergeCell ref="KUE61:KUZ61"/>
    <mergeCell ref="KVA61:KVV61"/>
    <mergeCell ref="KVW61:KWR61"/>
    <mergeCell ref="KWS61:KXN61"/>
    <mergeCell ref="KXO61:KYJ61"/>
    <mergeCell ref="KYK61:KZF61"/>
    <mergeCell ref="KPC61:KPX61"/>
    <mergeCell ref="KPY61:KQT61"/>
    <mergeCell ref="KQU61:KRP61"/>
    <mergeCell ref="KRQ61:KSL61"/>
    <mergeCell ref="KSM61:KTH61"/>
    <mergeCell ref="KTI61:KUD61"/>
    <mergeCell ref="KKA61:KKV61"/>
    <mergeCell ref="KKW61:KLR61"/>
    <mergeCell ref="KLS61:KMN61"/>
    <mergeCell ref="KMO61:KNJ61"/>
    <mergeCell ref="KNK61:KOF61"/>
    <mergeCell ref="KOG61:KPB61"/>
    <mergeCell ref="KEY61:KFT61"/>
    <mergeCell ref="KFU61:KGP61"/>
    <mergeCell ref="KGQ61:KHL61"/>
    <mergeCell ref="KHM61:KIH61"/>
    <mergeCell ref="KII61:KJD61"/>
    <mergeCell ref="KJE61:KJZ61"/>
    <mergeCell ref="JZW61:KAR61"/>
    <mergeCell ref="KAS61:KBN61"/>
    <mergeCell ref="KBO61:KCJ61"/>
    <mergeCell ref="KCK61:KDF61"/>
    <mergeCell ref="KDG61:KEB61"/>
    <mergeCell ref="KEC61:KEX61"/>
    <mergeCell ref="JUU61:JVP61"/>
    <mergeCell ref="JVQ61:JWL61"/>
    <mergeCell ref="JWM61:JXH61"/>
    <mergeCell ref="JXI61:JYD61"/>
    <mergeCell ref="JYE61:JYZ61"/>
    <mergeCell ref="JZA61:JZV61"/>
    <mergeCell ref="JPS61:JQN61"/>
    <mergeCell ref="JQO61:JRJ61"/>
    <mergeCell ref="JRK61:JSF61"/>
    <mergeCell ref="JSG61:JTB61"/>
    <mergeCell ref="JTC61:JTX61"/>
    <mergeCell ref="JTY61:JUT61"/>
    <mergeCell ref="JKQ61:JLL61"/>
    <mergeCell ref="JLM61:JMH61"/>
    <mergeCell ref="JMI61:JND61"/>
    <mergeCell ref="JNE61:JNZ61"/>
    <mergeCell ref="JOA61:JOV61"/>
    <mergeCell ref="JOW61:JPR61"/>
    <mergeCell ref="JFO61:JGJ61"/>
    <mergeCell ref="JGK61:JHF61"/>
    <mergeCell ref="JHG61:JIB61"/>
    <mergeCell ref="JIC61:JIX61"/>
    <mergeCell ref="JIY61:JJT61"/>
    <mergeCell ref="JJU61:JKP61"/>
    <mergeCell ref="JAM61:JBH61"/>
    <mergeCell ref="JBI61:JCD61"/>
    <mergeCell ref="JCE61:JCZ61"/>
    <mergeCell ref="JDA61:JDV61"/>
    <mergeCell ref="JDW61:JER61"/>
    <mergeCell ref="JES61:JFN61"/>
    <mergeCell ref="IVK61:IWF61"/>
    <mergeCell ref="IWG61:IXB61"/>
    <mergeCell ref="IXC61:IXX61"/>
    <mergeCell ref="IXY61:IYT61"/>
    <mergeCell ref="IYU61:IZP61"/>
    <mergeCell ref="IZQ61:JAL61"/>
    <mergeCell ref="IQI61:IRD61"/>
    <mergeCell ref="IRE61:IRZ61"/>
    <mergeCell ref="ISA61:ISV61"/>
    <mergeCell ref="ISW61:ITR61"/>
    <mergeCell ref="ITS61:IUN61"/>
    <mergeCell ref="IUO61:IVJ61"/>
    <mergeCell ref="ILG61:IMB61"/>
    <mergeCell ref="IMC61:IMX61"/>
    <mergeCell ref="IMY61:INT61"/>
    <mergeCell ref="INU61:IOP61"/>
    <mergeCell ref="IOQ61:IPL61"/>
    <mergeCell ref="IPM61:IQH61"/>
    <mergeCell ref="IGE61:IGZ61"/>
    <mergeCell ref="IHA61:IHV61"/>
    <mergeCell ref="IHW61:IIR61"/>
    <mergeCell ref="IIS61:IJN61"/>
    <mergeCell ref="IJO61:IKJ61"/>
    <mergeCell ref="IKK61:ILF61"/>
    <mergeCell ref="IBC61:IBX61"/>
    <mergeCell ref="IBY61:ICT61"/>
    <mergeCell ref="ICU61:IDP61"/>
    <mergeCell ref="IDQ61:IEL61"/>
    <mergeCell ref="IEM61:IFH61"/>
    <mergeCell ref="IFI61:IGD61"/>
    <mergeCell ref="HWA61:HWV61"/>
    <mergeCell ref="HWW61:HXR61"/>
    <mergeCell ref="HXS61:HYN61"/>
    <mergeCell ref="HYO61:HZJ61"/>
    <mergeCell ref="HZK61:IAF61"/>
    <mergeCell ref="IAG61:IBB61"/>
    <mergeCell ref="HQY61:HRT61"/>
    <mergeCell ref="HRU61:HSP61"/>
    <mergeCell ref="HSQ61:HTL61"/>
    <mergeCell ref="HTM61:HUH61"/>
    <mergeCell ref="HUI61:HVD61"/>
    <mergeCell ref="HVE61:HVZ61"/>
    <mergeCell ref="HLW61:HMR61"/>
    <mergeCell ref="HMS61:HNN61"/>
    <mergeCell ref="HNO61:HOJ61"/>
    <mergeCell ref="HOK61:HPF61"/>
    <mergeCell ref="HPG61:HQB61"/>
    <mergeCell ref="HQC61:HQX61"/>
    <mergeCell ref="HGU61:HHP61"/>
    <mergeCell ref="HHQ61:HIL61"/>
    <mergeCell ref="HIM61:HJH61"/>
    <mergeCell ref="HJI61:HKD61"/>
    <mergeCell ref="HKE61:HKZ61"/>
    <mergeCell ref="HLA61:HLV61"/>
    <mergeCell ref="HBS61:HCN61"/>
    <mergeCell ref="HCO61:HDJ61"/>
    <mergeCell ref="HDK61:HEF61"/>
    <mergeCell ref="HEG61:HFB61"/>
    <mergeCell ref="HFC61:HFX61"/>
    <mergeCell ref="HFY61:HGT61"/>
    <mergeCell ref="GWQ61:GXL61"/>
    <mergeCell ref="GXM61:GYH61"/>
    <mergeCell ref="GYI61:GZD61"/>
    <mergeCell ref="GZE61:GZZ61"/>
    <mergeCell ref="HAA61:HAV61"/>
    <mergeCell ref="HAW61:HBR61"/>
    <mergeCell ref="GRO61:GSJ61"/>
    <mergeCell ref="GSK61:GTF61"/>
    <mergeCell ref="GTG61:GUB61"/>
    <mergeCell ref="GUC61:GUX61"/>
    <mergeCell ref="GUY61:GVT61"/>
    <mergeCell ref="GVU61:GWP61"/>
    <mergeCell ref="GMM61:GNH61"/>
    <mergeCell ref="GNI61:GOD61"/>
    <mergeCell ref="GOE61:GOZ61"/>
    <mergeCell ref="GPA61:GPV61"/>
    <mergeCell ref="GPW61:GQR61"/>
    <mergeCell ref="GQS61:GRN61"/>
    <mergeCell ref="GHK61:GIF61"/>
    <mergeCell ref="GIG61:GJB61"/>
    <mergeCell ref="GJC61:GJX61"/>
    <mergeCell ref="GJY61:GKT61"/>
    <mergeCell ref="GKU61:GLP61"/>
    <mergeCell ref="GLQ61:GML61"/>
    <mergeCell ref="GCI61:GDD61"/>
    <mergeCell ref="GDE61:GDZ61"/>
    <mergeCell ref="GEA61:GEV61"/>
    <mergeCell ref="GEW61:GFR61"/>
    <mergeCell ref="GFS61:GGN61"/>
    <mergeCell ref="GGO61:GHJ61"/>
    <mergeCell ref="FXG61:FYB61"/>
    <mergeCell ref="FYC61:FYX61"/>
    <mergeCell ref="FYY61:FZT61"/>
    <mergeCell ref="FZU61:GAP61"/>
    <mergeCell ref="GAQ61:GBL61"/>
    <mergeCell ref="GBM61:GCH61"/>
    <mergeCell ref="FSE61:FSZ61"/>
    <mergeCell ref="FTA61:FTV61"/>
    <mergeCell ref="FTW61:FUR61"/>
    <mergeCell ref="FUS61:FVN61"/>
    <mergeCell ref="FVO61:FWJ61"/>
    <mergeCell ref="FWK61:FXF61"/>
    <mergeCell ref="FNC61:FNX61"/>
    <mergeCell ref="FNY61:FOT61"/>
    <mergeCell ref="FOU61:FPP61"/>
    <mergeCell ref="FPQ61:FQL61"/>
    <mergeCell ref="FQM61:FRH61"/>
    <mergeCell ref="FRI61:FSD61"/>
    <mergeCell ref="FIA61:FIV61"/>
    <mergeCell ref="FIW61:FJR61"/>
    <mergeCell ref="FJS61:FKN61"/>
    <mergeCell ref="FKO61:FLJ61"/>
    <mergeCell ref="FLK61:FMF61"/>
    <mergeCell ref="FMG61:FNB61"/>
    <mergeCell ref="FCY61:FDT61"/>
    <mergeCell ref="FDU61:FEP61"/>
    <mergeCell ref="FEQ61:FFL61"/>
    <mergeCell ref="FFM61:FGH61"/>
    <mergeCell ref="FGI61:FHD61"/>
    <mergeCell ref="FHE61:FHZ61"/>
    <mergeCell ref="EXW61:EYR61"/>
    <mergeCell ref="EYS61:EZN61"/>
    <mergeCell ref="EZO61:FAJ61"/>
    <mergeCell ref="FAK61:FBF61"/>
    <mergeCell ref="FBG61:FCB61"/>
    <mergeCell ref="FCC61:FCX61"/>
    <mergeCell ref="ESU61:ETP61"/>
    <mergeCell ref="ETQ61:EUL61"/>
    <mergeCell ref="EUM61:EVH61"/>
    <mergeCell ref="EVI61:EWD61"/>
    <mergeCell ref="EWE61:EWZ61"/>
    <mergeCell ref="EXA61:EXV61"/>
    <mergeCell ref="ENS61:EON61"/>
    <mergeCell ref="EOO61:EPJ61"/>
    <mergeCell ref="EPK61:EQF61"/>
    <mergeCell ref="EQG61:ERB61"/>
    <mergeCell ref="ERC61:ERX61"/>
    <mergeCell ref="ERY61:EST61"/>
    <mergeCell ref="EIQ61:EJL61"/>
    <mergeCell ref="EJM61:EKH61"/>
    <mergeCell ref="EKI61:ELD61"/>
    <mergeCell ref="ELE61:ELZ61"/>
    <mergeCell ref="EMA61:EMV61"/>
    <mergeCell ref="EMW61:ENR61"/>
    <mergeCell ref="EDO61:EEJ61"/>
    <mergeCell ref="EEK61:EFF61"/>
    <mergeCell ref="EFG61:EGB61"/>
    <mergeCell ref="EGC61:EGX61"/>
    <mergeCell ref="EGY61:EHT61"/>
    <mergeCell ref="EHU61:EIP61"/>
    <mergeCell ref="DYM61:DZH61"/>
    <mergeCell ref="DZI61:EAD61"/>
    <mergeCell ref="EAE61:EAZ61"/>
    <mergeCell ref="EBA61:EBV61"/>
    <mergeCell ref="EBW61:ECR61"/>
    <mergeCell ref="ECS61:EDN61"/>
    <mergeCell ref="DTK61:DUF61"/>
    <mergeCell ref="DUG61:DVB61"/>
    <mergeCell ref="DVC61:DVX61"/>
    <mergeCell ref="DVY61:DWT61"/>
    <mergeCell ref="DWU61:DXP61"/>
    <mergeCell ref="DXQ61:DYL61"/>
    <mergeCell ref="DOI61:DPD61"/>
    <mergeCell ref="DPE61:DPZ61"/>
    <mergeCell ref="DQA61:DQV61"/>
    <mergeCell ref="DQW61:DRR61"/>
    <mergeCell ref="DRS61:DSN61"/>
    <mergeCell ref="DSO61:DTJ61"/>
    <mergeCell ref="DJG61:DKB61"/>
    <mergeCell ref="DKC61:DKX61"/>
    <mergeCell ref="DKY61:DLT61"/>
    <mergeCell ref="DLU61:DMP61"/>
    <mergeCell ref="DMQ61:DNL61"/>
    <mergeCell ref="DNM61:DOH61"/>
    <mergeCell ref="DEE61:DEZ61"/>
    <mergeCell ref="DFA61:DFV61"/>
    <mergeCell ref="DFW61:DGR61"/>
    <mergeCell ref="DGS61:DHN61"/>
    <mergeCell ref="DHO61:DIJ61"/>
    <mergeCell ref="DIK61:DJF61"/>
    <mergeCell ref="CZC61:CZX61"/>
    <mergeCell ref="CZY61:DAT61"/>
    <mergeCell ref="DAU61:DBP61"/>
    <mergeCell ref="DBQ61:DCL61"/>
    <mergeCell ref="DCM61:DDH61"/>
    <mergeCell ref="DDI61:DED61"/>
    <mergeCell ref="CUA61:CUV61"/>
    <mergeCell ref="CUW61:CVR61"/>
    <mergeCell ref="CVS61:CWN61"/>
    <mergeCell ref="CWO61:CXJ61"/>
    <mergeCell ref="CXK61:CYF61"/>
    <mergeCell ref="CYG61:CZB61"/>
    <mergeCell ref="COY61:CPT61"/>
    <mergeCell ref="CPU61:CQP61"/>
    <mergeCell ref="CQQ61:CRL61"/>
    <mergeCell ref="CRM61:CSH61"/>
    <mergeCell ref="CSI61:CTD61"/>
    <mergeCell ref="CTE61:CTZ61"/>
    <mergeCell ref="CJW61:CKR61"/>
    <mergeCell ref="CKS61:CLN61"/>
    <mergeCell ref="CLO61:CMJ61"/>
    <mergeCell ref="CMK61:CNF61"/>
    <mergeCell ref="CNG61:COB61"/>
    <mergeCell ref="COC61:COX61"/>
    <mergeCell ref="CEU61:CFP61"/>
    <mergeCell ref="CFQ61:CGL61"/>
    <mergeCell ref="CGM61:CHH61"/>
    <mergeCell ref="CHI61:CID61"/>
    <mergeCell ref="CIE61:CIZ61"/>
    <mergeCell ref="CJA61:CJV61"/>
    <mergeCell ref="BZS61:CAN61"/>
    <mergeCell ref="CAO61:CBJ61"/>
    <mergeCell ref="CBK61:CCF61"/>
    <mergeCell ref="CCG61:CDB61"/>
    <mergeCell ref="CDC61:CDX61"/>
    <mergeCell ref="CDY61:CET61"/>
    <mergeCell ref="BUQ61:BVL61"/>
    <mergeCell ref="BVM61:BWH61"/>
    <mergeCell ref="BWI61:BXD61"/>
    <mergeCell ref="BXE61:BXZ61"/>
    <mergeCell ref="BYA61:BYV61"/>
    <mergeCell ref="BYW61:BZR61"/>
    <mergeCell ref="BPO61:BQJ61"/>
    <mergeCell ref="BQK61:BRF61"/>
    <mergeCell ref="BRG61:BSB61"/>
    <mergeCell ref="BSC61:BSX61"/>
    <mergeCell ref="BSY61:BTT61"/>
    <mergeCell ref="BTU61:BUP61"/>
    <mergeCell ref="BKM61:BLH61"/>
    <mergeCell ref="BLI61:BMD61"/>
    <mergeCell ref="BME61:BMZ61"/>
    <mergeCell ref="BNA61:BNV61"/>
    <mergeCell ref="BNW61:BOR61"/>
    <mergeCell ref="BOS61:BPN61"/>
    <mergeCell ref="BFK61:BGF61"/>
    <mergeCell ref="BGG61:BHB61"/>
    <mergeCell ref="BHC61:BHX61"/>
    <mergeCell ref="BHY61:BIT61"/>
    <mergeCell ref="BIU61:BJP61"/>
    <mergeCell ref="BJQ61:BKL61"/>
    <mergeCell ref="BAI61:BBD61"/>
    <mergeCell ref="BBE61:BBZ61"/>
    <mergeCell ref="BCA61:BCV61"/>
    <mergeCell ref="BCW61:BDR61"/>
    <mergeCell ref="BDS61:BEN61"/>
    <mergeCell ref="BEO61:BFJ61"/>
    <mergeCell ref="AVG61:AWB61"/>
    <mergeCell ref="AWC61:AWX61"/>
    <mergeCell ref="AWY61:AXT61"/>
    <mergeCell ref="AXU61:AYP61"/>
    <mergeCell ref="AYQ61:AZL61"/>
    <mergeCell ref="AZM61:BAH61"/>
    <mergeCell ref="AQE61:AQZ61"/>
    <mergeCell ref="ARA61:ARV61"/>
    <mergeCell ref="ARW61:ASR61"/>
    <mergeCell ref="ASS61:ATN61"/>
    <mergeCell ref="ATO61:AUJ61"/>
    <mergeCell ref="AUK61:AVF61"/>
    <mergeCell ref="ALC61:ALX61"/>
    <mergeCell ref="ALY61:AMT61"/>
    <mergeCell ref="AMU61:ANP61"/>
    <mergeCell ref="ANQ61:AOL61"/>
    <mergeCell ref="AOM61:APH61"/>
    <mergeCell ref="API61:AQD61"/>
    <mergeCell ref="AGA61:AGV61"/>
    <mergeCell ref="AGW61:AHR61"/>
    <mergeCell ref="AHS61:AIN61"/>
    <mergeCell ref="AIO61:AJJ61"/>
    <mergeCell ref="AJK61:AKF61"/>
    <mergeCell ref="AKG61:ALB61"/>
    <mergeCell ref="AAY61:ABT61"/>
    <mergeCell ref="ABU61:ACP61"/>
    <mergeCell ref="ACQ61:ADL61"/>
    <mergeCell ref="ADM61:AEH61"/>
    <mergeCell ref="AEI61:AFD61"/>
    <mergeCell ref="AFE61:AFZ61"/>
    <mergeCell ref="VW61:WR61"/>
    <mergeCell ref="WS61:XN61"/>
    <mergeCell ref="XO61:YJ61"/>
    <mergeCell ref="YK61:ZF61"/>
    <mergeCell ref="ZG61:AAB61"/>
    <mergeCell ref="AAC61:AAX61"/>
    <mergeCell ref="QU61:RP61"/>
    <mergeCell ref="RQ61:SL61"/>
    <mergeCell ref="SM61:TH61"/>
    <mergeCell ref="TI61:UD61"/>
    <mergeCell ref="UE61:UZ61"/>
    <mergeCell ref="VA61:VV61"/>
    <mergeCell ref="LS61:MN61"/>
    <mergeCell ref="MO61:NJ61"/>
    <mergeCell ref="NK61:OF61"/>
    <mergeCell ref="OG61:PB61"/>
    <mergeCell ref="PC61:PX61"/>
    <mergeCell ref="PY61:QT61"/>
    <mergeCell ref="GQ61:HL61"/>
    <mergeCell ref="HM61:IH61"/>
    <mergeCell ref="II61:JD61"/>
    <mergeCell ref="JE61:JZ61"/>
    <mergeCell ref="KA61:KV61"/>
    <mergeCell ref="KW61:LR61"/>
    <mergeCell ref="XEO60:XFD60"/>
    <mergeCell ref="A61:V61"/>
    <mergeCell ref="W61:AR61"/>
    <mergeCell ref="AS61:BN61"/>
    <mergeCell ref="BO61:CJ61"/>
    <mergeCell ref="CK61:DF61"/>
    <mergeCell ref="DG61:EB61"/>
    <mergeCell ref="EC61:EX61"/>
    <mergeCell ref="EY61:FT61"/>
    <mergeCell ref="FU61:GP61"/>
    <mergeCell ref="WZM60:XAH60"/>
    <mergeCell ref="XAI60:XBD60"/>
    <mergeCell ref="XBE60:XBZ60"/>
    <mergeCell ref="XCA60:XCV60"/>
    <mergeCell ref="XCW60:XDR60"/>
    <mergeCell ref="XDS60:XEN60"/>
    <mergeCell ref="WUK60:WVF60"/>
    <mergeCell ref="WVG60:WWB60"/>
    <mergeCell ref="WWC60:WWX60"/>
    <mergeCell ref="WWY60:WXT60"/>
    <mergeCell ref="WXU60:WYP60"/>
    <mergeCell ref="WYQ60:WZL60"/>
    <mergeCell ref="WPI60:WQD60"/>
    <mergeCell ref="WQE60:WQZ60"/>
    <mergeCell ref="WRA60:WRV60"/>
    <mergeCell ref="WRW60:WSR60"/>
    <mergeCell ref="WSS60:WTN60"/>
    <mergeCell ref="WTO60:WUJ60"/>
    <mergeCell ref="WKG60:WLB60"/>
    <mergeCell ref="WLC60:WLX60"/>
    <mergeCell ref="WLY60:WMT60"/>
    <mergeCell ref="WMU60:WNP60"/>
    <mergeCell ref="WNQ60:WOL60"/>
    <mergeCell ref="WOM60:WPH60"/>
    <mergeCell ref="WFE60:WFZ60"/>
    <mergeCell ref="WGA60:WGV60"/>
    <mergeCell ref="WGW60:WHR60"/>
    <mergeCell ref="WHS60:WIN60"/>
    <mergeCell ref="WIO60:WJJ60"/>
    <mergeCell ref="WJK60:WKF60"/>
    <mergeCell ref="WAC60:WAX60"/>
    <mergeCell ref="WAY60:WBT60"/>
    <mergeCell ref="WBU60:WCP60"/>
    <mergeCell ref="WCQ60:WDL60"/>
    <mergeCell ref="WDM60:WEH60"/>
    <mergeCell ref="WEI60:WFD60"/>
    <mergeCell ref="VVA60:VVV60"/>
    <mergeCell ref="VVW60:VWR60"/>
    <mergeCell ref="VWS60:VXN60"/>
    <mergeCell ref="VXO60:VYJ60"/>
    <mergeCell ref="VYK60:VZF60"/>
    <mergeCell ref="VZG60:WAB60"/>
    <mergeCell ref="VPY60:VQT60"/>
    <mergeCell ref="VQU60:VRP60"/>
    <mergeCell ref="VRQ60:VSL60"/>
    <mergeCell ref="VSM60:VTH60"/>
    <mergeCell ref="VTI60:VUD60"/>
    <mergeCell ref="VUE60:VUZ60"/>
    <mergeCell ref="VKW60:VLR60"/>
    <mergeCell ref="VLS60:VMN60"/>
    <mergeCell ref="VMO60:VNJ60"/>
    <mergeCell ref="VNK60:VOF60"/>
    <mergeCell ref="VOG60:VPB60"/>
    <mergeCell ref="VPC60:VPX60"/>
    <mergeCell ref="VFU60:VGP60"/>
    <mergeCell ref="VGQ60:VHL60"/>
    <mergeCell ref="VHM60:VIH60"/>
    <mergeCell ref="VII60:VJD60"/>
    <mergeCell ref="VJE60:VJZ60"/>
    <mergeCell ref="VKA60:VKV60"/>
    <mergeCell ref="VAS60:VBN60"/>
    <mergeCell ref="VBO60:VCJ60"/>
    <mergeCell ref="VCK60:VDF60"/>
    <mergeCell ref="VDG60:VEB60"/>
    <mergeCell ref="VEC60:VEX60"/>
    <mergeCell ref="VEY60:VFT60"/>
    <mergeCell ref="UVQ60:UWL60"/>
    <mergeCell ref="UWM60:UXH60"/>
    <mergeCell ref="UXI60:UYD60"/>
    <mergeCell ref="UYE60:UYZ60"/>
    <mergeCell ref="UZA60:UZV60"/>
    <mergeCell ref="UZW60:VAR60"/>
    <mergeCell ref="UQO60:URJ60"/>
    <mergeCell ref="URK60:USF60"/>
    <mergeCell ref="USG60:UTB60"/>
    <mergeCell ref="UTC60:UTX60"/>
    <mergeCell ref="UTY60:UUT60"/>
    <mergeCell ref="UUU60:UVP60"/>
    <mergeCell ref="ULM60:UMH60"/>
    <mergeCell ref="UMI60:UND60"/>
    <mergeCell ref="UNE60:UNZ60"/>
    <mergeCell ref="UOA60:UOV60"/>
    <mergeCell ref="UOW60:UPR60"/>
    <mergeCell ref="UPS60:UQN60"/>
    <mergeCell ref="UGK60:UHF60"/>
    <mergeCell ref="UHG60:UIB60"/>
    <mergeCell ref="UIC60:UIX60"/>
    <mergeCell ref="UIY60:UJT60"/>
    <mergeCell ref="UJU60:UKP60"/>
    <mergeCell ref="UKQ60:ULL60"/>
    <mergeCell ref="UBI60:UCD60"/>
    <mergeCell ref="UCE60:UCZ60"/>
    <mergeCell ref="UDA60:UDV60"/>
    <mergeCell ref="UDW60:UER60"/>
    <mergeCell ref="UES60:UFN60"/>
    <mergeCell ref="UFO60:UGJ60"/>
    <mergeCell ref="TWG60:TXB60"/>
    <mergeCell ref="TXC60:TXX60"/>
    <mergeCell ref="TXY60:TYT60"/>
    <mergeCell ref="TYU60:TZP60"/>
    <mergeCell ref="TZQ60:UAL60"/>
    <mergeCell ref="UAM60:UBH60"/>
    <mergeCell ref="TRE60:TRZ60"/>
    <mergeCell ref="TSA60:TSV60"/>
    <mergeCell ref="TSW60:TTR60"/>
    <mergeCell ref="TTS60:TUN60"/>
    <mergeCell ref="TUO60:TVJ60"/>
    <mergeCell ref="TVK60:TWF60"/>
    <mergeCell ref="TMC60:TMX60"/>
    <mergeCell ref="TMY60:TNT60"/>
    <mergeCell ref="TNU60:TOP60"/>
    <mergeCell ref="TOQ60:TPL60"/>
    <mergeCell ref="TPM60:TQH60"/>
    <mergeCell ref="TQI60:TRD60"/>
    <mergeCell ref="THA60:THV60"/>
    <mergeCell ref="THW60:TIR60"/>
    <mergeCell ref="TIS60:TJN60"/>
    <mergeCell ref="TJO60:TKJ60"/>
    <mergeCell ref="TKK60:TLF60"/>
    <mergeCell ref="TLG60:TMB60"/>
    <mergeCell ref="TBY60:TCT60"/>
    <mergeCell ref="TCU60:TDP60"/>
    <mergeCell ref="TDQ60:TEL60"/>
    <mergeCell ref="TEM60:TFH60"/>
    <mergeCell ref="TFI60:TGD60"/>
    <mergeCell ref="TGE60:TGZ60"/>
    <mergeCell ref="SWW60:SXR60"/>
    <mergeCell ref="SXS60:SYN60"/>
    <mergeCell ref="SYO60:SZJ60"/>
    <mergeCell ref="SZK60:TAF60"/>
    <mergeCell ref="TAG60:TBB60"/>
    <mergeCell ref="TBC60:TBX60"/>
    <mergeCell ref="SRU60:SSP60"/>
    <mergeCell ref="SSQ60:STL60"/>
    <mergeCell ref="STM60:SUH60"/>
    <mergeCell ref="SUI60:SVD60"/>
    <mergeCell ref="SVE60:SVZ60"/>
    <mergeCell ref="SWA60:SWV60"/>
    <mergeCell ref="SMS60:SNN60"/>
    <mergeCell ref="SNO60:SOJ60"/>
    <mergeCell ref="SOK60:SPF60"/>
    <mergeCell ref="SPG60:SQB60"/>
    <mergeCell ref="SQC60:SQX60"/>
    <mergeCell ref="SQY60:SRT60"/>
    <mergeCell ref="SHQ60:SIL60"/>
    <mergeCell ref="SIM60:SJH60"/>
    <mergeCell ref="SJI60:SKD60"/>
    <mergeCell ref="SKE60:SKZ60"/>
    <mergeCell ref="SLA60:SLV60"/>
    <mergeCell ref="SLW60:SMR60"/>
    <mergeCell ref="SCO60:SDJ60"/>
    <mergeCell ref="SDK60:SEF60"/>
    <mergeCell ref="SEG60:SFB60"/>
    <mergeCell ref="SFC60:SFX60"/>
    <mergeCell ref="SFY60:SGT60"/>
    <mergeCell ref="SGU60:SHP60"/>
    <mergeCell ref="RXM60:RYH60"/>
    <mergeCell ref="RYI60:RZD60"/>
    <mergeCell ref="RZE60:RZZ60"/>
    <mergeCell ref="SAA60:SAV60"/>
    <mergeCell ref="SAW60:SBR60"/>
    <mergeCell ref="SBS60:SCN60"/>
    <mergeCell ref="RSK60:RTF60"/>
    <mergeCell ref="RTG60:RUB60"/>
    <mergeCell ref="RUC60:RUX60"/>
    <mergeCell ref="RUY60:RVT60"/>
    <mergeCell ref="RVU60:RWP60"/>
    <mergeCell ref="RWQ60:RXL60"/>
    <mergeCell ref="RNI60:ROD60"/>
    <mergeCell ref="ROE60:ROZ60"/>
    <mergeCell ref="RPA60:RPV60"/>
    <mergeCell ref="RPW60:RQR60"/>
    <mergeCell ref="RQS60:RRN60"/>
    <mergeCell ref="RRO60:RSJ60"/>
    <mergeCell ref="RIG60:RJB60"/>
    <mergeCell ref="RJC60:RJX60"/>
    <mergeCell ref="RJY60:RKT60"/>
    <mergeCell ref="RKU60:RLP60"/>
    <mergeCell ref="RLQ60:RML60"/>
    <mergeCell ref="RMM60:RNH60"/>
    <mergeCell ref="RDE60:RDZ60"/>
    <mergeCell ref="REA60:REV60"/>
    <mergeCell ref="REW60:RFR60"/>
    <mergeCell ref="RFS60:RGN60"/>
    <mergeCell ref="RGO60:RHJ60"/>
    <mergeCell ref="RHK60:RIF60"/>
    <mergeCell ref="QYC60:QYX60"/>
    <mergeCell ref="QYY60:QZT60"/>
    <mergeCell ref="QZU60:RAP60"/>
    <mergeCell ref="RAQ60:RBL60"/>
    <mergeCell ref="RBM60:RCH60"/>
    <mergeCell ref="RCI60:RDD60"/>
    <mergeCell ref="QTA60:QTV60"/>
    <mergeCell ref="QTW60:QUR60"/>
    <mergeCell ref="QUS60:QVN60"/>
    <mergeCell ref="QVO60:QWJ60"/>
    <mergeCell ref="QWK60:QXF60"/>
    <mergeCell ref="QXG60:QYB60"/>
    <mergeCell ref="QNY60:QOT60"/>
    <mergeCell ref="QOU60:QPP60"/>
    <mergeCell ref="QPQ60:QQL60"/>
    <mergeCell ref="QQM60:QRH60"/>
    <mergeCell ref="QRI60:QSD60"/>
    <mergeCell ref="QSE60:QSZ60"/>
    <mergeCell ref="QIW60:QJR60"/>
    <mergeCell ref="QJS60:QKN60"/>
    <mergeCell ref="QKO60:QLJ60"/>
    <mergeCell ref="QLK60:QMF60"/>
    <mergeCell ref="QMG60:QNB60"/>
    <mergeCell ref="QNC60:QNX60"/>
    <mergeCell ref="QDU60:QEP60"/>
    <mergeCell ref="QEQ60:QFL60"/>
    <mergeCell ref="QFM60:QGH60"/>
    <mergeCell ref="QGI60:QHD60"/>
    <mergeCell ref="QHE60:QHZ60"/>
    <mergeCell ref="QIA60:QIV60"/>
    <mergeCell ref="PYS60:PZN60"/>
    <mergeCell ref="PZO60:QAJ60"/>
    <mergeCell ref="QAK60:QBF60"/>
    <mergeCell ref="QBG60:QCB60"/>
    <mergeCell ref="QCC60:QCX60"/>
    <mergeCell ref="QCY60:QDT60"/>
    <mergeCell ref="PTQ60:PUL60"/>
    <mergeCell ref="PUM60:PVH60"/>
    <mergeCell ref="PVI60:PWD60"/>
    <mergeCell ref="PWE60:PWZ60"/>
    <mergeCell ref="PXA60:PXV60"/>
    <mergeCell ref="PXW60:PYR60"/>
    <mergeCell ref="POO60:PPJ60"/>
    <mergeCell ref="PPK60:PQF60"/>
    <mergeCell ref="PQG60:PRB60"/>
    <mergeCell ref="PRC60:PRX60"/>
    <mergeCell ref="PRY60:PST60"/>
    <mergeCell ref="PSU60:PTP60"/>
    <mergeCell ref="PJM60:PKH60"/>
    <mergeCell ref="PKI60:PLD60"/>
    <mergeCell ref="PLE60:PLZ60"/>
    <mergeCell ref="PMA60:PMV60"/>
    <mergeCell ref="PMW60:PNR60"/>
    <mergeCell ref="PNS60:PON60"/>
    <mergeCell ref="PEK60:PFF60"/>
    <mergeCell ref="PFG60:PGB60"/>
    <mergeCell ref="PGC60:PGX60"/>
    <mergeCell ref="PGY60:PHT60"/>
    <mergeCell ref="PHU60:PIP60"/>
    <mergeCell ref="PIQ60:PJL60"/>
    <mergeCell ref="OZI60:PAD60"/>
    <mergeCell ref="PAE60:PAZ60"/>
    <mergeCell ref="PBA60:PBV60"/>
    <mergeCell ref="PBW60:PCR60"/>
    <mergeCell ref="PCS60:PDN60"/>
    <mergeCell ref="PDO60:PEJ60"/>
    <mergeCell ref="OUG60:OVB60"/>
    <mergeCell ref="OVC60:OVX60"/>
    <mergeCell ref="OVY60:OWT60"/>
    <mergeCell ref="OWU60:OXP60"/>
    <mergeCell ref="OXQ60:OYL60"/>
    <mergeCell ref="OYM60:OZH60"/>
    <mergeCell ref="OPE60:OPZ60"/>
    <mergeCell ref="OQA60:OQV60"/>
    <mergeCell ref="OQW60:ORR60"/>
    <mergeCell ref="ORS60:OSN60"/>
    <mergeCell ref="OSO60:OTJ60"/>
    <mergeCell ref="OTK60:OUF60"/>
    <mergeCell ref="OKC60:OKX60"/>
    <mergeCell ref="OKY60:OLT60"/>
    <mergeCell ref="OLU60:OMP60"/>
    <mergeCell ref="OMQ60:ONL60"/>
    <mergeCell ref="ONM60:OOH60"/>
    <mergeCell ref="OOI60:OPD60"/>
    <mergeCell ref="OFA60:OFV60"/>
    <mergeCell ref="OFW60:OGR60"/>
    <mergeCell ref="OGS60:OHN60"/>
    <mergeCell ref="OHO60:OIJ60"/>
    <mergeCell ref="OIK60:OJF60"/>
    <mergeCell ref="OJG60:OKB60"/>
    <mergeCell ref="NZY60:OAT60"/>
    <mergeCell ref="OAU60:OBP60"/>
    <mergeCell ref="OBQ60:OCL60"/>
    <mergeCell ref="OCM60:ODH60"/>
    <mergeCell ref="ODI60:OED60"/>
    <mergeCell ref="OEE60:OEZ60"/>
    <mergeCell ref="NUW60:NVR60"/>
    <mergeCell ref="NVS60:NWN60"/>
    <mergeCell ref="NWO60:NXJ60"/>
    <mergeCell ref="NXK60:NYF60"/>
    <mergeCell ref="NYG60:NZB60"/>
    <mergeCell ref="NZC60:NZX60"/>
    <mergeCell ref="NPU60:NQP60"/>
    <mergeCell ref="NQQ60:NRL60"/>
    <mergeCell ref="NRM60:NSH60"/>
    <mergeCell ref="NSI60:NTD60"/>
    <mergeCell ref="NTE60:NTZ60"/>
    <mergeCell ref="NUA60:NUV60"/>
    <mergeCell ref="NKS60:NLN60"/>
    <mergeCell ref="NLO60:NMJ60"/>
    <mergeCell ref="NMK60:NNF60"/>
    <mergeCell ref="NNG60:NOB60"/>
    <mergeCell ref="NOC60:NOX60"/>
    <mergeCell ref="NOY60:NPT60"/>
    <mergeCell ref="NFQ60:NGL60"/>
    <mergeCell ref="NGM60:NHH60"/>
    <mergeCell ref="NHI60:NID60"/>
    <mergeCell ref="NIE60:NIZ60"/>
    <mergeCell ref="NJA60:NJV60"/>
    <mergeCell ref="NJW60:NKR60"/>
    <mergeCell ref="NAO60:NBJ60"/>
    <mergeCell ref="NBK60:NCF60"/>
    <mergeCell ref="NCG60:NDB60"/>
    <mergeCell ref="NDC60:NDX60"/>
    <mergeCell ref="NDY60:NET60"/>
    <mergeCell ref="NEU60:NFP60"/>
    <mergeCell ref="MVM60:MWH60"/>
    <mergeCell ref="MWI60:MXD60"/>
    <mergeCell ref="MXE60:MXZ60"/>
    <mergeCell ref="MYA60:MYV60"/>
    <mergeCell ref="MYW60:MZR60"/>
    <mergeCell ref="MZS60:NAN60"/>
    <mergeCell ref="MQK60:MRF60"/>
    <mergeCell ref="MRG60:MSB60"/>
    <mergeCell ref="MSC60:MSX60"/>
    <mergeCell ref="MSY60:MTT60"/>
    <mergeCell ref="MTU60:MUP60"/>
    <mergeCell ref="MUQ60:MVL60"/>
    <mergeCell ref="MLI60:MMD60"/>
    <mergeCell ref="MME60:MMZ60"/>
    <mergeCell ref="MNA60:MNV60"/>
    <mergeCell ref="MNW60:MOR60"/>
    <mergeCell ref="MOS60:MPN60"/>
    <mergeCell ref="MPO60:MQJ60"/>
    <mergeCell ref="MGG60:MHB60"/>
    <mergeCell ref="MHC60:MHX60"/>
    <mergeCell ref="MHY60:MIT60"/>
    <mergeCell ref="MIU60:MJP60"/>
    <mergeCell ref="MJQ60:MKL60"/>
    <mergeCell ref="MKM60:MLH60"/>
    <mergeCell ref="MBE60:MBZ60"/>
    <mergeCell ref="MCA60:MCV60"/>
    <mergeCell ref="MCW60:MDR60"/>
    <mergeCell ref="MDS60:MEN60"/>
    <mergeCell ref="MEO60:MFJ60"/>
    <mergeCell ref="MFK60:MGF60"/>
    <mergeCell ref="LWC60:LWX60"/>
    <mergeCell ref="LWY60:LXT60"/>
    <mergeCell ref="LXU60:LYP60"/>
    <mergeCell ref="LYQ60:LZL60"/>
    <mergeCell ref="LZM60:MAH60"/>
    <mergeCell ref="MAI60:MBD60"/>
    <mergeCell ref="LRA60:LRV60"/>
    <mergeCell ref="LRW60:LSR60"/>
    <mergeCell ref="LSS60:LTN60"/>
    <mergeCell ref="LTO60:LUJ60"/>
    <mergeCell ref="LUK60:LVF60"/>
    <mergeCell ref="LVG60:LWB60"/>
    <mergeCell ref="LLY60:LMT60"/>
    <mergeCell ref="LMU60:LNP60"/>
    <mergeCell ref="LNQ60:LOL60"/>
    <mergeCell ref="LOM60:LPH60"/>
    <mergeCell ref="LPI60:LQD60"/>
    <mergeCell ref="LQE60:LQZ60"/>
    <mergeCell ref="LGW60:LHR60"/>
    <mergeCell ref="LHS60:LIN60"/>
    <mergeCell ref="LIO60:LJJ60"/>
    <mergeCell ref="LJK60:LKF60"/>
    <mergeCell ref="LKG60:LLB60"/>
    <mergeCell ref="LLC60:LLX60"/>
    <mergeCell ref="LBU60:LCP60"/>
    <mergeCell ref="LCQ60:LDL60"/>
    <mergeCell ref="LDM60:LEH60"/>
    <mergeCell ref="LEI60:LFD60"/>
    <mergeCell ref="LFE60:LFZ60"/>
    <mergeCell ref="LGA60:LGV60"/>
    <mergeCell ref="KWS60:KXN60"/>
    <mergeCell ref="KXO60:KYJ60"/>
    <mergeCell ref="KYK60:KZF60"/>
    <mergeCell ref="KZG60:LAB60"/>
    <mergeCell ref="LAC60:LAX60"/>
    <mergeCell ref="LAY60:LBT60"/>
    <mergeCell ref="KRQ60:KSL60"/>
    <mergeCell ref="KSM60:KTH60"/>
    <mergeCell ref="KTI60:KUD60"/>
    <mergeCell ref="KUE60:KUZ60"/>
    <mergeCell ref="KVA60:KVV60"/>
    <mergeCell ref="KVW60:KWR60"/>
    <mergeCell ref="KMO60:KNJ60"/>
    <mergeCell ref="KNK60:KOF60"/>
    <mergeCell ref="KOG60:KPB60"/>
    <mergeCell ref="KPC60:KPX60"/>
    <mergeCell ref="KPY60:KQT60"/>
    <mergeCell ref="KQU60:KRP60"/>
    <mergeCell ref="KHM60:KIH60"/>
    <mergeCell ref="KII60:KJD60"/>
    <mergeCell ref="KJE60:KJZ60"/>
    <mergeCell ref="KKA60:KKV60"/>
    <mergeCell ref="KKW60:KLR60"/>
    <mergeCell ref="KLS60:KMN60"/>
    <mergeCell ref="KCK60:KDF60"/>
    <mergeCell ref="KDG60:KEB60"/>
    <mergeCell ref="KEC60:KEX60"/>
    <mergeCell ref="KEY60:KFT60"/>
    <mergeCell ref="KFU60:KGP60"/>
    <mergeCell ref="KGQ60:KHL60"/>
    <mergeCell ref="JXI60:JYD60"/>
    <mergeCell ref="JYE60:JYZ60"/>
    <mergeCell ref="JZA60:JZV60"/>
    <mergeCell ref="JZW60:KAR60"/>
    <mergeCell ref="KAS60:KBN60"/>
    <mergeCell ref="KBO60:KCJ60"/>
    <mergeCell ref="JSG60:JTB60"/>
    <mergeCell ref="JTC60:JTX60"/>
    <mergeCell ref="JTY60:JUT60"/>
    <mergeCell ref="JUU60:JVP60"/>
    <mergeCell ref="JVQ60:JWL60"/>
    <mergeCell ref="JWM60:JXH60"/>
    <mergeCell ref="JNE60:JNZ60"/>
    <mergeCell ref="JOA60:JOV60"/>
    <mergeCell ref="JOW60:JPR60"/>
    <mergeCell ref="JPS60:JQN60"/>
    <mergeCell ref="JQO60:JRJ60"/>
    <mergeCell ref="JRK60:JSF60"/>
    <mergeCell ref="JIC60:JIX60"/>
    <mergeCell ref="JIY60:JJT60"/>
    <mergeCell ref="JJU60:JKP60"/>
    <mergeCell ref="JKQ60:JLL60"/>
    <mergeCell ref="JLM60:JMH60"/>
    <mergeCell ref="JMI60:JND60"/>
    <mergeCell ref="JDA60:JDV60"/>
    <mergeCell ref="JDW60:JER60"/>
    <mergeCell ref="JES60:JFN60"/>
    <mergeCell ref="JFO60:JGJ60"/>
    <mergeCell ref="JGK60:JHF60"/>
    <mergeCell ref="JHG60:JIB60"/>
    <mergeCell ref="IXY60:IYT60"/>
    <mergeCell ref="IYU60:IZP60"/>
    <mergeCell ref="IZQ60:JAL60"/>
    <mergeCell ref="JAM60:JBH60"/>
    <mergeCell ref="JBI60:JCD60"/>
    <mergeCell ref="JCE60:JCZ60"/>
    <mergeCell ref="ISW60:ITR60"/>
    <mergeCell ref="ITS60:IUN60"/>
    <mergeCell ref="IUO60:IVJ60"/>
    <mergeCell ref="IVK60:IWF60"/>
    <mergeCell ref="IWG60:IXB60"/>
    <mergeCell ref="IXC60:IXX60"/>
    <mergeCell ref="INU60:IOP60"/>
    <mergeCell ref="IOQ60:IPL60"/>
    <mergeCell ref="IPM60:IQH60"/>
    <mergeCell ref="IQI60:IRD60"/>
    <mergeCell ref="IRE60:IRZ60"/>
    <mergeCell ref="ISA60:ISV60"/>
    <mergeCell ref="IIS60:IJN60"/>
    <mergeCell ref="IJO60:IKJ60"/>
    <mergeCell ref="IKK60:ILF60"/>
    <mergeCell ref="ILG60:IMB60"/>
    <mergeCell ref="IMC60:IMX60"/>
    <mergeCell ref="IMY60:INT60"/>
    <mergeCell ref="IDQ60:IEL60"/>
    <mergeCell ref="IEM60:IFH60"/>
    <mergeCell ref="IFI60:IGD60"/>
    <mergeCell ref="IGE60:IGZ60"/>
    <mergeCell ref="IHA60:IHV60"/>
    <mergeCell ref="IHW60:IIR60"/>
    <mergeCell ref="HYO60:HZJ60"/>
    <mergeCell ref="HZK60:IAF60"/>
    <mergeCell ref="IAG60:IBB60"/>
    <mergeCell ref="IBC60:IBX60"/>
    <mergeCell ref="IBY60:ICT60"/>
    <mergeCell ref="ICU60:IDP60"/>
    <mergeCell ref="HTM60:HUH60"/>
    <mergeCell ref="HUI60:HVD60"/>
    <mergeCell ref="HVE60:HVZ60"/>
    <mergeCell ref="HWA60:HWV60"/>
    <mergeCell ref="HWW60:HXR60"/>
    <mergeCell ref="HXS60:HYN60"/>
    <mergeCell ref="HOK60:HPF60"/>
    <mergeCell ref="HPG60:HQB60"/>
    <mergeCell ref="HQC60:HQX60"/>
    <mergeCell ref="HQY60:HRT60"/>
    <mergeCell ref="HRU60:HSP60"/>
    <mergeCell ref="HSQ60:HTL60"/>
    <mergeCell ref="HJI60:HKD60"/>
    <mergeCell ref="HKE60:HKZ60"/>
    <mergeCell ref="HLA60:HLV60"/>
    <mergeCell ref="HLW60:HMR60"/>
    <mergeCell ref="HMS60:HNN60"/>
    <mergeCell ref="HNO60:HOJ60"/>
    <mergeCell ref="HEG60:HFB60"/>
    <mergeCell ref="HFC60:HFX60"/>
    <mergeCell ref="HFY60:HGT60"/>
    <mergeCell ref="HGU60:HHP60"/>
    <mergeCell ref="HHQ60:HIL60"/>
    <mergeCell ref="HIM60:HJH60"/>
    <mergeCell ref="GZE60:GZZ60"/>
    <mergeCell ref="HAA60:HAV60"/>
    <mergeCell ref="HAW60:HBR60"/>
    <mergeCell ref="HBS60:HCN60"/>
    <mergeCell ref="HCO60:HDJ60"/>
    <mergeCell ref="HDK60:HEF60"/>
    <mergeCell ref="GUC60:GUX60"/>
    <mergeCell ref="GUY60:GVT60"/>
    <mergeCell ref="GVU60:GWP60"/>
    <mergeCell ref="GWQ60:GXL60"/>
    <mergeCell ref="GXM60:GYH60"/>
    <mergeCell ref="GYI60:GZD60"/>
    <mergeCell ref="GPA60:GPV60"/>
    <mergeCell ref="GPW60:GQR60"/>
    <mergeCell ref="GQS60:GRN60"/>
    <mergeCell ref="GRO60:GSJ60"/>
    <mergeCell ref="GSK60:GTF60"/>
    <mergeCell ref="GTG60:GUB60"/>
    <mergeCell ref="GJY60:GKT60"/>
    <mergeCell ref="GKU60:GLP60"/>
    <mergeCell ref="GLQ60:GML60"/>
    <mergeCell ref="GMM60:GNH60"/>
    <mergeCell ref="GNI60:GOD60"/>
    <mergeCell ref="GOE60:GOZ60"/>
    <mergeCell ref="GEW60:GFR60"/>
    <mergeCell ref="GFS60:GGN60"/>
    <mergeCell ref="GGO60:GHJ60"/>
    <mergeCell ref="GHK60:GIF60"/>
    <mergeCell ref="GIG60:GJB60"/>
    <mergeCell ref="GJC60:GJX60"/>
    <mergeCell ref="FZU60:GAP60"/>
    <mergeCell ref="GAQ60:GBL60"/>
    <mergeCell ref="GBM60:GCH60"/>
    <mergeCell ref="GCI60:GDD60"/>
    <mergeCell ref="GDE60:GDZ60"/>
    <mergeCell ref="GEA60:GEV60"/>
    <mergeCell ref="FUS60:FVN60"/>
    <mergeCell ref="FVO60:FWJ60"/>
    <mergeCell ref="FWK60:FXF60"/>
    <mergeCell ref="FXG60:FYB60"/>
    <mergeCell ref="FYC60:FYX60"/>
    <mergeCell ref="FYY60:FZT60"/>
    <mergeCell ref="FPQ60:FQL60"/>
    <mergeCell ref="FQM60:FRH60"/>
    <mergeCell ref="FRI60:FSD60"/>
    <mergeCell ref="FSE60:FSZ60"/>
    <mergeCell ref="FTA60:FTV60"/>
    <mergeCell ref="FTW60:FUR60"/>
    <mergeCell ref="FKO60:FLJ60"/>
    <mergeCell ref="FLK60:FMF60"/>
    <mergeCell ref="FMG60:FNB60"/>
    <mergeCell ref="FNC60:FNX60"/>
    <mergeCell ref="FNY60:FOT60"/>
    <mergeCell ref="FOU60:FPP60"/>
    <mergeCell ref="FFM60:FGH60"/>
    <mergeCell ref="FGI60:FHD60"/>
    <mergeCell ref="FHE60:FHZ60"/>
    <mergeCell ref="FIA60:FIV60"/>
    <mergeCell ref="FIW60:FJR60"/>
    <mergeCell ref="FJS60:FKN60"/>
    <mergeCell ref="FAK60:FBF60"/>
    <mergeCell ref="FBG60:FCB60"/>
    <mergeCell ref="FCC60:FCX60"/>
    <mergeCell ref="FCY60:FDT60"/>
    <mergeCell ref="FDU60:FEP60"/>
    <mergeCell ref="FEQ60:FFL60"/>
    <mergeCell ref="EVI60:EWD60"/>
    <mergeCell ref="EWE60:EWZ60"/>
    <mergeCell ref="EXA60:EXV60"/>
    <mergeCell ref="EXW60:EYR60"/>
    <mergeCell ref="EYS60:EZN60"/>
    <mergeCell ref="EZO60:FAJ60"/>
    <mergeCell ref="EQG60:ERB60"/>
    <mergeCell ref="ERC60:ERX60"/>
    <mergeCell ref="ERY60:EST60"/>
    <mergeCell ref="ESU60:ETP60"/>
    <mergeCell ref="ETQ60:EUL60"/>
    <mergeCell ref="EUM60:EVH60"/>
    <mergeCell ref="ELE60:ELZ60"/>
    <mergeCell ref="EMA60:EMV60"/>
    <mergeCell ref="EMW60:ENR60"/>
    <mergeCell ref="ENS60:EON60"/>
    <mergeCell ref="EOO60:EPJ60"/>
    <mergeCell ref="EPK60:EQF60"/>
    <mergeCell ref="EGC60:EGX60"/>
    <mergeCell ref="EGY60:EHT60"/>
    <mergeCell ref="EHU60:EIP60"/>
    <mergeCell ref="EIQ60:EJL60"/>
    <mergeCell ref="EJM60:EKH60"/>
    <mergeCell ref="EKI60:ELD60"/>
    <mergeCell ref="EBA60:EBV60"/>
    <mergeCell ref="EBW60:ECR60"/>
    <mergeCell ref="ECS60:EDN60"/>
    <mergeCell ref="EDO60:EEJ60"/>
    <mergeCell ref="EEK60:EFF60"/>
    <mergeCell ref="EFG60:EGB60"/>
    <mergeCell ref="DVY60:DWT60"/>
    <mergeCell ref="DWU60:DXP60"/>
    <mergeCell ref="DXQ60:DYL60"/>
    <mergeCell ref="DYM60:DZH60"/>
    <mergeCell ref="DZI60:EAD60"/>
    <mergeCell ref="EAE60:EAZ60"/>
    <mergeCell ref="DQW60:DRR60"/>
    <mergeCell ref="DRS60:DSN60"/>
    <mergeCell ref="DSO60:DTJ60"/>
    <mergeCell ref="DTK60:DUF60"/>
    <mergeCell ref="DUG60:DVB60"/>
    <mergeCell ref="DVC60:DVX60"/>
    <mergeCell ref="DLU60:DMP60"/>
    <mergeCell ref="DMQ60:DNL60"/>
    <mergeCell ref="DNM60:DOH60"/>
    <mergeCell ref="DOI60:DPD60"/>
    <mergeCell ref="DPE60:DPZ60"/>
    <mergeCell ref="DQA60:DQV60"/>
    <mergeCell ref="DGS60:DHN60"/>
    <mergeCell ref="DHO60:DIJ60"/>
    <mergeCell ref="DIK60:DJF60"/>
    <mergeCell ref="DJG60:DKB60"/>
    <mergeCell ref="DKC60:DKX60"/>
    <mergeCell ref="DKY60:DLT60"/>
    <mergeCell ref="DBQ60:DCL60"/>
    <mergeCell ref="DCM60:DDH60"/>
    <mergeCell ref="DDI60:DED60"/>
    <mergeCell ref="DEE60:DEZ60"/>
    <mergeCell ref="DFA60:DFV60"/>
    <mergeCell ref="DFW60:DGR60"/>
    <mergeCell ref="CWO60:CXJ60"/>
    <mergeCell ref="CXK60:CYF60"/>
    <mergeCell ref="CYG60:CZB60"/>
    <mergeCell ref="CZC60:CZX60"/>
    <mergeCell ref="CZY60:DAT60"/>
    <mergeCell ref="DAU60:DBP60"/>
    <mergeCell ref="CRM60:CSH60"/>
    <mergeCell ref="CSI60:CTD60"/>
    <mergeCell ref="CTE60:CTZ60"/>
    <mergeCell ref="CUA60:CUV60"/>
    <mergeCell ref="CUW60:CVR60"/>
    <mergeCell ref="CVS60:CWN60"/>
    <mergeCell ref="CMK60:CNF60"/>
    <mergeCell ref="CNG60:COB60"/>
    <mergeCell ref="COC60:COX60"/>
    <mergeCell ref="COY60:CPT60"/>
    <mergeCell ref="CPU60:CQP60"/>
    <mergeCell ref="CQQ60:CRL60"/>
    <mergeCell ref="CHI60:CID60"/>
    <mergeCell ref="CIE60:CIZ60"/>
    <mergeCell ref="CJA60:CJV60"/>
    <mergeCell ref="CJW60:CKR60"/>
    <mergeCell ref="CKS60:CLN60"/>
    <mergeCell ref="CLO60:CMJ60"/>
    <mergeCell ref="CCG60:CDB60"/>
    <mergeCell ref="CDC60:CDX60"/>
    <mergeCell ref="CDY60:CET60"/>
    <mergeCell ref="CEU60:CFP60"/>
    <mergeCell ref="CFQ60:CGL60"/>
    <mergeCell ref="CGM60:CHH60"/>
    <mergeCell ref="BXE60:BXZ60"/>
    <mergeCell ref="BYA60:BYV60"/>
    <mergeCell ref="BYW60:BZR60"/>
    <mergeCell ref="BZS60:CAN60"/>
    <mergeCell ref="CAO60:CBJ60"/>
    <mergeCell ref="CBK60:CCF60"/>
    <mergeCell ref="BSC60:BSX60"/>
    <mergeCell ref="BSY60:BTT60"/>
    <mergeCell ref="BTU60:BUP60"/>
    <mergeCell ref="BUQ60:BVL60"/>
    <mergeCell ref="BVM60:BWH60"/>
    <mergeCell ref="BWI60:BXD60"/>
    <mergeCell ref="BNA60:BNV60"/>
    <mergeCell ref="BNW60:BOR60"/>
    <mergeCell ref="BOS60:BPN60"/>
    <mergeCell ref="BPO60:BQJ60"/>
    <mergeCell ref="BQK60:BRF60"/>
    <mergeCell ref="BRG60:BSB60"/>
    <mergeCell ref="BHY60:BIT60"/>
    <mergeCell ref="BIU60:BJP60"/>
    <mergeCell ref="BJQ60:BKL60"/>
    <mergeCell ref="BKM60:BLH60"/>
    <mergeCell ref="BLI60:BMD60"/>
    <mergeCell ref="BME60:BMZ60"/>
    <mergeCell ref="BCW60:BDR60"/>
    <mergeCell ref="BDS60:BEN60"/>
    <mergeCell ref="BEO60:BFJ60"/>
    <mergeCell ref="BFK60:BGF60"/>
    <mergeCell ref="BGG60:BHB60"/>
    <mergeCell ref="BHC60:BHX60"/>
    <mergeCell ref="AXU60:AYP60"/>
    <mergeCell ref="AYQ60:AZL60"/>
    <mergeCell ref="AZM60:BAH60"/>
    <mergeCell ref="BAI60:BBD60"/>
    <mergeCell ref="BBE60:BBZ60"/>
    <mergeCell ref="BCA60:BCV60"/>
    <mergeCell ref="ASS60:ATN60"/>
    <mergeCell ref="ATO60:AUJ60"/>
    <mergeCell ref="AUK60:AVF60"/>
    <mergeCell ref="AVG60:AWB60"/>
    <mergeCell ref="AWC60:AWX60"/>
    <mergeCell ref="AWY60:AXT60"/>
    <mergeCell ref="ANQ60:AOL60"/>
    <mergeCell ref="AOM60:APH60"/>
    <mergeCell ref="API60:AQD60"/>
    <mergeCell ref="AQE60:AQZ60"/>
    <mergeCell ref="ARA60:ARV60"/>
    <mergeCell ref="ARW60:ASR60"/>
    <mergeCell ref="AIO60:AJJ60"/>
    <mergeCell ref="AJK60:AKF60"/>
    <mergeCell ref="AKG60:ALB60"/>
    <mergeCell ref="ALC60:ALX60"/>
    <mergeCell ref="ALY60:AMT60"/>
    <mergeCell ref="AMU60:ANP60"/>
    <mergeCell ref="ADM60:AEH60"/>
    <mergeCell ref="AEI60:AFD60"/>
    <mergeCell ref="AFE60:AFZ60"/>
    <mergeCell ref="AGA60:AGV60"/>
    <mergeCell ref="AGW60:AHR60"/>
    <mergeCell ref="AHS60:AIN60"/>
    <mergeCell ref="YK60:ZF60"/>
    <mergeCell ref="ZG60:AAB60"/>
    <mergeCell ref="AAC60:AAX60"/>
    <mergeCell ref="AAY60:ABT60"/>
    <mergeCell ref="ABU60:ACP60"/>
    <mergeCell ref="ACQ60:ADL60"/>
    <mergeCell ref="TI60:UD60"/>
    <mergeCell ref="UE60:UZ60"/>
    <mergeCell ref="VA60:VV60"/>
    <mergeCell ref="VW60:WR60"/>
    <mergeCell ref="WS60:XN60"/>
    <mergeCell ref="XO60:YJ60"/>
    <mergeCell ref="OG60:PB60"/>
    <mergeCell ref="PC60:PX60"/>
    <mergeCell ref="PY60:QT60"/>
    <mergeCell ref="QU60:RP60"/>
    <mergeCell ref="RQ60:SL60"/>
    <mergeCell ref="SM60:TH60"/>
    <mergeCell ref="JE60:JZ60"/>
    <mergeCell ref="KA60:KV60"/>
    <mergeCell ref="KW60:LR60"/>
    <mergeCell ref="LS60:MN60"/>
    <mergeCell ref="MO60:NJ60"/>
    <mergeCell ref="NK60:OF60"/>
    <mergeCell ref="EC60:EX60"/>
    <mergeCell ref="EY60:FT60"/>
    <mergeCell ref="FU60:GP60"/>
    <mergeCell ref="GQ60:HL60"/>
    <mergeCell ref="HM60:IH60"/>
    <mergeCell ref="II60:JD60"/>
    <mergeCell ref="A60:V60"/>
    <mergeCell ref="W60:AR60"/>
    <mergeCell ref="AS60:BN60"/>
    <mergeCell ref="BO60:CJ60"/>
    <mergeCell ref="CK60:DF60"/>
    <mergeCell ref="DG60:EB60"/>
    <mergeCell ref="A40:C40"/>
    <mergeCell ref="E40:H40"/>
    <mergeCell ref="J40:N40"/>
    <mergeCell ref="A42:V42"/>
    <mergeCell ref="A57:C57"/>
    <mergeCell ref="E57:H57"/>
    <mergeCell ref="J57:N57"/>
    <mergeCell ref="A6:O6"/>
    <mergeCell ref="A7:O7"/>
    <mergeCell ref="A11:XFD11"/>
    <mergeCell ref="A12:XFD12"/>
    <mergeCell ref="A26:V26"/>
    <mergeCell ref="A27:W27"/>
  </mergeCells>
  <conditionalFormatting sqref="C15:N16">
    <cfRule type="colorScale" priority="4">
      <colorScale>
        <cfvo type="min"/>
        <cfvo type="percentile" val="50"/>
        <cfvo type="max"/>
        <color rgb="FFF8696B"/>
        <color rgb="FFFCFCFF"/>
        <color rgb="FF5A8AC6"/>
      </colorScale>
    </cfRule>
  </conditionalFormatting>
  <conditionalFormatting sqref="C17:N17">
    <cfRule type="colorScale" priority="7">
      <colorScale>
        <cfvo type="min"/>
        <cfvo type="percentile" val="50"/>
        <cfvo type="max"/>
        <color rgb="FFF8696B"/>
        <color rgb="FFFCFCFF"/>
        <color rgb="FF5A8AC6"/>
      </colorScale>
    </cfRule>
  </conditionalFormatting>
  <conditionalFormatting sqref="C19:N19">
    <cfRule type="colorScale" priority="9">
      <colorScale>
        <cfvo type="min"/>
        <cfvo type="percentile" val="50"/>
        <cfvo type="max"/>
        <color rgb="FFF8696B"/>
        <color rgb="FFFCFCFF"/>
        <color rgb="FF5A8AC6"/>
      </colorScale>
    </cfRule>
  </conditionalFormatting>
  <conditionalFormatting sqref="C21:N21">
    <cfRule type="colorScale" priority="5">
      <colorScale>
        <cfvo type="min"/>
        <cfvo type="percentile" val="50"/>
        <cfvo type="max"/>
        <color rgb="FFF8696B"/>
        <color rgb="FFFCFCFF"/>
        <color rgb="FF5A8AC6"/>
      </colorScale>
    </cfRule>
  </conditionalFormatting>
  <conditionalFormatting sqref="C22:N22">
    <cfRule type="colorScale" priority="11">
      <colorScale>
        <cfvo type="min"/>
        <cfvo type="percentile" val="50"/>
        <cfvo type="max"/>
        <color rgb="FFF8696B"/>
        <color rgb="FFFCFCFF"/>
        <color rgb="FF5A8AC6"/>
      </colorScale>
    </cfRule>
  </conditionalFormatting>
  <conditionalFormatting sqref="C100:N102">
    <cfRule type="colorScale" priority="1">
      <colorScale>
        <cfvo type="min"/>
        <cfvo type="percentile" val="50"/>
        <cfvo type="max"/>
        <color rgb="FFF8696B"/>
        <color rgb="FFFCFCFF"/>
        <color rgb="FF5A8AC6"/>
      </colorScale>
    </cfRule>
  </conditionalFormatting>
  <conditionalFormatting sqref="C106:N108">
    <cfRule type="colorScale" priority="2">
      <colorScale>
        <cfvo type="min"/>
        <cfvo type="percentile" val="50"/>
        <cfvo type="max"/>
        <color rgb="FFF8696B"/>
        <color rgb="FFFCFCFF"/>
        <color rgb="FF5A8AC6"/>
      </colorScale>
    </cfRule>
  </conditionalFormatting>
  <conditionalFormatting sqref="C18:O18">
    <cfRule type="colorScale" priority="6">
      <colorScale>
        <cfvo type="min"/>
        <cfvo type="percentile" val="50"/>
        <cfvo type="max"/>
        <color rgb="FFF8696B"/>
        <color rgb="FFFCFCFF"/>
        <color rgb="FF5A8AC6"/>
      </colorScale>
    </cfRule>
  </conditionalFormatting>
  <conditionalFormatting sqref="F56:I56 I57 K56:Q56 O57:Q57">
    <cfRule type="colorScale" priority="3">
      <colorScale>
        <cfvo type="min"/>
        <cfvo type="percentile" val="50"/>
        <cfvo type="max"/>
        <color rgb="FFF8696B"/>
        <color rgb="FFFCFCFF"/>
        <color rgb="FF5A8AC6"/>
      </colorScale>
    </cfRule>
  </conditionalFormatting>
  <conditionalFormatting sqref="F20:Q20 O19:Q19 O21:Q22 P18:Q18">
    <cfRule type="colorScale" priority="10">
      <colorScale>
        <cfvo type="min"/>
        <cfvo type="percentile" val="50"/>
        <cfvo type="max"/>
        <color rgb="FFF8696B"/>
        <color rgb="FFFCFCFF"/>
        <color rgb="FF5A8AC6"/>
      </colorScale>
    </cfRule>
  </conditionalFormatting>
  <conditionalFormatting sqref="F30:Q38 I40:I41 F39:I39 K39:Q39 O40:Q41">
    <cfRule type="colorScale" priority="12">
      <colorScale>
        <cfvo type="min"/>
        <cfvo type="percentile" val="50"/>
        <cfvo type="max"/>
        <color rgb="FFF8696B"/>
        <color rgb="FFFCFCFF"/>
        <color rgb="FF5A8AC6"/>
      </colorScale>
    </cfRule>
  </conditionalFormatting>
  <conditionalFormatting sqref="O15:Q17">
    <cfRule type="colorScale" priority="8">
      <colorScale>
        <cfvo type="min"/>
        <cfvo type="percentile" val="50"/>
        <cfvo type="max"/>
        <color rgb="FFF8696B"/>
        <color rgb="FFFCFCFF"/>
        <color rgb="FF5A8AC6"/>
      </colorScale>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9EA3A8-8468-4B45-BFB0-E4AB0AD9DE20}">
  <sheetPr>
    <tabColor theme="9" tint="0.59999389629810485"/>
  </sheetPr>
  <dimension ref="A1:XFD234"/>
  <sheetViews>
    <sheetView showGridLines="0" tabSelected="1" zoomScale="90" zoomScaleNormal="90" workbookViewId="0">
      <selection activeCell="A224" sqref="A224:V224"/>
    </sheetView>
  </sheetViews>
  <sheetFormatPr defaultRowHeight="15" x14ac:dyDescent="0.25"/>
  <cols>
    <col min="1" max="1" width="19.85546875" customWidth="1"/>
    <col min="2" max="2" width="12.85546875" customWidth="1"/>
    <col min="3" max="3" width="33.140625" bestFit="1" customWidth="1"/>
    <col min="4" max="4" width="21.42578125" bestFit="1" customWidth="1"/>
    <col min="5" max="5" width="21.42578125" customWidth="1"/>
    <col min="6" max="6" width="13.42578125" style="3" bestFit="1" customWidth="1"/>
    <col min="7" max="7" width="14.85546875" style="3" bestFit="1" customWidth="1"/>
    <col min="8" max="11" width="13.42578125" style="3" bestFit="1" customWidth="1"/>
    <col min="12" max="12" width="14.5703125" style="3" customWidth="1"/>
    <col min="13" max="13" width="14" style="3" customWidth="1"/>
    <col min="14" max="14" width="14.85546875" style="3" customWidth="1"/>
    <col min="15" max="16" width="14.5703125" style="3" customWidth="1"/>
    <col min="17" max="17" width="13.5703125" style="3" customWidth="1"/>
    <col min="18" max="18" width="17.28515625" style="3" bestFit="1" customWidth="1"/>
    <col min="19" max="19" width="17.5703125" customWidth="1"/>
    <col min="20" max="20" width="16.42578125" bestFit="1" customWidth="1"/>
  </cols>
  <sheetData>
    <row r="1" spans="1:23" ht="18" x14ac:dyDescent="0.25">
      <c r="A1" s="1" t="s">
        <v>0</v>
      </c>
      <c r="B1" s="2"/>
    </row>
    <row r="2" spans="1:23" x14ac:dyDescent="0.25">
      <c r="A2" s="3" t="s">
        <v>1</v>
      </c>
      <c r="B2" s="3"/>
    </row>
    <row r="3" spans="1:23" x14ac:dyDescent="0.25">
      <c r="A3" s="3" t="s">
        <v>2</v>
      </c>
      <c r="B3" s="3"/>
    </row>
    <row r="4" spans="1:23" ht="41.45" customHeight="1" x14ac:dyDescent="0.25">
      <c r="A4" s="90" t="s">
        <v>3</v>
      </c>
      <c r="B4" s="87"/>
      <c r="C4" s="87"/>
      <c r="D4" s="87"/>
      <c r="E4" s="87"/>
      <c r="F4" s="87"/>
      <c r="G4" s="87"/>
      <c r="H4" s="87"/>
      <c r="I4" s="87"/>
      <c r="J4" s="87"/>
      <c r="K4" s="87"/>
      <c r="L4" s="87"/>
      <c r="M4" s="87"/>
      <c r="N4" s="87"/>
      <c r="O4" s="87"/>
    </row>
    <row r="5" spans="1:23" ht="27.6" customHeight="1" x14ac:dyDescent="0.25">
      <c r="A5" s="91" t="s">
        <v>4</v>
      </c>
      <c r="B5" s="87"/>
      <c r="C5" s="87"/>
      <c r="D5" s="87"/>
      <c r="E5" s="87"/>
      <c r="F5" s="87"/>
      <c r="G5" s="87"/>
      <c r="H5" s="87"/>
      <c r="I5" s="87"/>
      <c r="J5" s="87"/>
      <c r="K5" s="87"/>
      <c r="L5" s="87"/>
      <c r="M5" s="87"/>
      <c r="N5" s="87"/>
      <c r="O5" s="87"/>
      <c r="P5" s="87"/>
    </row>
    <row r="6" spans="1:23" x14ac:dyDescent="0.25">
      <c r="B6" s="3"/>
    </row>
    <row r="7" spans="1:23" x14ac:dyDescent="0.25">
      <c r="A7" s="3" t="s">
        <v>5</v>
      </c>
    </row>
    <row r="8" spans="1:23" ht="83.1" customHeight="1" x14ac:dyDescent="0.25">
      <c r="A8" s="80" t="s">
        <v>6</v>
      </c>
      <c r="B8" s="89"/>
      <c r="C8" s="89"/>
      <c r="D8" s="89"/>
      <c r="E8" s="89"/>
      <c r="F8" s="89"/>
      <c r="G8" s="89"/>
      <c r="H8" s="89"/>
      <c r="I8" s="89"/>
      <c r="J8" s="89"/>
      <c r="K8" s="89"/>
      <c r="L8" s="89"/>
      <c r="M8" s="89"/>
      <c r="N8" s="89"/>
      <c r="O8" s="89"/>
      <c r="P8" s="89"/>
      <c r="Q8" s="89"/>
      <c r="R8" s="89"/>
      <c r="S8" s="89"/>
      <c r="T8" s="89"/>
      <c r="U8" s="89"/>
      <c r="V8" s="89"/>
      <c r="W8" s="7"/>
    </row>
    <row r="9" spans="1:23" ht="14.45" customHeight="1" x14ac:dyDescent="0.25">
      <c r="A9" s="80" t="s">
        <v>7</v>
      </c>
      <c r="B9" s="81"/>
      <c r="C9" s="81"/>
      <c r="D9" s="81"/>
      <c r="E9" s="81"/>
      <c r="F9" s="81"/>
      <c r="G9" s="81"/>
      <c r="H9" s="81"/>
      <c r="I9" s="81"/>
      <c r="J9" s="81"/>
      <c r="K9" s="81"/>
      <c r="L9" s="81"/>
      <c r="M9" s="81"/>
      <c r="N9" s="81"/>
      <c r="O9" s="81"/>
      <c r="P9" s="81"/>
      <c r="Q9" s="81"/>
      <c r="R9" s="81"/>
      <c r="S9" s="81"/>
      <c r="T9" s="81"/>
      <c r="U9" s="81"/>
      <c r="V9" s="81"/>
      <c r="W9" s="81"/>
    </row>
    <row r="10" spans="1:23" x14ac:dyDescent="0.25">
      <c r="A10" s="8" t="s">
        <v>8</v>
      </c>
      <c r="B10" s="8" t="s">
        <v>9</v>
      </c>
      <c r="C10" s="8" t="s">
        <v>10</v>
      </c>
      <c r="D10" s="8" t="s">
        <v>11</v>
      </c>
      <c r="E10" s="8" t="s">
        <v>12</v>
      </c>
      <c r="F10" s="8"/>
      <c r="G10" s="9">
        <v>41456</v>
      </c>
      <c r="H10" s="9">
        <v>41487</v>
      </c>
      <c r="I10" s="9">
        <v>41518</v>
      </c>
      <c r="J10" s="9">
        <v>41548</v>
      </c>
      <c r="K10" s="9">
        <v>41579</v>
      </c>
      <c r="L10" s="9">
        <v>41609</v>
      </c>
      <c r="M10" s="9">
        <v>41640</v>
      </c>
      <c r="N10" s="9">
        <v>41671</v>
      </c>
      <c r="O10" s="9">
        <v>41699</v>
      </c>
      <c r="P10" s="9">
        <v>41730</v>
      </c>
      <c r="Q10" s="9">
        <v>41760</v>
      </c>
      <c r="R10" s="9">
        <v>41791</v>
      </c>
      <c r="S10" s="10" t="s">
        <v>13</v>
      </c>
      <c r="T10" s="11"/>
      <c r="U10" s="11"/>
      <c r="V10" s="11"/>
      <c r="W10" s="11"/>
    </row>
    <row r="11" spans="1:23" x14ac:dyDescent="0.25">
      <c r="A11" s="8"/>
      <c r="B11" s="8"/>
      <c r="C11" s="8"/>
      <c r="D11" s="8"/>
      <c r="E11" s="8"/>
      <c r="F11" s="8"/>
      <c r="G11" s="12"/>
      <c r="H11" s="12"/>
      <c r="I11" s="12"/>
      <c r="J11" s="12"/>
      <c r="K11" s="12"/>
      <c r="L11" s="12"/>
      <c r="M11" s="12"/>
      <c r="N11" s="12"/>
      <c r="O11" s="12"/>
      <c r="P11" s="12"/>
      <c r="Q11" s="12"/>
      <c r="R11" s="12"/>
      <c r="S11" s="10"/>
      <c r="T11" s="11"/>
      <c r="U11" s="11"/>
      <c r="V11" s="11"/>
      <c r="W11" s="11"/>
    </row>
    <row r="12" spans="1:23" x14ac:dyDescent="0.25">
      <c r="A12" s="8"/>
      <c r="B12" s="8"/>
      <c r="C12" s="8"/>
      <c r="D12" s="8"/>
      <c r="E12" s="8"/>
      <c r="F12" s="8"/>
      <c r="G12" s="12"/>
      <c r="H12" s="12"/>
      <c r="I12" s="12"/>
      <c r="J12" s="12"/>
      <c r="K12" s="12"/>
      <c r="L12" s="12"/>
      <c r="M12" s="12"/>
      <c r="N12" s="12"/>
      <c r="O12" s="12"/>
      <c r="P12" s="12"/>
      <c r="Q12" s="12"/>
      <c r="R12" s="12"/>
      <c r="S12" s="13"/>
      <c r="T12" s="11"/>
      <c r="U12" s="11"/>
      <c r="V12" s="11"/>
      <c r="W12" s="11"/>
    </row>
    <row r="13" spans="1:23" x14ac:dyDescent="0.25">
      <c r="A13" s="14" t="s">
        <v>14</v>
      </c>
      <c r="B13" s="14" t="s">
        <v>15</v>
      </c>
      <c r="C13" s="14" t="s">
        <v>16</v>
      </c>
      <c r="D13" s="14" t="s">
        <v>17</v>
      </c>
      <c r="E13" s="14" t="s">
        <v>18</v>
      </c>
      <c r="F13" s="15"/>
      <c r="G13" s="16">
        <f>SUMIFS('Data Repository Table'!$J:$J,'Data Repository Table'!$A:$A,"Financial Actual",'Data Repository Table'!$C:$C,'Economic Cost Analysis'!$B$13,'Data Repository Table'!$B:$B,'Economic Cost Analysis'!$C$13,'Data Repository Table'!$G:$G,'Economic Cost Analysis'!$D$13,'Data Repository Table'!$H:$H,'Economic Cost Analysis'!$E$13,'Data Repository Table'!$D:$D,'Economic Cost Analysis'!G10)</f>
        <v>593751.84077137313</v>
      </c>
      <c r="H13" s="16">
        <f>SUMIFS('Data Repository Table'!$J:$J,'Data Repository Table'!$A:$A,"Financial Actual",'Data Repository Table'!$C:$C,'Economic Cost Analysis'!$B$13,'Data Repository Table'!$B:$B,'Economic Cost Analysis'!$C$13,'Data Repository Table'!$G:$G,'Economic Cost Analysis'!$D$13,'Data Repository Table'!$H:$H,'Economic Cost Analysis'!$E$13,'Data Repository Table'!$D:$D,'Economic Cost Analysis'!H10)</f>
        <v>820393.03401412489</v>
      </c>
      <c r="I13" s="16">
        <f>SUMIFS('Data Repository Table'!$J:$J,'Data Repository Table'!$A:$A,"Financial Actual",'Data Repository Table'!$C:$C,'Economic Cost Analysis'!$B$13,'Data Repository Table'!$B:$B,'Economic Cost Analysis'!$C$13,'Data Repository Table'!$G:$G,'Economic Cost Analysis'!$D$13,'Data Repository Table'!$H:$H,'Economic Cost Analysis'!$E$13,'Data Repository Table'!$D:$D,'Economic Cost Analysis'!I10)</f>
        <v>642291.58212862327</v>
      </c>
      <c r="J13" s="16">
        <f>SUMIFS('Data Repository Table'!$J:$J,'Data Repository Table'!$A:$A,"Financial Actual",'Data Repository Table'!$C:$C,'Economic Cost Analysis'!$B$13,'Data Repository Table'!$B:$B,'Economic Cost Analysis'!$C$13,'Data Repository Table'!$G:$G,'Economic Cost Analysis'!$D$13,'Data Repository Table'!$H:$H,'Economic Cost Analysis'!$E$13,'Data Repository Table'!$D:$D,'Economic Cost Analysis'!J10)</f>
        <v>609639.97288837493</v>
      </c>
      <c r="K13" s="16">
        <f>SUMIFS('Data Repository Table'!$J:$J,'Data Repository Table'!$A:$A,"Financial Actual",'Data Repository Table'!$C:$C,'Economic Cost Analysis'!$B$13,'Data Repository Table'!$B:$B,'Economic Cost Analysis'!$C$13,'Data Repository Table'!$G:$G,'Economic Cost Analysis'!$D$13,'Data Repository Table'!$H:$H,'Economic Cost Analysis'!$E$13,'Data Repository Table'!$D:$D,'Economic Cost Analysis'!K10)</f>
        <v>626073.16897124995</v>
      </c>
      <c r="L13" s="16">
        <f>SUMIFS('Data Repository Table'!$J:$J,'Data Repository Table'!$A:$A,"Financial Actual",'Data Repository Table'!$C:$C,'Economic Cost Analysis'!$B$13,'Data Repository Table'!$B:$B,'Economic Cost Analysis'!$C$13,'Data Repository Table'!$G:$G,'Economic Cost Analysis'!$D$13,'Data Repository Table'!$H:$H,'Economic Cost Analysis'!$E$13,'Data Repository Table'!$D:$D,'Economic Cost Analysis'!L10)</f>
        <v>602153.37789750006</v>
      </c>
      <c r="M13" s="16">
        <f>SUMIFS('Data Repository Table'!$J:$J,'Data Repository Table'!$A:$A,"Financial Actual",'Data Repository Table'!$C:$C,'Economic Cost Analysis'!$B$13,'Data Repository Table'!$B:$B,'Economic Cost Analysis'!$C$13,'Data Repository Table'!$G:$G,'Economic Cost Analysis'!$D$13,'Data Repository Table'!$H:$H,'Economic Cost Analysis'!$E$13,'Data Repository Table'!$D:$D,'Economic Cost Analysis'!M10)</f>
        <v>1146143.9846999997</v>
      </c>
      <c r="N13" s="16">
        <f>SUMIFS('Data Repository Table'!$J:$J,'Data Repository Table'!$A:$A,"Financial Actual",'Data Repository Table'!$C:$C,'Economic Cost Analysis'!$B$13,'Data Repository Table'!$B:$B,'Economic Cost Analysis'!$C$13,'Data Repository Table'!$G:$G,'Economic Cost Analysis'!$D$13,'Data Repository Table'!$H:$H,'Economic Cost Analysis'!$E$13,'Data Repository Table'!$D:$D,'Economic Cost Analysis'!N10)</f>
        <v>964931.83751249989</v>
      </c>
      <c r="O13" s="16">
        <f>SUMIFS('Data Repository Table'!$J:$J,'Data Repository Table'!$A:$A,"Financial Actual",'Data Repository Table'!$C:$C,'Economic Cost Analysis'!$B$13,'Data Repository Table'!$B:$B,'Economic Cost Analysis'!$C$13,'Data Repository Table'!$G:$G,'Economic Cost Analysis'!$D$13,'Data Repository Table'!$H:$H,'Economic Cost Analysis'!$E$13,'Data Repository Table'!$D:$D,'Economic Cost Analysis'!O10)</f>
        <v>962733.95790000004</v>
      </c>
      <c r="P13" s="16">
        <f>SUMIFS('Data Repository Table'!$J:$J,'Data Repository Table'!$A:$A,"Financial Actual",'Data Repository Table'!$C:$C,'Economic Cost Analysis'!$B$13,'Data Repository Table'!$B:$B,'Economic Cost Analysis'!$C$13,'Data Repository Table'!$G:$G,'Economic Cost Analysis'!$D$13,'Data Repository Table'!$H:$H,'Economic Cost Analysis'!$E$13,'Data Repository Table'!$D:$D,'Economic Cost Analysis'!P10)</f>
        <v>964825.21760624985</v>
      </c>
      <c r="Q13" s="16">
        <f>SUMIFS('Data Repository Table'!$J:$J,'Data Repository Table'!$A:$A,"Financial Actual",'Data Repository Table'!$C:$C,'Economic Cost Analysis'!$B$13,'Data Repository Table'!$B:$B,'Economic Cost Analysis'!$C$13,'Data Repository Table'!$G:$G,'Economic Cost Analysis'!$D$13,'Data Repository Table'!$H:$H,'Economic Cost Analysis'!$E$13,'Data Repository Table'!$D:$D,'Economic Cost Analysis'!Q10)</f>
        <v>1024534.78359375</v>
      </c>
      <c r="R13" s="16">
        <f>SUMIFS('Data Repository Table'!$J:$J,'Data Repository Table'!$A:$A,"Financial Actual",'Data Repository Table'!$C:$C,'Economic Cost Analysis'!$B$13,'Data Repository Table'!$B:$B,'Economic Cost Analysis'!$C$13,'Data Repository Table'!$G:$G,'Economic Cost Analysis'!$D$13,'Data Repository Table'!$H:$H,'Economic Cost Analysis'!$E$13,'Data Repository Table'!$D:$D,'Economic Cost Analysis'!R10)</f>
        <v>1168045.22566875</v>
      </c>
      <c r="S13" s="16">
        <f>SUM(G13:R13)</f>
        <v>10125517.983652497</v>
      </c>
      <c r="T13" s="17"/>
      <c r="U13" s="17"/>
      <c r="V13" s="17"/>
      <c r="W13" s="17"/>
    </row>
    <row r="14" spans="1:23" x14ac:dyDescent="0.25">
      <c r="A14" s="14" t="s">
        <v>14</v>
      </c>
      <c r="B14" s="14" t="s">
        <v>15</v>
      </c>
      <c r="C14" s="14" t="s">
        <v>16</v>
      </c>
      <c r="D14" s="14" t="s">
        <v>19</v>
      </c>
      <c r="E14" s="14" t="s">
        <v>20</v>
      </c>
      <c r="F14" s="15"/>
      <c r="G14" s="16">
        <f>SUMIFS('Data Repository Table'!$J:$J,'Data Repository Table'!$A:$A,"Financial Actual",'Data Repository Table'!$C:$C,'Economic Cost Analysis'!$B$14,'Data Repository Table'!$B:$B,'Economic Cost Analysis'!$C$14,'Data Repository Table'!$G:$G,'Economic Cost Analysis'!$D$14,'Data Repository Table'!$H:$H,'Economic Cost Analysis'!$E$14,'Data Repository Table'!$D:$D,'Economic Cost Analysis'!G10)</f>
        <v>276807.38497499918</v>
      </c>
      <c r="H14" s="16">
        <f>SUMIFS('Data Repository Table'!$J:$J,'Data Repository Table'!$A:$A,"Financial Actual",'Data Repository Table'!$C:$C,'Economic Cost Analysis'!$B$14,'Data Repository Table'!$B:$B,'Economic Cost Analysis'!$C$14,'Data Repository Table'!$G:$G,'Economic Cost Analysis'!$D$14,'Data Repository Table'!$H:$H,'Economic Cost Analysis'!$E$14,'Data Repository Table'!$D:$D,'Economic Cost Analysis'!H10)</f>
        <v>382467.614925</v>
      </c>
      <c r="I14" s="16">
        <f>SUMIFS('Data Repository Table'!$J:$J,'Data Repository Table'!$A:$A,"Financial Actual",'Data Repository Table'!$C:$C,'Economic Cost Analysis'!$B$14,'Data Repository Table'!$B:$B,'Economic Cost Analysis'!$C$14,'Data Repository Table'!$G:$G,'Economic Cost Analysis'!$D$14,'Data Repository Table'!$H:$H,'Economic Cost Analysis'!$E$14,'Data Repository Table'!$D:$D,'Economic Cost Analysis'!I10)</f>
        <v>299436.63502499921</v>
      </c>
      <c r="J14" s="16">
        <f>SUMIFS('Data Repository Table'!$J:$J,'Data Repository Table'!$A:$A,"Financial Actual",'Data Repository Table'!$C:$C,'Economic Cost Analysis'!$B$14,'Data Repository Table'!$B:$B,'Economic Cost Analysis'!$C$14,'Data Repository Table'!$G:$G,'Economic Cost Analysis'!$D$14,'Data Repository Table'!$H:$H,'Economic Cost Analysis'!$E$14,'Data Repository Table'!$D:$D,'Economic Cost Analysis'!J10)</f>
        <v>284214.43957499997</v>
      </c>
      <c r="K14" s="16">
        <f>SUMIFS('Data Repository Table'!$J:$J,'Data Repository Table'!$A:$A,"Financial Actual",'Data Repository Table'!$C:$C,'Economic Cost Analysis'!$B$14,'Data Repository Table'!$B:$B,'Economic Cost Analysis'!$C$14,'Data Repository Table'!$G:$G,'Economic Cost Analysis'!$D$14,'Data Repository Table'!$H:$H,'Economic Cost Analysis'!$E$14,'Data Repository Table'!$D:$D,'Economic Cost Analysis'!K10)</f>
        <v>291875.60325000004</v>
      </c>
      <c r="L14" s="16">
        <f>SUMIFS('Data Repository Table'!$J:$J,'Data Repository Table'!$A:$A,"Financial Actual",'Data Repository Table'!$C:$C,'Economic Cost Analysis'!$B$14,'Data Repository Table'!$B:$B,'Economic Cost Analysis'!$C$14,'Data Repository Table'!$G:$G,'Economic Cost Analysis'!$D$14,'Data Repository Table'!$H:$H,'Economic Cost Analysis'!$E$14,'Data Repository Table'!$D:$D,'Economic Cost Analysis'!L10)</f>
        <v>280724.18550000002</v>
      </c>
      <c r="M14" s="16">
        <f>SUMIFS('Data Repository Table'!$J:$J,'Data Repository Table'!$A:$A,"Financial Actual",'Data Repository Table'!$C:$C,'Economic Cost Analysis'!$B$14,'Data Repository Table'!$B:$B,'Economic Cost Analysis'!$C$14,'Data Repository Table'!$G:$G,'Economic Cost Analysis'!$D$14,'Data Repository Table'!$H:$H,'Economic Cost Analysis'!$E$14,'Data Repository Table'!$D:$D,'Economic Cost Analysis'!M10)</f>
        <v>534332.85999999987</v>
      </c>
      <c r="N14" s="16">
        <f>SUMIFS('Data Repository Table'!$J:$J,'Data Repository Table'!$A:$A,"Financial Actual",'Data Repository Table'!$C:$C,'Economic Cost Analysis'!$B$14,'Data Repository Table'!$B:$B,'Economic Cost Analysis'!$C$14,'Data Repository Table'!$G:$G,'Economic Cost Analysis'!$D$14,'Data Repository Table'!$H:$H,'Economic Cost Analysis'!$E$14,'Data Repository Table'!$D:$D,'Economic Cost Analysis'!N10)</f>
        <v>449851.67249999999</v>
      </c>
      <c r="O14" s="16">
        <f>SUMIFS('Data Repository Table'!$J:$J,'Data Repository Table'!$A:$A,"Financial Actual",'Data Repository Table'!$C:$C,'Economic Cost Analysis'!$B$14,'Data Repository Table'!$B:$B,'Economic Cost Analysis'!$C$14,'Data Repository Table'!$G:$G,'Economic Cost Analysis'!$D$14,'Data Repository Table'!$H:$H,'Economic Cost Analysis'!$E$14,'Data Repository Table'!$D:$D,'Economic Cost Analysis'!O10)</f>
        <v>448827.02</v>
      </c>
      <c r="P14" s="16">
        <f>SUMIFS('Data Repository Table'!$J:$J,'Data Repository Table'!$A:$A,"Financial Actual",'Data Repository Table'!$C:$C,'Economic Cost Analysis'!$B$14,'Data Repository Table'!$B:$B,'Economic Cost Analysis'!$C$14,'Data Repository Table'!$G:$G,'Economic Cost Analysis'!$D$14,'Data Repository Table'!$H:$H,'Economic Cost Analysis'!$E$14,'Data Repository Table'!$D:$D,'Economic Cost Analysis'!P10)</f>
        <v>449801.96625</v>
      </c>
      <c r="Q14" s="16">
        <f>SUMIFS('Data Repository Table'!$J:$J,'Data Repository Table'!$A:$A,"Financial Actual",'Data Repository Table'!$C:$C,'Economic Cost Analysis'!$B$14,'Data Repository Table'!$B:$B,'Economic Cost Analysis'!$C$14,'Data Repository Table'!$G:$G,'Economic Cost Analysis'!$D$14,'Data Repository Table'!$H:$H,'Economic Cost Analysis'!$E$14,'Data Repository Table'!$D:$D,'Economic Cost Analysis'!Q10)</f>
        <v>477638.59375</v>
      </c>
      <c r="R14" s="16">
        <f>SUMIFS('Data Repository Table'!$J:$J,'Data Repository Table'!$A:$A,"Financial Actual",'Data Repository Table'!$C:$C,'Economic Cost Analysis'!$B$14,'Data Repository Table'!$B:$B,'Economic Cost Analysis'!$C$14,'Data Repository Table'!$G:$G,'Economic Cost Analysis'!$D$14,'Data Repository Table'!$H:$H,'Economic Cost Analysis'!$E$14,'Data Repository Table'!$D:$D,'Economic Cost Analysis'!R10)</f>
        <v>544543.22875000001</v>
      </c>
      <c r="S14" s="16">
        <f t="shared" ref="S14:S20" si="0">SUM(G14:R14)</f>
        <v>4720521.2044999981</v>
      </c>
      <c r="T14" s="17"/>
      <c r="U14" s="17"/>
      <c r="V14" s="17"/>
      <c r="W14" s="17"/>
    </row>
    <row r="15" spans="1:23" x14ac:dyDescent="0.25">
      <c r="A15" s="14" t="s">
        <v>14</v>
      </c>
      <c r="B15" s="14" t="s">
        <v>15</v>
      </c>
      <c r="C15" s="14" t="s">
        <v>16</v>
      </c>
      <c r="D15" s="14" t="s">
        <v>19</v>
      </c>
      <c r="E15" s="14" t="s">
        <v>21</v>
      </c>
      <c r="F15" s="15"/>
      <c r="G15" s="16">
        <f>SUMIFS('Data Repository Table'!$J:$J,'Data Repository Table'!$A:$A,"Financial Actual",'Data Repository Table'!$C:$C,'Economic Cost Analysis'!$B$15,'Data Repository Table'!$B:$B,'Economic Cost Analysis'!$C$15,'Data Repository Table'!$G:$G,'Economic Cost Analysis'!$D$15,'Data Repository Table'!$H:$H,'Economic Cost Analysis'!$E$15,'Data Repository Table'!$D:$D,'Economic Cost Analysis'!G10)</f>
        <v>415211.07746249868</v>
      </c>
      <c r="H15" s="16">
        <f>SUMIFS('Data Repository Table'!$J:$J,'Data Repository Table'!$A:$A,"Financial Actual",'Data Repository Table'!$C:$C,'Economic Cost Analysis'!$B$15,'Data Repository Table'!$B:$B,'Economic Cost Analysis'!$C$15,'Data Repository Table'!$G:$G,'Economic Cost Analysis'!$D$15,'Data Repository Table'!$H:$H,'Economic Cost Analysis'!$E$15,'Data Repository Table'!$D:$D,'Economic Cost Analysis'!H10)</f>
        <v>573701.42238750006</v>
      </c>
      <c r="I15" s="16">
        <f>SUMIFS('Data Repository Table'!$J:$J,'Data Repository Table'!$A:$A,"Financial Actual",'Data Repository Table'!$C:$C,'Economic Cost Analysis'!$B$15,'Data Repository Table'!$B:$B,'Economic Cost Analysis'!$C$15,'Data Repository Table'!$G:$G,'Economic Cost Analysis'!$D$15,'Data Repository Table'!$H:$H,'Economic Cost Analysis'!$E$15,'Data Repository Table'!$D:$D,'Economic Cost Analysis'!I10)</f>
        <v>449154.95253749873</v>
      </c>
      <c r="J15" s="16">
        <f>SUMIFS('Data Repository Table'!$J:$J,'Data Repository Table'!$A:$A,"Financial Actual",'Data Repository Table'!$C:$C,'Economic Cost Analysis'!$B$15,'Data Repository Table'!$B:$B,'Economic Cost Analysis'!$C$15,'Data Repository Table'!$G:$G,'Economic Cost Analysis'!$D$15,'Data Repository Table'!$H:$H,'Economic Cost Analysis'!$E$15,'Data Repository Table'!$D:$D,'Economic Cost Analysis'!J10)</f>
        <v>426321.65936249989</v>
      </c>
      <c r="K15" s="16">
        <f>SUMIFS('Data Repository Table'!$J:$J,'Data Repository Table'!$A:$A,"Financial Actual",'Data Repository Table'!$C:$C,'Economic Cost Analysis'!$B$15,'Data Repository Table'!$B:$B,'Economic Cost Analysis'!$C$15,'Data Repository Table'!$G:$G,'Economic Cost Analysis'!$D$15,'Data Repository Table'!$H:$H,'Economic Cost Analysis'!$E$15,'Data Repository Table'!$D:$D,'Economic Cost Analysis'!K10)</f>
        <v>437813.40487499995</v>
      </c>
      <c r="L15" s="16">
        <f>SUMIFS('Data Repository Table'!$J:$J,'Data Repository Table'!$A:$A,"Financial Actual",'Data Repository Table'!$C:$C,'Economic Cost Analysis'!$B$15,'Data Repository Table'!$B:$B,'Economic Cost Analysis'!$C$15,'Data Repository Table'!$G:$G,'Economic Cost Analysis'!$D$15,'Data Repository Table'!$H:$H,'Economic Cost Analysis'!$E$15,'Data Repository Table'!$D:$D,'Economic Cost Analysis'!L10)</f>
        <v>421086.27824999997</v>
      </c>
      <c r="M15" s="16">
        <f>SUMIFS('Data Repository Table'!$J:$J,'Data Repository Table'!$A:$A,"Financial Actual",'Data Repository Table'!$C:$C,'Economic Cost Analysis'!$B$15,'Data Repository Table'!$B:$B,'Economic Cost Analysis'!$C$15,'Data Repository Table'!$G:$G,'Economic Cost Analysis'!$D$15,'Data Repository Table'!$H:$H,'Economic Cost Analysis'!$E$15,'Data Repository Table'!$D:$D,'Economic Cost Analysis'!M10)</f>
        <v>801499.2899999998</v>
      </c>
      <c r="N15" s="16">
        <f>SUMIFS('Data Repository Table'!$J:$J,'Data Repository Table'!$A:$A,"Financial Actual",'Data Repository Table'!$C:$C,'Economic Cost Analysis'!$B$15,'Data Repository Table'!$B:$B,'Economic Cost Analysis'!$C$15,'Data Repository Table'!$G:$G,'Economic Cost Analysis'!$D$15,'Data Repository Table'!$H:$H,'Economic Cost Analysis'!$E$15,'Data Repository Table'!$D:$D,'Economic Cost Analysis'!N10)</f>
        <v>674777.50874999992</v>
      </c>
      <c r="O15" s="16">
        <f>SUMIFS('Data Repository Table'!$J:$J,'Data Repository Table'!$A:$A,"Financial Actual",'Data Repository Table'!$C:$C,'Economic Cost Analysis'!$B$15,'Data Repository Table'!$B:$B,'Economic Cost Analysis'!$C$15,'Data Repository Table'!$G:$G,'Economic Cost Analysis'!$D$15,'Data Repository Table'!$H:$H,'Economic Cost Analysis'!$E$15,'Data Repository Table'!$D:$D,'Economic Cost Analysis'!O10)</f>
        <v>673240.53</v>
      </c>
      <c r="P15" s="16">
        <f>SUMIFS('Data Repository Table'!$J:$J,'Data Repository Table'!$A:$A,"Financial Actual",'Data Repository Table'!$C:$C,'Economic Cost Analysis'!$B$15,'Data Repository Table'!$B:$B,'Economic Cost Analysis'!$C$15,'Data Repository Table'!$G:$G,'Economic Cost Analysis'!$D$15,'Data Repository Table'!$H:$H,'Economic Cost Analysis'!$E$15,'Data Repository Table'!$D:$D,'Economic Cost Analysis'!P10)</f>
        <v>674702.94937499997</v>
      </c>
      <c r="Q15" s="16">
        <f>SUMIFS('Data Repository Table'!$J:$J,'Data Repository Table'!$A:$A,"Financial Actual",'Data Repository Table'!$C:$C,'Economic Cost Analysis'!$B$15,'Data Repository Table'!$B:$B,'Economic Cost Analysis'!$C$15,'Data Repository Table'!$G:$G,'Economic Cost Analysis'!$D$15,'Data Repository Table'!$H:$H,'Economic Cost Analysis'!$E$15,'Data Repository Table'!$D:$D,'Economic Cost Analysis'!Q10)</f>
        <v>716457.890625</v>
      </c>
      <c r="R15" s="16">
        <f>SUMIFS('Data Repository Table'!$J:$J,'Data Repository Table'!$A:$A,"Financial Actual",'Data Repository Table'!$C:$C,'Economic Cost Analysis'!$B$15,'Data Repository Table'!$B:$B,'Economic Cost Analysis'!$C$15,'Data Repository Table'!$G:$G,'Economic Cost Analysis'!$D$15,'Data Repository Table'!$H:$H,'Economic Cost Analysis'!$E$15,'Data Repository Table'!$D:$D,'Economic Cost Analysis'!R10)</f>
        <v>816814.8431249999</v>
      </c>
      <c r="S15" s="16">
        <f t="shared" si="0"/>
        <v>7080781.8067499967</v>
      </c>
      <c r="T15" s="17"/>
      <c r="U15" s="17"/>
      <c r="V15" s="17"/>
      <c r="W15" s="17"/>
    </row>
    <row r="16" spans="1:23" x14ac:dyDescent="0.25">
      <c r="A16" s="14" t="s">
        <v>14</v>
      </c>
      <c r="B16" s="14" t="s">
        <v>15</v>
      </c>
      <c r="C16" s="14" t="s">
        <v>16</v>
      </c>
      <c r="D16" s="14" t="s">
        <v>22</v>
      </c>
      <c r="E16" s="14" t="s">
        <v>23</v>
      </c>
      <c r="F16" s="15"/>
      <c r="G16" s="16">
        <f>SUMIFS('Data Repository Table'!$J:$J,'Data Repository Table'!$A:$A,"Financial Actual",'Data Repository Table'!$C:$C,'Economic Cost Analysis'!$B$16,'Data Repository Table'!$B:$B,'Economic Cost Analysis'!$C$16,'Data Repository Table'!$G:$G,'Economic Cost Analysis'!$D$16,'Data Repository Table'!$H:$H,'Economic Cost Analysis'!$E$16,'Data Repository Table'!$D:$D,'Economic Cost Analysis'!G10)</f>
        <v>360688.41072499886</v>
      </c>
      <c r="H16" s="16">
        <f>SUMIFS('Data Repository Table'!$J:$J,'Data Repository Table'!$A:$A,"Financial Actual",'Data Repository Table'!$C:$C,'Economic Cost Analysis'!$B$16,'Data Repository Table'!$B:$B,'Economic Cost Analysis'!$C$16,'Data Repository Table'!$G:$G,'Economic Cost Analysis'!$D$16,'Data Repository Table'!$H:$H,'Economic Cost Analysis'!$E$16,'Data Repository Table'!$D:$D,'Economic Cost Analysis'!H10)</f>
        <v>498366.89217499993</v>
      </c>
      <c r="I16" s="16">
        <f>SUMIFS('Data Repository Table'!$J:$J,'Data Repository Table'!$A:$A,"Financial Actual",'Data Repository Table'!$C:$C,'Economic Cost Analysis'!$B$16,'Data Repository Table'!$B:$B,'Economic Cost Analysis'!$C$16,'Data Repository Table'!$G:$G,'Economic Cost Analysis'!$D$16,'Data Repository Table'!$H:$H,'Economic Cost Analysis'!$E$16,'Data Repository Table'!$D:$D,'Economic Cost Analysis'!I10)</f>
        <v>390175.00927499885</v>
      </c>
      <c r="J16" s="16">
        <f>SUMIFS('Data Repository Table'!$J:$J,'Data Repository Table'!$A:$A,"Financial Actual",'Data Repository Table'!$C:$C,'Economic Cost Analysis'!$B$16,'Data Repository Table'!$B:$B,'Economic Cost Analysis'!$C$16,'Data Repository Table'!$G:$G,'Economic Cost Analysis'!$D$16,'Data Repository Table'!$H:$H,'Economic Cost Analysis'!$E$16,'Data Repository Table'!$D:$D,'Economic Cost Analysis'!J10)</f>
        <v>370340.02732499992</v>
      </c>
      <c r="K16" s="16">
        <f>SUMIFS('Data Repository Table'!$J:$J,'Data Repository Table'!$A:$A,"Financial Actual",'Data Repository Table'!$C:$C,'Economic Cost Analysis'!$B$16,'Data Repository Table'!$B:$B,'Economic Cost Analysis'!$C$16,'Data Repository Table'!$G:$G,'Economic Cost Analysis'!$D$16,'Data Repository Table'!$H:$H,'Economic Cost Analysis'!$E$16,'Data Repository Table'!$D:$D,'Economic Cost Analysis'!K10)</f>
        <v>380322.75574999995</v>
      </c>
      <c r="L16" s="16">
        <f>SUMIFS('Data Repository Table'!$J:$J,'Data Repository Table'!$A:$A,"Financial Actual",'Data Repository Table'!$C:$C,'Economic Cost Analysis'!$B$16,'Data Repository Table'!$B:$B,'Economic Cost Analysis'!$C$16,'Data Repository Table'!$G:$G,'Economic Cost Analysis'!$D$16,'Data Repository Table'!$H:$H,'Economic Cost Analysis'!$E$16,'Data Repository Table'!$D:$D,'Economic Cost Analysis'!L10)</f>
        <v>365792.12049999996</v>
      </c>
      <c r="M16" s="16">
        <f>SUMIFS('Data Repository Table'!$J:$J,'Data Repository Table'!$A:$A,"Financial Actual",'Data Repository Table'!$C:$C,'Economic Cost Analysis'!$B$16,'Data Repository Table'!$B:$B,'Economic Cost Analysis'!$C$16,'Data Repository Table'!$G:$G,'Economic Cost Analysis'!$D$16,'Data Repository Table'!$H:$H,'Economic Cost Analysis'!$E$16,'Data Repository Table'!$D:$D,'Economic Cost Analysis'!M10)</f>
        <v>459526.25959999987</v>
      </c>
      <c r="N16" s="16">
        <f>SUMIFS('Data Repository Table'!$J:$J,'Data Repository Table'!$A:$A,"Financial Actual",'Data Repository Table'!$C:$C,'Economic Cost Analysis'!$B$16,'Data Repository Table'!$B:$B,'Economic Cost Analysis'!$C$16,'Data Repository Table'!$G:$G,'Economic Cost Analysis'!$D$16,'Data Repository Table'!$H:$H,'Economic Cost Analysis'!$E$16,'Data Repository Table'!$D:$D,'Economic Cost Analysis'!N10)</f>
        <v>386872.43834999995</v>
      </c>
      <c r="O16" s="16">
        <f>SUMIFS('Data Repository Table'!$J:$J,'Data Repository Table'!$A:$A,"Financial Actual",'Data Repository Table'!$C:$C,'Economic Cost Analysis'!$B$16,'Data Repository Table'!$B:$B,'Economic Cost Analysis'!$C$16,'Data Repository Table'!$G:$G,'Economic Cost Analysis'!$D$16,'Data Repository Table'!$H:$H,'Economic Cost Analysis'!$E$16,'Data Repository Table'!$D:$D,'Economic Cost Analysis'!O10)</f>
        <v>385991.23719999997</v>
      </c>
      <c r="P16" s="16">
        <f>SUMIFS('Data Repository Table'!$J:$J,'Data Repository Table'!$A:$A,"Financial Actual",'Data Repository Table'!$C:$C,'Economic Cost Analysis'!$B$16,'Data Repository Table'!$B:$B,'Economic Cost Analysis'!$C$16,'Data Repository Table'!$G:$G,'Economic Cost Analysis'!$D$16,'Data Repository Table'!$H:$H,'Economic Cost Analysis'!$E$16,'Data Repository Table'!$D:$D,'Economic Cost Analysis'!P10)</f>
        <v>386829.69097499992</v>
      </c>
      <c r="Q16" s="16">
        <f>SUMIFS('Data Repository Table'!$J:$J,'Data Repository Table'!$A:$A,"Financial Actual",'Data Repository Table'!$C:$C,'Economic Cost Analysis'!$B$16,'Data Repository Table'!$B:$B,'Economic Cost Analysis'!$C$16,'Data Repository Table'!$G:$G,'Economic Cost Analysis'!$D$16,'Data Repository Table'!$H:$H,'Economic Cost Analysis'!$E$16,'Data Repository Table'!$D:$D,'Economic Cost Analysis'!Q10)</f>
        <v>410769.19062499999</v>
      </c>
      <c r="R16" s="16">
        <f>SUMIFS('Data Repository Table'!$J:$J,'Data Repository Table'!$A:$A,"Financial Actual",'Data Repository Table'!$C:$C,'Economic Cost Analysis'!$B$16,'Data Repository Table'!$B:$B,'Economic Cost Analysis'!$C$16,'Data Repository Table'!$G:$G,'Economic Cost Analysis'!$D$16,'Data Repository Table'!$H:$H,'Economic Cost Analysis'!$E$16,'Data Repository Table'!$D:$D,'Economic Cost Analysis'!R10)</f>
        <v>468307.17672499991</v>
      </c>
      <c r="S16" s="16">
        <f t="shared" si="0"/>
        <v>4863981.2092249971</v>
      </c>
      <c r="T16" s="17"/>
      <c r="U16" s="17"/>
      <c r="V16" s="17"/>
      <c r="W16" s="17"/>
    </row>
    <row r="17" spans="1:23" x14ac:dyDescent="0.25">
      <c r="A17" s="14" t="s">
        <v>14</v>
      </c>
      <c r="B17" s="14" t="s">
        <v>15</v>
      </c>
      <c r="C17" s="14" t="s">
        <v>16</v>
      </c>
      <c r="D17" s="14" t="s">
        <v>22</v>
      </c>
      <c r="E17" s="14" t="s">
        <v>24</v>
      </c>
      <c r="F17" s="15"/>
      <c r="G17" s="16">
        <f>SUMIFS('Data Repository Table'!$J:$J,'Data Repository Table'!$A:$A,"Financial Actual",'Data Repository Table'!$C:$C,'Economic Cost Analysis'!$B$17,'Data Repository Table'!$B:$B,'Economic Cost Analysis'!$C$17,'Data Repository Table'!$G:$G,'Economic Cost Analysis'!$D$17,'Data Repository Table'!$H:$H,'Economic Cost Analysis'!$E$17,'Data Repository Table'!$D:$D,'Economic Cost Analysis'!G10)</f>
        <v>226478.76952499934</v>
      </c>
      <c r="H17" s="16">
        <f>SUMIFS('Data Repository Table'!$J:$J,'Data Repository Table'!$A:$A,"Financial Actual",'Data Repository Table'!$C:$C,'Economic Cost Analysis'!$B$17,'Data Repository Table'!$B:$B,'Economic Cost Analysis'!$C$17,'Data Repository Table'!$G:$G,'Economic Cost Analysis'!$D$17,'Data Repository Table'!$H:$H,'Economic Cost Analysis'!$E$17,'Data Repository Table'!$D:$D,'Economic Cost Analysis'!H10)</f>
        <v>312928.04857500002</v>
      </c>
      <c r="I17" s="16">
        <f>SUMIFS('Data Repository Table'!$J:$J,'Data Repository Table'!$A:$A,"Financial Actual",'Data Repository Table'!$C:$C,'Economic Cost Analysis'!$B$17,'Data Repository Table'!$B:$B,'Economic Cost Analysis'!$C$17,'Data Repository Table'!$G:$G,'Economic Cost Analysis'!$D$17,'Data Repository Table'!$H:$H,'Economic Cost Analysis'!$E$17,'Data Repository Table'!$D:$D,'Economic Cost Analysis'!I10)</f>
        <v>244993.61047499935</v>
      </c>
      <c r="J17" s="16">
        <f>SUMIFS('Data Repository Table'!$J:$J,'Data Repository Table'!$A:$A,"Financial Actual",'Data Repository Table'!$C:$C,'Economic Cost Analysis'!$B$17,'Data Repository Table'!$B:$B,'Economic Cost Analysis'!$C$17,'Data Repository Table'!$G:$G,'Economic Cost Analysis'!$D$17,'Data Repository Table'!$H:$H,'Economic Cost Analysis'!$E$17,'Data Repository Table'!$D:$D,'Economic Cost Analysis'!J10)</f>
        <v>232539.08692499998</v>
      </c>
      <c r="K17" s="16">
        <f>SUMIFS('Data Repository Table'!$J:$J,'Data Repository Table'!$A:$A,"Financial Actual",'Data Repository Table'!$C:$C,'Economic Cost Analysis'!$B$17,'Data Repository Table'!$B:$B,'Economic Cost Analysis'!$C$17,'Data Repository Table'!$G:$G,'Economic Cost Analysis'!$D$17,'Data Repository Table'!$H:$H,'Economic Cost Analysis'!$E$17,'Data Repository Table'!$D:$D,'Economic Cost Analysis'!K10)</f>
        <v>238807.31175000002</v>
      </c>
      <c r="L17" s="16">
        <f>SUMIFS('Data Repository Table'!$J:$J,'Data Repository Table'!$A:$A,"Financial Actual",'Data Repository Table'!$C:$C,'Economic Cost Analysis'!$B$17,'Data Repository Table'!$B:$B,'Economic Cost Analysis'!$C$17,'Data Repository Table'!$G:$G,'Economic Cost Analysis'!$D$17,'Data Repository Table'!$H:$H,'Economic Cost Analysis'!$E$17,'Data Repository Table'!$D:$D,'Economic Cost Analysis'!L10)</f>
        <v>229683.42450000002</v>
      </c>
      <c r="M17" s="16">
        <f>SUMIFS('Data Repository Table'!$J:$J,'Data Repository Table'!$A:$A,"Financial Actual",'Data Repository Table'!$C:$C,'Economic Cost Analysis'!$B$17,'Data Repository Table'!$B:$B,'Economic Cost Analysis'!$C$17,'Data Repository Table'!$G:$G,'Economic Cost Analysis'!$D$17,'Data Repository Table'!$H:$H,'Economic Cost Analysis'!$E$17,'Data Repository Table'!$D:$D,'Economic Cost Analysis'!M10)</f>
        <v>288539.74439999997</v>
      </c>
      <c r="N17" s="16">
        <f>SUMIFS('Data Repository Table'!$J:$J,'Data Repository Table'!$A:$A,"Financial Actual",'Data Repository Table'!$C:$C,'Economic Cost Analysis'!$B$17,'Data Repository Table'!$B:$B,'Economic Cost Analysis'!$C$17,'Data Repository Table'!$G:$G,'Economic Cost Analysis'!$D$17,'Data Repository Table'!$H:$H,'Economic Cost Analysis'!$E$17,'Data Repository Table'!$D:$D,'Economic Cost Analysis'!N10)</f>
        <v>242919.90315</v>
      </c>
      <c r="O17" s="16">
        <f>SUMIFS('Data Repository Table'!$J:$J,'Data Repository Table'!$A:$A,"Financial Actual",'Data Repository Table'!$C:$C,'Economic Cost Analysis'!$B$17,'Data Repository Table'!$B:$B,'Economic Cost Analysis'!$C$17,'Data Repository Table'!$G:$G,'Economic Cost Analysis'!$D$17,'Data Repository Table'!$H:$H,'Economic Cost Analysis'!$E$17,'Data Repository Table'!$D:$D,'Economic Cost Analysis'!O10)</f>
        <v>242366.59080000003</v>
      </c>
      <c r="P17" s="16">
        <f>SUMIFS('Data Repository Table'!$J:$J,'Data Repository Table'!$A:$A,"Financial Actual",'Data Repository Table'!$C:$C,'Economic Cost Analysis'!$B$17,'Data Repository Table'!$B:$B,'Economic Cost Analysis'!$C$17,'Data Repository Table'!$G:$G,'Economic Cost Analysis'!$D$17,'Data Repository Table'!$H:$H,'Economic Cost Analysis'!$E$17,'Data Repository Table'!$D:$D,'Economic Cost Analysis'!P10)</f>
        <v>242893.06177500001</v>
      </c>
      <c r="Q17" s="16">
        <f>SUMIFS('Data Repository Table'!$J:$J,'Data Repository Table'!$A:$A,"Financial Actual",'Data Repository Table'!$C:$C,'Economic Cost Analysis'!$B$17,'Data Repository Table'!$B:$B,'Economic Cost Analysis'!$C$17,'Data Repository Table'!$G:$G,'Economic Cost Analysis'!$D$17,'Data Repository Table'!$H:$H,'Economic Cost Analysis'!$E$17,'Data Repository Table'!$D:$D,'Economic Cost Analysis'!Q10)</f>
        <v>257924.84062500004</v>
      </c>
      <c r="R17" s="16">
        <f>SUMIFS('Data Repository Table'!$J:$J,'Data Repository Table'!$A:$A,"Financial Actual",'Data Repository Table'!$C:$C,'Economic Cost Analysis'!$B$17,'Data Repository Table'!$B:$B,'Economic Cost Analysis'!$C$17,'Data Repository Table'!$G:$G,'Economic Cost Analysis'!$D$17,'Data Repository Table'!$H:$H,'Economic Cost Analysis'!$E$17,'Data Repository Table'!$D:$D,'Economic Cost Analysis'!R10)</f>
        <v>294053.34352500003</v>
      </c>
      <c r="S17" s="16">
        <f t="shared" si="0"/>
        <v>3054127.7360249986</v>
      </c>
      <c r="T17" s="17"/>
      <c r="U17" s="17"/>
      <c r="V17" s="17"/>
      <c r="W17" s="17"/>
    </row>
    <row r="18" spans="1:23" x14ac:dyDescent="0.25">
      <c r="A18" s="14" t="s">
        <v>14</v>
      </c>
      <c r="B18" s="14" t="s">
        <v>15</v>
      </c>
      <c r="C18" s="14" t="s">
        <v>16</v>
      </c>
      <c r="D18" s="14" t="s">
        <v>22</v>
      </c>
      <c r="E18" s="14" t="s">
        <v>25</v>
      </c>
      <c r="F18" s="15"/>
      <c r="G18" s="16">
        <f>SUMIFS('Data Repository Table'!$J:$J,'Data Repository Table'!$A:$A,"Financial Actual",'Data Repository Table'!$C:$C,'Economic Cost Analysis'!$B$18,'Data Repository Table'!$B:$B,'Economic Cost Analysis'!$C$18,'Data Repository Table'!$G:$G,'Economic Cost Analysis'!$D$18,'Data Repository Table'!$H:$H,'Economic Cost Analysis'!$E$18,'Data Repository Table'!$D:$D,'Economic Cost Analysis'!G10)</f>
        <v>255837.1285374992</v>
      </c>
      <c r="H18" s="16">
        <f>SUMIFS('Data Repository Table'!$J:$J,'Data Repository Table'!$A:$A,"Financial Actual",'Data Repository Table'!$C:$C,'Economic Cost Analysis'!$B$18,'Data Repository Table'!$B:$B,'Economic Cost Analysis'!$C$18,'Data Repository Table'!$G:$G,'Economic Cost Analysis'!$D$18,'Data Repository Table'!$H:$H,'Economic Cost Analysis'!$E$18,'Data Repository Table'!$D:$D,'Economic Cost Analysis'!H10)</f>
        <v>353492.79561249999</v>
      </c>
      <c r="I18" s="16">
        <f>SUMIFS('Data Repository Table'!$J:$J,'Data Repository Table'!$A:$A,"Financial Actual",'Data Repository Table'!$C:$C,'Economic Cost Analysis'!$B$18,'Data Repository Table'!$B:$B,'Economic Cost Analysis'!$C$18,'Data Repository Table'!$G:$G,'Economic Cost Analysis'!$D$18,'Data Repository Table'!$H:$H,'Economic Cost Analysis'!$E$18,'Data Repository Table'!$D:$D,'Economic Cost Analysis'!I10)</f>
        <v>276752.04146249924</v>
      </c>
      <c r="J18" s="16">
        <f>SUMIFS('Data Repository Table'!$J:$J,'Data Repository Table'!$A:$A,"Financial Actual",'Data Repository Table'!$C:$C,'Economic Cost Analysis'!$B$18,'Data Repository Table'!$B:$B,'Economic Cost Analysis'!$C$18,'Data Repository Table'!$G:$G,'Economic Cost Analysis'!$D$18,'Data Repository Table'!$H:$H,'Economic Cost Analysis'!$E$18,'Data Repository Table'!$D:$D,'Economic Cost Analysis'!J10)</f>
        <v>262683.04263749992</v>
      </c>
      <c r="K18" s="16">
        <f>SUMIFS('Data Repository Table'!$J:$J,'Data Repository Table'!$A:$A,"Financial Actual",'Data Repository Table'!$C:$C,'Economic Cost Analysis'!$B$18,'Data Repository Table'!$B:$B,'Economic Cost Analysis'!$C$18,'Data Repository Table'!$G:$G,'Economic Cost Analysis'!$D$18,'Data Repository Table'!$H:$H,'Economic Cost Analysis'!$E$18,'Data Repository Table'!$D:$D,'Economic Cost Analysis'!K10)</f>
        <v>269763.81512500002</v>
      </c>
      <c r="L18" s="16">
        <f>SUMIFS('Data Repository Table'!$J:$J,'Data Repository Table'!$A:$A,"Financial Actual",'Data Repository Table'!$C:$C,'Economic Cost Analysis'!$B$18,'Data Repository Table'!$B:$B,'Economic Cost Analysis'!$C$18,'Data Repository Table'!$G:$G,'Economic Cost Analysis'!$D$18,'Data Repository Table'!$H:$H,'Economic Cost Analysis'!$E$18,'Data Repository Table'!$D:$D,'Economic Cost Analysis'!L10)</f>
        <v>259457.20175000001</v>
      </c>
      <c r="M18" s="16">
        <f>SUMIFS('Data Repository Table'!$J:$J,'Data Repository Table'!$A:$A,"Financial Actual",'Data Repository Table'!$C:$C,'Economic Cost Analysis'!$B$18,'Data Repository Table'!$B:$B,'Economic Cost Analysis'!$C$18,'Data Repository Table'!$G:$G,'Economic Cost Analysis'!$D$18,'Data Repository Table'!$H:$H,'Economic Cost Analysis'!$E$18,'Data Repository Table'!$D:$D,'Economic Cost Analysis'!M10)</f>
        <v>325943.04459999991</v>
      </c>
      <c r="N18" s="16">
        <f>SUMIFS('Data Repository Table'!$J:$J,'Data Repository Table'!$A:$A,"Financial Actual",'Data Repository Table'!$C:$C,'Economic Cost Analysis'!$B$18,'Data Repository Table'!$B:$B,'Economic Cost Analysis'!$C$18,'Data Repository Table'!$G:$G,'Economic Cost Analysis'!$D$18,'Data Repository Table'!$H:$H,'Economic Cost Analysis'!$E$18,'Data Repository Table'!$D:$D,'Economic Cost Analysis'!N10)</f>
        <v>274409.52022499999</v>
      </c>
      <c r="O18" s="16">
        <f>SUMIFS('Data Repository Table'!$J:$J,'Data Repository Table'!$A:$A,"Financial Actual",'Data Repository Table'!$C:$C,'Economic Cost Analysis'!$B$18,'Data Repository Table'!$B:$B,'Economic Cost Analysis'!$C$18,'Data Repository Table'!$G:$G,'Economic Cost Analysis'!$D$18,'Data Repository Table'!$H:$H,'Economic Cost Analysis'!$E$18,'Data Repository Table'!$D:$D,'Economic Cost Analysis'!O10)</f>
        <v>273784.48220000003</v>
      </c>
      <c r="P18" s="16">
        <f>SUMIFS('Data Repository Table'!$J:$J,'Data Repository Table'!$A:$A,"Financial Actual",'Data Repository Table'!$C:$C,'Economic Cost Analysis'!$B$18,'Data Repository Table'!$B:$B,'Economic Cost Analysis'!$C$18,'Data Repository Table'!$G:$G,'Economic Cost Analysis'!$D$18,'Data Repository Table'!$H:$H,'Economic Cost Analysis'!$E$18,'Data Repository Table'!$D:$D,'Economic Cost Analysis'!P10)</f>
        <v>274379.19941249996</v>
      </c>
      <c r="Q18" s="16">
        <f>SUMIFS('Data Repository Table'!$J:$J,'Data Repository Table'!$A:$A,"Financial Actual",'Data Repository Table'!$C:$C,'Economic Cost Analysis'!$B$18,'Data Repository Table'!$B:$B,'Economic Cost Analysis'!$C$18,'Data Repository Table'!$G:$G,'Economic Cost Analysis'!$D$18,'Data Repository Table'!$H:$H,'Economic Cost Analysis'!$E$18,'Data Repository Table'!$D:$D,'Economic Cost Analysis'!Q10)</f>
        <v>291359.54218749999</v>
      </c>
      <c r="R18" s="16">
        <f>SUMIFS('Data Repository Table'!$J:$J,'Data Repository Table'!$A:$A,"Financial Actual",'Data Repository Table'!$C:$C,'Economic Cost Analysis'!$B$18,'Data Repository Table'!$B:$B,'Economic Cost Analysis'!$C$18,'Data Repository Table'!$G:$G,'Economic Cost Analysis'!$D$18,'Data Repository Table'!$H:$H,'Economic Cost Analysis'!$E$18,'Data Repository Table'!$D:$D,'Economic Cost Analysis'!R10)</f>
        <v>332171.36953749997</v>
      </c>
      <c r="S18" s="16">
        <f t="shared" si="0"/>
        <v>3450033.1832874976</v>
      </c>
      <c r="T18" s="17"/>
      <c r="U18" s="17"/>
      <c r="V18" s="17"/>
      <c r="W18" s="17"/>
    </row>
    <row r="19" spans="1:23" x14ac:dyDescent="0.25">
      <c r="A19" s="14" t="s">
        <v>14</v>
      </c>
      <c r="B19" s="14" t="s">
        <v>15</v>
      </c>
      <c r="C19" s="14" t="s">
        <v>16</v>
      </c>
      <c r="D19" s="14" t="s">
        <v>22</v>
      </c>
      <c r="E19" s="14" t="s">
        <v>26</v>
      </c>
      <c r="F19" s="15"/>
      <c r="G19" s="16">
        <f>SUMIFS('Data Repository Table'!$J:$J,'Data Repository Table'!$A:$A,"Financial Actual",'Data Repository Table'!$C:$C,'Economic Cost Analysis'!$B$19,'Data Repository Table'!$B:$B,'Economic Cost Analysis'!$C$19,'Data Repository Table'!$G:$G,'Economic Cost Analysis'!$D$19,'Data Repository Table'!$H:$H,'Economic Cost Analysis'!$E$19,'Data Repository Table'!$D:$D,'Economic Cost Analysis'!G10)</f>
        <v>176150.15407499947</v>
      </c>
      <c r="H19" s="16">
        <f>SUMIFS('Data Repository Table'!$J:$J,'Data Repository Table'!$A:$A,"Financial Actual",'Data Repository Table'!$C:$C,'Economic Cost Analysis'!$B$19,'Data Repository Table'!$B:$B,'Economic Cost Analysis'!$C$19,'Data Repository Table'!$G:$G,'Economic Cost Analysis'!$D$19,'Data Repository Table'!$H:$H,'Economic Cost Analysis'!$E$19,'Data Repository Table'!$D:$D,'Economic Cost Analysis'!H10)</f>
        <v>243388.48222500001</v>
      </c>
      <c r="I19" s="16">
        <f>SUMIFS('Data Repository Table'!$J:$J,'Data Repository Table'!$A:$A,"Financial Actual",'Data Repository Table'!$C:$C,'Economic Cost Analysis'!$B$19,'Data Repository Table'!$B:$B,'Economic Cost Analysis'!$C$19,'Data Repository Table'!$G:$G,'Economic Cost Analysis'!$D$19,'Data Repository Table'!$H:$H,'Economic Cost Analysis'!$E$19,'Data Repository Table'!$D:$D,'Economic Cost Analysis'!I10)</f>
        <v>190550.58592499947</v>
      </c>
      <c r="J19" s="16">
        <f>SUMIFS('Data Repository Table'!$J:$J,'Data Repository Table'!$A:$A,"Financial Actual",'Data Repository Table'!$C:$C,'Economic Cost Analysis'!$B$19,'Data Repository Table'!$B:$B,'Economic Cost Analysis'!$C$19,'Data Repository Table'!$G:$G,'Economic Cost Analysis'!$D$19,'Data Repository Table'!$H:$H,'Economic Cost Analysis'!$E$19,'Data Repository Table'!$D:$D,'Economic Cost Analysis'!J10)</f>
        <v>180863.73427499997</v>
      </c>
      <c r="K19" s="16">
        <f>SUMIFS('Data Repository Table'!$J:$J,'Data Repository Table'!$A:$A,"Financial Actual",'Data Repository Table'!$C:$C,'Economic Cost Analysis'!$B$19,'Data Repository Table'!$B:$B,'Economic Cost Analysis'!$C$19,'Data Repository Table'!$G:$G,'Economic Cost Analysis'!$D$19,'Data Repository Table'!$H:$H,'Economic Cost Analysis'!$E$19,'Data Repository Table'!$D:$D,'Economic Cost Analysis'!K10)</f>
        <v>185739.02025</v>
      </c>
      <c r="L19" s="16">
        <f>SUMIFS('Data Repository Table'!$J:$J,'Data Repository Table'!$A:$A,"Financial Actual",'Data Repository Table'!$C:$C,'Economic Cost Analysis'!$B$19,'Data Repository Table'!$B:$B,'Economic Cost Analysis'!$C$19,'Data Repository Table'!$G:$G,'Economic Cost Analysis'!$D$19,'Data Repository Table'!$H:$H,'Economic Cost Analysis'!$E$19,'Data Repository Table'!$D:$D,'Economic Cost Analysis'!L10)</f>
        <v>178642.66350000002</v>
      </c>
      <c r="M19" s="16">
        <f>SUMIFS('Data Repository Table'!$J:$J,'Data Repository Table'!$A:$A,"Financial Actual",'Data Repository Table'!$C:$C,'Economic Cost Analysis'!$B$19,'Data Repository Table'!$B:$B,'Economic Cost Analysis'!$C$19,'Data Repository Table'!$G:$G,'Economic Cost Analysis'!$D$19,'Data Repository Table'!$H:$H,'Economic Cost Analysis'!$E$19,'Data Repository Table'!$D:$D,'Economic Cost Analysis'!M10)</f>
        <v>224419.80119999996</v>
      </c>
      <c r="N19" s="16">
        <f>SUMIFS('Data Repository Table'!$J:$J,'Data Repository Table'!$A:$A,"Financial Actual",'Data Repository Table'!$C:$C,'Economic Cost Analysis'!$B$19,'Data Repository Table'!$B:$B,'Economic Cost Analysis'!$C$19,'Data Repository Table'!$G:$G,'Economic Cost Analysis'!$D$19,'Data Repository Table'!$H:$H,'Economic Cost Analysis'!$E$19,'Data Repository Table'!$D:$D,'Economic Cost Analysis'!N10)</f>
        <v>188937.70244999998</v>
      </c>
      <c r="O19" s="16">
        <f>SUMIFS('Data Repository Table'!$J:$J,'Data Repository Table'!$A:$A,"Financial Actual",'Data Repository Table'!$C:$C,'Economic Cost Analysis'!$B$19,'Data Repository Table'!$B:$B,'Economic Cost Analysis'!$C$19,'Data Repository Table'!$G:$G,'Economic Cost Analysis'!$D$19,'Data Repository Table'!$H:$H,'Economic Cost Analysis'!$E$19,'Data Repository Table'!$D:$D,'Economic Cost Analysis'!O10)</f>
        <v>188507.34840000002</v>
      </c>
      <c r="P19" s="16">
        <f>SUMIFS('Data Repository Table'!$J:$J,'Data Repository Table'!$A:$A,"Financial Actual",'Data Repository Table'!$C:$C,'Economic Cost Analysis'!$B$19,'Data Repository Table'!$B:$B,'Economic Cost Analysis'!$C$19,'Data Repository Table'!$G:$G,'Economic Cost Analysis'!$D$19,'Data Repository Table'!$H:$H,'Economic Cost Analysis'!$E$19,'Data Repository Table'!$D:$D,'Economic Cost Analysis'!P10)</f>
        <v>188916.82582500001</v>
      </c>
      <c r="Q19" s="16">
        <f>SUMIFS('Data Repository Table'!$J:$J,'Data Repository Table'!$A:$A,"Financial Actual",'Data Repository Table'!$C:$C,'Economic Cost Analysis'!$B$19,'Data Repository Table'!$B:$B,'Economic Cost Analysis'!$C$19,'Data Repository Table'!$G:$G,'Economic Cost Analysis'!$D$19,'Data Repository Table'!$H:$H,'Economic Cost Analysis'!$E$19,'Data Repository Table'!$D:$D,'Economic Cost Analysis'!Q10)</f>
        <v>200608.20937500001</v>
      </c>
      <c r="R19" s="16">
        <f>SUMIFS('Data Repository Table'!$J:$J,'Data Repository Table'!$A:$A,"Financial Actual",'Data Repository Table'!$C:$C,'Economic Cost Analysis'!$B$19,'Data Repository Table'!$B:$B,'Economic Cost Analysis'!$C$19,'Data Repository Table'!$G:$G,'Economic Cost Analysis'!$D$19,'Data Repository Table'!$H:$H,'Economic Cost Analysis'!$E$19,'Data Repository Table'!$D:$D,'Economic Cost Analysis'!R10)</f>
        <v>228708.15607500001</v>
      </c>
      <c r="S19" s="16">
        <f t="shared" si="0"/>
        <v>2375432.6835749988</v>
      </c>
      <c r="T19" s="17"/>
      <c r="U19" s="17"/>
      <c r="V19" s="17"/>
      <c r="W19" s="17"/>
    </row>
    <row r="20" spans="1:23" x14ac:dyDescent="0.25">
      <c r="A20" s="14" t="s">
        <v>14</v>
      </c>
      <c r="B20" s="14" t="s">
        <v>15</v>
      </c>
      <c r="C20" s="14" t="s">
        <v>16</v>
      </c>
      <c r="D20" s="14" t="s">
        <v>27</v>
      </c>
      <c r="E20" s="14" t="s">
        <v>28</v>
      </c>
      <c r="F20" s="18"/>
      <c r="G20" s="16">
        <f>SUMIFS('Data Repository Table'!$J:$J,'Data Repository Table'!$A:$A,"Financial Actual",'Data Repository Table'!$C:$C,'Economic Cost Analysis'!$B$20,'Data Repository Table'!$B:$B,'Economic Cost Analysis'!$C$20,'Data Repository Table'!$G:$G,'Economic Cost Analysis'!$D$20,'Data Repository Table'!$H:$H,'Economic Cost Analysis'!$E$20,'Data Repository Table'!$D:$D,'Economic Cost Analysis'!G10)</f>
        <v>1153364.1040624965</v>
      </c>
      <c r="H20" s="16">
        <f>SUMIFS('Data Repository Table'!$J:$J,'Data Repository Table'!$A:$A,"Financial Actual",'Data Repository Table'!$C:$C,'Economic Cost Analysis'!$B$20,'Data Repository Table'!$B:$B,'Economic Cost Analysis'!$C$20,'Data Repository Table'!$G:$G,'Economic Cost Analysis'!$D$20,'Data Repository Table'!$H:$H,'Economic Cost Analysis'!$E$20,'Data Repository Table'!$D:$D,'Economic Cost Analysis'!H10)</f>
        <v>1593615.0621875001</v>
      </c>
      <c r="I20" s="16">
        <f>SUMIFS('Data Repository Table'!$J:$J,'Data Repository Table'!$A:$A,"Financial Actual",'Data Repository Table'!$C:$C,'Economic Cost Analysis'!$B$20,'Data Repository Table'!$B:$B,'Economic Cost Analysis'!$C$20,'Data Repository Table'!$G:$G,'Economic Cost Analysis'!$D$20,'Data Repository Table'!$H:$H,'Economic Cost Analysis'!$E$20,'Data Repository Table'!$D:$D,'Economic Cost Analysis'!I10)</f>
        <v>1247652.6459374966</v>
      </c>
      <c r="J20" s="16">
        <f>SUMIFS('Data Repository Table'!$J:$J,'Data Repository Table'!$A:$A,"Financial Actual",'Data Repository Table'!$C:$C,'Economic Cost Analysis'!$B$20,'Data Repository Table'!$B:$B,'Economic Cost Analysis'!$C$20,'Data Repository Table'!$G:$G,'Economic Cost Analysis'!$D$20,'Data Repository Table'!$H:$H,'Economic Cost Analysis'!$E$20,'Data Repository Table'!$D:$D,'Economic Cost Analysis'!J10)</f>
        <v>1184226.8315625</v>
      </c>
      <c r="K20" s="16">
        <f>SUMIFS('Data Repository Table'!$J:$J,'Data Repository Table'!$A:$A,"Financial Actual",'Data Repository Table'!$C:$C,'Economic Cost Analysis'!$B$20,'Data Repository Table'!$B:$B,'Economic Cost Analysis'!$C$20,'Data Repository Table'!$G:$G,'Economic Cost Analysis'!$D$20,'Data Repository Table'!$H:$H,'Economic Cost Analysis'!$E$20,'Data Repository Table'!$D:$D,'Economic Cost Analysis'!K10)</f>
        <v>1216148.346875</v>
      </c>
      <c r="L20" s="16">
        <f>SUMIFS('Data Repository Table'!$J:$J,'Data Repository Table'!$A:$A,"Financial Actual",'Data Repository Table'!$C:$C,'Economic Cost Analysis'!$B$20,'Data Repository Table'!$B:$B,'Economic Cost Analysis'!$C$20,'Data Repository Table'!$G:$G,'Economic Cost Analysis'!$D$20,'Data Repository Table'!$H:$H,'Economic Cost Analysis'!$E$20,'Data Repository Table'!$D:$D,'Economic Cost Analysis'!L10)</f>
        <v>1169684.1062500002</v>
      </c>
      <c r="M20" s="16">
        <f>SUMIFS('Data Repository Table'!$J:$J,'Data Repository Table'!$A:$A,"Financial Actual",'Data Repository Table'!$C:$C,'Economic Cost Analysis'!$B$20,'Data Repository Table'!$B:$B,'Economic Cost Analysis'!$C$20,'Data Repository Table'!$G:$G,'Economic Cost Analysis'!$D$20,'Data Repository Table'!$H:$H,'Economic Cost Analysis'!$E$20,'Data Repository Table'!$D:$D,'Economic Cost Analysis'!M10)</f>
        <v>1469415.3649999998</v>
      </c>
      <c r="N20" s="16">
        <f>SUMIFS('Data Repository Table'!$J:$J,'Data Repository Table'!$A:$A,"Financial Actual",'Data Repository Table'!$C:$C,'Economic Cost Analysis'!$B$20,'Data Repository Table'!$B:$B,'Economic Cost Analysis'!$C$20,'Data Repository Table'!$G:$G,'Economic Cost Analysis'!$D$20,'Data Repository Table'!$H:$H,'Economic Cost Analysis'!$E$20,'Data Repository Table'!$D:$D,'Economic Cost Analysis'!N10)</f>
        <v>1237092.099375</v>
      </c>
      <c r="O20" s="16">
        <f>SUMIFS('Data Repository Table'!$J:$J,'Data Repository Table'!$A:$A,"Financial Actual",'Data Repository Table'!$C:$C,'Economic Cost Analysis'!$B$20,'Data Repository Table'!$B:$B,'Economic Cost Analysis'!$C$20,'Data Repository Table'!$G:$G,'Economic Cost Analysis'!$D$20,'Data Repository Table'!$H:$H,'Economic Cost Analysis'!$E$20,'Data Repository Table'!$D:$D,'Economic Cost Analysis'!O10)</f>
        <v>1234274.3050000002</v>
      </c>
      <c r="P20" s="16">
        <f>SUMIFS('Data Repository Table'!$J:$J,'Data Repository Table'!$A:$A,"Financial Actual",'Data Repository Table'!$C:$C,'Economic Cost Analysis'!$B$20,'Data Repository Table'!$B:$B,'Economic Cost Analysis'!$C$20,'Data Repository Table'!$G:$G,'Economic Cost Analysis'!$D$20,'Data Repository Table'!$H:$H,'Economic Cost Analysis'!$E$20,'Data Repository Table'!$D:$D,'Economic Cost Analysis'!P10)</f>
        <v>1236955.4071875</v>
      </c>
      <c r="Q20" s="16">
        <f>SUMIFS('Data Repository Table'!$J:$J,'Data Repository Table'!$A:$A,"Financial Actual",'Data Repository Table'!$C:$C,'Economic Cost Analysis'!$B$20,'Data Repository Table'!$B:$B,'Economic Cost Analysis'!$C$20,'Data Repository Table'!$G:$G,'Economic Cost Analysis'!$D$20,'Data Repository Table'!$H:$H,'Economic Cost Analysis'!$E$20,'Data Repository Table'!$D:$D,'Economic Cost Analysis'!Q10)</f>
        <v>1313506.1328125</v>
      </c>
      <c r="R20" s="16">
        <f>SUMIFS('Data Repository Table'!$J:$J,'Data Repository Table'!$A:$A,"Financial Actual",'Data Repository Table'!$C:$C,'Economic Cost Analysis'!$B$20,'Data Repository Table'!$B:$B,'Economic Cost Analysis'!$C$20,'Data Repository Table'!$G:$G,'Economic Cost Analysis'!$D$20,'Data Repository Table'!$H:$H,'Economic Cost Analysis'!$E$20,'Data Repository Table'!$D:$D,'Economic Cost Analysis'!R10)</f>
        <v>1497493.8790625001</v>
      </c>
      <c r="S20" s="16">
        <f t="shared" si="0"/>
        <v>15553428.285312492</v>
      </c>
      <c r="T20" s="17"/>
      <c r="U20" s="17"/>
      <c r="V20" s="17"/>
      <c r="W20" s="17"/>
    </row>
    <row r="21" spans="1:23" ht="15.75" thickBot="1" x14ac:dyDescent="0.3">
      <c r="A21" s="14" t="s">
        <v>29</v>
      </c>
      <c r="B21" s="14" t="s">
        <v>15</v>
      </c>
      <c r="C21" s="14"/>
      <c r="D21" s="14"/>
      <c r="E21" s="14"/>
      <c r="F21" s="18"/>
      <c r="G21" s="19"/>
      <c r="H21" s="19"/>
      <c r="I21" s="19"/>
      <c r="J21" s="19"/>
      <c r="K21" s="19"/>
      <c r="L21" s="19"/>
      <c r="M21" s="19"/>
      <c r="N21" s="19"/>
      <c r="O21" s="19"/>
      <c r="P21" s="19"/>
      <c r="Q21" s="19"/>
      <c r="R21" s="19"/>
      <c r="S21" s="78">
        <f>SUM('Total Water'!A2:L2)</f>
        <v>2048840.3590000002</v>
      </c>
      <c r="T21" s="17"/>
      <c r="U21" s="17"/>
      <c r="V21" s="17"/>
      <c r="W21" s="17"/>
    </row>
    <row r="22" spans="1:23" s="25" customFormat="1" ht="16.5" thickTop="1" thickBot="1" x14ac:dyDescent="0.3">
      <c r="A22" s="20"/>
      <c r="B22" s="21" t="s">
        <v>15</v>
      </c>
      <c r="C22" s="22"/>
      <c r="D22" s="22"/>
      <c r="E22" s="21" t="s">
        <v>30</v>
      </c>
      <c r="F22" s="22"/>
      <c r="G22" s="77">
        <f>SUM(G13:G20)/'Total Water'!A2</f>
        <v>19.008554460403097</v>
      </c>
      <c r="H22" s="77">
        <f>SUM(H13:H20)/'Total Water'!B2</f>
        <v>25.492172623052561</v>
      </c>
      <c r="I22" s="77">
        <f>SUM(I13:I20)/'Total Water'!C2</f>
        <v>20.246430814356369</v>
      </c>
      <c r="J22" s="77">
        <f>SUM(J13:J20)/'Total Water'!D2</f>
        <v>18.538208897820557</v>
      </c>
      <c r="K22" s="77">
        <f>SUM(K13:K20)/'Total Water'!E2</f>
        <v>37.173188734592117</v>
      </c>
      <c r="L22" s="77">
        <f>SUM(L13:L20)/'Total Water'!F2</f>
        <v>18.926571259334377</v>
      </c>
      <c r="M22" s="77">
        <f>SUM(M13:M20)/'Total Water'!G2</f>
        <v>28.088710165040506</v>
      </c>
      <c r="N22" s="77">
        <f>SUM(N13:N20)/'Total Water'!H2</f>
        <v>27.869870996564565</v>
      </c>
      <c r="O22" s="77">
        <f>SUM(O13:O20)/'Total Water'!I2</f>
        <v>23.038875551690033</v>
      </c>
      <c r="P22" s="77">
        <f>SUM(P13:P20)/'Total Water'!J2</f>
        <v>25.83514265328515</v>
      </c>
      <c r="Q22" s="77">
        <f>SUM(Q13:Q20)/'Total Water'!K2</f>
        <v>27.720966236714666</v>
      </c>
      <c r="R22" s="77">
        <f>SUM(R13:R20)/'Total Water'!L2</f>
        <v>37.542526065045898</v>
      </c>
      <c r="S22" s="77">
        <f>SUM(S13:S20)/S21</f>
        <v>25.001374005209875</v>
      </c>
      <c r="T22" s="24"/>
      <c r="U22" s="24"/>
      <c r="V22" s="24"/>
      <c r="W22" s="24"/>
    </row>
    <row r="23" spans="1:23" ht="15.75" thickTop="1" x14ac:dyDescent="0.25">
      <c r="A23" s="11"/>
      <c r="B23" s="11"/>
      <c r="C23" s="11"/>
      <c r="D23" s="11"/>
      <c r="E23" s="11"/>
      <c r="F23" s="26"/>
      <c r="G23" s="26"/>
      <c r="H23" s="26"/>
      <c r="I23" s="26"/>
      <c r="J23" s="26"/>
      <c r="K23" s="26"/>
      <c r="L23" s="26"/>
      <c r="M23" s="26"/>
      <c r="N23" s="26"/>
      <c r="O23" s="26"/>
      <c r="P23" s="26"/>
      <c r="Q23" s="26"/>
      <c r="R23" s="10"/>
      <c r="S23" s="27"/>
      <c r="T23" s="27"/>
      <c r="U23" s="27"/>
      <c r="V23" s="27"/>
      <c r="W23" s="27"/>
    </row>
    <row r="24" spans="1:23" x14ac:dyDescent="0.25">
      <c r="A24" s="14" t="s">
        <v>14</v>
      </c>
      <c r="B24" s="14" t="s">
        <v>31</v>
      </c>
      <c r="C24" s="14" t="s">
        <v>16</v>
      </c>
      <c r="D24" s="14" t="s">
        <v>17</v>
      </c>
      <c r="E24" s="14" t="s">
        <v>18</v>
      </c>
      <c r="F24" s="15"/>
      <c r="G24" s="16">
        <f>SUMIFS('Data Repository Table'!$J:$J,'Data Repository Table'!$A:$A,"Financial Actual",'Data Repository Table'!$C:$C,$B$24,'Data Repository Table'!$B:$B,$C$24,'Data Repository Table'!$G:$G,$D$24,'Data Repository Table'!$H:$H,$E$24,'Data Repository Table'!$D:$D,'Economic Cost Analysis'!G10)</f>
        <v>2533034.5131168002</v>
      </c>
      <c r="H24" s="16">
        <f>SUMIFS('Data Repository Table'!$J:$J,'Data Repository Table'!$A:$A,"Financial Actual",'Data Repository Table'!$C:$C,$B$24,'Data Repository Table'!$B:$B,$C$24,'Data Repository Table'!$G:$G,$D$24,'Data Repository Table'!$H:$H,$E$24,'Data Repository Table'!$D:$D,'Economic Cost Analysis'!H10)</f>
        <v>3051574.1625600001</v>
      </c>
      <c r="I24" s="16">
        <f>SUMIFS('Data Repository Table'!$J:$J,'Data Repository Table'!$A:$A,"Financial Actual",'Data Repository Table'!$C:$C,$B$24,'Data Repository Table'!$B:$B,$C$24,'Data Repository Table'!$G:$G,$D$24,'Data Repository Table'!$H:$H,$E$24,'Data Repository Table'!$D:$D,'Economic Cost Analysis'!I10)</f>
        <v>3084202.7580672004</v>
      </c>
      <c r="J24" s="16">
        <f>SUMIFS('Data Repository Table'!$J:$J,'Data Repository Table'!$A:$A,"Financial Actual",'Data Repository Table'!$C:$C,$B$24,'Data Repository Table'!$B:$B,$C$24,'Data Repository Table'!$G:$G,$D$24,'Data Repository Table'!$H:$H,$E$24,'Data Repository Table'!$D:$D,'Economic Cost Analysis'!J10)</f>
        <v>4135202.765971201</v>
      </c>
      <c r="K24" s="16">
        <f>SUMIFS('Data Repository Table'!$J:$J,'Data Repository Table'!$A:$A,"Financial Actual",'Data Repository Table'!$C:$C,$B$24,'Data Repository Table'!$B:$B,$C$24,'Data Repository Table'!$G:$G,$D$24,'Data Repository Table'!$H:$H,$E$24,'Data Repository Table'!$D:$D,'Economic Cost Analysis'!K10)</f>
        <v>4473275.8948415993</v>
      </c>
      <c r="L24" s="16">
        <f>SUMIFS('Data Repository Table'!$J:$J,'Data Repository Table'!$A:$A,"Financial Actual",'Data Repository Table'!$C:$C,$B$24,'Data Repository Table'!$B:$B,$C$24,'Data Repository Table'!$G:$G,$D$24,'Data Repository Table'!$H:$H,$E$24,'Data Repository Table'!$D:$D,'Economic Cost Analysis'!L10)</f>
        <v>3464957.9260800011</v>
      </c>
      <c r="M24" s="16">
        <f>SUMIFS('Data Repository Table'!$J:$J,'Data Repository Table'!$A:$A,"Financial Actual",'Data Repository Table'!$C:$C,$B$24,'Data Repository Table'!$B:$B,$C$24,'Data Repository Table'!$G:$G,$D$24,'Data Repository Table'!$H:$H,$E$24,'Data Repository Table'!$D:$D,'Economic Cost Analysis'!M10)</f>
        <v>4049642.8266000003</v>
      </c>
      <c r="N24" s="16">
        <f>SUMIFS('Data Repository Table'!$J:$J,'Data Repository Table'!$A:$A,"Financial Actual",'Data Repository Table'!$C:$C,$B$24,'Data Repository Table'!$B:$B,$C$24,'Data Repository Table'!$G:$G,$D$24,'Data Repository Table'!$H:$H,$E$24,'Data Repository Table'!$D:$D,'Economic Cost Analysis'!N10)</f>
        <v>4767948.2214000002</v>
      </c>
      <c r="O24" s="16">
        <f>SUMIFS('Data Repository Table'!$J:$J,'Data Repository Table'!$A:$A,"Financial Actual",'Data Repository Table'!$C:$C,$B$24,'Data Repository Table'!$B:$B,$C$24,'Data Repository Table'!$G:$G,$D$24,'Data Repository Table'!$H:$H,$E$24,'Data Repository Table'!$D:$D,'Economic Cost Analysis'!O10)</f>
        <v>4346722.8083999995</v>
      </c>
      <c r="P24" s="16">
        <f>SUMIFS('Data Repository Table'!$J:$J,'Data Repository Table'!$A:$A,"Financial Actual",'Data Repository Table'!$C:$C,$B$24,'Data Repository Table'!$B:$B,$C$24,'Data Repository Table'!$G:$G,$D$24,'Data Repository Table'!$H:$H,$E$24,'Data Repository Table'!$D:$D,'Economic Cost Analysis'!P10)</f>
        <v>4671541.1274000006</v>
      </c>
      <c r="Q24" s="16">
        <f>SUMIFS('Data Repository Table'!$J:$J,'Data Repository Table'!$A:$A,"Financial Actual",'Data Repository Table'!$C:$C,$B$24,'Data Repository Table'!$B:$B,$C$24,'Data Repository Table'!$G:$G,$D$24,'Data Repository Table'!$H:$H,$E$24,'Data Repository Table'!$D:$D,'Economic Cost Analysis'!Q10)</f>
        <v>5478104.6040000012</v>
      </c>
      <c r="R24" s="16">
        <f>SUMIFS('Data Repository Table'!$J:$J,'Data Repository Table'!$A:$A,"Financial Actual",'Data Repository Table'!$C:$C,$B$24,'Data Repository Table'!$B:$B,$C$24,'Data Repository Table'!$G:$G,$D$24,'Data Repository Table'!$H:$H,$E$24,'Data Repository Table'!$D:$D,'Economic Cost Analysis'!R10)</f>
        <v>2269805.1667200001</v>
      </c>
      <c r="S24" s="16">
        <f>SUM(G24:R24)</f>
        <v>46326012.775156811</v>
      </c>
      <c r="T24" s="17"/>
      <c r="U24" s="17"/>
      <c r="V24" s="17"/>
      <c r="W24" s="17"/>
    </row>
    <row r="25" spans="1:23" x14ac:dyDescent="0.25">
      <c r="A25" s="14" t="s">
        <v>14</v>
      </c>
      <c r="B25" s="14" t="s">
        <v>31</v>
      </c>
      <c r="C25" s="14" t="s">
        <v>16</v>
      </c>
      <c r="D25" s="14" t="s">
        <v>19</v>
      </c>
      <c r="E25" s="14" t="s">
        <v>20</v>
      </c>
      <c r="F25" s="15"/>
      <c r="G25" s="16">
        <f>SUMIFS('Data Repository Table'!$J:$J,'Data Repository Table'!$A:$A,"Financial Actual",'Data Repository Table'!$C:$C,$B$25,'Data Repository Table'!$B:$B,$C$25,'Data Repository Table'!$G:$G,$D$25,'Data Repository Table'!$H:$H,$E$25,'Data Repository Table'!$D:$D,'Economic Cost Analysis'!G10)</f>
        <v>1266517.2565584001</v>
      </c>
      <c r="H25" s="16">
        <f>SUMIFS('Data Repository Table'!$J:$J,'Data Repository Table'!$A:$A,"Financial Actual",'Data Repository Table'!$C:$C,$B$25,'Data Repository Table'!$B:$B,$C$25,'Data Repository Table'!$G:$G,$D$25,'Data Repository Table'!$H:$H,$E$25,'Data Repository Table'!$D:$D,'Economic Cost Analysis'!H10)</f>
        <v>1525787.08128</v>
      </c>
      <c r="I25" s="16">
        <f>SUMIFS('Data Repository Table'!$J:$J,'Data Repository Table'!$A:$A,"Financial Actual",'Data Repository Table'!$C:$C,$B$25,'Data Repository Table'!$B:$B,$C$25,'Data Repository Table'!$G:$G,$D$25,'Data Repository Table'!$H:$H,$E$25,'Data Repository Table'!$D:$D,'Economic Cost Analysis'!I10)</f>
        <v>1542101.3790336002</v>
      </c>
      <c r="J25" s="16">
        <f>SUMIFS('Data Repository Table'!$J:$J,'Data Repository Table'!$A:$A,"Financial Actual",'Data Repository Table'!$C:$C,$B$25,'Data Repository Table'!$B:$B,$C$25,'Data Repository Table'!$G:$G,$D$25,'Data Repository Table'!$H:$H,$E$25,'Data Repository Table'!$D:$D,'Economic Cost Analysis'!J10)</f>
        <v>2067601.3829856005</v>
      </c>
      <c r="K25" s="16">
        <f>SUMIFS('Data Repository Table'!$J:$J,'Data Repository Table'!$A:$A,"Financial Actual",'Data Repository Table'!$C:$C,$B$25,'Data Repository Table'!$B:$B,$C$25,'Data Repository Table'!$G:$G,$D$25,'Data Repository Table'!$H:$H,$E$25,'Data Repository Table'!$D:$D,'Economic Cost Analysis'!K10)</f>
        <v>2236637.9474207996</v>
      </c>
      <c r="L25" s="16">
        <f>SUMIFS('Data Repository Table'!$J:$J,'Data Repository Table'!$A:$A,"Financial Actual",'Data Repository Table'!$C:$C,$B$25,'Data Repository Table'!$B:$B,$C$25,'Data Repository Table'!$G:$G,$D$25,'Data Repository Table'!$H:$H,$E$25,'Data Repository Table'!$D:$D,'Economic Cost Analysis'!L10)</f>
        <v>1732478.9630400005</v>
      </c>
      <c r="M25" s="16">
        <f>SUMIFS('Data Repository Table'!$J:$J,'Data Repository Table'!$A:$A,"Financial Actual",'Data Repository Table'!$C:$C,$B$25,'Data Repository Table'!$B:$B,$C$25,'Data Repository Table'!$G:$G,$D$25,'Data Repository Table'!$H:$H,$E$25,'Data Repository Table'!$D:$D,'Economic Cost Analysis'!M10)</f>
        <v>2024821.4133000001</v>
      </c>
      <c r="N25" s="16">
        <f>SUMIFS('Data Repository Table'!$J:$J,'Data Repository Table'!$A:$A,"Financial Actual",'Data Repository Table'!$C:$C,$B$25,'Data Repository Table'!$B:$B,$C$25,'Data Repository Table'!$G:$G,$D$25,'Data Repository Table'!$H:$H,$E$25,'Data Repository Table'!$D:$D,'Economic Cost Analysis'!N10)</f>
        <v>2383974.1107000001</v>
      </c>
      <c r="O25" s="16">
        <f>SUMIFS('Data Repository Table'!$J:$J,'Data Repository Table'!$A:$A,"Financial Actual",'Data Repository Table'!$C:$C,$B$25,'Data Repository Table'!$B:$B,$C$25,'Data Repository Table'!$G:$G,$D$25,'Data Repository Table'!$H:$H,$E$25,'Data Repository Table'!$D:$D,'Economic Cost Analysis'!O10)</f>
        <v>2173361.4041999998</v>
      </c>
      <c r="P25" s="16">
        <f>SUMIFS('Data Repository Table'!$J:$J,'Data Repository Table'!$A:$A,"Financial Actual",'Data Repository Table'!$C:$C,$B$25,'Data Repository Table'!$B:$B,$C$25,'Data Repository Table'!$G:$G,$D$25,'Data Repository Table'!$H:$H,$E$25,'Data Repository Table'!$D:$D,'Economic Cost Analysis'!P10)</f>
        <v>2335770.5637000003</v>
      </c>
      <c r="Q25" s="16">
        <f>SUMIFS('Data Repository Table'!$J:$J,'Data Repository Table'!$A:$A,"Financial Actual",'Data Repository Table'!$C:$C,$B$25,'Data Repository Table'!$B:$B,$C$25,'Data Repository Table'!$G:$G,$D$25,'Data Repository Table'!$H:$H,$E$25,'Data Repository Table'!$D:$D,'Economic Cost Analysis'!Q10)</f>
        <v>2739052.3020000006</v>
      </c>
      <c r="R25" s="16">
        <f>SUMIFS('Data Repository Table'!$J:$J,'Data Repository Table'!$A:$A,"Financial Actual",'Data Repository Table'!$C:$C,$B$25,'Data Repository Table'!$B:$B,$C$25,'Data Repository Table'!$G:$G,$D$25,'Data Repository Table'!$H:$H,$E$25,'Data Repository Table'!$D:$D,'Economic Cost Analysis'!R10)</f>
        <v>1134902.58336</v>
      </c>
      <c r="S25" s="16">
        <f t="shared" ref="S25:S31" si="1">SUM(G25:R25)</f>
        <v>23163006.387578405</v>
      </c>
      <c r="T25" s="17"/>
      <c r="U25" s="17"/>
      <c r="V25" s="17"/>
      <c r="W25" s="17"/>
    </row>
    <row r="26" spans="1:23" x14ac:dyDescent="0.25">
      <c r="A26" s="14" t="s">
        <v>14</v>
      </c>
      <c r="B26" s="14" t="s">
        <v>31</v>
      </c>
      <c r="C26" s="14" t="s">
        <v>16</v>
      </c>
      <c r="D26" s="14" t="s">
        <v>19</v>
      </c>
      <c r="E26" s="14" t="s">
        <v>21</v>
      </c>
      <c r="F26" s="15"/>
      <c r="G26" s="16">
        <f>SUMIFS('Data Repository Table'!$J:$J,'Data Repository Table'!$A:$A,"Financial Actual",'Data Repository Table'!$C:$C,$B$26,'Data Repository Table'!$B:$B,$C$26,'Data Repository Table'!$G:$G,$D$26,'Data Repository Table'!$H:$H,$E$26,'Data Repository Table'!$D:$D,'Economic Cost Analysis'!G10)</f>
        <v>1055431.0471320001</v>
      </c>
      <c r="H26" s="16">
        <f>SUMIFS('Data Repository Table'!$J:$J,'Data Repository Table'!$A:$A,"Financial Actual",'Data Repository Table'!$C:$C,$B$26,'Data Repository Table'!$B:$B,$C$26,'Data Repository Table'!$G:$G,$D$26,'Data Repository Table'!$H:$H,$E$26,'Data Repository Table'!$D:$D,'Economic Cost Analysis'!H10)</f>
        <v>1271489.2344000002</v>
      </c>
      <c r="I26" s="16">
        <f>SUMIFS('Data Repository Table'!$J:$J,'Data Repository Table'!$A:$A,"Financial Actual",'Data Repository Table'!$C:$C,$B$26,'Data Repository Table'!$B:$B,$C$26,'Data Repository Table'!$G:$G,$D$26,'Data Repository Table'!$H:$H,$E$26,'Data Repository Table'!$D:$D,'Economic Cost Analysis'!I10)</f>
        <v>1285084.4825280001</v>
      </c>
      <c r="J26" s="16">
        <f>SUMIFS('Data Repository Table'!$J:$J,'Data Repository Table'!$A:$A,"Financial Actual",'Data Repository Table'!$C:$C,$B$26,'Data Repository Table'!$B:$B,$C$26,'Data Repository Table'!$G:$G,$D$26,'Data Repository Table'!$H:$H,$E$26,'Data Repository Table'!$D:$D,'Economic Cost Analysis'!J10)</f>
        <v>1723001.1524880002</v>
      </c>
      <c r="K26" s="16">
        <f>SUMIFS('Data Repository Table'!$J:$J,'Data Repository Table'!$A:$A,"Financial Actual",'Data Repository Table'!$C:$C,$B$26,'Data Repository Table'!$B:$B,$C$26,'Data Repository Table'!$G:$G,$D$26,'Data Repository Table'!$H:$H,$E$26,'Data Repository Table'!$D:$D,'Economic Cost Analysis'!K10)</f>
        <v>1863864.9561839998</v>
      </c>
      <c r="L26" s="16">
        <f>SUMIFS('Data Repository Table'!$J:$J,'Data Repository Table'!$A:$A,"Financial Actual",'Data Repository Table'!$C:$C,$B$26,'Data Repository Table'!$B:$B,$C$26,'Data Repository Table'!$G:$G,$D$26,'Data Repository Table'!$H:$H,$E$26,'Data Repository Table'!$D:$D,'Economic Cost Analysis'!L10)</f>
        <v>1443732.4692000004</v>
      </c>
      <c r="M26" s="16">
        <f>SUMIFS('Data Repository Table'!$J:$J,'Data Repository Table'!$A:$A,"Financial Actual",'Data Repository Table'!$C:$C,$B$26,'Data Repository Table'!$B:$B,$C$26,'Data Repository Table'!$G:$G,$D$26,'Data Repository Table'!$H:$H,$E$26,'Data Repository Table'!$D:$D,'Economic Cost Analysis'!M10)</f>
        <v>1687351.1777500003</v>
      </c>
      <c r="N26" s="16">
        <f>SUMIFS('Data Repository Table'!$J:$J,'Data Repository Table'!$A:$A,"Financial Actual",'Data Repository Table'!$C:$C,$B$26,'Data Repository Table'!$B:$B,$C$26,'Data Repository Table'!$G:$G,$D$26,'Data Repository Table'!$H:$H,$E$26,'Data Repository Table'!$D:$D,'Economic Cost Analysis'!N10)</f>
        <v>1986645.0922500002</v>
      </c>
      <c r="O26" s="16">
        <f>SUMIFS('Data Repository Table'!$J:$J,'Data Repository Table'!$A:$A,"Financial Actual",'Data Repository Table'!$C:$C,$B$26,'Data Repository Table'!$B:$B,$C$26,'Data Repository Table'!$G:$G,$D$26,'Data Repository Table'!$H:$H,$E$26,'Data Repository Table'!$D:$D,'Economic Cost Analysis'!O10)</f>
        <v>1811134.5035000001</v>
      </c>
      <c r="P26" s="16">
        <f>SUMIFS('Data Repository Table'!$J:$J,'Data Repository Table'!$A:$A,"Financial Actual",'Data Repository Table'!$C:$C,$B$26,'Data Repository Table'!$B:$B,$C$26,'Data Repository Table'!$G:$G,$D$26,'Data Repository Table'!$H:$H,$E$26,'Data Repository Table'!$D:$D,'Economic Cost Analysis'!P10)</f>
        <v>1946475.4697500004</v>
      </c>
      <c r="Q26" s="16">
        <f>SUMIFS('Data Repository Table'!$J:$J,'Data Repository Table'!$A:$A,"Financial Actual",'Data Repository Table'!$C:$C,$B$26,'Data Repository Table'!$B:$B,$C$26,'Data Repository Table'!$G:$G,$D$26,'Data Repository Table'!$H:$H,$E$26,'Data Repository Table'!$D:$D,'Economic Cost Analysis'!Q10)</f>
        <v>2282543.5850000004</v>
      </c>
      <c r="R26" s="16">
        <f>SUMIFS('Data Repository Table'!$J:$J,'Data Repository Table'!$A:$A,"Financial Actual",'Data Repository Table'!$C:$C,$B$26,'Data Repository Table'!$B:$B,$C$26,'Data Repository Table'!$G:$G,$D$26,'Data Repository Table'!$H:$H,$E$26,'Data Repository Table'!$D:$D,'Economic Cost Analysis'!R10)</f>
        <v>945752.15280000004</v>
      </c>
      <c r="S26" s="16">
        <f t="shared" si="1"/>
        <v>19302505.322982002</v>
      </c>
      <c r="T26" s="17"/>
      <c r="U26" s="17"/>
      <c r="V26" s="17"/>
      <c r="W26" s="17"/>
    </row>
    <row r="27" spans="1:23" x14ac:dyDescent="0.25">
      <c r="A27" s="14" t="s">
        <v>14</v>
      </c>
      <c r="B27" s="14" t="s">
        <v>31</v>
      </c>
      <c r="C27" s="14" t="s">
        <v>16</v>
      </c>
      <c r="D27" s="14" t="s">
        <v>22</v>
      </c>
      <c r="E27" s="14" t="s">
        <v>23</v>
      </c>
      <c r="F27" s="15"/>
      <c r="G27" s="16">
        <f>SUMIFS('Data Repository Table'!$J:$J,'Data Repository Table'!$A:$A,"Financial Actual",'Data Repository Table'!$C:$C,$B$27,'Data Repository Table'!$B:$B,$C$27,'Data Repository Table'!$G:$G,$D$27,'Data Repository Table'!$H:$H,$E$27,'Data Repository Table'!$D:$D,'Economic Cost Analysis'!G10)</f>
        <v>996326.908492608</v>
      </c>
      <c r="H27" s="16">
        <f>SUMIFS('Data Repository Table'!$J:$J,'Data Repository Table'!$A:$A,"Financial Actual",'Data Repository Table'!$C:$C,$B$27,'Data Repository Table'!$B:$B,$C$27,'Data Repository Table'!$G:$G,$D$27,'Data Repository Table'!$H:$H,$E$27,'Data Repository Table'!$D:$D,'Economic Cost Analysis'!H10)</f>
        <v>1200285.8372736</v>
      </c>
      <c r="I27" s="16">
        <f>SUMIFS('Data Repository Table'!$J:$J,'Data Repository Table'!$A:$A,"Financial Actual",'Data Repository Table'!$C:$C,$B$27,'Data Repository Table'!$B:$B,$C$27,'Data Repository Table'!$G:$G,$D$27,'Data Repository Table'!$H:$H,$E$27,'Data Repository Table'!$D:$D,'Economic Cost Analysis'!I10)</f>
        <v>1213119.7515064322</v>
      </c>
      <c r="J27" s="16">
        <f>SUMIFS('Data Repository Table'!$J:$J,'Data Repository Table'!$A:$A,"Financial Actual",'Data Repository Table'!$C:$C,$B$27,'Data Repository Table'!$B:$B,$C$27,'Data Repository Table'!$G:$G,$D$27,'Data Repository Table'!$H:$H,$E$27,'Data Repository Table'!$D:$D,'Economic Cost Analysis'!J10)</f>
        <v>1626513.0879486722</v>
      </c>
      <c r="K27" s="16">
        <f>SUMIFS('Data Repository Table'!$J:$J,'Data Repository Table'!$A:$A,"Financial Actual",'Data Repository Table'!$C:$C,$B$27,'Data Repository Table'!$B:$B,$C$27,'Data Repository Table'!$G:$G,$D$27,'Data Repository Table'!$H:$H,$E$27,'Data Repository Table'!$D:$D,'Economic Cost Analysis'!K10)</f>
        <v>1759488.5186376958</v>
      </c>
      <c r="L27" s="16">
        <f>SUMIFS('Data Repository Table'!$J:$J,'Data Repository Table'!$A:$A,"Financial Actual",'Data Repository Table'!$C:$C,$B$27,'Data Repository Table'!$B:$B,$C$27,'Data Repository Table'!$G:$G,$D$27,'Data Repository Table'!$H:$H,$E$27,'Data Repository Table'!$D:$D,'Economic Cost Analysis'!L10)</f>
        <v>1362883.4509248002</v>
      </c>
      <c r="M27" s="16">
        <f>SUMIFS('Data Repository Table'!$J:$J,'Data Repository Table'!$A:$A,"Financial Actual",'Data Repository Table'!$C:$C,$B$27,'Data Repository Table'!$B:$B,$C$27,'Data Repository Table'!$G:$G,$D$27,'Data Repository Table'!$H:$H,$E$27,'Data Repository Table'!$D:$D,'Economic Cost Analysis'!M10)</f>
        <v>1592859.5117959999</v>
      </c>
      <c r="N27" s="16">
        <f>SUMIFS('Data Repository Table'!$J:$J,'Data Repository Table'!$A:$A,"Financial Actual",'Data Repository Table'!$C:$C,$B$27,'Data Repository Table'!$B:$B,$C$27,'Data Repository Table'!$G:$G,$D$27,'Data Repository Table'!$H:$H,$E$27,'Data Repository Table'!$D:$D,'Economic Cost Analysis'!N10)</f>
        <v>1875392.9670840001</v>
      </c>
      <c r="O27" s="16">
        <f>SUMIFS('Data Repository Table'!$J:$J,'Data Repository Table'!$A:$A,"Financial Actual",'Data Repository Table'!$C:$C,$B$27,'Data Repository Table'!$B:$B,$C$27,'Data Repository Table'!$G:$G,$D$27,'Data Repository Table'!$H:$H,$E$27,'Data Repository Table'!$D:$D,'Economic Cost Analysis'!O10)</f>
        <v>1709710.9713039999</v>
      </c>
      <c r="P27" s="16">
        <f>SUMIFS('Data Repository Table'!$J:$J,'Data Repository Table'!$A:$A,"Financial Actual",'Data Repository Table'!$C:$C,$B$27,'Data Repository Table'!$B:$B,$C$27,'Data Repository Table'!$G:$G,$D$27,'Data Repository Table'!$H:$H,$E$27,'Data Repository Table'!$D:$D,'Economic Cost Analysis'!P10)</f>
        <v>1837472.8434440002</v>
      </c>
      <c r="Q27" s="16">
        <f>SUMIFS('Data Repository Table'!$J:$J,'Data Repository Table'!$A:$A,"Financial Actual",'Data Repository Table'!$C:$C,$B$27,'Data Repository Table'!$B:$B,$C$27,'Data Repository Table'!$G:$G,$D$27,'Data Repository Table'!$H:$H,$E$27,'Data Repository Table'!$D:$D,'Economic Cost Analysis'!Q10)</f>
        <v>2154721.1442400003</v>
      </c>
      <c r="R27" s="16">
        <f>SUMIFS('Data Repository Table'!$J:$J,'Data Repository Table'!$A:$A,"Financial Actual",'Data Repository Table'!$C:$C,$B$27,'Data Repository Table'!$B:$B,$C$27,'Data Repository Table'!$G:$G,$D$27,'Data Repository Table'!$H:$H,$E$27,'Data Repository Table'!$D:$D,'Economic Cost Analysis'!R10)</f>
        <v>892790.0322432</v>
      </c>
      <c r="S27" s="16">
        <f t="shared" si="1"/>
        <v>18221565.024895009</v>
      </c>
      <c r="T27" s="17"/>
      <c r="U27" s="17"/>
      <c r="V27" s="17"/>
      <c r="W27" s="17"/>
    </row>
    <row r="28" spans="1:23" x14ac:dyDescent="0.25">
      <c r="A28" s="14" t="s">
        <v>14</v>
      </c>
      <c r="B28" s="14" t="s">
        <v>31</v>
      </c>
      <c r="C28" s="14" t="s">
        <v>16</v>
      </c>
      <c r="D28" s="14" t="s">
        <v>22</v>
      </c>
      <c r="E28" s="14" t="s">
        <v>24</v>
      </c>
      <c r="F28" s="15"/>
      <c r="G28" s="16">
        <f>SUMIFS('Data Repository Table'!$J:$J,'Data Repository Table'!$A:$A,"Financial Actual",'Data Repository Table'!$C:$C,$B$28,'Data Repository Table'!$B:$B,$C$28,'Data Repository Table'!$G:$G,$D$28,'Data Repository Table'!$H:$H,$E$28,'Data Repository Table'!$D:$D,'Economic Cost Analysis'!G10)</f>
        <v>869931.04490880016</v>
      </c>
      <c r="H28" s="16">
        <f>SUMIFS('Data Repository Table'!$J:$J,'Data Repository Table'!$A:$A,"Financial Actual",'Data Repository Table'!$C:$C,$B$28,'Data Repository Table'!$B:$B,$C$28,'Data Repository Table'!$G:$G,$D$28,'Data Repository Table'!$H:$H,$E$28,'Data Repository Table'!$D:$D,'Economic Cost Analysis'!H10)</f>
        <v>1048015.3689600001</v>
      </c>
      <c r="I28" s="16">
        <f>SUMIFS('Data Repository Table'!$J:$J,'Data Repository Table'!$A:$A,"Financial Actual",'Data Repository Table'!$C:$C,$B$28,'Data Repository Table'!$B:$B,$C$28,'Data Repository Table'!$G:$G,$D$28,'Data Repository Table'!$H:$H,$E$28,'Data Repository Table'!$D:$D,'Economic Cost Analysis'!I10)</f>
        <v>1059221.1492352001</v>
      </c>
      <c r="J28" s="16">
        <f>SUMIFS('Data Repository Table'!$J:$J,'Data Repository Table'!$A:$A,"Financial Actual",'Data Repository Table'!$C:$C,$B$28,'Data Repository Table'!$B:$B,$C$28,'Data Repository Table'!$G:$G,$D$28,'Data Repository Table'!$H:$H,$E$28,'Data Repository Table'!$D:$D,'Economic Cost Analysis'!J10)</f>
        <v>1420170.6468992003</v>
      </c>
      <c r="K28" s="16">
        <f>SUMIFS('Data Repository Table'!$J:$J,'Data Repository Table'!$A:$A,"Financial Actual",'Data Repository Table'!$C:$C,$B$28,'Data Repository Table'!$B:$B,$C$28,'Data Repository Table'!$G:$G,$D$28,'Data Repository Table'!$H:$H,$E$28,'Data Repository Table'!$D:$D,'Economic Cost Analysis'!K10)</f>
        <v>1536276.5699455999</v>
      </c>
      <c r="L28" s="16">
        <f>SUMIFS('Data Repository Table'!$J:$J,'Data Repository Table'!$A:$A,"Financial Actual",'Data Repository Table'!$C:$C,$B$28,'Data Repository Table'!$B:$B,$C$28,'Data Repository Table'!$G:$G,$D$28,'Data Repository Table'!$H:$H,$E$28,'Data Repository Table'!$D:$D,'Economic Cost Analysis'!L10)</f>
        <v>785390.46324480022</v>
      </c>
      <c r="M28" s="16">
        <f>SUMIFS('Data Repository Table'!$J:$J,'Data Repository Table'!$A:$A,"Financial Actual",'Data Repository Table'!$C:$C,$B$28,'Data Repository Table'!$B:$B,$C$28,'Data Repository Table'!$G:$G,$D$28,'Data Repository Table'!$H:$H,$E$28,'Data Repository Table'!$D:$D,'Economic Cost Analysis'!M10)</f>
        <v>734335.23255680013</v>
      </c>
      <c r="N28" s="16">
        <f>SUMIFS('Data Repository Table'!$J:$J,'Data Repository Table'!$A:$A,"Financial Actual",'Data Repository Table'!$C:$C,$B$28,'Data Repository Table'!$B:$B,$C$28,'Data Repository Table'!$G:$G,$D$28,'Data Repository Table'!$H:$H,$E$28,'Data Repository Table'!$D:$D,'Economic Cost Analysis'!N10)</f>
        <v>864587.94414720009</v>
      </c>
      <c r="O28" s="16">
        <f>SUMIFS('Data Repository Table'!$J:$J,'Data Repository Table'!$A:$A,"Financial Actual",'Data Repository Table'!$C:$C,$B$28,'Data Repository Table'!$B:$B,$C$28,'Data Repository Table'!$G:$G,$D$28,'Data Repository Table'!$H:$H,$E$28,'Data Repository Table'!$D:$D,'Economic Cost Analysis'!O10)</f>
        <v>788205.73592320003</v>
      </c>
      <c r="P28" s="16">
        <f>SUMIFS('Data Repository Table'!$J:$J,'Data Repository Table'!$A:$A,"Financial Actual",'Data Repository Table'!$C:$C,$B$28,'Data Repository Table'!$B:$B,$C$28,'Data Repository Table'!$G:$G,$D$28,'Data Repository Table'!$H:$H,$E$28,'Data Repository Table'!$D:$D,'Economic Cost Analysis'!P10)</f>
        <v>847106.12443520024</v>
      </c>
      <c r="Q28" s="16">
        <f>SUMIFS('Data Repository Table'!$J:$J,'Data Repository Table'!$A:$A,"Financial Actual",'Data Repository Table'!$C:$C,$B$28,'Data Repository Table'!$B:$B,$C$28,'Data Repository Table'!$G:$G,$D$28,'Data Repository Table'!$H:$H,$E$28,'Data Repository Table'!$D:$D,'Economic Cost Analysis'!Q10)</f>
        <v>993362.96819200017</v>
      </c>
      <c r="R28" s="16">
        <f>SUMIFS('Data Repository Table'!$J:$J,'Data Repository Table'!$A:$A,"Financial Actual",'Data Repository Table'!$C:$C,$B$28,'Data Repository Table'!$B:$B,$C$28,'Data Repository Table'!$G:$G,$D$28,'Data Repository Table'!$H:$H,$E$28,'Data Repository Table'!$D:$D,'Economic Cost Analysis'!R10)</f>
        <v>514489.17112320004</v>
      </c>
      <c r="S28" s="16">
        <f t="shared" si="1"/>
        <v>11461092.4195712</v>
      </c>
      <c r="T28" s="17"/>
      <c r="U28" s="17"/>
      <c r="V28" s="17"/>
      <c r="W28" s="17"/>
    </row>
    <row r="29" spans="1:23" x14ac:dyDescent="0.25">
      <c r="A29" s="14" t="s">
        <v>14</v>
      </c>
      <c r="B29" s="14" t="s">
        <v>31</v>
      </c>
      <c r="C29" s="14" t="s">
        <v>16</v>
      </c>
      <c r="D29" s="14" t="s">
        <v>22</v>
      </c>
      <c r="E29" s="14" t="s">
        <v>25</v>
      </c>
      <c r="F29" s="15"/>
      <c r="G29" s="16">
        <f>SUMIFS('Data Repository Table'!$J:$J,'Data Repository Table'!$A:$A,"Financial Actual",'Data Repository Table'!$C:$C,$B$29,'Data Repository Table'!$B:$B,$C$29,'Data Repository Table'!$G:$G,$D$29,'Data Repository Table'!$H:$H,$E$29,'Data Repository Table'!$D:$D,'Economic Cost Analysis'!G10)</f>
        <v>921103.45931519999</v>
      </c>
      <c r="H29" s="16">
        <f>SUMIFS('Data Repository Table'!$J:$J,'Data Repository Table'!$A:$A,"Financial Actual",'Data Repository Table'!$C:$C,$B$29,'Data Repository Table'!$B:$B,$C$29,'Data Repository Table'!$G:$G,$D$29,'Data Repository Table'!$H:$H,$E$29,'Data Repository Table'!$D:$D,'Economic Cost Analysis'!H10)</f>
        <v>1109663.3318399999</v>
      </c>
      <c r="I29" s="16">
        <f>SUMIFS('Data Repository Table'!$J:$J,'Data Repository Table'!$A:$A,"Financial Actual",'Data Repository Table'!$C:$C,$B$29,'Data Repository Table'!$B:$B,$C$29,'Data Repository Table'!$G:$G,$D$29,'Data Repository Table'!$H:$H,$E$29,'Data Repository Table'!$D:$D,'Economic Cost Analysis'!I10)</f>
        <v>1121528.2756608</v>
      </c>
      <c r="J29" s="16">
        <f>SUMIFS('Data Repository Table'!$J:$J,'Data Repository Table'!$A:$A,"Financial Actual",'Data Repository Table'!$C:$C,$B$29,'Data Repository Table'!$B:$B,$C$29,'Data Repository Table'!$G:$G,$D$29,'Data Repository Table'!$H:$H,$E$29,'Data Repository Table'!$D:$D,'Economic Cost Analysis'!J10)</f>
        <v>1503710.0967168</v>
      </c>
      <c r="K29" s="16">
        <f>SUMIFS('Data Repository Table'!$J:$J,'Data Repository Table'!$A:$A,"Financial Actual",'Data Repository Table'!$C:$C,$B$29,'Data Repository Table'!$B:$B,$C$29,'Data Repository Table'!$G:$G,$D$29,'Data Repository Table'!$H:$H,$E$29,'Data Repository Table'!$D:$D,'Economic Cost Analysis'!K10)</f>
        <v>1626645.7799423998</v>
      </c>
      <c r="L29" s="16">
        <f>SUMIFS('Data Repository Table'!$J:$J,'Data Repository Table'!$A:$A,"Financial Actual",'Data Repository Table'!$C:$C,$B$29,'Data Repository Table'!$B:$B,$C$29,'Data Repository Table'!$G:$G,$D$29,'Data Repository Table'!$H:$H,$E$29,'Data Repository Table'!$D:$D,'Economic Cost Analysis'!L10)</f>
        <v>831589.90225920011</v>
      </c>
      <c r="M29" s="16">
        <f>SUMIFS('Data Repository Table'!$J:$J,'Data Repository Table'!$A:$A,"Financial Actual",'Data Repository Table'!$C:$C,$B$29,'Data Repository Table'!$B:$B,$C$29,'Data Repository Table'!$G:$G,$D$29,'Data Repository Table'!$H:$H,$E$29,'Data Repository Table'!$D:$D,'Economic Cost Analysis'!M10)</f>
        <v>777531.42270720005</v>
      </c>
      <c r="N29" s="16">
        <f>SUMIFS('Data Repository Table'!$J:$J,'Data Repository Table'!$A:$A,"Financial Actual",'Data Repository Table'!$C:$C,$B$29,'Data Repository Table'!$B:$B,$C$29,'Data Repository Table'!$G:$G,$D$29,'Data Repository Table'!$H:$H,$E$29,'Data Repository Table'!$D:$D,'Economic Cost Analysis'!N10)</f>
        <v>915446.05850879999</v>
      </c>
      <c r="O29" s="16">
        <f>SUMIFS('Data Repository Table'!$J:$J,'Data Repository Table'!$A:$A,"Financial Actual",'Data Repository Table'!$C:$C,$B$29,'Data Repository Table'!$B:$B,$C$29,'Data Repository Table'!$G:$G,$D$29,'Data Repository Table'!$H:$H,$E$29,'Data Repository Table'!$D:$D,'Economic Cost Analysis'!O10)</f>
        <v>834570.77921279997</v>
      </c>
      <c r="P29" s="16">
        <f>SUMIFS('Data Repository Table'!$J:$J,'Data Repository Table'!$A:$A,"Financial Actual",'Data Repository Table'!$C:$C,$B$29,'Data Repository Table'!$B:$B,$C$29,'Data Repository Table'!$G:$G,$D$29,'Data Repository Table'!$H:$H,$E$29,'Data Repository Table'!$D:$D,'Economic Cost Analysis'!P10)</f>
        <v>896935.89646080008</v>
      </c>
      <c r="Q29" s="16">
        <f>SUMIFS('Data Repository Table'!$J:$J,'Data Repository Table'!$A:$A,"Financial Actual",'Data Repository Table'!$C:$C,$B$29,'Data Repository Table'!$B:$B,$C$29,'Data Repository Table'!$G:$G,$D$29,'Data Repository Table'!$H:$H,$E$29,'Data Repository Table'!$D:$D,'Economic Cost Analysis'!Q10)</f>
        <v>1051796.083968</v>
      </c>
      <c r="R29" s="16">
        <f>SUMIFS('Data Repository Table'!$J:$J,'Data Repository Table'!$A:$A,"Financial Actual",'Data Repository Table'!$C:$C,$B$29,'Data Repository Table'!$B:$B,$C$29,'Data Repository Table'!$G:$G,$D$29,'Data Repository Table'!$H:$H,$E$29,'Data Repository Table'!$D:$D,'Economic Cost Analysis'!R10)</f>
        <v>544753.24001279997</v>
      </c>
      <c r="S29" s="16">
        <f t="shared" si="1"/>
        <v>12135274.3266048</v>
      </c>
      <c r="T29" s="17"/>
      <c r="U29" s="17"/>
      <c r="V29" s="17"/>
      <c r="W29" s="17"/>
    </row>
    <row r="30" spans="1:23" x14ac:dyDescent="0.25">
      <c r="A30" s="14" t="s">
        <v>14</v>
      </c>
      <c r="B30" s="14" t="s">
        <v>31</v>
      </c>
      <c r="C30" s="14" t="s">
        <v>16</v>
      </c>
      <c r="D30" s="14" t="s">
        <v>22</v>
      </c>
      <c r="E30" s="14" t="s">
        <v>26</v>
      </c>
      <c r="F30" s="15"/>
      <c r="G30" s="16">
        <f>SUMIFS('Data Repository Table'!$J:$J,'Data Repository Table'!$A:$A,"Financial Actual",'Data Repository Table'!$C:$C,$B$30,'Data Repository Table'!$B:$B,$C$30,'Data Repository Table'!$G:$G,$D$30,'Data Repository Table'!$H:$H,$E$30,'Data Repository Table'!$D:$D,'Economic Cost Analysis'!G10)</f>
        <v>498931.04046240001</v>
      </c>
      <c r="H30" s="16">
        <f>SUMIFS('Data Repository Table'!$J:$J,'Data Repository Table'!$A:$A,"Financial Actual",'Data Repository Table'!$C:$C,$B$30,'Data Repository Table'!$B:$B,$C$30,'Data Repository Table'!$G:$G,$D$30,'Data Repository Table'!$H:$H,$E$30,'Data Repository Table'!$D:$D,'Economic Cost Analysis'!H10)</f>
        <v>601067.63808000006</v>
      </c>
      <c r="I30" s="16">
        <f>SUMIFS('Data Repository Table'!$J:$J,'Data Repository Table'!$A:$A,"Financial Actual",'Data Repository Table'!$C:$C,$B$30,'Data Repository Table'!$B:$B,$C$30,'Data Repository Table'!$G:$G,$D$30,'Data Repository Table'!$H:$H,$E$30,'Data Repository Table'!$D:$D,'Economic Cost Analysis'!I10)</f>
        <v>607494.48264960002</v>
      </c>
      <c r="J30" s="16">
        <f>SUMIFS('Data Repository Table'!$J:$J,'Data Repository Table'!$A:$A,"Financial Actual",'Data Repository Table'!$C:$C,$B$30,'Data Repository Table'!$B:$B,$C$30,'Data Repository Table'!$G:$G,$D$30,'Data Repository Table'!$H:$H,$E$30,'Data Repository Table'!$D:$D,'Economic Cost Analysis'!J10)</f>
        <v>814509.63572160015</v>
      </c>
      <c r="K30" s="16">
        <f>SUMIFS('Data Repository Table'!$J:$J,'Data Repository Table'!$A:$A,"Financial Actual",'Data Repository Table'!$C:$C,$B$30,'Data Repository Table'!$B:$B,$C$30,'Data Repository Table'!$G:$G,$D$30,'Data Repository Table'!$H:$H,$E$30,'Data Repository Table'!$D:$D,'Economic Cost Analysis'!K10)</f>
        <v>881099.79746879986</v>
      </c>
      <c r="L30" s="16">
        <f>SUMIFS('Data Repository Table'!$J:$J,'Data Repository Table'!$A:$A,"Financial Actual",'Data Repository Table'!$C:$C,$B$30,'Data Repository Table'!$B:$B,$C$30,'Data Repository Table'!$G:$G,$D$30,'Data Repository Table'!$H:$H,$E$30,'Data Repository Table'!$D:$D,'Economic Cost Analysis'!L10)</f>
        <v>450444.53039040015</v>
      </c>
      <c r="M30" s="16">
        <f>SUMIFS('Data Repository Table'!$J:$J,'Data Repository Table'!$A:$A,"Financial Actual",'Data Repository Table'!$C:$C,$B$30,'Data Repository Table'!$B:$B,$C$30,'Data Repository Table'!$G:$G,$D$30,'Data Repository Table'!$H:$H,$E$30,'Data Repository Table'!$D:$D,'Economic Cost Analysis'!M10)</f>
        <v>421162.85396640003</v>
      </c>
      <c r="N30" s="16">
        <f>SUMIFS('Data Repository Table'!$J:$J,'Data Repository Table'!$A:$A,"Financial Actual",'Data Repository Table'!$C:$C,$B$30,'Data Repository Table'!$B:$B,$C$30,'Data Repository Table'!$G:$G,$D$30,'Data Repository Table'!$H:$H,$E$30,'Data Repository Table'!$D:$D,'Economic Cost Analysis'!N10)</f>
        <v>495866.61502560001</v>
      </c>
      <c r="O30" s="16">
        <f>SUMIFS('Data Repository Table'!$J:$J,'Data Repository Table'!$A:$A,"Financial Actual",'Data Repository Table'!$C:$C,$B$30,'Data Repository Table'!$B:$B,$C$30,'Data Repository Table'!$G:$G,$D$30,'Data Repository Table'!$H:$H,$E$30,'Data Repository Table'!$D:$D,'Economic Cost Analysis'!O10)</f>
        <v>452059.1720736</v>
      </c>
      <c r="P30" s="16">
        <f>SUMIFS('Data Repository Table'!$J:$J,'Data Repository Table'!$A:$A,"Financial Actual",'Data Repository Table'!$C:$C,$B$30,'Data Repository Table'!$B:$B,$C$30,'Data Repository Table'!$G:$G,$D$30,'Data Repository Table'!$H:$H,$E$30,'Data Repository Table'!$D:$D,'Economic Cost Analysis'!P10)</f>
        <v>485840.2772496001</v>
      </c>
      <c r="Q30" s="16">
        <f>SUMIFS('Data Repository Table'!$J:$J,'Data Repository Table'!$A:$A,"Financial Actual",'Data Repository Table'!$C:$C,$B$30,'Data Repository Table'!$B:$B,$C$30,'Data Repository Table'!$G:$G,$D$30,'Data Repository Table'!$H:$H,$E$30,'Data Repository Table'!$D:$D,'Economic Cost Analysis'!Q10)</f>
        <v>569722.87881600007</v>
      </c>
      <c r="R30" s="16">
        <f>SUMIFS('Data Repository Table'!$J:$J,'Data Repository Table'!$A:$A,"Financial Actual",'Data Repository Table'!$C:$C,$B$30,'Data Repository Table'!$B:$B,$C$30,'Data Repository Table'!$G:$G,$D$30,'Data Repository Table'!$H:$H,$E$30,'Data Repository Table'!$D:$D,'Economic Cost Analysis'!R10)</f>
        <v>295074.67167360004</v>
      </c>
      <c r="S30" s="16">
        <f t="shared" si="1"/>
        <v>6573273.5935776001</v>
      </c>
      <c r="T30" s="17"/>
      <c r="U30" s="17"/>
      <c r="V30" s="17"/>
      <c r="W30" s="17"/>
    </row>
    <row r="31" spans="1:23" x14ac:dyDescent="0.25">
      <c r="A31" s="14" t="s">
        <v>14</v>
      </c>
      <c r="B31" s="14" t="s">
        <v>31</v>
      </c>
      <c r="C31" s="14" t="s">
        <v>16</v>
      </c>
      <c r="D31" s="14" t="s">
        <v>27</v>
      </c>
      <c r="E31" s="14" t="s">
        <v>28</v>
      </c>
      <c r="F31" s="18"/>
      <c r="G31" s="16">
        <f>SUMIFS('Data Repository Table'!$J:$J,'Data Repository Table'!$A:$A,"Financial Actual",'Data Repository Table'!$C:$C,$B$31,'Data Repository Table'!$B:$B,$C$31,'Data Repository Table'!$G:$G,$D$31,'Data Repository Table'!$H:$H,$E$31,'Data Repository Table'!$D:$D,'Economic Cost Analysis'!G10)</f>
        <v>3198275.9004000002</v>
      </c>
      <c r="H31" s="16">
        <f>SUMIFS('Data Repository Table'!$J:$J,'Data Repository Table'!$A:$A,"Financial Actual",'Data Repository Table'!$C:$C,$B$31,'Data Repository Table'!$B:$B,$C$31,'Data Repository Table'!$G:$G,$D$31,'Data Repository Table'!$H:$H,$E$31,'Data Repository Table'!$D:$D,'Economic Cost Analysis'!H10)</f>
        <v>3852997.68</v>
      </c>
      <c r="I31" s="16">
        <f>SUMIFS('Data Repository Table'!$J:$J,'Data Repository Table'!$A:$A,"Financial Actual",'Data Repository Table'!$C:$C,$B$31,'Data Repository Table'!$B:$B,$C$31,'Data Repository Table'!$G:$G,$D$31,'Data Repository Table'!$H:$H,$E$31,'Data Repository Table'!$D:$D,'Economic Cost Analysis'!I10)</f>
        <v>3894195.4016000004</v>
      </c>
      <c r="J31" s="16">
        <f>SUMIFS('Data Repository Table'!$J:$J,'Data Repository Table'!$A:$A,"Financial Actual",'Data Repository Table'!$C:$C,$B$31,'Data Repository Table'!$B:$B,$C$31,'Data Repository Table'!$G:$G,$D$31,'Data Repository Table'!$H:$H,$E$31,'Data Repository Table'!$D:$D,'Economic Cost Analysis'!J10)</f>
        <v>5221215.6136000007</v>
      </c>
      <c r="K31" s="16">
        <f>SUMIFS('Data Repository Table'!$J:$J,'Data Repository Table'!$A:$A,"Financial Actual",'Data Repository Table'!$C:$C,$B$31,'Data Repository Table'!$B:$B,$C$31,'Data Repository Table'!$G:$G,$D$31,'Data Repository Table'!$H:$H,$E$31,'Data Repository Table'!$D:$D,'Economic Cost Analysis'!K10)</f>
        <v>5648075.6247999994</v>
      </c>
      <c r="L31" s="16">
        <f>SUMIFS('Data Repository Table'!$J:$J,'Data Repository Table'!$A:$A,"Financial Actual",'Data Repository Table'!$C:$C,$B$31,'Data Repository Table'!$B:$B,$C$31,'Data Repository Table'!$G:$G,$D$31,'Data Repository Table'!$H:$H,$E$31,'Data Repository Table'!$D:$D,'Economic Cost Analysis'!L10)</f>
        <v>2887464.9384000008</v>
      </c>
      <c r="M31" s="16">
        <f>SUMIFS('Data Repository Table'!$J:$J,'Data Repository Table'!$A:$A,"Financial Actual",'Data Repository Table'!$C:$C,$B$31,'Data Repository Table'!$B:$B,$C$31,'Data Repository Table'!$G:$G,$D$31,'Data Repository Table'!$H:$H,$E$31,'Data Repository Table'!$D:$D,'Economic Cost Analysis'!M10)</f>
        <v>2699761.8844000003</v>
      </c>
      <c r="N31" s="16">
        <f>SUMIFS('Data Repository Table'!$J:$J,'Data Repository Table'!$A:$A,"Financial Actual",'Data Repository Table'!$C:$C,$B$31,'Data Repository Table'!$B:$B,$C$31,'Data Repository Table'!$G:$G,$D$31,'Data Repository Table'!$H:$H,$E$31,'Data Repository Table'!$D:$D,'Economic Cost Analysis'!N10)</f>
        <v>3178632.1476000003</v>
      </c>
      <c r="O31" s="16">
        <f>SUMIFS('Data Repository Table'!$J:$J,'Data Repository Table'!$A:$A,"Financial Actual",'Data Repository Table'!$C:$C,$B$31,'Data Repository Table'!$B:$B,$C$31,'Data Repository Table'!$G:$G,$D$31,'Data Repository Table'!$H:$H,$E$31,'Data Repository Table'!$D:$D,'Economic Cost Analysis'!O10)</f>
        <v>2897815.2056</v>
      </c>
      <c r="P31" s="16">
        <f>SUMIFS('Data Repository Table'!$J:$J,'Data Repository Table'!$A:$A,"Financial Actual",'Data Repository Table'!$C:$C,$B$31,'Data Repository Table'!$B:$B,$C$31,'Data Repository Table'!$G:$G,$D$31,'Data Repository Table'!$H:$H,$E$31,'Data Repository Table'!$D:$D,'Economic Cost Analysis'!P10)</f>
        <v>3114360.7516000005</v>
      </c>
      <c r="Q31" s="16">
        <f>SUMIFS('Data Repository Table'!$J:$J,'Data Repository Table'!$A:$A,"Financial Actual",'Data Repository Table'!$C:$C,$B$31,'Data Repository Table'!$B:$B,$C$31,'Data Repository Table'!$G:$G,$D$31,'Data Repository Table'!$H:$H,$E$31,'Data Repository Table'!$D:$D,'Economic Cost Analysis'!Q10)</f>
        <v>3652069.7360000005</v>
      </c>
      <c r="R31" s="16">
        <f>SUMIFS('Data Repository Table'!$J:$J,'Data Repository Table'!$A:$A,"Financial Actual",'Data Repository Table'!$C:$C,$B$31,'Data Repository Table'!$B:$B,$C$31,'Data Repository Table'!$G:$G,$D$31,'Data Repository Table'!$H:$H,$E$31,'Data Repository Table'!$D:$D,'Economic Cost Analysis'!R10)</f>
        <v>1891504.3056000001</v>
      </c>
      <c r="S31" s="16">
        <f t="shared" si="1"/>
        <v>42136369.189600006</v>
      </c>
      <c r="T31" s="17"/>
      <c r="U31" s="17"/>
      <c r="V31" s="17"/>
      <c r="W31" s="17"/>
    </row>
    <row r="32" spans="1:23" ht="15.75" thickBot="1" x14ac:dyDescent="0.3">
      <c r="A32" s="14" t="s">
        <v>29</v>
      </c>
      <c r="B32" s="14" t="s">
        <v>31</v>
      </c>
      <c r="C32" s="14"/>
      <c r="D32" s="14"/>
      <c r="E32" s="14"/>
      <c r="F32" s="18"/>
      <c r="G32" s="19"/>
      <c r="H32" s="19"/>
      <c r="I32" s="19"/>
      <c r="J32" s="19"/>
      <c r="K32" s="19"/>
      <c r="L32" s="19"/>
      <c r="M32" s="19"/>
      <c r="N32" s="19"/>
      <c r="O32" s="19"/>
      <c r="P32" s="19"/>
      <c r="Q32" s="19"/>
      <c r="R32" s="19"/>
      <c r="S32" s="78">
        <f>SUM('Total Water'!P2:AA2)</f>
        <v>3306548.3619999997</v>
      </c>
      <c r="T32" s="17"/>
      <c r="U32" s="17"/>
      <c r="V32" s="17"/>
      <c r="W32" s="17"/>
    </row>
    <row r="33" spans="1:23" s="25" customFormat="1" ht="16.5" thickTop="1" thickBot="1" x14ac:dyDescent="0.3">
      <c r="A33" s="20"/>
      <c r="B33" s="21"/>
      <c r="C33" s="22"/>
      <c r="D33" s="22"/>
      <c r="E33" s="21" t="s">
        <v>30</v>
      </c>
      <c r="F33" s="22"/>
      <c r="G33" s="23">
        <f>(SUM(G24:G31)/'Total Water'!P2)</f>
        <v>52.749704483604205</v>
      </c>
      <c r="H33" s="23">
        <f>(SUM(H24:H31)/'Total Water'!Q2)</f>
        <v>59.863878813385597</v>
      </c>
      <c r="I33" s="23">
        <f>(SUM(I24:I31)/'Total Water'!R2)</f>
        <v>63.762690282929732</v>
      </c>
      <c r="J33" s="23">
        <f>(SUM(J24:J31)/'Total Water'!S2)</f>
        <v>78.188472724753353</v>
      </c>
      <c r="K33" s="23">
        <f>(SUM(K24:K31)/'Total Water'!T2)</f>
        <v>86.296565119062237</v>
      </c>
      <c r="L33" s="23">
        <f>(SUM(L24:L31)/'Total Water'!U2)</f>
        <v>53.948353573134469</v>
      </c>
      <c r="M33" s="23">
        <f>(SUM(M24:M31)/'Total Water'!V2)</f>
        <v>48.540531907011328</v>
      </c>
      <c r="N33" s="23">
        <f>(SUM(N24:N31)/'Total Water'!W2)</f>
        <v>53.6634853464152</v>
      </c>
      <c r="O33" s="23">
        <f>(SUM(O24:O31)/'Total Water'!X2)</f>
        <v>40.836500744441324</v>
      </c>
      <c r="P33" s="23">
        <f>(SUM(P24:P31)/'Total Water'!Y2)</f>
        <v>45.840777989347593</v>
      </c>
      <c r="Q33" s="23">
        <f>(SUM(Q24:Q31)/'Total Water'!Z2)</f>
        <v>52.15056777763202</v>
      </c>
      <c r="R33" s="23">
        <f>(SUM(R24:R31)/'Total Water'!AA2)</f>
        <v>32.611103369040954</v>
      </c>
      <c r="S33" s="28">
        <f>SUM(S24:S31)/S32</f>
        <v>54.231506516209812</v>
      </c>
      <c r="T33" s="24"/>
      <c r="U33" s="24"/>
      <c r="V33" s="24"/>
      <c r="W33" s="24"/>
    </row>
    <row r="34" spans="1:23" ht="15.75" thickTop="1" x14ac:dyDescent="0.25">
      <c r="A34" s="11"/>
      <c r="B34" s="11"/>
      <c r="C34" s="11"/>
      <c r="D34" s="11"/>
      <c r="E34" s="11"/>
      <c r="F34" s="26"/>
      <c r="G34" s="26"/>
      <c r="H34" s="26"/>
      <c r="I34" s="26"/>
      <c r="J34" s="26"/>
      <c r="K34" s="26"/>
      <c r="L34" s="26"/>
      <c r="M34" s="26"/>
      <c r="N34" s="26"/>
      <c r="O34" s="26"/>
      <c r="P34" s="26"/>
      <c r="Q34" s="26"/>
      <c r="R34" s="10"/>
      <c r="S34" s="27"/>
      <c r="T34" s="27"/>
      <c r="U34" s="27"/>
      <c r="V34" s="27"/>
      <c r="W34" s="27"/>
    </row>
    <row r="35" spans="1:23" x14ac:dyDescent="0.25">
      <c r="A35" s="14" t="s">
        <v>14</v>
      </c>
      <c r="B35" s="14" t="s">
        <v>32</v>
      </c>
      <c r="C35" s="14" t="s">
        <v>16</v>
      </c>
      <c r="D35" s="14" t="s">
        <v>17</v>
      </c>
      <c r="E35" s="14" t="s">
        <v>18</v>
      </c>
      <c r="F35" s="15"/>
      <c r="G35" s="16">
        <f>SUMIFS('Data Repository Table'!$J:$J,'Data Repository Table'!$A:$A,"Financial Actual",'Data Repository Table'!$C:$C,$B$35,'Data Repository Table'!$B:$B,$C$35,'Data Repository Table'!$G:$G,$D$35,'Data Repository Table'!$H:$H,$E$35,'Data Repository Table'!$D:$D,'Economic Cost Analysis'!G10)</f>
        <v>1625596.3356633</v>
      </c>
      <c r="H35" s="16">
        <f>SUMIFS('Data Repository Table'!$J:$J,'Data Repository Table'!$A:$A,"Financial Actual",'Data Repository Table'!$C:$C,$B$35,'Data Repository Table'!$B:$B,$C$35,'Data Repository Table'!$G:$G,$D$35,'Data Repository Table'!$H:$H,$E$35,'Data Repository Table'!$D:$D,'Economic Cost Analysis'!H10)</f>
        <v>1295067.8472731998</v>
      </c>
      <c r="I35" s="16">
        <f>SUMIFS('Data Repository Table'!$J:$J,'Data Repository Table'!$A:$A,"Financial Actual",'Data Repository Table'!$C:$C,$B$35,'Data Repository Table'!$B:$B,$C$35,'Data Repository Table'!$G:$G,$D$35,'Data Repository Table'!$H:$H,$E$35,'Data Repository Table'!$D:$D,'Economic Cost Analysis'!I10)</f>
        <v>1750624.8818057997</v>
      </c>
      <c r="J35" s="16">
        <f>SUMIFS('Data Repository Table'!$J:$J,'Data Repository Table'!$A:$A,"Financial Actual",'Data Repository Table'!$C:$C,$B$35,'Data Repository Table'!$B:$B,$C$35,'Data Repository Table'!$G:$G,$D$35,'Data Repository Table'!$H:$H,$E$35,'Data Repository Table'!$D:$D,'Economic Cost Analysis'!J10)</f>
        <v>1472529.3869285996</v>
      </c>
      <c r="K35" s="16">
        <f>SUMIFS('Data Repository Table'!$J:$J,'Data Repository Table'!$A:$A,"Financial Actual",'Data Repository Table'!$C:$C,$B$35,'Data Repository Table'!$B:$B,$C$35,'Data Repository Table'!$G:$G,$D$35,'Data Repository Table'!$H:$H,$E$35,'Data Repository Table'!$D:$D,'Economic Cost Analysis'!K10)</f>
        <v>1252200.4923928501</v>
      </c>
      <c r="L35" s="16">
        <f>SUMIFS('Data Repository Table'!$J:$J,'Data Repository Table'!$A:$A,"Financial Actual",'Data Repository Table'!$C:$C,$B$35,'Data Repository Table'!$B:$B,$C$35,'Data Repository Table'!$G:$G,$D$35,'Data Repository Table'!$H:$H,$E$35,'Data Repository Table'!$D:$D,'Economic Cost Analysis'!L10)</f>
        <v>1406782.6738875001</v>
      </c>
      <c r="M35" s="16">
        <f>SUMIFS('Data Repository Table'!$J:$J,'Data Repository Table'!$A:$A,"Financial Actual",'Data Repository Table'!$C:$C,$B$35,'Data Repository Table'!$B:$B,$C$35,'Data Repository Table'!$G:$G,$D$35,'Data Repository Table'!$H:$H,$E$35,'Data Repository Table'!$D:$D,'Economic Cost Analysis'!M10)</f>
        <v>1877449.5046125001</v>
      </c>
      <c r="N35" s="16">
        <f>SUMIFS('Data Repository Table'!$J:$J,'Data Repository Table'!$A:$A,"Financial Actual",'Data Repository Table'!$C:$C,$B$35,'Data Repository Table'!$B:$B,$C$35,'Data Repository Table'!$G:$G,$D$35,'Data Repository Table'!$H:$H,$E$35,'Data Repository Table'!$D:$D,'Economic Cost Analysis'!N10)</f>
        <v>1912219.1750437501</v>
      </c>
      <c r="O35" s="16">
        <f>SUMIFS('Data Repository Table'!$J:$J,'Data Repository Table'!$A:$A,"Financial Actual",'Data Repository Table'!$C:$C,$B$35,'Data Repository Table'!$B:$B,$C$35,'Data Repository Table'!$G:$G,$D$35,'Data Repository Table'!$H:$H,$E$35,'Data Repository Table'!$D:$D,'Economic Cost Analysis'!O10)</f>
        <v>2266625.1980531253</v>
      </c>
      <c r="P35" s="16">
        <f>SUMIFS('Data Repository Table'!$J:$J,'Data Repository Table'!$A:$A,"Financial Actual",'Data Repository Table'!$C:$C,$B$35,'Data Repository Table'!$B:$B,$C$35,'Data Repository Table'!$G:$G,$D$35,'Data Repository Table'!$H:$H,$E$35,'Data Repository Table'!$D:$D,'Economic Cost Analysis'!P10)</f>
        <v>2234200.5744250002</v>
      </c>
      <c r="Q35" s="16">
        <f>SUMIFS('Data Repository Table'!$J:$J,'Data Repository Table'!$A:$A,"Financial Actual",'Data Repository Table'!$C:$C,$B$35,'Data Repository Table'!$B:$B,$C$35,'Data Repository Table'!$G:$G,$D$35,'Data Repository Table'!$H:$H,$E$35,'Data Repository Table'!$D:$D,'Economic Cost Analysis'!Q10)</f>
        <v>2593715.6428375002</v>
      </c>
      <c r="R35" s="16">
        <f>SUMIFS('Data Repository Table'!$J:$J,'Data Repository Table'!$A:$A,"Financial Actual",'Data Repository Table'!$C:$C,$B$35,'Data Repository Table'!$B:$B,$C$35,'Data Repository Table'!$G:$G,$D$35,'Data Repository Table'!$H:$H,$E$35,'Data Repository Table'!$D:$D,'Economic Cost Analysis'!R10)</f>
        <v>2274807.7859325004</v>
      </c>
      <c r="S35" s="16">
        <f>SUM(G35:R35)</f>
        <v>21961819.498855624</v>
      </c>
      <c r="T35" s="17"/>
      <c r="U35" s="17"/>
      <c r="V35" s="17"/>
      <c r="W35" s="17"/>
    </row>
    <row r="36" spans="1:23" x14ac:dyDescent="0.25">
      <c r="A36" s="14" t="s">
        <v>14</v>
      </c>
      <c r="B36" s="14" t="s">
        <v>32</v>
      </c>
      <c r="C36" s="14" t="s">
        <v>16</v>
      </c>
      <c r="D36" s="14" t="s">
        <v>19</v>
      </c>
      <c r="E36" s="14" t="s">
        <v>20</v>
      </c>
      <c r="F36" s="15"/>
      <c r="G36" s="16">
        <f>SUMIFS('Data Repository Table'!$J:$J,'Data Repository Table'!$A:$A,"Financial Actual",'Data Repository Table'!$C:$C,$B$36,'Data Repository Table'!$B:$B,$C$36,'Data Repository Table'!$G:$G,$D$36,'Data Repository Table'!$H:$H,$E$36,'Data Repository Table'!$D:$D,'Economic Cost Analysis'!G10)</f>
        <v>895736.75638589996</v>
      </c>
      <c r="H36" s="16">
        <f>SUMIFS('Data Repository Table'!$J:$J,'Data Repository Table'!$A:$A,"Financial Actual",'Data Repository Table'!$C:$C,$B$36,'Data Repository Table'!$B:$B,$C$36,'Data Repository Table'!$G:$G,$D$36,'Data Repository Table'!$H:$H,$E$36,'Data Repository Table'!$D:$D,'Economic Cost Analysis'!H10)</f>
        <v>713608.81380359991</v>
      </c>
      <c r="I36" s="16">
        <f>SUMIFS('Data Repository Table'!$J:$J,'Data Repository Table'!$A:$A,"Financial Actual",'Data Repository Table'!$C:$C,$B$36,'Data Repository Table'!$B:$B,$C$36,'Data Repository Table'!$G:$G,$D$36,'Data Repository Table'!$H:$H,$E$36,'Data Repository Table'!$D:$D,'Economic Cost Analysis'!I10)</f>
        <v>964630.03691340005</v>
      </c>
      <c r="J36" s="16">
        <f>SUMIFS('Data Repository Table'!$J:$J,'Data Repository Table'!$A:$A,"Financial Actual",'Data Repository Table'!$C:$C,$B$36,'Data Repository Table'!$B:$B,$C$36,'Data Repository Table'!$G:$G,$D$36,'Data Repository Table'!$H:$H,$E$36,'Data Repository Table'!$D:$D,'Economic Cost Analysis'!J10)</f>
        <v>811393.74381779996</v>
      </c>
      <c r="K36" s="16">
        <f>SUMIFS('Data Repository Table'!$J:$J,'Data Repository Table'!$A:$A,"Financial Actual",'Data Repository Table'!$C:$C,$B$36,'Data Repository Table'!$B:$B,$C$36,'Data Repository Table'!$G:$G,$D$36,'Data Repository Table'!$H:$H,$E$36,'Data Repository Table'!$D:$D,'Economic Cost Analysis'!K10)</f>
        <v>689988.02642055007</v>
      </c>
      <c r="L36" s="16">
        <f>SUMIFS('Data Repository Table'!$J:$J,'Data Repository Table'!$A:$A,"Financial Actual",'Data Repository Table'!$C:$C,$B$36,'Data Repository Table'!$B:$B,$C$36,'Data Repository Table'!$G:$G,$D$36,'Data Repository Table'!$H:$H,$E$36,'Data Repository Table'!$D:$D,'Economic Cost Analysis'!L10)</f>
        <v>775165.96316250006</v>
      </c>
      <c r="M36" s="16">
        <f>SUMIFS('Data Repository Table'!$J:$J,'Data Repository Table'!$A:$A,"Financial Actual",'Data Repository Table'!$C:$C,$B$36,'Data Repository Table'!$B:$B,$C$36,'Data Repository Table'!$G:$G,$D$36,'Data Repository Table'!$H:$H,$E$36,'Data Repository Table'!$D:$D,'Economic Cost Analysis'!M10)</f>
        <v>1034512.9923375</v>
      </c>
      <c r="N36" s="16">
        <f>SUMIFS('Data Repository Table'!$J:$J,'Data Repository Table'!$A:$A,"Financial Actual",'Data Repository Table'!$C:$C,$B$36,'Data Repository Table'!$B:$B,$C$36,'Data Repository Table'!$G:$G,$D$36,'Data Repository Table'!$H:$H,$E$36,'Data Repository Table'!$D:$D,'Economic Cost Analysis'!N10)</f>
        <v>888365.66788124992</v>
      </c>
      <c r="O36" s="16">
        <f>SUMIFS('Data Repository Table'!$J:$J,'Data Repository Table'!$A:$A,"Financial Actual",'Data Repository Table'!$C:$C,$B$36,'Data Repository Table'!$B:$B,$C$36,'Data Repository Table'!$G:$G,$D$36,'Data Repository Table'!$H:$H,$E$36,'Data Repository Table'!$D:$D,'Economic Cost Analysis'!O10)</f>
        <v>1248956.7417843752</v>
      </c>
      <c r="P36" s="16">
        <f>SUMIFS('Data Repository Table'!$J:$J,'Data Repository Table'!$A:$A,"Financial Actual",'Data Repository Table'!$C:$C,$B$36,'Data Repository Table'!$B:$B,$C$36,'Data Repository Table'!$G:$G,$D$36,'Data Repository Table'!$H:$H,$E$36,'Data Repository Table'!$D:$D,'Economic Cost Analysis'!P10)</f>
        <v>680069.70427499991</v>
      </c>
      <c r="Q36" s="16">
        <f>SUMIFS('Data Repository Table'!$J:$J,'Data Repository Table'!$A:$A,"Financial Actual",'Data Repository Table'!$C:$C,$B$36,'Data Repository Table'!$B:$B,$C$36,'Data Repository Table'!$G:$G,$D$36,'Data Repository Table'!$H:$H,$E$36,'Data Repository Table'!$D:$D,'Economic Cost Analysis'!Q10)</f>
        <v>878169.84401249979</v>
      </c>
      <c r="R36" s="16">
        <f>SUMIFS('Data Repository Table'!$J:$J,'Data Repository Table'!$A:$A,"Financial Actual",'Data Repository Table'!$C:$C,$B$36,'Data Repository Table'!$B:$B,$C$36,'Data Repository Table'!$G:$G,$D$36,'Data Repository Table'!$H:$H,$E$36,'Data Repository Table'!$D:$D,'Economic Cost Analysis'!R10)</f>
        <v>1253465.5146975003</v>
      </c>
      <c r="S36" s="16">
        <f t="shared" ref="S36:S42" si="2">SUM(G36:R36)</f>
        <v>10834063.805491872</v>
      </c>
      <c r="T36" s="17"/>
      <c r="U36" s="17"/>
      <c r="V36" s="17"/>
      <c r="W36" s="17"/>
    </row>
    <row r="37" spans="1:23" x14ac:dyDescent="0.25">
      <c r="A37" s="14" t="s">
        <v>14</v>
      </c>
      <c r="B37" s="14" t="s">
        <v>32</v>
      </c>
      <c r="C37" s="14" t="s">
        <v>16</v>
      </c>
      <c r="D37" s="14" t="s">
        <v>19</v>
      </c>
      <c r="E37" s="14" t="s">
        <v>21</v>
      </c>
      <c r="F37" s="15"/>
      <c r="G37" s="16">
        <f>SUMIFS('Data Repository Table'!$J:$J,'Data Repository Table'!$A:$A,"Financial Actual",'Data Repository Table'!$C:$C,$B$37,'Data Repository Table'!$B:$B,$C$37,'Data Repository Table'!$G:$G,$D$37,'Data Repository Table'!$H:$H,$E$37,'Data Repository Table'!$D:$D,'Economic Cost Analysis'!G10)</f>
        <v>829385.88554250007</v>
      </c>
      <c r="H37" s="16">
        <f>SUMIFS('Data Repository Table'!$J:$J,'Data Repository Table'!$A:$A,"Financial Actual",'Data Repository Table'!$C:$C,$B$37,'Data Repository Table'!$B:$B,$C$37,'Data Repository Table'!$G:$G,$D$37,'Data Repository Table'!$H:$H,$E$37,'Data Repository Table'!$D:$D,'Economic Cost Analysis'!H10)</f>
        <v>660748.90166999993</v>
      </c>
      <c r="I37" s="16">
        <f>SUMIFS('Data Repository Table'!$J:$J,'Data Repository Table'!$A:$A,"Financial Actual",'Data Repository Table'!$C:$C,$B$37,'Data Repository Table'!$B:$B,$C$37,'Data Repository Table'!$G:$G,$D$37,'Data Repository Table'!$H:$H,$E$37,'Data Repository Table'!$D:$D,'Economic Cost Analysis'!I10)</f>
        <v>893175.96010499995</v>
      </c>
      <c r="J37" s="16">
        <f>SUMIFS('Data Repository Table'!$J:$J,'Data Repository Table'!$A:$A,"Financial Actual",'Data Repository Table'!$C:$C,$B$37,'Data Repository Table'!$B:$B,$C$37,'Data Repository Table'!$G:$G,$D$37,'Data Repository Table'!$H:$H,$E$37,'Data Repository Table'!$D:$D,'Economic Cost Analysis'!J10)</f>
        <v>751290.50353499991</v>
      </c>
      <c r="K37" s="16">
        <f>SUMIFS('Data Repository Table'!$J:$J,'Data Repository Table'!$A:$A,"Financial Actual",'Data Repository Table'!$C:$C,$B$37,'Data Repository Table'!$B:$B,$C$37,'Data Repository Table'!$G:$G,$D$37,'Data Repository Table'!$H:$H,$E$37,'Data Repository Table'!$D:$D,'Economic Cost Analysis'!K10)</f>
        <v>638877.80224125006</v>
      </c>
      <c r="L37" s="16">
        <f>SUMIFS('Data Repository Table'!$J:$J,'Data Repository Table'!$A:$A,"Financial Actual",'Data Repository Table'!$C:$C,$B$37,'Data Repository Table'!$B:$B,$C$37,'Data Repository Table'!$G:$G,$D$37,'Data Repository Table'!$H:$H,$E$37,'Data Repository Table'!$D:$D,'Economic Cost Analysis'!L10)</f>
        <v>717746.26218750002</v>
      </c>
      <c r="M37" s="16">
        <f>SUMIFS('Data Repository Table'!$J:$J,'Data Repository Table'!$A:$A,"Financial Actual",'Data Repository Table'!$C:$C,$B$37,'Data Repository Table'!$B:$B,$C$37,'Data Repository Table'!$G:$G,$D$37,'Data Repository Table'!$H:$H,$E$37,'Data Repository Table'!$D:$D,'Economic Cost Analysis'!M10)</f>
        <v>957882.40031249996</v>
      </c>
      <c r="N37" s="16">
        <f>SUMIFS('Data Repository Table'!$J:$J,'Data Repository Table'!$A:$A,"Financial Actual",'Data Repository Table'!$C:$C,$B$37,'Data Repository Table'!$B:$B,$C$37,'Data Repository Table'!$G:$G,$D$37,'Data Repository Table'!$H:$H,$E$37,'Data Repository Table'!$D:$D,'Economic Cost Analysis'!N10)</f>
        <v>822560.80359374988</v>
      </c>
      <c r="O37" s="16">
        <f>SUMIFS('Data Repository Table'!$J:$J,'Data Repository Table'!$A:$A,"Financial Actual",'Data Repository Table'!$C:$C,$B$37,'Data Repository Table'!$B:$B,$C$37,'Data Repository Table'!$G:$G,$D$37,'Data Repository Table'!$H:$H,$E$37,'Data Repository Table'!$D:$D,'Economic Cost Analysis'!O10)</f>
        <v>1156441.4275781249</v>
      </c>
      <c r="P37" s="16">
        <f>SUMIFS('Data Repository Table'!$J:$J,'Data Repository Table'!$A:$A,"Financial Actual",'Data Repository Table'!$C:$C,$B$37,'Data Repository Table'!$B:$B,$C$37,'Data Repository Table'!$G:$G,$D$37,'Data Repository Table'!$H:$H,$E$37,'Data Repository Table'!$D:$D,'Economic Cost Analysis'!P10)</f>
        <v>629694.17062500003</v>
      </c>
      <c r="Q37" s="16">
        <f>SUMIFS('Data Repository Table'!$J:$J,'Data Repository Table'!$A:$A,"Financial Actual",'Data Repository Table'!$C:$C,$B$37,'Data Repository Table'!$B:$B,$C$37,'Data Repository Table'!$G:$G,$D$37,'Data Repository Table'!$H:$H,$E$37,'Data Repository Table'!$D:$D,'Economic Cost Analysis'!Q10)</f>
        <v>813120.22593749978</v>
      </c>
      <c r="R37" s="16">
        <f>SUMIFS('Data Repository Table'!$J:$J,'Data Repository Table'!$A:$A,"Financial Actual",'Data Repository Table'!$C:$C,$B$37,'Data Repository Table'!$B:$B,$C$37,'Data Repository Table'!$G:$G,$D$37,'Data Repository Table'!$H:$H,$E$37,'Data Repository Table'!$D:$D,'Economic Cost Analysis'!R10)</f>
        <v>1160616.2173125001</v>
      </c>
      <c r="S37" s="16">
        <f t="shared" si="2"/>
        <v>10031540.560640626</v>
      </c>
      <c r="T37" s="17"/>
      <c r="U37" s="17"/>
      <c r="V37" s="17"/>
      <c r="W37" s="17"/>
    </row>
    <row r="38" spans="1:23" x14ac:dyDescent="0.25">
      <c r="A38" s="14" t="s">
        <v>14</v>
      </c>
      <c r="B38" s="14" t="s">
        <v>32</v>
      </c>
      <c r="C38" s="14" t="s">
        <v>16</v>
      </c>
      <c r="D38" s="14" t="s">
        <v>22</v>
      </c>
      <c r="E38" s="14" t="s">
        <v>23</v>
      </c>
      <c r="F38" s="15"/>
      <c r="G38" s="16">
        <f>SUMIFS('Data Repository Table'!$J:$J,'Data Repository Table'!$A:$A,"Financial Actual",'Data Repository Table'!$C:$C,$B$38,'Data Repository Table'!$B:$B,$C$38,'Data Repository Table'!$G:$G,$D$38,'Data Repository Table'!$H:$H,$E$38,'Data Repository Table'!$D:$D,'Economic Cost Analysis'!G10)</f>
        <v>716589.40510871995</v>
      </c>
      <c r="H38" s="16">
        <f>SUMIFS('Data Repository Table'!$J:$J,'Data Repository Table'!$A:$A,"Financial Actual",'Data Repository Table'!$C:$C,$B$38,'Data Repository Table'!$B:$B,$C$38,'Data Repository Table'!$G:$G,$D$38,'Data Repository Table'!$H:$H,$E$38,'Data Repository Table'!$D:$D,'Economic Cost Analysis'!H10)</f>
        <v>570887.05104287993</v>
      </c>
      <c r="I38" s="16">
        <f>SUMIFS('Data Repository Table'!$J:$J,'Data Repository Table'!$A:$A,"Financial Actual",'Data Repository Table'!$C:$C,$B$38,'Data Repository Table'!$B:$B,$C$38,'Data Repository Table'!$G:$G,$D$38,'Data Repository Table'!$H:$H,$E$38,'Data Repository Table'!$D:$D,'Economic Cost Analysis'!I10)</f>
        <v>771704.02953071985</v>
      </c>
      <c r="J38" s="16">
        <f>SUMIFS('Data Repository Table'!$J:$J,'Data Repository Table'!$A:$A,"Financial Actual",'Data Repository Table'!$C:$C,$B$38,'Data Repository Table'!$B:$B,$C$38,'Data Repository Table'!$G:$G,$D$38,'Data Repository Table'!$H:$H,$E$38,'Data Repository Table'!$D:$D,'Economic Cost Analysis'!J10)</f>
        <v>649114.99505423987</v>
      </c>
      <c r="K38" s="16">
        <f>SUMIFS('Data Repository Table'!$J:$J,'Data Repository Table'!$A:$A,"Financial Actual",'Data Repository Table'!$C:$C,$B$38,'Data Repository Table'!$B:$B,$C$38,'Data Repository Table'!$G:$G,$D$38,'Data Repository Table'!$H:$H,$E$38,'Data Repository Table'!$D:$D,'Economic Cost Analysis'!K10)</f>
        <v>551990.42113644001</v>
      </c>
      <c r="L38" s="16">
        <f>SUMIFS('Data Repository Table'!$J:$J,'Data Repository Table'!$A:$A,"Financial Actual",'Data Repository Table'!$C:$C,$B$38,'Data Repository Table'!$B:$B,$C$38,'Data Repository Table'!$G:$G,$D$38,'Data Repository Table'!$H:$H,$E$38,'Data Repository Table'!$D:$D,'Economic Cost Analysis'!L10)</f>
        <v>620132.77052999998</v>
      </c>
      <c r="M38" s="16">
        <f>SUMIFS('Data Repository Table'!$J:$J,'Data Repository Table'!$A:$A,"Financial Actual",'Data Repository Table'!$C:$C,$B$38,'Data Repository Table'!$B:$B,$C$38,'Data Repository Table'!$G:$G,$D$38,'Data Repository Table'!$H:$H,$E$38,'Data Repository Table'!$D:$D,'Economic Cost Analysis'!M10)</f>
        <v>827610.39387000003</v>
      </c>
      <c r="N38" s="16">
        <f>SUMIFS('Data Repository Table'!$J:$J,'Data Repository Table'!$A:$A,"Financial Actual",'Data Repository Table'!$C:$C,$B$38,'Data Repository Table'!$B:$B,$C$38,'Data Repository Table'!$G:$G,$D$38,'Data Repository Table'!$H:$H,$E$38,'Data Repository Table'!$D:$D,'Economic Cost Analysis'!N10)</f>
        <v>710692.53430499986</v>
      </c>
      <c r="O38" s="16">
        <f>SUMIFS('Data Repository Table'!$J:$J,'Data Repository Table'!$A:$A,"Financial Actual",'Data Repository Table'!$C:$C,$B$38,'Data Repository Table'!$B:$B,$C$38,'Data Repository Table'!$G:$G,$D$38,'Data Repository Table'!$H:$H,$E$38,'Data Repository Table'!$D:$D,'Economic Cost Analysis'!O10)</f>
        <v>999165.39342749992</v>
      </c>
      <c r="P38" s="16">
        <f>SUMIFS('Data Repository Table'!$J:$J,'Data Repository Table'!$A:$A,"Financial Actual",'Data Repository Table'!$C:$C,$B$38,'Data Repository Table'!$B:$B,$C$38,'Data Repository Table'!$G:$G,$D$38,'Data Repository Table'!$H:$H,$E$38,'Data Repository Table'!$D:$D,'Economic Cost Analysis'!P10)</f>
        <v>544055.76341999997</v>
      </c>
      <c r="Q38" s="16">
        <f>SUMIFS('Data Repository Table'!$J:$J,'Data Repository Table'!$A:$A,"Financial Actual",'Data Repository Table'!$C:$C,$B$38,'Data Repository Table'!$B:$B,$C$38,'Data Repository Table'!$G:$G,$D$38,'Data Repository Table'!$H:$H,$E$38,'Data Repository Table'!$D:$D,'Economic Cost Analysis'!Q10)</f>
        <v>702535.87520999974</v>
      </c>
      <c r="R38" s="16">
        <f>SUMIFS('Data Repository Table'!$J:$J,'Data Repository Table'!$A:$A,"Financial Actual",'Data Repository Table'!$C:$C,$B$38,'Data Repository Table'!$B:$B,$C$38,'Data Repository Table'!$G:$G,$D$38,'Data Repository Table'!$H:$H,$E$38,'Data Repository Table'!$D:$D,'Economic Cost Analysis'!R10)</f>
        <v>1002772.411758</v>
      </c>
      <c r="S38" s="16">
        <f t="shared" si="2"/>
        <v>8667251.0443934985</v>
      </c>
      <c r="T38" s="17"/>
      <c r="U38" s="17"/>
      <c r="V38" s="17"/>
      <c r="W38" s="17"/>
    </row>
    <row r="39" spans="1:23" x14ac:dyDescent="0.25">
      <c r="A39" s="14" t="s">
        <v>14</v>
      </c>
      <c r="B39" s="14" t="s">
        <v>32</v>
      </c>
      <c r="C39" s="14" t="s">
        <v>16</v>
      </c>
      <c r="D39" s="14" t="s">
        <v>22</v>
      </c>
      <c r="E39" s="14" t="s">
        <v>24</v>
      </c>
      <c r="F39" s="15"/>
      <c r="G39" s="16">
        <f>SUMIFS('Data Repository Table'!$J:$J,'Data Repository Table'!$A:$A,"Financial Actual",'Data Repository Table'!$C:$C,$B$39,'Data Repository Table'!$B:$B,$C$39,'Data Repository Table'!$G:$G,$D$39,'Data Repository Table'!$H:$H,$E$39,'Data Repository Table'!$D:$D,'Economic Cost Analysis'!G10)</f>
        <v>251329.05622500001</v>
      </c>
      <c r="H39" s="16">
        <f>SUMIFS('Data Repository Table'!$J:$J,'Data Repository Table'!$A:$A,"Financial Actual",'Data Repository Table'!$C:$C,$B$39,'Data Repository Table'!$B:$B,$C$39,'Data Repository Table'!$G:$G,$D$39,'Data Repository Table'!$H:$H,$E$39,'Data Repository Table'!$D:$D,'Economic Cost Analysis'!H10)</f>
        <v>200226.9399</v>
      </c>
      <c r="I39" s="16">
        <f>SUMIFS('Data Repository Table'!$J:$J,'Data Repository Table'!$A:$A,"Financial Actual",'Data Repository Table'!$C:$C,$B$39,'Data Repository Table'!$B:$B,$C$39,'Data Repository Table'!$G:$G,$D$39,'Data Repository Table'!$H:$H,$E$39,'Data Repository Table'!$D:$D,'Economic Cost Analysis'!I10)</f>
        <v>270659.38184999995</v>
      </c>
      <c r="J39" s="16">
        <f>SUMIFS('Data Repository Table'!$J:$J,'Data Repository Table'!$A:$A,"Financial Actual",'Data Repository Table'!$C:$C,$B$39,'Data Repository Table'!$B:$B,$C$39,'Data Repository Table'!$G:$G,$D$39,'Data Repository Table'!$H:$H,$E$39,'Data Repository Table'!$D:$D,'Economic Cost Analysis'!J10)</f>
        <v>227663.78894999996</v>
      </c>
      <c r="K39" s="16">
        <f>SUMIFS('Data Repository Table'!$J:$J,'Data Repository Table'!$A:$A,"Financial Actual",'Data Repository Table'!$C:$C,$B$39,'Data Repository Table'!$B:$B,$C$39,'Data Repository Table'!$G:$G,$D$39,'Data Repository Table'!$H:$H,$E$39,'Data Repository Table'!$D:$D,'Economic Cost Analysis'!K10)</f>
        <v>193599.33401250001</v>
      </c>
      <c r="L39" s="16">
        <f>SUMIFS('Data Repository Table'!$J:$J,'Data Repository Table'!$A:$A,"Financial Actual",'Data Repository Table'!$C:$C,$B$39,'Data Repository Table'!$B:$B,$C$39,'Data Repository Table'!$G:$G,$D$39,'Data Repository Table'!$H:$H,$E$39,'Data Repository Table'!$D:$D,'Economic Cost Analysis'!L10)</f>
        <v>143549.25243750002</v>
      </c>
      <c r="M39" s="16">
        <f>SUMIFS('Data Repository Table'!$J:$J,'Data Repository Table'!$A:$A,"Financial Actual",'Data Repository Table'!$C:$C,$B$39,'Data Repository Table'!$B:$B,$C$39,'Data Repository Table'!$G:$G,$D$39,'Data Repository Table'!$H:$H,$E$39,'Data Repository Table'!$D:$D,'Economic Cost Analysis'!M10)</f>
        <v>153261.18405000001</v>
      </c>
      <c r="N39" s="16">
        <f>SUMIFS('Data Repository Table'!$J:$J,'Data Repository Table'!$A:$A,"Financial Actual",'Data Repository Table'!$C:$C,$B$39,'Data Repository Table'!$B:$B,$C$39,'Data Repository Table'!$G:$G,$D$39,'Data Repository Table'!$H:$H,$E$39,'Data Repository Table'!$D:$D,'Economic Cost Analysis'!N10)</f>
        <v>131609.72857499999</v>
      </c>
      <c r="O39" s="16">
        <f>SUMIFS('Data Repository Table'!$J:$J,'Data Repository Table'!$A:$A,"Financial Actual",'Data Repository Table'!$C:$C,$B$39,'Data Repository Table'!$B:$B,$C$39,'Data Repository Table'!$G:$G,$D$39,'Data Repository Table'!$H:$H,$E$39,'Data Repository Table'!$D:$D,'Economic Cost Analysis'!O10)</f>
        <v>185030.62841250002</v>
      </c>
      <c r="P39" s="16">
        <f>SUMIFS('Data Repository Table'!$J:$J,'Data Repository Table'!$A:$A,"Financial Actual",'Data Repository Table'!$C:$C,$B$39,'Data Repository Table'!$B:$B,$C$39,'Data Repository Table'!$G:$G,$D$39,'Data Repository Table'!$H:$H,$E$39,'Data Repository Table'!$D:$D,'Economic Cost Analysis'!P10)</f>
        <v>100751.0673</v>
      </c>
      <c r="Q39" s="16">
        <f>SUMIFS('Data Repository Table'!$J:$J,'Data Repository Table'!$A:$A,"Financial Actual",'Data Repository Table'!$C:$C,$B$39,'Data Repository Table'!$B:$B,$C$39,'Data Repository Table'!$G:$G,$D$39,'Data Repository Table'!$H:$H,$E$39,'Data Repository Table'!$D:$D,'Economic Cost Analysis'!Q10)</f>
        <v>130099.23614999997</v>
      </c>
      <c r="R39" s="16">
        <f>SUMIFS('Data Repository Table'!$J:$J,'Data Repository Table'!$A:$A,"Financial Actual",'Data Repository Table'!$C:$C,$B$39,'Data Repository Table'!$B:$B,$C$39,'Data Repository Table'!$G:$G,$D$39,'Data Repository Table'!$H:$H,$E$39,'Data Repository Table'!$D:$D,'Economic Cost Analysis'!R10)</f>
        <v>232123.24346250005</v>
      </c>
      <c r="S39" s="16">
        <f t="shared" si="2"/>
        <v>2219902.8413250004</v>
      </c>
      <c r="T39" s="17"/>
      <c r="U39" s="17"/>
      <c r="V39" s="17"/>
      <c r="W39" s="17"/>
    </row>
    <row r="40" spans="1:23" x14ac:dyDescent="0.25">
      <c r="A40" s="14" t="s">
        <v>14</v>
      </c>
      <c r="B40" s="14" t="s">
        <v>32</v>
      </c>
      <c r="C40" s="14" t="s">
        <v>16</v>
      </c>
      <c r="D40" s="14" t="s">
        <v>22</v>
      </c>
      <c r="E40" s="14" t="s">
        <v>25</v>
      </c>
      <c r="F40" s="15"/>
      <c r="G40" s="16">
        <f>SUMIFS('Data Repository Table'!$J:$J,'Data Repository Table'!$A:$A,"Financial Actual",'Data Repository Table'!$C:$C,$B$40,'Data Repository Table'!$B:$B,$C$40,'Data Repository Table'!$G:$G,$D$40,'Data Repository Table'!$H:$H,$E$40,'Data Repository Table'!$D:$D,'Economic Cost Analysis'!G10)</f>
        <v>623296.05943799997</v>
      </c>
      <c r="H40" s="16">
        <f>SUMIFS('Data Repository Table'!$J:$J,'Data Repository Table'!$A:$A,"Financial Actual",'Data Repository Table'!$C:$C,$B$40,'Data Repository Table'!$B:$B,$C$40,'Data Repository Table'!$G:$G,$D$40,'Data Repository Table'!$H:$H,$E$40,'Data Repository Table'!$D:$D,'Economic Cost Analysis'!H10)</f>
        <v>496562.81095199991</v>
      </c>
      <c r="I40" s="16">
        <f>SUMIFS('Data Repository Table'!$J:$J,'Data Repository Table'!$A:$A,"Financial Actual",'Data Repository Table'!$C:$C,$B$40,'Data Repository Table'!$B:$B,$C$40,'Data Repository Table'!$G:$G,$D$40,'Data Repository Table'!$H:$H,$E$40,'Data Repository Table'!$D:$D,'Economic Cost Analysis'!I10)</f>
        <v>671235.2669879999</v>
      </c>
      <c r="J40" s="16">
        <f>SUMIFS('Data Repository Table'!$J:$J,'Data Repository Table'!$A:$A,"Financial Actual",'Data Repository Table'!$C:$C,$B$40,'Data Repository Table'!$B:$B,$C$40,'Data Repository Table'!$G:$G,$D$40,'Data Repository Table'!$H:$H,$E$40,'Data Repository Table'!$D:$D,'Economic Cost Analysis'!J10)</f>
        <v>564606.19659599988</v>
      </c>
      <c r="K40" s="16">
        <f>SUMIFS('Data Repository Table'!$J:$J,'Data Repository Table'!$A:$A,"Financial Actual",'Data Repository Table'!$C:$C,$B$40,'Data Repository Table'!$B:$B,$C$40,'Data Repository Table'!$G:$G,$D$40,'Data Repository Table'!$H:$H,$E$40,'Data Repository Table'!$D:$D,'Economic Cost Analysis'!K10)</f>
        <v>480126.34835100005</v>
      </c>
      <c r="L40" s="16">
        <f>SUMIFS('Data Repository Table'!$J:$J,'Data Repository Table'!$A:$A,"Financial Actual",'Data Repository Table'!$C:$C,$B$40,'Data Repository Table'!$B:$B,$C$40,'Data Repository Table'!$G:$G,$D$40,'Data Repository Table'!$H:$H,$E$40,'Data Repository Table'!$D:$D,'Economic Cost Analysis'!L10)</f>
        <v>356002.146045</v>
      </c>
      <c r="M40" s="16">
        <f>SUMIFS('Data Repository Table'!$J:$J,'Data Repository Table'!$A:$A,"Financial Actual",'Data Repository Table'!$C:$C,$B$40,'Data Repository Table'!$B:$B,$C$40,'Data Repository Table'!$G:$G,$D$40,'Data Repository Table'!$H:$H,$E$40,'Data Repository Table'!$D:$D,'Economic Cost Analysis'!M10)</f>
        <v>380087.73644399998</v>
      </c>
      <c r="N40" s="16">
        <f>SUMIFS('Data Repository Table'!$J:$J,'Data Repository Table'!$A:$A,"Financial Actual",'Data Repository Table'!$C:$C,$B$40,'Data Repository Table'!$B:$B,$C$40,'Data Repository Table'!$G:$G,$D$40,'Data Repository Table'!$H:$H,$E$40,'Data Repository Table'!$D:$D,'Economic Cost Analysis'!N10)</f>
        <v>326392.12686599995</v>
      </c>
      <c r="O40" s="16">
        <f>SUMIFS('Data Repository Table'!$J:$J,'Data Repository Table'!$A:$A,"Financial Actual",'Data Repository Table'!$C:$C,$B$40,'Data Repository Table'!$B:$B,$C$40,'Data Repository Table'!$G:$G,$D$40,'Data Repository Table'!$H:$H,$E$40,'Data Repository Table'!$D:$D,'Economic Cost Analysis'!O10)</f>
        <v>458875.95846300002</v>
      </c>
      <c r="P40" s="16">
        <f>SUMIFS('Data Repository Table'!$J:$J,'Data Repository Table'!$A:$A,"Financial Actual",'Data Repository Table'!$C:$C,$B$40,'Data Repository Table'!$B:$B,$C$40,'Data Repository Table'!$G:$G,$D$40,'Data Repository Table'!$H:$H,$E$40,'Data Repository Table'!$D:$D,'Economic Cost Analysis'!P10)</f>
        <v>249862.64690399999</v>
      </c>
      <c r="Q40" s="16">
        <f>SUMIFS('Data Repository Table'!$J:$J,'Data Repository Table'!$A:$A,"Financial Actual",'Data Repository Table'!$C:$C,$B$40,'Data Repository Table'!$B:$B,$C$40,'Data Repository Table'!$G:$G,$D$40,'Data Repository Table'!$H:$H,$E$40,'Data Repository Table'!$D:$D,'Economic Cost Analysis'!Q10)</f>
        <v>322646.10565199988</v>
      </c>
      <c r="R40" s="16">
        <f>SUMIFS('Data Repository Table'!$J:$J,'Data Repository Table'!$A:$A,"Financial Actual",'Data Repository Table'!$C:$C,$B$40,'Data Repository Table'!$B:$B,$C$40,'Data Repository Table'!$G:$G,$D$40,'Data Repository Table'!$H:$H,$E$40,'Data Repository Table'!$D:$D,'Economic Cost Analysis'!R10)</f>
        <v>575665.6437870001</v>
      </c>
      <c r="S40" s="16">
        <f t="shared" si="2"/>
        <v>5505359.0464859996</v>
      </c>
      <c r="T40" s="17"/>
      <c r="U40" s="17"/>
      <c r="V40" s="17"/>
      <c r="W40" s="17"/>
    </row>
    <row r="41" spans="1:23" x14ac:dyDescent="0.25">
      <c r="A41" s="14" t="s">
        <v>14</v>
      </c>
      <c r="B41" s="14" t="s">
        <v>32</v>
      </c>
      <c r="C41" s="14" t="s">
        <v>16</v>
      </c>
      <c r="D41" s="14" t="s">
        <v>22</v>
      </c>
      <c r="E41" s="14" t="s">
        <v>26</v>
      </c>
      <c r="F41" s="15"/>
      <c r="G41" s="16">
        <f>SUMIFS('Data Repository Table'!$J:$J,'Data Repository Table'!$A:$A,"Financial Actual",'Data Repository Table'!$C:$C,$B$41,'Data Repository Table'!$B:$B,$C$41,'Data Repository Table'!$G:$G,$D$41,'Data Repository Table'!$H:$H,$E$41,'Data Repository Table'!$D:$D,'Economic Cost Analysis'!G10)</f>
        <v>211116.407229</v>
      </c>
      <c r="H41" s="16">
        <f>SUMIFS('Data Repository Table'!$J:$J,'Data Repository Table'!$A:$A,"Financial Actual",'Data Repository Table'!$C:$C,$B$41,'Data Repository Table'!$B:$B,$C$41,'Data Repository Table'!$G:$G,$D$41,'Data Repository Table'!$H:$H,$E$41,'Data Repository Table'!$D:$D,'Economic Cost Analysis'!H10)</f>
        <v>168190.62951599999</v>
      </c>
      <c r="I41" s="16">
        <f>SUMIFS('Data Repository Table'!$J:$J,'Data Repository Table'!$A:$A,"Financial Actual",'Data Repository Table'!$C:$C,$B$41,'Data Repository Table'!$B:$B,$C$41,'Data Repository Table'!$G:$G,$D$41,'Data Repository Table'!$H:$H,$E$41,'Data Repository Table'!$D:$D,'Economic Cost Analysis'!I10)</f>
        <v>227353.88075399998</v>
      </c>
      <c r="J41" s="16">
        <f>SUMIFS('Data Repository Table'!$J:$J,'Data Repository Table'!$A:$A,"Financial Actual",'Data Repository Table'!$C:$C,$B$41,'Data Repository Table'!$B:$B,$C$41,'Data Repository Table'!$G:$G,$D$41,'Data Repository Table'!$H:$H,$E$41,'Data Repository Table'!$D:$D,'Economic Cost Analysis'!J10)</f>
        <v>191237.58271799999</v>
      </c>
      <c r="K41" s="16">
        <f>SUMIFS('Data Repository Table'!$J:$J,'Data Repository Table'!$A:$A,"Financial Actual",'Data Repository Table'!$C:$C,$B$41,'Data Repository Table'!$B:$B,$C$41,'Data Repository Table'!$G:$G,$D$41,'Data Repository Table'!$H:$H,$E$41,'Data Repository Table'!$D:$D,'Economic Cost Analysis'!K10)</f>
        <v>162623.44057050001</v>
      </c>
      <c r="L41" s="16">
        <f>SUMIFS('Data Repository Table'!$J:$J,'Data Repository Table'!$A:$A,"Financial Actual",'Data Repository Table'!$C:$C,$B$41,'Data Repository Table'!$B:$B,$C$41,'Data Repository Table'!$G:$G,$D$41,'Data Repository Table'!$H:$H,$E$41,'Data Repository Table'!$D:$D,'Economic Cost Analysis'!L10)</f>
        <v>120581.37204750002</v>
      </c>
      <c r="M41" s="16">
        <f>SUMIFS('Data Repository Table'!$J:$J,'Data Repository Table'!$A:$A,"Financial Actual",'Data Repository Table'!$C:$C,$B$41,'Data Repository Table'!$B:$B,$C$41,'Data Repository Table'!$G:$G,$D$41,'Data Repository Table'!$H:$H,$E$41,'Data Repository Table'!$D:$D,'Economic Cost Analysis'!M10)</f>
        <v>128739.394602</v>
      </c>
      <c r="N41" s="16">
        <f>SUMIFS('Data Repository Table'!$J:$J,'Data Repository Table'!$A:$A,"Financial Actual",'Data Repository Table'!$C:$C,$B$41,'Data Repository Table'!$B:$B,$C$41,'Data Repository Table'!$G:$G,$D$41,'Data Repository Table'!$H:$H,$E$41,'Data Repository Table'!$D:$D,'Economic Cost Analysis'!N10)</f>
        <v>110552.17200299999</v>
      </c>
      <c r="O41" s="16">
        <f>SUMIFS('Data Repository Table'!$J:$J,'Data Repository Table'!$A:$A,"Financial Actual",'Data Repository Table'!$C:$C,$B$41,'Data Repository Table'!$B:$B,$C$41,'Data Repository Table'!$G:$G,$D$41,'Data Repository Table'!$H:$H,$E$41,'Data Repository Table'!$D:$D,'Economic Cost Analysis'!O10)</f>
        <v>155425.7278665</v>
      </c>
      <c r="P41" s="16">
        <f>SUMIFS('Data Repository Table'!$J:$J,'Data Repository Table'!$A:$A,"Financial Actual",'Data Repository Table'!$C:$C,$B$41,'Data Repository Table'!$B:$B,$C$41,'Data Repository Table'!$G:$G,$D$41,'Data Repository Table'!$H:$H,$E$41,'Data Repository Table'!$D:$D,'Economic Cost Analysis'!P10)</f>
        <v>84630.896531999999</v>
      </c>
      <c r="Q41" s="16">
        <f>SUMIFS('Data Repository Table'!$J:$J,'Data Repository Table'!$A:$A,"Financial Actual",'Data Repository Table'!$C:$C,$B$41,'Data Repository Table'!$B:$B,$C$41,'Data Repository Table'!$G:$G,$D$41,'Data Repository Table'!$H:$H,$E$41,'Data Repository Table'!$D:$D,'Economic Cost Analysis'!Q10)</f>
        <v>109283.35836599997</v>
      </c>
      <c r="R41" s="16">
        <f>SUMIFS('Data Repository Table'!$J:$J,'Data Repository Table'!$A:$A,"Financial Actual",'Data Repository Table'!$C:$C,$B$41,'Data Repository Table'!$B:$B,$C$41,'Data Repository Table'!$G:$G,$D$41,'Data Repository Table'!$H:$H,$E$41,'Data Repository Table'!$D:$D,'Economic Cost Analysis'!R10)</f>
        <v>194983.52450850004</v>
      </c>
      <c r="S41" s="16">
        <f t="shared" si="2"/>
        <v>1864718.386713</v>
      </c>
      <c r="T41" s="17"/>
      <c r="U41" s="17"/>
      <c r="V41" s="17"/>
      <c r="W41" s="17"/>
    </row>
    <row r="42" spans="1:23" x14ac:dyDescent="0.25">
      <c r="A42" s="14" t="s">
        <v>14</v>
      </c>
      <c r="B42" s="14" t="s">
        <v>32</v>
      </c>
      <c r="C42" s="14" t="s">
        <v>16</v>
      </c>
      <c r="D42" s="14" t="s">
        <v>27</v>
      </c>
      <c r="E42" s="14" t="s">
        <v>28</v>
      </c>
      <c r="F42" s="18"/>
      <c r="G42" s="16">
        <f>SUMIFS('Data Repository Table'!$J:$J,'Data Repository Table'!$A:$A,"Financial Actual",'Data Repository Table'!$C:$C,$B$42,'Data Repository Table'!$B:$B,$C$42,'Data Repository Table'!$G:$G,$D$42,'Data Repository Table'!$H:$H,$E$42,'Data Repository Table'!$D:$D,'Economic Cost Analysis'!G10)</f>
        <v>3015948.6746999999</v>
      </c>
      <c r="H42" s="16">
        <f>SUMIFS('Data Repository Table'!$J:$J,'Data Repository Table'!$A:$A,"Financial Actual",'Data Repository Table'!$C:$C,$B$42,'Data Repository Table'!$B:$B,$C$42,'Data Repository Table'!$G:$G,$D$42,'Data Repository Table'!$H:$H,$E$42,'Data Repository Table'!$D:$D,'Economic Cost Analysis'!H10)</f>
        <v>2402723.2787999995</v>
      </c>
      <c r="I42" s="16">
        <f>SUMIFS('Data Repository Table'!$J:$J,'Data Repository Table'!$A:$A,"Financial Actual",'Data Repository Table'!$C:$C,$B$42,'Data Repository Table'!$B:$B,$C$42,'Data Repository Table'!$G:$G,$D$42,'Data Repository Table'!$H:$H,$E$42,'Data Repository Table'!$D:$D,'Economic Cost Analysis'!I10)</f>
        <v>3247912.5821999996</v>
      </c>
      <c r="J42" s="16">
        <f>SUMIFS('Data Repository Table'!$J:$J,'Data Repository Table'!$A:$A,"Financial Actual",'Data Repository Table'!$C:$C,$B$42,'Data Repository Table'!$B:$B,$C$42,'Data Repository Table'!$G:$G,$D$42,'Data Repository Table'!$H:$H,$E$42,'Data Repository Table'!$D:$D,'Economic Cost Analysis'!J10)</f>
        <v>2731965.4673999995</v>
      </c>
      <c r="K42" s="16">
        <f>SUMIFS('Data Repository Table'!$J:$J,'Data Repository Table'!$A:$A,"Financial Actual",'Data Repository Table'!$C:$C,$B$42,'Data Repository Table'!$B:$B,$C$42,'Data Repository Table'!$G:$G,$D$42,'Data Repository Table'!$H:$H,$E$42,'Data Repository Table'!$D:$D,'Economic Cost Analysis'!K10)</f>
        <v>2323192.0081500001</v>
      </c>
      <c r="L42" s="16">
        <f>SUMIFS('Data Repository Table'!$J:$J,'Data Repository Table'!$A:$A,"Financial Actual",'Data Repository Table'!$C:$C,$B$42,'Data Repository Table'!$B:$B,$C$42,'Data Repository Table'!$G:$G,$D$42,'Data Repository Table'!$H:$H,$E$42,'Data Repository Table'!$D:$D,'Economic Cost Analysis'!L10)</f>
        <v>1722591.0292499999</v>
      </c>
      <c r="M42" s="16">
        <f>SUMIFS('Data Repository Table'!$J:$J,'Data Repository Table'!$A:$A,"Financial Actual",'Data Repository Table'!$C:$C,$B$42,'Data Repository Table'!$B:$B,$C$42,'Data Repository Table'!$G:$G,$D$42,'Data Repository Table'!$H:$H,$E$42,'Data Repository Table'!$D:$D,'Economic Cost Analysis'!M10)</f>
        <v>1839134.2085999998</v>
      </c>
      <c r="N42" s="16">
        <f>SUMIFS('Data Repository Table'!$J:$J,'Data Repository Table'!$A:$A,"Financial Actual",'Data Repository Table'!$C:$C,$B$42,'Data Repository Table'!$B:$B,$C$42,'Data Repository Table'!$G:$G,$D$42,'Data Repository Table'!$H:$H,$E$42,'Data Repository Table'!$D:$D,'Economic Cost Analysis'!N10)</f>
        <v>2579316.7429</v>
      </c>
      <c r="O42" s="16">
        <f>SUMIFS('Data Repository Table'!$J:$J,'Data Repository Table'!$A:$A,"Financial Actual",'Data Repository Table'!$C:$C,$B$42,'Data Repository Table'!$B:$B,$C$42,'Data Repository Table'!$G:$G,$D$42,'Data Repository Table'!$H:$H,$E$42,'Data Repository Table'!$D:$D,'Economic Cost Analysis'!O10)</f>
        <v>2220367.5409499998</v>
      </c>
      <c r="P42" s="16">
        <f>SUMIFS('Data Repository Table'!$J:$J,'Data Repository Table'!$A:$A,"Financial Actual",'Data Repository Table'!$C:$C,$B$42,'Data Repository Table'!$B:$B,$C$42,'Data Repository Table'!$G:$G,$D$42,'Data Repository Table'!$H:$H,$E$42,'Data Repository Table'!$D:$D,'Economic Cost Analysis'!P10)</f>
        <v>2209012.8075999999</v>
      </c>
      <c r="Q42" s="16">
        <f>SUMIFS('Data Repository Table'!$J:$J,'Data Repository Table'!$A:$A,"Financial Actual",'Data Repository Table'!$C:$C,$B$42,'Data Repository Table'!$B:$B,$C$42,'Data Repository Table'!$G:$G,$D$42,'Data Repository Table'!$H:$H,$E$42,'Data Repository Table'!$D:$D,'Economic Cost Analysis'!Q10)</f>
        <v>2561190.8338000001</v>
      </c>
      <c r="R42" s="16">
        <f>SUMIFS('Data Repository Table'!$J:$J,'Data Repository Table'!$A:$A,"Financial Actual",'Data Repository Table'!$C:$C,$B$42,'Data Repository Table'!$B:$B,$C$42,'Data Repository Table'!$G:$G,$D$42,'Data Repository Table'!$H:$H,$E$42,'Data Repository Table'!$D:$D,'Economic Cost Analysis'!R10)</f>
        <v>2785478.9215500001</v>
      </c>
      <c r="S42" s="16">
        <f t="shared" si="2"/>
        <v>29638834.095899999</v>
      </c>
      <c r="T42" s="17"/>
      <c r="U42" s="17"/>
      <c r="V42" s="17"/>
      <c r="W42" s="17"/>
    </row>
    <row r="43" spans="1:23" ht="15.75" thickBot="1" x14ac:dyDescent="0.3">
      <c r="A43" s="14" t="s">
        <v>29</v>
      </c>
      <c r="B43" s="14" t="s">
        <v>32</v>
      </c>
      <c r="C43" s="14"/>
      <c r="D43" s="14"/>
      <c r="E43" s="18"/>
      <c r="F43" s="16"/>
      <c r="G43" s="19"/>
      <c r="H43" s="19"/>
      <c r="I43" s="19"/>
      <c r="J43" s="19"/>
      <c r="K43" s="19"/>
      <c r="L43" s="19"/>
      <c r="M43" s="19"/>
      <c r="N43" s="19"/>
      <c r="O43" s="19"/>
      <c r="P43" s="19"/>
      <c r="Q43" s="19"/>
      <c r="R43" s="19"/>
      <c r="S43" s="79">
        <f>SUM('Total Water'!P3:AA3)</f>
        <v>2533879.1719999998</v>
      </c>
      <c r="T43" s="17"/>
      <c r="U43" s="17"/>
      <c r="V43" s="17"/>
      <c r="W43" s="17"/>
    </row>
    <row r="44" spans="1:23" s="25" customFormat="1" ht="16.5" thickTop="1" thickBot="1" x14ac:dyDescent="0.3">
      <c r="A44" s="20"/>
      <c r="B44" s="21"/>
      <c r="C44" s="22"/>
      <c r="D44" s="22"/>
      <c r="E44" s="21" t="s">
        <v>30</v>
      </c>
      <c r="F44" s="22"/>
      <c r="G44" s="23">
        <f>(SUM(G35:G42)/'Total Water'!P3)</f>
        <v>32.644395721309699</v>
      </c>
      <c r="H44" s="23">
        <f>(SUM(H35:H42)/'Total Water'!Q3)</f>
        <v>31.479124229144556</v>
      </c>
      <c r="I44" s="23">
        <f>(SUM(I35:I42)/'Total Water'!R3)</f>
        <v>43.716430376785929</v>
      </c>
      <c r="J44" s="23">
        <f>(SUM(J35:J42)/'Total Water'!S3)</f>
        <v>42.437461047529588</v>
      </c>
      <c r="K44" s="23">
        <f>(SUM(K35:K42)/'Total Water'!T3)</f>
        <v>30.832306822249631</v>
      </c>
      <c r="L44" s="23">
        <f>(SUM(L35:L42)/'Total Water'!U3)</f>
        <v>40.056607121314855</v>
      </c>
      <c r="M44" s="23">
        <f>(SUM(M35:M42)/'Total Water'!V3)</f>
        <v>35.252643432800426</v>
      </c>
      <c r="N44" s="23">
        <f>(SUM(N35:N42)/'Total Water'!W3)</f>
        <v>34.40970474928254</v>
      </c>
      <c r="O44" s="23">
        <f>(SUM(O35:O42)/'Total Water'!X3)</f>
        <v>37.625793747462467</v>
      </c>
      <c r="P44" s="23">
        <f>(SUM(P35:P42)/'Total Water'!Y3)</f>
        <v>28.473377116074253</v>
      </c>
      <c r="Q44" s="23">
        <f>(SUM(Q35:Q42)/'Total Water'!Z3)</f>
        <v>33.597819136852863</v>
      </c>
      <c r="R44" s="23">
        <f>(SUM(R35:R42)/'Total Water'!AA3)</f>
        <v>43.016148904686304</v>
      </c>
      <c r="S44" s="28">
        <f>SUM(S35:S42)/S43</f>
        <v>35.804189198254953</v>
      </c>
      <c r="T44" s="24"/>
      <c r="U44" s="24"/>
      <c r="V44" s="24"/>
      <c r="W44" s="24"/>
    </row>
    <row r="45" spans="1:23" s="32" customFormat="1" ht="15.75" thickTop="1" x14ac:dyDescent="0.25">
      <c r="A45" s="29" t="s">
        <v>33</v>
      </c>
      <c r="B45" s="29"/>
      <c r="C45" s="29" t="s">
        <v>95</v>
      </c>
      <c r="D45" s="30"/>
      <c r="E45" s="29"/>
      <c r="F45" s="31"/>
      <c r="G45" s="31"/>
      <c r="H45" s="31"/>
      <c r="I45" s="31"/>
      <c r="J45" s="31"/>
      <c r="K45" s="31"/>
      <c r="L45" s="31"/>
      <c r="M45" s="31"/>
      <c r="N45" s="31"/>
      <c r="O45" s="31"/>
      <c r="P45" s="31"/>
      <c r="Q45" s="31"/>
      <c r="R45" s="31"/>
      <c r="S45" s="29"/>
      <c r="T45" s="29"/>
      <c r="U45" s="29"/>
      <c r="V45" s="29"/>
      <c r="W45" s="29"/>
    </row>
    <row r="46" spans="1:23" x14ac:dyDescent="0.25">
      <c r="A46" s="17"/>
      <c r="B46" s="17"/>
      <c r="C46" s="17"/>
      <c r="D46" s="33"/>
      <c r="E46" s="17"/>
      <c r="F46" s="16"/>
      <c r="G46" s="16"/>
      <c r="H46" s="16"/>
      <c r="I46" s="16"/>
      <c r="J46" s="16"/>
      <c r="K46" s="16"/>
      <c r="L46" s="16"/>
      <c r="M46" s="16"/>
      <c r="N46" s="16"/>
      <c r="O46" s="16"/>
      <c r="P46" s="16"/>
      <c r="Q46" s="16"/>
      <c r="R46" s="16"/>
      <c r="S46" s="17"/>
      <c r="T46" s="17"/>
      <c r="U46" s="17"/>
      <c r="V46" s="17"/>
      <c r="W46" s="17"/>
    </row>
    <row r="47" spans="1:23" x14ac:dyDescent="0.25">
      <c r="A47" s="17"/>
      <c r="B47" s="17"/>
      <c r="C47" s="17"/>
      <c r="D47" s="33"/>
      <c r="E47" s="17"/>
      <c r="F47" s="16"/>
      <c r="G47" s="16"/>
      <c r="H47" s="16"/>
      <c r="I47" s="16"/>
      <c r="J47" s="16"/>
      <c r="K47" s="16"/>
      <c r="L47" s="16"/>
      <c r="M47" s="16"/>
      <c r="N47" s="16"/>
      <c r="O47" s="16"/>
      <c r="P47" s="16"/>
      <c r="Q47" s="16"/>
      <c r="R47" s="16"/>
      <c r="S47" s="17"/>
      <c r="T47" s="17"/>
      <c r="U47" s="17"/>
      <c r="V47" s="17"/>
      <c r="W47" s="17"/>
    </row>
    <row r="48" spans="1:23" ht="45" customHeight="1" x14ac:dyDescent="0.25">
      <c r="A48" s="82" t="s">
        <v>34</v>
      </c>
      <c r="B48" s="83"/>
      <c r="C48" s="83"/>
      <c r="D48" s="83"/>
      <c r="E48" s="83"/>
      <c r="F48" s="83"/>
      <c r="G48" s="83"/>
      <c r="H48" s="83"/>
      <c r="I48" s="83"/>
      <c r="J48" s="83"/>
      <c r="K48" s="83"/>
      <c r="L48" s="83"/>
      <c r="M48" s="83"/>
      <c r="N48" s="83"/>
      <c r="O48" s="83"/>
      <c r="P48" s="83"/>
      <c r="Q48" s="83"/>
      <c r="R48" s="83"/>
      <c r="S48" s="83"/>
      <c r="T48" s="83"/>
      <c r="U48" s="83"/>
      <c r="V48" s="83"/>
      <c r="W48" s="34"/>
    </row>
    <row r="49" spans="1:23" ht="57.6" customHeight="1" x14ac:dyDescent="0.25">
      <c r="A49" s="82" t="s">
        <v>35</v>
      </c>
      <c r="B49" s="92"/>
      <c r="C49" s="92"/>
      <c r="D49" s="92"/>
      <c r="E49" s="92"/>
      <c r="F49" s="92"/>
      <c r="G49" s="92"/>
      <c r="H49" s="92"/>
      <c r="I49" s="92"/>
      <c r="J49" s="92"/>
      <c r="K49" s="92"/>
      <c r="L49" s="92"/>
      <c r="M49" s="92"/>
      <c r="N49" s="92"/>
      <c r="O49" s="92"/>
      <c r="P49" s="92"/>
      <c r="Q49" s="92"/>
      <c r="R49" s="92"/>
      <c r="S49" s="92"/>
      <c r="T49" s="92"/>
      <c r="U49" s="92"/>
      <c r="V49" s="92"/>
      <c r="W49" s="92"/>
    </row>
    <row r="50" spans="1:23" ht="38.1" customHeight="1" x14ac:dyDescent="0.25">
      <c r="A50" s="80"/>
      <c r="B50" s="81"/>
      <c r="C50" s="81"/>
      <c r="D50" s="81"/>
      <c r="E50" s="81"/>
      <c r="F50" s="81"/>
      <c r="G50" s="81"/>
      <c r="H50" s="81"/>
      <c r="I50" s="81"/>
      <c r="J50" s="81"/>
      <c r="K50" s="81"/>
      <c r="L50" s="81"/>
      <c r="M50" s="81"/>
      <c r="N50" s="35"/>
      <c r="O50" s="35"/>
      <c r="P50" s="35"/>
      <c r="Q50" s="35"/>
      <c r="R50" s="35"/>
      <c r="S50" s="35"/>
      <c r="T50" s="35"/>
      <c r="U50" s="35"/>
      <c r="V50" s="35"/>
      <c r="W50" s="35"/>
    </row>
    <row r="51" spans="1:23" x14ac:dyDescent="0.25">
      <c r="A51" s="8" t="s">
        <v>8</v>
      </c>
      <c r="B51" s="8" t="s">
        <v>9</v>
      </c>
      <c r="C51" s="8" t="s">
        <v>10</v>
      </c>
      <c r="D51" s="8" t="s">
        <v>11</v>
      </c>
      <c r="E51" s="8" t="s">
        <v>12</v>
      </c>
      <c r="F51" s="27"/>
      <c r="G51" s="9">
        <v>41456</v>
      </c>
      <c r="H51" s="9">
        <v>41487</v>
      </c>
      <c r="I51" s="9">
        <v>41518</v>
      </c>
      <c r="J51" s="9">
        <v>41548</v>
      </c>
      <c r="K51" s="9">
        <v>41579</v>
      </c>
      <c r="L51" s="9">
        <v>41609</v>
      </c>
      <c r="M51" s="9">
        <v>41640</v>
      </c>
      <c r="N51" s="9">
        <v>41671</v>
      </c>
      <c r="O51" s="9">
        <v>41699</v>
      </c>
      <c r="P51" s="9">
        <v>41730</v>
      </c>
      <c r="Q51" s="9">
        <v>41760</v>
      </c>
      <c r="R51" s="9">
        <v>41791</v>
      </c>
      <c r="S51" s="36"/>
      <c r="T51" s="27"/>
      <c r="U51" s="27"/>
      <c r="V51" s="27"/>
      <c r="W51" s="27"/>
    </row>
    <row r="52" spans="1:23" x14ac:dyDescent="0.25">
      <c r="A52" s="8"/>
      <c r="B52" s="8"/>
      <c r="C52" s="8"/>
      <c r="D52" s="8"/>
      <c r="E52" s="27"/>
      <c r="F52" s="27"/>
      <c r="G52" s="36"/>
      <c r="H52" s="36"/>
      <c r="I52" s="36"/>
      <c r="J52" s="36"/>
      <c r="K52" s="36"/>
      <c r="L52" s="36"/>
      <c r="M52" s="36"/>
      <c r="N52" s="36"/>
      <c r="O52" s="36"/>
      <c r="P52" s="36"/>
      <c r="Q52" s="36"/>
      <c r="R52" s="36"/>
      <c r="S52" s="10" t="s">
        <v>13</v>
      </c>
      <c r="T52" s="27"/>
      <c r="U52" s="27"/>
      <c r="V52" s="27"/>
      <c r="W52" s="27"/>
    </row>
    <row r="53" spans="1:23" x14ac:dyDescent="0.25">
      <c r="A53" s="14" t="s">
        <v>14</v>
      </c>
      <c r="B53" s="14" t="s">
        <v>36</v>
      </c>
      <c r="C53" s="14" t="s">
        <v>16</v>
      </c>
      <c r="D53" s="14" t="s">
        <v>17</v>
      </c>
      <c r="E53" s="14" t="s">
        <v>18</v>
      </c>
      <c r="F53" s="17"/>
      <c r="G53" s="16">
        <f>SUMIFS('Data Repository Table'!$J:$J,'Data Repository Table'!$A:$A,"Financial Actual",'Data Repository Table'!$B:$B,$C$53,'Data Repository Table'!$G:$G,$D$53,'Data Repository Table'!$H:$H,$E$53,'Data Repository Table'!$D:$D,G51)</f>
        <v>4752382.6895514736</v>
      </c>
      <c r="H53" s="16">
        <f>SUMIFS('Data Repository Table'!$J:$J,'Data Repository Table'!$A:$A,"Financial Actual",'Data Repository Table'!$B:$B,$C$53,'Data Repository Table'!$G:$G,$D$53,'Data Repository Table'!$H:$H,$E$53,'Data Repository Table'!$D:$D,H51)</f>
        <v>5167035.0438473243</v>
      </c>
      <c r="I53" s="16">
        <f>SUMIFS('Data Repository Table'!$J:$J,'Data Repository Table'!$A:$A,"Financial Actual",'Data Repository Table'!$B:$B,$C$53,'Data Repository Table'!$G:$G,$D$53,'Data Repository Table'!$H:$H,$E$53,'Data Repository Table'!$D:$D,I51)</f>
        <v>5477119.2220016234</v>
      </c>
      <c r="J53" s="16">
        <f>SUMIFS('Data Repository Table'!$J:$J,'Data Repository Table'!$A:$A,"Financial Actual",'Data Repository Table'!$B:$B,$C$53,'Data Repository Table'!$G:$G,$D$53,'Data Repository Table'!$H:$H,$E$53,'Data Repository Table'!$D:$D,J51)</f>
        <v>6217372.1257881755</v>
      </c>
      <c r="K53" s="16">
        <f>SUMIFS('Data Repository Table'!$J:$J,'Data Repository Table'!$A:$A,"Financial Actual",'Data Repository Table'!$B:$B,$C$53,'Data Repository Table'!$G:$G,$D$53,'Data Repository Table'!$H:$H,$E$53,'Data Repository Table'!$D:$D,K51)</f>
        <v>6351549.5562056992</v>
      </c>
      <c r="L53" s="16">
        <f>SUMIFS('Data Repository Table'!$J:$J,'Data Repository Table'!$A:$A,"Financial Actual",'Data Repository Table'!$B:$B,$C$53,'Data Repository Table'!$G:$G,$D$53,'Data Repository Table'!$H:$H,$E$53,'Data Repository Table'!$D:$D,L51)</f>
        <v>5473893.9778650012</v>
      </c>
      <c r="M53" s="16">
        <f>SUMIFS('Data Repository Table'!$J:$J,'Data Repository Table'!$A:$A,"Financial Actual",'Data Repository Table'!$B:$B,$C$53,'Data Repository Table'!$G:$G,$D$53,'Data Repository Table'!$H:$H,$E$53,'Data Repository Table'!$D:$D,M51)</f>
        <v>7073236.3159125</v>
      </c>
      <c r="N53" s="16">
        <f>SUMIFS('Data Repository Table'!$J:$J,'Data Repository Table'!$A:$A,"Financial Actual",'Data Repository Table'!$B:$B,$C$53,'Data Repository Table'!$G:$G,$D$53,'Data Repository Table'!$H:$H,$E$53,'Data Repository Table'!$D:$D,N51)</f>
        <v>7645099.2339562494</v>
      </c>
      <c r="O53" s="16">
        <f>SUMIFS('Data Repository Table'!$J:$J,'Data Repository Table'!$A:$A,"Financial Actual",'Data Repository Table'!$B:$B,$C$53,'Data Repository Table'!$G:$G,$D$53,'Data Repository Table'!$H:$H,$E$53,'Data Repository Table'!$D:$D,O51)</f>
        <v>7576081.9643531246</v>
      </c>
      <c r="P53" s="16">
        <f>SUMIFS('Data Repository Table'!$J:$J,'Data Repository Table'!$A:$A,"Financial Actual",'Data Repository Table'!$B:$B,$C$53,'Data Repository Table'!$G:$G,$D$53,'Data Repository Table'!$H:$H,$E$53,'Data Repository Table'!$D:$D,P51)</f>
        <v>7870566.9194312505</v>
      </c>
      <c r="Q53" s="16">
        <f>SUMIFS('Data Repository Table'!$J:$J,'Data Repository Table'!$A:$A,"Financial Actual",'Data Repository Table'!$B:$B,$C$53,'Data Repository Table'!$G:$G,$D$53,'Data Repository Table'!$H:$H,$E$53,'Data Repository Table'!$D:$D,Q51)</f>
        <v>9096355.030431252</v>
      </c>
      <c r="R53" s="16">
        <f>SUMIFS('Data Repository Table'!$J:$J,'Data Repository Table'!$A:$A,"Financial Actual",'Data Repository Table'!$B:$B,$C$53,'Data Repository Table'!$G:$G,$D$53,'Data Repository Table'!$H:$H,$E$53,'Data Repository Table'!$D:$D,R51)</f>
        <v>5712658.1783212498</v>
      </c>
      <c r="S53" s="16">
        <f>SUM(G53:R53)</f>
        <v>78413350.257664919</v>
      </c>
      <c r="T53" s="17"/>
      <c r="U53" s="17"/>
      <c r="V53" s="17"/>
      <c r="W53" s="17"/>
    </row>
    <row r="54" spans="1:23" x14ac:dyDescent="0.25">
      <c r="A54" s="14" t="s">
        <v>14</v>
      </c>
      <c r="B54" s="14" t="s">
        <v>36</v>
      </c>
      <c r="C54" s="14" t="s">
        <v>16</v>
      </c>
      <c r="D54" s="14" t="s">
        <v>19</v>
      </c>
      <c r="E54" s="14" t="s">
        <v>20</v>
      </c>
      <c r="F54" s="17"/>
      <c r="G54" s="16">
        <f>SUMIFS('Data Repository Table'!$J:$J,'Data Repository Table'!$A:$A,"Financial Actual",'Data Repository Table'!$B:$B,$C$54,'Data Repository Table'!$G:$G,$D$54,'Data Repository Table'!$H:$H,$E$54,'Data Repository Table'!$D:$D,G51)</f>
        <v>2439061.3979192991</v>
      </c>
      <c r="H54" s="16">
        <f>SUMIFS('Data Repository Table'!$J:$J,'Data Repository Table'!$A:$A,"Financial Actual",'Data Repository Table'!$B:$B,$C$54,'Data Repository Table'!$G:$G,$D$54,'Data Repository Table'!$H:$H,$E$54,'Data Repository Table'!$D:$D,H51)</f>
        <v>2621863.5100085996</v>
      </c>
      <c r="I54" s="16">
        <f>SUMIFS('Data Repository Table'!$J:$J,'Data Repository Table'!$A:$A,"Financial Actual",'Data Repository Table'!$B:$B,$C$54,'Data Repository Table'!$G:$G,$D$54,'Data Repository Table'!$H:$H,$E$54,'Data Repository Table'!$D:$D,I51)</f>
        <v>2806168.0509719998</v>
      </c>
      <c r="J54" s="16">
        <f>SUMIFS('Data Repository Table'!$J:$J,'Data Repository Table'!$A:$A,"Financial Actual",'Data Repository Table'!$B:$B,$C$54,'Data Repository Table'!$G:$G,$D$54,'Data Repository Table'!$H:$H,$E$54,'Data Repository Table'!$D:$D,J51)</f>
        <v>3163209.5663784007</v>
      </c>
      <c r="K54" s="16">
        <f>SUMIFS('Data Repository Table'!$J:$J,'Data Repository Table'!$A:$A,"Financial Actual",'Data Repository Table'!$B:$B,$C$54,'Data Repository Table'!$G:$G,$D$54,'Data Repository Table'!$H:$H,$E$54,'Data Repository Table'!$D:$D,K51)</f>
        <v>3218501.5770913498</v>
      </c>
      <c r="L54" s="16">
        <f>SUMIFS('Data Repository Table'!$J:$J,'Data Repository Table'!$A:$A,"Financial Actual",'Data Repository Table'!$B:$B,$C$54,'Data Repository Table'!$G:$G,$D$54,'Data Repository Table'!$H:$H,$E$54,'Data Repository Table'!$D:$D,L51)</f>
        <v>2788369.1117025004</v>
      </c>
      <c r="M54" s="16">
        <f>SUMIFS('Data Repository Table'!$J:$J,'Data Repository Table'!$A:$A,"Financial Actual",'Data Repository Table'!$B:$B,$C$54,'Data Repository Table'!$G:$G,$D$54,'Data Repository Table'!$H:$H,$E$54,'Data Repository Table'!$D:$D,M51)</f>
        <v>3593667.2656375002</v>
      </c>
      <c r="N54" s="16">
        <f>SUMIFS('Data Repository Table'!$J:$J,'Data Repository Table'!$A:$A,"Financial Actual",'Data Repository Table'!$B:$B,$C$54,'Data Repository Table'!$G:$G,$D$54,'Data Repository Table'!$H:$H,$E$54,'Data Repository Table'!$D:$D,N51)</f>
        <v>3722191.4510812499</v>
      </c>
      <c r="O54" s="16">
        <f>SUMIFS('Data Repository Table'!$J:$J,'Data Repository Table'!$A:$A,"Financial Actual",'Data Repository Table'!$B:$B,$C$54,'Data Repository Table'!$G:$G,$D$54,'Data Repository Table'!$H:$H,$E$54,'Data Repository Table'!$D:$D,O51)</f>
        <v>3871145.1659843749</v>
      </c>
      <c r="P54" s="16">
        <f>SUMIFS('Data Repository Table'!$J:$J,'Data Repository Table'!$A:$A,"Financial Actual",'Data Repository Table'!$B:$B,$C$54,'Data Repository Table'!$G:$G,$D$54,'Data Repository Table'!$H:$H,$E$54,'Data Repository Table'!$D:$D,P51)</f>
        <v>3465642.2342250003</v>
      </c>
      <c r="Q54" s="16">
        <f>SUMIFS('Data Repository Table'!$J:$J,'Data Repository Table'!$A:$A,"Financial Actual",'Data Repository Table'!$B:$B,$C$54,'Data Repository Table'!$G:$G,$D$54,'Data Repository Table'!$H:$H,$E$54,'Data Repository Table'!$D:$D,Q51)</f>
        <v>4094860.7397625004</v>
      </c>
      <c r="R54" s="16">
        <f>SUMIFS('Data Repository Table'!$J:$J,'Data Repository Table'!$A:$A,"Financial Actual",'Data Repository Table'!$B:$B,$C$54,'Data Repository Table'!$G:$G,$D$54,'Data Repository Table'!$H:$H,$E$54,'Data Repository Table'!$D:$D,R51)</f>
        <v>2932911.3268075003</v>
      </c>
      <c r="S54" s="16">
        <f t="shared" ref="S54:S60" si="3">SUM(G54:R54)</f>
        <v>38717591.397570275</v>
      </c>
      <c r="T54" s="37"/>
      <c r="U54" s="17"/>
      <c r="V54" s="17"/>
      <c r="W54" s="17"/>
    </row>
    <row r="55" spans="1:23" x14ac:dyDescent="0.25">
      <c r="A55" s="14" t="s">
        <v>14</v>
      </c>
      <c r="B55" s="14" t="s">
        <v>36</v>
      </c>
      <c r="C55" s="14" t="s">
        <v>16</v>
      </c>
      <c r="D55" s="14" t="s">
        <v>19</v>
      </c>
      <c r="E55" s="14" t="s">
        <v>21</v>
      </c>
      <c r="F55" s="17"/>
      <c r="G55" s="16">
        <f>SUMIFS('Data Repository Table'!$J:$J,'Data Repository Table'!$A:$A,"Financial Actual",'Data Repository Table'!$B:$B,$C$55,'Data Repository Table'!$G:$G,$D$55,'Data Repository Table'!$H:$H,$E$55,'Data Repository Table'!$D:$D,G51)</f>
        <v>2300028.0101369992</v>
      </c>
      <c r="H55" s="16">
        <f>SUMIFS('Data Repository Table'!$J:$J,'Data Repository Table'!$A:$A,"Financial Actual",'Data Repository Table'!$B:$B,$C$55,'Data Repository Table'!$G:$G,$D$55,'Data Repository Table'!$H:$H,$E$55,'Data Repository Table'!$D:$D,H51)</f>
        <v>2505939.5584575003</v>
      </c>
      <c r="I55" s="16">
        <f>SUMIFS('Data Repository Table'!$J:$J,'Data Repository Table'!$A:$A,"Financial Actual",'Data Repository Table'!$B:$B,$C$55,'Data Repository Table'!$G:$G,$D$55,'Data Repository Table'!$H:$H,$E$55,'Data Repository Table'!$D:$D,I51)</f>
        <v>2627415.3951704986</v>
      </c>
      <c r="J55" s="16">
        <f>SUMIFS('Data Repository Table'!$J:$J,'Data Repository Table'!$A:$A,"Financial Actual",'Data Repository Table'!$B:$B,$C$55,'Data Repository Table'!$G:$G,$D$55,'Data Repository Table'!$H:$H,$E$55,'Data Repository Table'!$D:$D,J51)</f>
        <v>2900613.3153855</v>
      </c>
      <c r="K55" s="16">
        <f>SUMIFS('Data Repository Table'!$J:$J,'Data Repository Table'!$A:$A,"Financial Actual",'Data Repository Table'!$B:$B,$C$55,'Data Repository Table'!$G:$G,$D$55,'Data Repository Table'!$H:$H,$E$55,'Data Repository Table'!$D:$D,K51)</f>
        <v>2940556.1633002497</v>
      </c>
      <c r="L55" s="16">
        <f>SUMIFS('Data Repository Table'!$J:$J,'Data Repository Table'!$A:$A,"Financial Actual",'Data Repository Table'!$B:$B,$C$55,'Data Repository Table'!$G:$G,$D$55,'Data Repository Table'!$H:$H,$E$55,'Data Repository Table'!$D:$D,L51)</f>
        <v>2582565.0096375002</v>
      </c>
      <c r="M55" s="16">
        <f>SUMIFS('Data Repository Table'!$J:$J,'Data Repository Table'!$A:$A,"Financial Actual",'Data Repository Table'!$B:$B,$C$55,'Data Repository Table'!$G:$G,$D$55,'Data Repository Table'!$H:$H,$E$55,'Data Repository Table'!$D:$D,M51)</f>
        <v>3446732.8680624999</v>
      </c>
      <c r="N55" s="16">
        <f>SUMIFS('Data Repository Table'!$J:$J,'Data Repository Table'!$A:$A,"Financial Actual",'Data Repository Table'!$B:$B,$C$55,'Data Repository Table'!$G:$G,$D$55,'Data Repository Table'!$H:$H,$E$55,'Data Repository Table'!$D:$D,N51)</f>
        <v>3483983.4045937499</v>
      </c>
      <c r="O55" s="16">
        <f>SUMIFS('Data Repository Table'!$J:$J,'Data Repository Table'!$A:$A,"Financial Actual",'Data Repository Table'!$B:$B,$C$55,'Data Repository Table'!$G:$G,$D$55,'Data Repository Table'!$H:$H,$E$55,'Data Repository Table'!$D:$D,O51)</f>
        <v>3640816.4610781251</v>
      </c>
      <c r="P55" s="16">
        <f>SUMIFS('Data Repository Table'!$J:$J,'Data Repository Table'!$A:$A,"Financial Actual",'Data Repository Table'!$B:$B,$C$55,'Data Repository Table'!$G:$G,$D$55,'Data Repository Table'!$H:$H,$E$55,'Data Repository Table'!$D:$D,P51)</f>
        <v>3250872.5897500003</v>
      </c>
      <c r="Q55" s="16">
        <f>SUMIFS('Data Repository Table'!$J:$J,'Data Repository Table'!$A:$A,"Financial Actual",'Data Repository Table'!$B:$B,$C$55,'Data Repository Table'!$G:$G,$D$55,'Data Repository Table'!$H:$H,$E$55,'Data Repository Table'!$D:$D,Q51)</f>
        <v>3812121.7015625001</v>
      </c>
      <c r="R55" s="16">
        <f>SUMIFS('Data Repository Table'!$J:$J,'Data Repository Table'!$A:$A,"Financial Actual",'Data Repository Table'!$B:$B,$C$55,'Data Repository Table'!$G:$G,$D$55,'Data Repository Table'!$H:$H,$E$55,'Data Repository Table'!$D:$D,R51)</f>
        <v>2923183.2132374998</v>
      </c>
      <c r="S55" s="16">
        <f t="shared" si="3"/>
        <v>36414827.690372624</v>
      </c>
      <c r="T55" s="17"/>
      <c r="U55" s="17"/>
      <c r="V55" s="17"/>
      <c r="W55" s="17"/>
    </row>
    <row r="56" spans="1:23" x14ac:dyDescent="0.25">
      <c r="A56" s="14" t="s">
        <v>14</v>
      </c>
      <c r="B56" s="14" t="s">
        <v>36</v>
      </c>
      <c r="C56" s="14" t="s">
        <v>16</v>
      </c>
      <c r="D56" s="14" t="s">
        <v>22</v>
      </c>
      <c r="E56" s="14" t="s">
        <v>23</v>
      </c>
      <c r="F56" s="17"/>
      <c r="G56" s="16">
        <f>SUMIFS('Data Repository Table'!$J:$J,'Data Repository Table'!$A:$A,"Financial Actual",'Data Repository Table'!$B:$B,$C$56,'Data Repository Table'!$G:$G,$D$56,'Data Repository Table'!$H:$H,$E$56,'Data Repository Table'!$D:$D,G51)</f>
        <v>2073604.724326327</v>
      </c>
      <c r="H56" s="16">
        <f>SUMIFS('Data Repository Table'!$J:$J,'Data Repository Table'!$A:$A,"Financial Actual",'Data Repository Table'!$B:$B,$C$56,'Data Repository Table'!$G:$G,$D$56,'Data Repository Table'!$H:$H,$E$56,'Data Repository Table'!$D:$D,H51)</f>
        <v>2269539.7804914797</v>
      </c>
      <c r="I56" s="16">
        <f>SUMIFS('Data Repository Table'!$J:$J,'Data Repository Table'!$A:$A,"Financial Actual",'Data Repository Table'!$B:$B,$C$56,'Data Repository Table'!$G:$G,$D$56,'Data Repository Table'!$H:$H,$E$56,'Data Repository Table'!$D:$D,I51)</f>
        <v>2374998.790312151</v>
      </c>
      <c r="J56" s="16">
        <f>SUMIFS('Data Repository Table'!$J:$J,'Data Repository Table'!$A:$A,"Financial Actual",'Data Repository Table'!$B:$B,$C$56,'Data Repository Table'!$G:$G,$D$56,'Data Repository Table'!$H:$H,$E$56,'Data Repository Table'!$D:$D,J51)</f>
        <v>2645968.110327912</v>
      </c>
      <c r="K56" s="16">
        <f>SUMIFS('Data Repository Table'!$J:$J,'Data Repository Table'!$A:$A,"Financial Actual",'Data Repository Table'!$B:$B,$C$56,'Data Repository Table'!$G:$G,$D$56,'Data Repository Table'!$H:$H,$E$56,'Data Repository Table'!$D:$D,K51)</f>
        <v>2691801.6955241356</v>
      </c>
      <c r="L56" s="16">
        <f>SUMIFS('Data Repository Table'!$J:$J,'Data Repository Table'!$A:$A,"Financial Actual",'Data Repository Table'!$B:$B,$C$56,'Data Repository Table'!$G:$G,$D$56,'Data Repository Table'!$H:$H,$E$56,'Data Repository Table'!$D:$D,L51)</f>
        <v>2348808.3419548003</v>
      </c>
      <c r="M56" s="16">
        <f>SUMIFS('Data Repository Table'!$J:$J,'Data Repository Table'!$A:$A,"Financial Actual",'Data Repository Table'!$B:$B,$C$56,'Data Repository Table'!$G:$G,$D$56,'Data Repository Table'!$H:$H,$E$56,'Data Repository Table'!$D:$D,M51)</f>
        <v>2879996.1652659997</v>
      </c>
      <c r="N56" s="16">
        <f>SUMIFS('Data Repository Table'!$J:$J,'Data Repository Table'!$A:$A,"Financial Actual",'Data Repository Table'!$B:$B,$C$56,'Data Repository Table'!$G:$G,$D$56,'Data Repository Table'!$H:$H,$E$56,'Data Repository Table'!$D:$D,N51)</f>
        <v>2972957.9397390001</v>
      </c>
      <c r="O56" s="16">
        <f>SUMIFS('Data Repository Table'!$J:$J,'Data Repository Table'!$A:$A,"Financial Actual",'Data Repository Table'!$B:$B,$C$56,'Data Repository Table'!$G:$G,$D$56,'Data Repository Table'!$H:$H,$E$56,'Data Repository Table'!$D:$D,O51)</f>
        <v>3094867.6019314998</v>
      </c>
      <c r="P56" s="16">
        <f>SUMIFS('Data Repository Table'!$J:$J,'Data Repository Table'!$A:$A,"Financial Actual",'Data Repository Table'!$B:$B,$C$56,'Data Repository Table'!$G:$G,$D$56,'Data Repository Table'!$H:$H,$E$56,'Data Repository Table'!$D:$D,P51)</f>
        <v>2768358.2978389999</v>
      </c>
      <c r="Q56" s="16">
        <f>SUMIFS('Data Repository Table'!$J:$J,'Data Repository Table'!$A:$A,"Financial Actual",'Data Repository Table'!$B:$B,$C$56,'Data Repository Table'!$G:$G,$D$56,'Data Repository Table'!$H:$H,$E$56,'Data Repository Table'!$D:$D,Q51)</f>
        <v>3268026.2100749998</v>
      </c>
      <c r="R56" s="16">
        <f>SUMIFS('Data Repository Table'!$J:$J,'Data Repository Table'!$A:$A,"Financial Actual",'Data Repository Table'!$B:$B,$C$56,'Data Repository Table'!$G:$G,$D$56,'Data Repository Table'!$H:$H,$E$56,'Data Repository Table'!$D:$D,R51)</f>
        <v>2363869.6207261998</v>
      </c>
      <c r="S56" s="16">
        <f t="shared" si="3"/>
        <v>31752797.278513506</v>
      </c>
      <c r="T56" s="17"/>
      <c r="U56" s="17"/>
      <c r="V56" s="17"/>
      <c r="W56" s="17"/>
    </row>
    <row r="57" spans="1:23" x14ac:dyDescent="0.25">
      <c r="A57" s="14" t="s">
        <v>14</v>
      </c>
      <c r="B57" s="14" t="s">
        <v>36</v>
      </c>
      <c r="C57" s="14" t="s">
        <v>16</v>
      </c>
      <c r="D57" s="14" t="s">
        <v>22</v>
      </c>
      <c r="E57" s="14" t="s">
        <v>24</v>
      </c>
      <c r="F57" s="17"/>
      <c r="G57" s="16">
        <f>SUMIFS('Data Repository Table'!$J:$J,'Data Repository Table'!$A:$A,"Financial Actual",'Data Repository Table'!$B:$B,$C$57,'Data Repository Table'!$G:$G,$D$57,'Data Repository Table'!$H:$H,$E$57,'Data Repository Table'!$D:$D,G51)</f>
        <v>1347738.8706587995</v>
      </c>
      <c r="H57" s="16">
        <f>SUMIFS('Data Repository Table'!$J:$J,'Data Repository Table'!$A:$A,"Financial Actual",'Data Repository Table'!$B:$B,$C$57,'Data Repository Table'!$G:$G,$D$57,'Data Repository Table'!$H:$H,$E$57,'Data Repository Table'!$D:$D,H51)</f>
        <v>1561170.3574350001</v>
      </c>
      <c r="I57" s="16">
        <f>SUMIFS('Data Repository Table'!$J:$J,'Data Repository Table'!$A:$A,"Financial Actual",'Data Repository Table'!$B:$B,$C$57,'Data Repository Table'!$G:$G,$D$57,'Data Repository Table'!$H:$H,$E$57,'Data Repository Table'!$D:$D,I51)</f>
        <v>1574874.1415601994</v>
      </c>
      <c r="J57" s="16">
        <f>SUMIFS('Data Repository Table'!$J:$J,'Data Repository Table'!$A:$A,"Financial Actual",'Data Repository Table'!$B:$B,$C$57,'Data Repository Table'!$G:$G,$D$57,'Data Repository Table'!$H:$H,$E$57,'Data Repository Table'!$D:$D,J51)</f>
        <v>1880373.5227742002</v>
      </c>
      <c r="K57" s="16">
        <f>SUMIFS('Data Repository Table'!$J:$J,'Data Repository Table'!$A:$A,"Financial Actual",'Data Repository Table'!$B:$B,$C$57,'Data Repository Table'!$G:$G,$D$57,'Data Repository Table'!$H:$H,$E$57,'Data Repository Table'!$D:$D,K51)</f>
        <v>1968683.2157081</v>
      </c>
      <c r="L57" s="16">
        <f>SUMIFS('Data Repository Table'!$J:$J,'Data Repository Table'!$A:$A,"Financial Actual",'Data Repository Table'!$B:$B,$C$57,'Data Repository Table'!$G:$G,$D$57,'Data Repository Table'!$H:$H,$E$57,'Data Repository Table'!$D:$D,L51)</f>
        <v>1158623.1401823002</v>
      </c>
      <c r="M57" s="16">
        <f>SUMIFS('Data Repository Table'!$J:$J,'Data Repository Table'!$A:$A,"Financial Actual",'Data Repository Table'!$B:$B,$C$57,'Data Repository Table'!$G:$G,$D$57,'Data Repository Table'!$H:$H,$E$57,'Data Repository Table'!$D:$D,M51)</f>
        <v>1176136.1610068001</v>
      </c>
      <c r="N57" s="16">
        <f>SUMIFS('Data Repository Table'!$J:$J,'Data Repository Table'!$A:$A,"Financial Actual",'Data Repository Table'!$B:$B,$C$57,'Data Repository Table'!$G:$G,$D$57,'Data Repository Table'!$H:$H,$E$57,'Data Repository Table'!$D:$D,N51)</f>
        <v>1239117.5758722001</v>
      </c>
      <c r="O57" s="16">
        <f>SUMIFS('Data Repository Table'!$J:$J,'Data Repository Table'!$A:$A,"Financial Actual",'Data Repository Table'!$B:$B,$C$57,'Data Repository Table'!$G:$G,$D$57,'Data Repository Table'!$H:$H,$E$57,'Data Repository Table'!$D:$D,O51)</f>
        <v>1215602.9551357001</v>
      </c>
      <c r="P57" s="16">
        <f>SUMIFS('Data Repository Table'!$J:$J,'Data Repository Table'!$A:$A,"Financial Actual",'Data Repository Table'!$B:$B,$C$57,'Data Repository Table'!$G:$G,$D$57,'Data Repository Table'!$H:$H,$E$57,'Data Repository Table'!$D:$D,P51)</f>
        <v>1190750.2535102002</v>
      </c>
      <c r="Q57" s="16">
        <f>SUMIFS('Data Repository Table'!$J:$J,'Data Repository Table'!$A:$A,"Financial Actual",'Data Repository Table'!$B:$B,$C$57,'Data Repository Table'!$G:$G,$D$57,'Data Repository Table'!$H:$H,$E$57,'Data Repository Table'!$D:$D,Q51)</f>
        <v>1381387.0449670001</v>
      </c>
      <c r="R57" s="16">
        <f>SUMIFS('Data Repository Table'!$J:$J,'Data Repository Table'!$A:$A,"Financial Actual",'Data Repository Table'!$B:$B,$C$57,'Data Repository Table'!$G:$G,$D$57,'Data Repository Table'!$H:$H,$E$57,'Data Repository Table'!$D:$D,R51)</f>
        <v>1040665.7581107001</v>
      </c>
      <c r="S57" s="16">
        <f t="shared" si="3"/>
        <v>16735122.996921198</v>
      </c>
      <c r="T57" s="17"/>
      <c r="U57" s="17"/>
      <c r="V57" s="17"/>
      <c r="W57" s="17"/>
    </row>
    <row r="58" spans="1:23" x14ac:dyDescent="0.25">
      <c r="A58" s="14" t="s">
        <v>14</v>
      </c>
      <c r="B58" s="14" t="s">
        <v>36</v>
      </c>
      <c r="C58" s="14" t="s">
        <v>16</v>
      </c>
      <c r="D58" s="14" t="s">
        <v>22</v>
      </c>
      <c r="E58" s="14" t="s">
        <v>25</v>
      </c>
      <c r="F58" s="17"/>
      <c r="G58" s="16">
        <f>SUMIFS('Data Repository Table'!$J:$J,'Data Repository Table'!$A:$A,"Financial Actual",'Data Repository Table'!$B:$B,$C$58,'Data Repository Table'!$G:$G,$D$58,'Data Repository Table'!$H:$H,$E$58,'Data Repository Table'!$D:$D,G51)</f>
        <v>1800236.6472906992</v>
      </c>
      <c r="H58" s="16">
        <f>SUMIFS('Data Repository Table'!$J:$J,'Data Repository Table'!$A:$A,"Financial Actual",'Data Repository Table'!$B:$B,$C$58,'Data Repository Table'!$G:$G,$D$58,'Data Repository Table'!$H:$H,$E$58,'Data Repository Table'!$D:$D,H51)</f>
        <v>1959718.9384044998</v>
      </c>
      <c r="I58" s="16">
        <f>SUMIFS('Data Repository Table'!$J:$J,'Data Repository Table'!$A:$A,"Financial Actual",'Data Repository Table'!$B:$B,$C$58,'Data Repository Table'!$G:$G,$D$58,'Data Repository Table'!$H:$H,$E$58,'Data Repository Table'!$D:$D,I51)</f>
        <v>2069515.5841112991</v>
      </c>
      <c r="J58" s="16">
        <f>SUMIFS('Data Repository Table'!$J:$J,'Data Repository Table'!$A:$A,"Financial Actual",'Data Repository Table'!$B:$B,$C$58,'Data Repository Table'!$G:$G,$D$58,'Data Repository Table'!$H:$H,$E$58,'Data Repository Table'!$D:$D,J51)</f>
        <v>2330999.3359503001</v>
      </c>
      <c r="K58" s="16">
        <f>SUMIFS('Data Repository Table'!$J:$J,'Data Repository Table'!$A:$A,"Financial Actual",'Data Repository Table'!$B:$B,$C$58,'Data Repository Table'!$G:$G,$D$58,'Data Repository Table'!$H:$H,$E$58,'Data Repository Table'!$D:$D,K51)</f>
        <v>2376535.9434183999</v>
      </c>
      <c r="L58" s="16">
        <f>SUMIFS('Data Repository Table'!$J:$J,'Data Repository Table'!$A:$A,"Financial Actual",'Data Repository Table'!$B:$B,$C$58,'Data Repository Table'!$G:$G,$D$58,'Data Repository Table'!$H:$H,$E$58,'Data Repository Table'!$D:$D,L51)</f>
        <v>1447049.2500542002</v>
      </c>
      <c r="M58" s="16">
        <f>SUMIFS('Data Repository Table'!$J:$J,'Data Repository Table'!$A:$A,"Financial Actual",'Data Repository Table'!$B:$B,$C$58,'Data Repository Table'!$G:$G,$D$58,'Data Repository Table'!$H:$H,$E$58,'Data Repository Table'!$D:$D,M51)</f>
        <v>1483562.2037511999</v>
      </c>
      <c r="N58" s="16">
        <f>SUMIFS('Data Repository Table'!$J:$J,'Data Repository Table'!$A:$A,"Financial Actual",'Data Repository Table'!$B:$B,$C$58,'Data Repository Table'!$G:$G,$D$58,'Data Repository Table'!$H:$H,$E$58,'Data Repository Table'!$D:$D,N51)</f>
        <v>1516247.7055998</v>
      </c>
      <c r="O58" s="16">
        <f>SUMIFS('Data Repository Table'!$J:$J,'Data Repository Table'!$A:$A,"Financial Actual",'Data Repository Table'!$B:$B,$C$58,'Data Repository Table'!$G:$G,$D$58,'Data Repository Table'!$H:$H,$E$58,'Data Repository Table'!$D:$D,O51)</f>
        <v>1567231.2198758</v>
      </c>
      <c r="P58" s="16">
        <f>SUMIFS('Data Repository Table'!$J:$J,'Data Repository Table'!$A:$A,"Financial Actual",'Data Repository Table'!$B:$B,$C$58,'Data Repository Table'!$G:$G,$D$58,'Data Repository Table'!$H:$H,$E$58,'Data Repository Table'!$D:$D,P51)</f>
        <v>1421177.7427773001</v>
      </c>
      <c r="Q58" s="16">
        <f>SUMIFS('Data Repository Table'!$J:$J,'Data Repository Table'!$A:$A,"Financial Actual",'Data Repository Table'!$B:$B,$C$58,'Data Repository Table'!$G:$G,$D$58,'Data Repository Table'!$H:$H,$E$58,'Data Repository Table'!$D:$D,Q51)</f>
        <v>1665801.7318074999</v>
      </c>
      <c r="R58" s="16">
        <f>SUMIFS('Data Repository Table'!$J:$J,'Data Repository Table'!$A:$A,"Financial Actual",'Data Repository Table'!$B:$B,$C$58,'Data Repository Table'!$G:$G,$D$58,'Data Repository Table'!$H:$H,$E$58,'Data Repository Table'!$D:$D,R51)</f>
        <v>1452590.2533372999</v>
      </c>
      <c r="S58" s="16">
        <f t="shared" si="3"/>
        <v>21090666.556378298</v>
      </c>
      <c r="T58" s="17"/>
      <c r="U58" s="17"/>
      <c r="V58" s="17"/>
      <c r="W58" s="17"/>
    </row>
    <row r="59" spans="1:23" x14ac:dyDescent="0.25">
      <c r="A59" s="14" t="s">
        <v>14</v>
      </c>
      <c r="B59" s="14" t="s">
        <v>36</v>
      </c>
      <c r="C59" s="14" t="s">
        <v>16</v>
      </c>
      <c r="D59" s="14" t="s">
        <v>22</v>
      </c>
      <c r="E59" s="14" t="s">
        <v>26</v>
      </c>
      <c r="F59" s="17"/>
      <c r="G59" s="16">
        <f>SUMIFS('Data Repository Table'!$J:$J,'Data Repository Table'!$A:$A,"Financial Actual",'Data Repository Table'!$B:$B,$C$59,'Data Repository Table'!$G:$G,$D$59,'Data Repository Table'!$H:$H,$E$59,'Data Repository Table'!$D:$D,G51)</f>
        <v>886197.60176639946</v>
      </c>
      <c r="H59" s="16">
        <f>SUMIFS('Data Repository Table'!$J:$J,'Data Repository Table'!$A:$A,"Financial Actual",'Data Repository Table'!$B:$B,$C$59,'Data Repository Table'!$G:$G,$D$59,'Data Repository Table'!$H:$H,$E$59,'Data Repository Table'!$D:$D,H51)</f>
        <v>1012646.749821</v>
      </c>
      <c r="I59" s="16">
        <f>SUMIFS('Data Repository Table'!$J:$J,'Data Repository Table'!$A:$A,"Financial Actual",'Data Repository Table'!$B:$B,$C$59,'Data Repository Table'!$G:$G,$D$59,'Data Repository Table'!$H:$H,$E$59,'Data Repository Table'!$D:$D,I51)</f>
        <v>1025398.9493285995</v>
      </c>
      <c r="J59" s="16">
        <f>SUMIFS('Data Repository Table'!$J:$J,'Data Repository Table'!$A:$A,"Financial Actual",'Data Repository Table'!$B:$B,$C$59,'Data Repository Table'!$G:$G,$D$59,'Data Repository Table'!$H:$H,$E$59,'Data Repository Table'!$D:$D,J51)</f>
        <v>1186610.9527146001</v>
      </c>
      <c r="K59" s="16">
        <f>SUMIFS('Data Repository Table'!$J:$J,'Data Repository Table'!$A:$A,"Financial Actual",'Data Repository Table'!$B:$B,$C$59,'Data Repository Table'!$G:$G,$D$59,'Data Repository Table'!$H:$H,$E$59,'Data Repository Table'!$D:$D,K51)</f>
        <v>1229462.2582892999</v>
      </c>
      <c r="L59" s="16">
        <f>SUMIFS('Data Repository Table'!$J:$J,'Data Repository Table'!$A:$A,"Financial Actual",'Data Repository Table'!$B:$B,$C$59,'Data Repository Table'!$G:$G,$D$59,'Data Repository Table'!$H:$H,$E$59,'Data Repository Table'!$D:$D,L51)</f>
        <v>749668.56593790022</v>
      </c>
      <c r="M59" s="16">
        <f>SUMIFS('Data Repository Table'!$J:$J,'Data Repository Table'!$A:$A,"Financial Actual",'Data Repository Table'!$B:$B,$C$59,'Data Repository Table'!$G:$G,$D$59,'Data Repository Table'!$H:$H,$E$59,'Data Repository Table'!$D:$D,M51)</f>
        <v>774322.04976840003</v>
      </c>
      <c r="N59" s="16">
        <f>SUMIFS('Data Repository Table'!$J:$J,'Data Repository Table'!$A:$A,"Financial Actual",'Data Repository Table'!$B:$B,$C$59,'Data Repository Table'!$G:$G,$D$59,'Data Repository Table'!$H:$H,$E$59,'Data Repository Table'!$D:$D,N51)</f>
        <v>795356.48947859998</v>
      </c>
      <c r="O59" s="16">
        <f>SUMIFS('Data Repository Table'!$J:$J,'Data Repository Table'!$A:$A,"Financial Actual",'Data Repository Table'!$B:$B,$C$59,'Data Repository Table'!$G:$G,$D$59,'Data Repository Table'!$H:$H,$E$59,'Data Repository Table'!$D:$D,O51)</f>
        <v>795992.24834010005</v>
      </c>
      <c r="P59" s="16">
        <f>SUMIFS('Data Repository Table'!$J:$J,'Data Repository Table'!$A:$A,"Financial Actual",'Data Repository Table'!$B:$B,$C$59,'Data Repository Table'!$G:$G,$D$59,'Data Repository Table'!$H:$H,$E$59,'Data Repository Table'!$D:$D,P51)</f>
        <v>759387.99960660015</v>
      </c>
      <c r="Q59" s="16">
        <f>SUMIFS('Data Repository Table'!$J:$J,'Data Repository Table'!$A:$A,"Financial Actual",'Data Repository Table'!$B:$B,$C$59,'Data Repository Table'!$G:$G,$D$59,'Data Repository Table'!$H:$H,$E$59,'Data Repository Table'!$D:$D,Q51)</f>
        <v>879614.44655700005</v>
      </c>
      <c r="R59" s="16">
        <f>SUMIFS('Data Repository Table'!$J:$J,'Data Repository Table'!$A:$A,"Financial Actual",'Data Repository Table'!$B:$B,$C$59,'Data Repository Table'!$G:$G,$D$59,'Data Repository Table'!$H:$H,$E$59,'Data Repository Table'!$D:$D,R51)</f>
        <v>718766.35225710005</v>
      </c>
      <c r="S59" s="16">
        <f t="shared" si="3"/>
        <v>10813424.6638656</v>
      </c>
      <c r="T59" s="17"/>
      <c r="U59" s="17"/>
      <c r="V59" s="17"/>
      <c r="W59" s="17"/>
    </row>
    <row r="60" spans="1:23" x14ac:dyDescent="0.25">
      <c r="A60" s="14" t="s">
        <v>14</v>
      </c>
      <c r="B60" s="14" t="s">
        <v>36</v>
      </c>
      <c r="C60" s="14" t="s">
        <v>16</v>
      </c>
      <c r="D60" s="14" t="s">
        <v>27</v>
      </c>
      <c r="E60" s="14" t="s">
        <v>28</v>
      </c>
      <c r="F60" s="17"/>
      <c r="G60" s="16">
        <f>SUMIFS('Data Repository Table'!$J:$J,'Data Repository Table'!$A:$A,"Financial Actual",'Data Repository Table'!$B:$B,$C$60,'Data Repository Table'!$G:$G,$D$60,'Data Repository Table'!$H:$H,$E$60,'Data Repository Table'!$D:$D,G51)</f>
        <v>7367588.6791624967</v>
      </c>
      <c r="H60" s="16">
        <f>SUMIFS('Data Repository Table'!$J:$J,'Data Repository Table'!$A:$A,"Financial Actual",'Data Repository Table'!$B:$B,$C$60,'Data Repository Table'!$G:$G,$D$60,'Data Repository Table'!$H:$H,$E$60,'Data Repository Table'!$D:$D,H51)</f>
        <v>7849336.0209874995</v>
      </c>
      <c r="I60" s="16">
        <f>SUMIFS('Data Repository Table'!$J:$J,'Data Repository Table'!$A:$A,"Financial Actual",'Data Repository Table'!$B:$B,$C$60,'Data Repository Table'!$G:$G,$D$60,'Data Repository Table'!$H:$H,$E$60,'Data Repository Table'!$D:$D,I51)</f>
        <v>8389760.6297374964</v>
      </c>
      <c r="J60" s="16">
        <f>SUMIFS('Data Repository Table'!$J:$J,'Data Repository Table'!$A:$A,"Financial Actual",'Data Repository Table'!$B:$B,$C$60,'Data Repository Table'!$G:$G,$D$60,'Data Repository Table'!$H:$H,$E$60,'Data Repository Table'!$D:$D,J51)</f>
        <v>9137407.9125625007</v>
      </c>
      <c r="K60" s="16">
        <f>SUMIFS('Data Repository Table'!$J:$J,'Data Repository Table'!$A:$A,"Financial Actual",'Data Repository Table'!$B:$B,$C$60,'Data Repository Table'!$G:$G,$D$60,'Data Repository Table'!$H:$H,$E$60,'Data Repository Table'!$D:$D,K51)</f>
        <v>9187415.9798249993</v>
      </c>
      <c r="L60" s="16">
        <f>SUMIFS('Data Repository Table'!$J:$J,'Data Repository Table'!$A:$A,"Financial Actual",'Data Repository Table'!$B:$B,$C$60,'Data Repository Table'!$G:$G,$D$60,'Data Repository Table'!$H:$H,$E$60,'Data Repository Table'!$D:$D,L51)</f>
        <v>5779740.0739000011</v>
      </c>
      <c r="M60" s="16">
        <f>SUMIFS('Data Repository Table'!$J:$J,'Data Repository Table'!$A:$A,"Financial Actual",'Data Repository Table'!$B:$B,$C$60,'Data Repository Table'!$G:$G,$D$60,'Data Repository Table'!$H:$H,$E$60,'Data Repository Table'!$D:$D,M51)</f>
        <v>6008311.4579999996</v>
      </c>
      <c r="N60" s="16">
        <f>SUMIFS('Data Repository Table'!$J:$J,'Data Repository Table'!$A:$A,"Financial Actual",'Data Repository Table'!$B:$B,$C$60,'Data Repository Table'!$G:$G,$D$60,'Data Repository Table'!$H:$H,$E$60,'Data Repository Table'!$D:$D,N51)</f>
        <v>6995040.989875</v>
      </c>
      <c r="O60" s="16">
        <f>SUMIFS('Data Repository Table'!$J:$J,'Data Repository Table'!$A:$A,"Financial Actual",'Data Repository Table'!$B:$B,$C$60,'Data Repository Table'!$G:$G,$D$60,'Data Repository Table'!$H:$H,$E$60,'Data Repository Table'!$D:$D,O51)</f>
        <v>6352457.05155</v>
      </c>
      <c r="P60" s="16">
        <f>SUMIFS('Data Repository Table'!$J:$J,'Data Repository Table'!$A:$A,"Financial Actual",'Data Repository Table'!$B:$B,$C$60,'Data Repository Table'!$G:$G,$D$60,'Data Repository Table'!$H:$H,$E$60,'Data Repository Table'!$D:$D,P51)</f>
        <v>6560328.9663875001</v>
      </c>
      <c r="Q60" s="16">
        <f>SUMIFS('Data Repository Table'!$J:$J,'Data Repository Table'!$A:$A,"Financial Actual",'Data Repository Table'!$B:$B,$C$60,'Data Repository Table'!$G:$G,$D$60,'Data Repository Table'!$H:$H,$E$60,'Data Repository Table'!$D:$D,Q51)</f>
        <v>7526766.7026125006</v>
      </c>
      <c r="R60" s="16">
        <f>SUMIFS('Data Repository Table'!$J:$J,'Data Repository Table'!$A:$A,"Financial Actual",'Data Repository Table'!$B:$B,$C$60,'Data Repository Table'!$G:$G,$D$60,'Data Repository Table'!$H:$H,$E$60,'Data Repository Table'!$D:$D,R51)</f>
        <v>6174477.1062125005</v>
      </c>
      <c r="S60" s="16">
        <f t="shared" si="3"/>
        <v>87328631.570812494</v>
      </c>
      <c r="T60" s="17"/>
      <c r="U60" s="17"/>
      <c r="V60" s="17"/>
      <c r="W60" s="17"/>
    </row>
    <row r="61" spans="1:23" ht="15.75" thickBot="1" x14ac:dyDescent="0.3">
      <c r="A61" s="14" t="s">
        <v>29</v>
      </c>
      <c r="B61" s="33" t="s">
        <v>36</v>
      </c>
      <c r="C61" s="14"/>
      <c r="D61" s="14"/>
      <c r="E61" s="14"/>
      <c r="F61" s="17"/>
      <c r="G61" s="19"/>
      <c r="H61" s="19"/>
      <c r="I61" s="19"/>
      <c r="J61" s="19"/>
      <c r="K61" s="19"/>
      <c r="L61" s="19"/>
      <c r="M61" s="19"/>
      <c r="N61" s="19"/>
      <c r="O61" s="19"/>
      <c r="P61" s="19"/>
      <c r="Q61" s="19"/>
      <c r="R61" s="19"/>
      <c r="S61" s="79">
        <f>SUM('Total Water'!P4:AA4)</f>
        <v>7889267.8929999992</v>
      </c>
      <c r="T61" s="17"/>
      <c r="U61" s="17"/>
      <c r="V61" s="17"/>
      <c r="W61" s="17"/>
    </row>
    <row r="62" spans="1:23" s="25" customFormat="1" ht="16.5" thickTop="1" thickBot="1" x14ac:dyDescent="0.3">
      <c r="A62" s="20"/>
      <c r="B62" s="21"/>
      <c r="C62" s="22"/>
      <c r="D62" s="22"/>
      <c r="E62" s="21" t="s">
        <v>30</v>
      </c>
      <c r="F62" s="22"/>
      <c r="G62" s="28">
        <f>(SUM(G53:G60)/'Total Water'!P4)</f>
        <v>35.4895180180268</v>
      </c>
      <c r="H62" s="28">
        <f>(SUM(H53:H60)/'Total Water'!Q4)</f>
        <v>40.083392414844866</v>
      </c>
      <c r="I62" s="28">
        <f>(SUM(I53:I60)/'Total Water'!R4)</f>
        <v>43.723249193160832</v>
      </c>
      <c r="J62" s="28">
        <f>(SUM(J53:J60)/'Total Water'!S4)</f>
        <v>48.886636356341938</v>
      </c>
      <c r="K62" s="28">
        <f>(SUM(K53:K60)/'Total Water'!T4)</f>
        <v>56.088102230227392</v>
      </c>
      <c r="L62" s="28">
        <f>(SUM(L53:L60)/'Total Water'!U4)</f>
        <v>39.044842053719009</v>
      </c>
      <c r="M62" s="28">
        <f>(SUM(M53:M60)/'Total Water'!V4)</f>
        <v>38.918514174055339</v>
      </c>
      <c r="N62" s="28">
        <f>(SUM(N53:N60)/'Total Water'!W4)</f>
        <v>41.543319627670584</v>
      </c>
      <c r="O62" s="28">
        <f>(SUM(O53:O60)/'Total Water'!X4)</f>
        <v>35.585926820374347</v>
      </c>
      <c r="P62" s="28">
        <f>(SUM(P53:P60)/'Total Water'!Y4)</f>
        <v>35.928208360416363</v>
      </c>
      <c r="Q62" s="28">
        <f>(SUM(Q53:Q60)/'Total Water'!Z4)</f>
        <v>41.013913758286819</v>
      </c>
      <c r="R62" s="28">
        <f>(SUM(R53:R60)/'Total Water'!AA4)</f>
        <v>37.418278653587279</v>
      </c>
      <c r="S62" s="28">
        <f>SUM(S53:S60)/S61</f>
        <v>40.721955036810527</v>
      </c>
      <c r="T62" s="24"/>
      <c r="U62" s="24"/>
      <c r="V62" s="24"/>
      <c r="W62" s="24"/>
    </row>
    <row r="63" spans="1:23" ht="15.75" thickTop="1" x14ac:dyDescent="0.25">
      <c r="A63" s="38"/>
      <c r="F63"/>
      <c r="G63"/>
      <c r="H63"/>
      <c r="I63"/>
      <c r="J63"/>
      <c r="K63"/>
      <c r="L63"/>
      <c r="M63"/>
      <c r="N63"/>
      <c r="O63"/>
      <c r="P63"/>
      <c r="Q63"/>
      <c r="R63"/>
      <c r="T63" s="39"/>
      <c r="U63" s="39"/>
      <c r="V63" s="39"/>
      <c r="W63" s="39"/>
    </row>
    <row r="64" spans="1:23" x14ac:dyDescent="0.25">
      <c r="A64" s="38"/>
      <c r="F64"/>
      <c r="G64"/>
      <c r="H64"/>
      <c r="I64"/>
      <c r="J64"/>
      <c r="K64"/>
      <c r="L64"/>
      <c r="M64"/>
      <c r="N64"/>
      <c r="O64"/>
      <c r="P64"/>
      <c r="Q64"/>
      <c r="R64"/>
      <c r="T64" s="39"/>
      <c r="U64" s="39"/>
      <c r="V64" s="39"/>
      <c r="W64" s="39"/>
    </row>
    <row r="65" spans="1:23" x14ac:dyDescent="0.25">
      <c r="A65" s="38"/>
      <c r="F65"/>
      <c r="G65"/>
      <c r="H65"/>
      <c r="I65"/>
      <c r="J65"/>
      <c r="K65"/>
      <c r="L65"/>
      <c r="M65"/>
      <c r="N65"/>
      <c r="O65"/>
      <c r="P65"/>
      <c r="Q65"/>
      <c r="R65"/>
      <c r="T65" s="39"/>
      <c r="U65" s="39"/>
      <c r="V65" s="39"/>
      <c r="W65" s="39"/>
    </row>
    <row r="66" spans="1:23" x14ac:dyDescent="0.25">
      <c r="A66" s="38"/>
      <c r="F66"/>
      <c r="G66"/>
      <c r="H66"/>
      <c r="I66"/>
      <c r="J66"/>
      <c r="K66"/>
      <c r="L66"/>
      <c r="M66"/>
      <c r="N66"/>
      <c r="O66"/>
      <c r="P66"/>
      <c r="Q66"/>
      <c r="R66"/>
      <c r="T66" s="39"/>
      <c r="U66" s="39"/>
      <c r="V66" s="39"/>
      <c r="W66" s="39"/>
    </row>
    <row r="67" spans="1:23" x14ac:dyDescent="0.25">
      <c r="A67" s="38"/>
      <c r="F67"/>
      <c r="G67"/>
      <c r="H67"/>
      <c r="I67"/>
      <c r="J67"/>
      <c r="K67"/>
      <c r="L67"/>
      <c r="M67"/>
      <c r="N67"/>
      <c r="O67"/>
      <c r="P67"/>
      <c r="Q67"/>
      <c r="R67"/>
      <c r="T67" s="39"/>
      <c r="U67" s="39"/>
      <c r="V67" s="39"/>
      <c r="W67" s="39"/>
    </row>
    <row r="68" spans="1:23" x14ac:dyDescent="0.25">
      <c r="A68" s="17"/>
      <c r="B68" s="17"/>
      <c r="C68" s="17"/>
      <c r="D68" s="17"/>
      <c r="E68" s="17"/>
      <c r="S68" s="17"/>
      <c r="T68" s="17"/>
      <c r="U68" s="17"/>
      <c r="V68" s="17"/>
      <c r="W68" s="17"/>
    </row>
    <row r="69" spans="1:23" x14ac:dyDescent="0.25">
      <c r="A69" s="17"/>
      <c r="B69" s="17"/>
      <c r="C69" s="17"/>
      <c r="D69" s="17"/>
      <c r="E69" s="17"/>
      <c r="S69" s="17"/>
      <c r="T69" s="17"/>
      <c r="U69" s="17"/>
      <c r="V69" s="17"/>
      <c r="W69" s="17"/>
    </row>
    <row r="70" spans="1:23" x14ac:dyDescent="0.25">
      <c r="A70" s="17"/>
      <c r="B70" s="17"/>
      <c r="C70" s="17"/>
      <c r="D70" s="17"/>
      <c r="E70" s="17"/>
      <c r="S70" s="17"/>
      <c r="T70" s="17"/>
      <c r="U70" s="17"/>
      <c r="V70" s="17"/>
      <c r="W70" s="17"/>
    </row>
    <row r="71" spans="1:23" x14ac:dyDescent="0.25">
      <c r="A71" s="17"/>
      <c r="B71" s="17"/>
      <c r="C71" s="17"/>
      <c r="D71" s="17"/>
      <c r="E71" s="17"/>
      <c r="S71" s="17"/>
      <c r="T71" s="17"/>
      <c r="U71" s="17"/>
      <c r="V71" s="17"/>
      <c r="W71" s="17"/>
    </row>
    <row r="72" spans="1:23" x14ac:dyDescent="0.25">
      <c r="A72" s="17"/>
      <c r="B72" s="17"/>
      <c r="C72" s="17"/>
      <c r="D72" s="17"/>
      <c r="E72" s="17"/>
      <c r="S72" s="17"/>
      <c r="T72" s="17"/>
      <c r="U72" s="17"/>
      <c r="V72" s="17"/>
      <c r="W72" s="17"/>
    </row>
    <row r="73" spans="1:23" x14ac:dyDescent="0.25">
      <c r="A73" s="17"/>
      <c r="B73" s="17"/>
      <c r="C73" s="17"/>
      <c r="D73" s="17"/>
      <c r="E73" s="17"/>
      <c r="S73" s="17"/>
      <c r="T73" s="17"/>
      <c r="U73" s="17"/>
      <c r="V73" s="17"/>
      <c r="W73" s="17"/>
    </row>
    <row r="74" spans="1:23" x14ac:dyDescent="0.25">
      <c r="A74" s="17"/>
      <c r="B74" s="17"/>
      <c r="C74" s="17"/>
      <c r="D74" s="17"/>
      <c r="E74" s="17"/>
      <c r="S74" s="17"/>
      <c r="T74" s="17"/>
      <c r="U74" s="17"/>
      <c r="V74" s="17"/>
      <c r="W74" s="17"/>
    </row>
    <row r="75" spans="1:23" x14ac:dyDescent="0.25">
      <c r="A75" s="17"/>
      <c r="B75" s="17"/>
      <c r="C75" s="17"/>
      <c r="D75" s="17"/>
      <c r="E75" s="17"/>
      <c r="S75" s="17"/>
      <c r="T75" s="17"/>
      <c r="U75" s="17"/>
      <c r="V75" s="17"/>
      <c r="W75" s="17"/>
    </row>
    <row r="76" spans="1:23" x14ac:dyDescent="0.25">
      <c r="A76" s="17"/>
      <c r="B76" s="17"/>
      <c r="C76" s="17"/>
      <c r="D76" s="17"/>
      <c r="E76" s="17"/>
      <c r="S76" s="17"/>
      <c r="T76" s="17"/>
      <c r="U76" s="17"/>
      <c r="V76" s="17"/>
      <c r="W76" s="17"/>
    </row>
    <row r="77" spans="1:23" x14ac:dyDescent="0.25">
      <c r="A77" s="17"/>
      <c r="B77" s="17"/>
      <c r="C77" s="17"/>
      <c r="D77" s="17"/>
      <c r="E77" s="17"/>
      <c r="S77" s="17"/>
      <c r="T77" s="17"/>
      <c r="U77" s="17"/>
      <c r="V77" s="17"/>
      <c r="W77" s="17"/>
    </row>
    <row r="78" spans="1:23" x14ac:dyDescent="0.25">
      <c r="A78" s="17"/>
      <c r="B78" s="17"/>
      <c r="C78" s="17"/>
      <c r="D78" s="17"/>
      <c r="E78" s="17"/>
      <c r="S78" s="17"/>
      <c r="T78" s="17"/>
      <c r="U78" s="17"/>
      <c r="V78" s="17"/>
      <c r="W78" s="17"/>
    </row>
    <row r="79" spans="1:23" x14ac:dyDescent="0.25">
      <c r="A79" s="17"/>
      <c r="B79" s="17"/>
      <c r="C79" s="17"/>
      <c r="D79" s="17"/>
      <c r="E79" s="17"/>
      <c r="S79" s="17"/>
      <c r="T79" s="17"/>
      <c r="U79" s="17"/>
      <c r="V79" s="17"/>
      <c r="W79" s="17"/>
    </row>
    <row r="80" spans="1:23" x14ac:dyDescent="0.25">
      <c r="A80" s="17"/>
      <c r="B80" s="17"/>
      <c r="C80" s="17"/>
      <c r="D80" s="17"/>
      <c r="E80" s="17"/>
      <c r="S80" s="17"/>
      <c r="T80" s="17"/>
      <c r="U80" s="17"/>
      <c r="V80" s="17"/>
      <c r="W80" s="17"/>
    </row>
    <row r="81" spans="1:23" ht="138.6" customHeight="1" x14ac:dyDescent="0.25">
      <c r="A81" s="82" t="s">
        <v>37</v>
      </c>
      <c r="B81" s="83"/>
      <c r="C81" s="83"/>
      <c r="D81" s="83"/>
      <c r="E81" s="83"/>
      <c r="F81" s="83"/>
      <c r="G81" s="83"/>
      <c r="H81" s="83"/>
      <c r="I81" s="83"/>
      <c r="J81" s="83"/>
      <c r="K81" s="83"/>
      <c r="L81" s="83"/>
      <c r="M81" s="83"/>
      <c r="N81" s="83"/>
      <c r="O81" s="83"/>
      <c r="P81" s="83"/>
      <c r="Q81" s="83"/>
      <c r="R81" s="83"/>
      <c r="S81" s="83"/>
      <c r="T81" s="83"/>
      <c r="U81" s="83"/>
      <c r="V81" s="83"/>
      <c r="W81" s="34"/>
    </row>
    <row r="82" spans="1:23" x14ac:dyDescent="0.25">
      <c r="A82" s="17"/>
      <c r="B82" s="17"/>
      <c r="C82" s="17"/>
      <c r="D82" s="17"/>
      <c r="E82" s="17"/>
      <c r="S82" s="17"/>
      <c r="T82" s="17"/>
      <c r="U82" s="17"/>
      <c r="V82" s="17"/>
      <c r="W82" s="17"/>
    </row>
    <row r="83" spans="1:23" x14ac:dyDescent="0.25">
      <c r="A83" s="17"/>
      <c r="B83" s="17"/>
      <c r="C83" s="17"/>
      <c r="D83" s="17"/>
      <c r="E83" s="17"/>
      <c r="S83" s="17"/>
      <c r="T83" s="17"/>
      <c r="U83" s="17"/>
      <c r="V83" s="17"/>
      <c r="W83" s="17"/>
    </row>
    <row r="84" spans="1:23" x14ac:dyDescent="0.25">
      <c r="A84" s="17"/>
      <c r="B84" s="17"/>
      <c r="C84" s="17"/>
      <c r="D84" s="17"/>
      <c r="E84" s="17"/>
      <c r="S84" s="17"/>
      <c r="T84" s="17"/>
      <c r="U84" s="17"/>
      <c r="V84" s="17"/>
      <c r="W84" s="17"/>
    </row>
    <row r="85" spans="1:23" x14ac:dyDescent="0.25">
      <c r="A85" s="17"/>
      <c r="B85" s="17"/>
      <c r="C85" s="17"/>
      <c r="D85" s="17"/>
      <c r="E85" s="17"/>
      <c r="S85" s="17"/>
      <c r="T85" s="17"/>
      <c r="U85" s="17"/>
      <c r="V85" s="17"/>
      <c r="W85" s="17"/>
    </row>
    <row r="86" spans="1:23" x14ac:dyDescent="0.25">
      <c r="A86" s="17"/>
      <c r="B86" s="17"/>
      <c r="C86" s="17"/>
      <c r="D86" s="17"/>
      <c r="E86" s="17"/>
      <c r="S86" s="17"/>
      <c r="T86" s="17"/>
      <c r="U86" s="17"/>
      <c r="V86" s="17"/>
      <c r="W86" s="17"/>
    </row>
    <row r="87" spans="1:23" x14ac:dyDescent="0.25">
      <c r="A87" s="17"/>
      <c r="B87" s="17"/>
      <c r="C87" s="17"/>
      <c r="D87" s="17"/>
      <c r="E87" s="17"/>
      <c r="S87" s="17"/>
      <c r="T87" s="17"/>
      <c r="U87" s="17"/>
      <c r="V87" s="17"/>
      <c r="W87" s="17"/>
    </row>
    <row r="88" spans="1:23" x14ac:dyDescent="0.25">
      <c r="A88" s="17"/>
      <c r="B88" s="17"/>
      <c r="C88" s="17"/>
      <c r="D88" s="17"/>
      <c r="E88" s="17"/>
      <c r="S88" s="17"/>
      <c r="T88" s="17"/>
      <c r="U88" s="17"/>
      <c r="V88" s="17"/>
      <c r="W88" s="17"/>
    </row>
    <row r="89" spans="1:23" x14ac:dyDescent="0.25">
      <c r="A89" s="17"/>
      <c r="B89" s="17"/>
      <c r="C89" s="17"/>
      <c r="D89" s="17"/>
      <c r="E89" s="17"/>
      <c r="S89" s="17"/>
      <c r="T89" s="17"/>
      <c r="U89" s="17"/>
      <c r="V89" s="17"/>
      <c r="W89" s="17"/>
    </row>
    <row r="90" spans="1:23" x14ac:dyDescent="0.25">
      <c r="A90" s="17"/>
      <c r="B90" s="17"/>
      <c r="C90" s="17"/>
      <c r="D90" s="17"/>
      <c r="E90" s="17"/>
      <c r="S90" s="17"/>
      <c r="T90" s="17"/>
      <c r="U90" s="17"/>
      <c r="V90" s="17"/>
      <c r="W90" s="17"/>
    </row>
    <row r="91" spans="1:23" x14ac:dyDescent="0.25">
      <c r="A91" s="17"/>
      <c r="B91" s="17"/>
      <c r="C91" s="17"/>
      <c r="D91" s="17"/>
      <c r="E91" s="17"/>
      <c r="S91" s="17"/>
      <c r="T91" s="17"/>
      <c r="U91" s="17"/>
      <c r="V91" s="17"/>
      <c r="W91" s="17"/>
    </row>
    <row r="92" spans="1:23" x14ac:dyDescent="0.25">
      <c r="A92" s="17"/>
      <c r="B92" s="17"/>
      <c r="C92" s="17"/>
      <c r="D92" s="17"/>
      <c r="E92" s="17"/>
      <c r="S92" s="17"/>
      <c r="T92" s="17"/>
      <c r="U92" s="17"/>
      <c r="V92" s="17"/>
      <c r="W92" s="17"/>
    </row>
    <row r="93" spans="1:23" x14ac:dyDescent="0.25">
      <c r="A93" s="17"/>
      <c r="B93" s="17"/>
      <c r="C93" s="17"/>
      <c r="D93" s="17"/>
      <c r="E93" s="17"/>
      <c r="S93" s="17"/>
      <c r="T93" s="17"/>
      <c r="U93" s="17"/>
      <c r="V93" s="17"/>
      <c r="W93" s="17"/>
    </row>
    <row r="94" spans="1:23" x14ac:dyDescent="0.25">
      <c r="A94" s="17"/>
      <c r="B94" s="17"/>
      <c r="C94" s="17"/>
      <c r="D94" s="17"/>
      <c r="E94" s="17"/>
      <c r="S94" s="17"/>
      <c r="T94" s="17"/>
      <c r="U94" s="17"/>
      <c r="V94" s="17"/>
      <c r="W94" s="17"/>
    </row>
    <row r="95" spans="1:23" x14ac:dyDescent="0.25">
      <c r="A95" s="17"/>
      <c r="B95" s="17"/>
      <c r="C95" s="17"/>
      <c r="D95" s="17"/>
      <c r="E95" s="17"/>
      <c r="S95" s="17"/>
      <c r="T95" s="17"/>
      <c r="U95" s="17"/>
      <c r="V95" s="17"/>
      <c r="W95" s="17"/>
    </row>
    <row r="96" spans="1:23" x14ac:dyDescent="0.25">
      <c r="A96" s="17"/>
      <c r="B96" s="17"/>
      <c r="C96" s="17"/>
      <c r="D96" s="17"/>
      <c r="E96" s="17"/>
      <c r="S96" s="17"/>
      <c r="T96" s="17"/>
      <c r="U96" s="17"/>
      <c r="V96" s="17"/>
      <c r="W96" s="17"/>
    </row>
    <row r="97" spans="1:23" x14ac:dyDescent="0.25">
      <c r="A97" s="17"/>
      <c r="B97" s="17"/>
      <c r="C97" s="17"/>
      <c r="D97" s="17"/>
      <c r="E97" s="17"/>
      <c r="S97" s="17"/>
      <c r="T97" s="17"/>
      <c r="U97" s="17"/>
      <c r="V97" s="17"/>
      <c r="W97" s="17"/>
    </row>
    <row r="98" spans="1:23" x14ac:dyDescent="0.25">
      <c r="A98" s="84" t="s">
        <v>96</v>
      </c>
      <c r="B98" s="85"/>
      <c r="C98" s="85"/>
      <c r="D98" s="17"/>
      <c r="E98" s="86" t="s">
        <v>97</v>
      </c>
      <c r="F98" s="87"/>
      <c r="G98" s="87"/>
      <c r="H98" s="87"/>
      <c r="J98" s="88" t="s">
        <v>98</v>
      </c>
      <c r="K98" s="87"/>
      <c r="L98" s="87"/>
      <c r="M98" s="87"/>
      <c r="N98" s="87"/>
      <c r="S98" s="17"/>
      <c r="T98" s="17"/>
      <c r="U98" s="17"/>
      <c r="V98" s="17"/>
      <c r="W98" s="17"/>
    </row>
    <row r="99" spans="1:23" x14ac:dyDescent="0.25">
      <c r="A99" s="85"/>
      <c r="B99" s="85"/>
      <c r="C99" s="85"/>
      <c r="D99" s="17"/>
      <c r="E99" s="87"/>
      <c r="F99" s="87"/>
      <c r="G99" s="87"/>
      <c r="H99" s="87"/>
      <c r="J99" s="87"/>
      <c r="K99" s="87"/>
      <c r="L99" s="87"/>
      <c r="M99" s="87"/>
      <c r="N99" s="87"/>
      <c r="S99" s="17"/>
      <c r="T99" s="17"/>
      <c r="U99" s="17"/>
      <c r="V99" s="17"/>
      <c r="W99" s="17"/>
    </row>
    <row r="100" spans="1:23" ht="22.5" customHeight="1" x14ac:dyDescent="0.25">
      <c r="A100" s="38"/>
      <c r="B100" s="38"/>
      <c r="C100" s="38"/>
      <c r="D100" s="38"/>
      <c r="E100" s="38"/>
      <c r="F100" s="38"/>
      <c r="G100" s="38"/>
      <c r="H100" s="38"/>
      <c r="I100" s="38"/>
      <c r="J100" s="38"/>
      <c r="K100" s="38"/>
      <c r="L100" s="38"/>
      <c r="M100" s="38"/>
      <c r="N100" s="38"/>
      <c r="O100" s="38"/>
      <c r="P100" s="38"/>
      <c r="Q100" s="38"/>
      <c r="R100" s="38"/>
      <c r="S100" s="38"/>
      <c r="T100" s="38"/>
      <c r="U100" s="38"/>
      <c r="V100" s="38"/>
      <c r="W100" s="17"/>
    </row>
    <row r="101" spans="1:23" ht="165.95" customHeight="1" x14ac:dyDescent="0.25">
      <c r="A101" s="80" t="s">
        <v>38</v>
      </c>
      <c r="B101" s="89"/>
      <c r="C101" s="89"/>
      <c r="D101" s="89"/>
      <c r="E101" s="89"/>
      <c r="F101" s="89"/>
      <c r="G101" s="89"/>
      <c r="H101" s="89"/>
      <c r="I101" s="89"/>
      <c r="J101" s="89"/>
      <c r="K101" s="89"/>
      <c r="L101" s="89"/>
      <c r="M101" s="89"/>
      <c r="N101" s="89"/>
      <c r="O101" s="89"/>
      <c r="P101" s="89"/>
      <c r="Q101" s="89"/>
      <c r="R101" s="89"/>
      <c r="S101" s="89"/>
      <c r="T101" s="89"/>
      <c r="U101" s="89"/>
      <c r="V101" s="89"/>
      <c r="W101" s="34"/>
    </row>
    <row r="102" spans="1:23" ht="23.1" customHeight="1" x14ac:dyDescent="0.25">
      <c r="A102" s="80" t="s">
        <v>39</v>
      </c>
      <c r="B102" s="83"/>
      <c r="C102" s="83"/>
      <c r="D102" s="83"/>
      <c r="E102" s="83"/>
      <c r="F102" s="83"/>
      <c r="G102" s="83"/>
      <c r="H102" s="83"/>
      <c r="I102" s="83"/>
      <c r="J102" s="83"/>
      <c r="K102" s="83"/>
      <c r="L102" s="83"/>
      <c r="M102" s="83"/>
      <c r="N102" s="83"/>
      <c r="O102" s="83"/>
      <c r="P102" s="83"/>
      <c r="Q102" s="83"/>
      <c r="R102" s="83"/>
      <c r="S102" s="83"/>
      <c r="T102" s="83"/>
      <c r="U102" s="83"/>
      <c r="V102" s="83"/>
      <c r="W102" s="34"/>
    </row>
    <row r="103" spans="1:23" x14ac:dyDescent="0.25">
      <c r="A103" s="3"/>
      <c r="B103" s="3"/>
      <c r="C103" s="3"/>
      <c r="D103" s="3"/>
      <c r="E103" s="3"/>
    </row>
    <row r="104" spans="1:23" s="13" customFormat="1" x14ac:dyDescent="0.25">
      <c r="A104" s="8" t="s">
        <v>8</v>
      </c>
      <c r="B104" s="8" t="s">
        <v>9</v>
      </c>
      <c r="C104" s="8" t="s">
        <v>10</v>
      </c>
      <c r="D104" s="8" t="s">
        <v>11</v>
      </c>
      <c r="E104" s="8" t="s">
        <v>12</v>
      </c>
      <c r="F104" s="9">
        <v>41456</v>
      </c>
      <c r="G104" s="9">
        <v>41487</v>
      </c>
      <c r="H104" s="9">
        <v>41518</v>
      </c>
      <c r="I104" s="9">
        <v>41548</v>
      </c>
      <c r="J104" s="9">
        <v>41579</v>
      </c>
      <c r="K104" s="9">
        <v>41609</v>
      </c>
      <c r="L104" s="9">
        <v>41640</v>
      </c>
      <c r="M104" s="9">
        <v>41671</v>
      </c>
      <c r="N104" s="9">
        <v>41699</v>
      </c>
      <c r="O104" s="9">
        <v>41730</v>
      </c>
      <c r="P104" s="9">
        <v>41760</v>
      </c>
      <c r="Q104" s="9">
        <v>41791</v>
      </c>
      <c r="R104" s="36"/>
    </row>
    <row r="105" spans="1:23" s="13" customFormat="1" x14ac:dyDescent="0.25">
      <c r="A105" s="8"/>
      <c r="B105" s="8"/>
      <c r="C105" s="8"/>
      <c r="D105" s="27"/>
      <c r="E105" s="36"/>
      <c r="F105" s="36"/>
      <c r="G105" s="36"/>
      <c r="H105" s="36"/>
      <c r="I105" s="36"/>
      <c r="J105" s="36"/>
      <c r="K105" s="36"/>
      <c r="L105" s="36"/>
      <c r="M105" s="36"/>
      <c r="N105" s="36"/>
      <c r="O105" s="36"/>
      <c r="P105" s="36"/>
      <c r="Q105" s="36"/>
      <c r="R105" s="10" t="s">
        <v>13</v>
      </c>
    </row>
    <row r="106" spans="1:23" x14ac:dyDescent="0.25">
      <c r="A106" s="14" t="s">
        <v>40</v>
      </c>
      <c r="B106" s="14" t="s">
        <v>36</v>
      </c>
      <c r="C106" s="14" t="s">
        <v>16</v>
      </c>
      <c r="D106" s="14" t="s">
        <v>17</v>
      </c>
      <c r="E106" s="14" t="s">
        <v>18</v>
      </c>
      <c r="F106" s="16">
        <f>SUMIFS('Data Repository Table'!$J:$J,'Data Repository Table'!$A:$A,"Financial Budget",'Data Repository Table'!$B:$B,$C$106,'Data Repository Table'!$G:$G,$D$106,'Data Repository Table'!$H:$H,$E$106,'Data Repository Table'!$D:$D,F104)</f>
        <v>7410373.1595889162</v>
      </c>
      <c r="G106" s="16">
        <f>SUMIFS('Data Repository Table'!$J:$J,'Data Repository Table'!$A:$A,"Financial Budget",'Data Repository Table'!$B:$B,$C$106,'Data Repository Table'!$G:$G,$D$106,'Data Repository Table'!$H:$H,$E$106,'Data Repository Table'!$D:$D,G104)</f>
        <v>7850476.4656415386</v>
      </c>
      <c r="H106" s="16">
        <f>SUMIFS('Data Repository Table'!$J:$J,'Data Repository Table'!$A:$A,"Financial Budget",'Data Repository Table'!$B:$B,$C$106,'Data Repository Table'!$G:$G,$D$106,'Data Repository Table'!$H:$H,$E$106,'Data Repository Table'!$D:$D,H104)</f>
        <v>8227637.0640847692</v>
      </c>
      <c r="I106" s="16">
        <f>SUMIFS('Data Repository Table'!$J:$J,'Data Repository Table'!$A:$A,"Financial Budget",'Data Repository Table'!$B:$B,$C$106,'Data Repository Table'!$G:$G,$D$106,'Data Repository Table'!$H:$H,$E$106,'Data Repository Table'!$D:$D,I104)</f>
        <v>9145016.7506108191</v>
      </c>
      <c r="J106" s="16">
        <f>SUMIFS('Data Repository Table'!$J:$J,'Data Repository Table'!$A:$A,"Financial Budget",'Data Repository Table'!$B:$B,$C$106,'Data Repository Table'!$G:$G,$D$106,'Data Repository Table'!$H:$H,$E$106,'Data Repository Table'!$D:$D,J104)</f>
        <v>9402188.5510709453</v>
      </c>
      <c r="K106" s="16">
        <f>SUMIFS('Data Repository Table'!$J:$J,'Data Repository Table'!$A:$A,"Financial Budget",'Data Repository Table'!$B:$B,$C$106,'Data Repository Table'!$G:$G,$D$106,'Data Repository Table'!$H:$H,$E$106,'Data Repository Table'!$D:$D,K104)</f>
        <v>5657148.4858589098</v>
      </c>
      <c r="L106" s="16">
        <f>SUMIFS('Data Repository Table'!$J:$J,'Data Repository Table'!$A:$A,"Financial Budget",'Data Repository Table'!$B:$B,$C$106,'Data Repository Table'!$G:$G,$D$106,'Data Repository Table'!$H:$H,$E$106,'Data Repository Table'!$D:$D,L104)</f>
        <v>5707330.1074812328</v>
      </c>
      <c r="M106" s="16">
        <f>SUMIFS('Data Repository Table'!$J:$J,'Data Repository Table'!$A:$A,"Financial Budget",'Data Repository Table'!$B:$B,$C$106,'Data Repository Table'!$G:$G,$D$106,'Data Repository Table'!$H:$H,$E$106,'Data Repository Table'!$D:$D,M104)</f>
        <v>5770755.1285519302</v>
      </c>
      <c r="N106" s="16">
        <f>SUMIFS('Data Repository Table'!$J:$J,'Data Repository Table'!$A:$A,"Financial Budget",'Data Repository Table'!$B:$B,$C$106,'Data Repository Table'!$G:$G,$D$106,'Data Repository Table'!$H:$H,$E$106,'Data Repository Table'!$D:$D,N104)</f>
        <v>6200943.6717096576</v>
      </c>
      <c r="O106" s="16">
        <f>SUMIFS('Data Repository Table'!$J:$J,'Data Repository Table'!$A:$A,"Financial Budget",'Data Repository Table'!$B:$B,$C$106,'Data Repository Table'!$G:$G,$D$106,'Data Repository Table'!$H:$H,$E$106,'Data Repository Table'!$D:$D,O104)</f>
        <v>5865501.3107279064</v>
      </c>
      <c r="P106" s="16">
        <f>SUMIFS('Data Repository Table'!$J:$J,'Data Repository Table'!$A:$A,"Financial Budget",'Data Repository Table'!$B:$B,$C$106,'Data Repository Table'!$G:$G,$D$106,'Data Repository Table'!$H:$H,$E$106,'Data Repository Table'!$D:$D,P104)</f>
        <v>6536462.6184871849</v>
      </c>
      <c r="Q106" s="16">
        <f>SUMIFS('Data Repository Table'!$J:$J,'Data Repository Table'!$A:$A,"Financial Budget",'Data Repository Table'!$B:$B,$C$106,'Data Repository Table'!$G:$G,$D$106,'Data Repository Table'!$H:$H,$E$106,'Data Repository Table'!$D:$D,Q104)</f>
        <v>5470028.3066542372</v>
      </c>
      <c r="R106" s="16">
        <f>SUM(F106:Q106)</f>
        <v>83243861.62046805</v>
      </c>
    </row>
    <row r="107" spans="1:23" x14ac:dyDescent="0.25">
      <c r="A107" s="14" t="s">
        <v>40</v>
      </c>
      <c r="B107" s="14" t="s">
        <v>36</v>
      </c>
      <c r="C107" s="14" t="s">
        <v>16</v>
      </c>
      <c r="D107" s="14" t="s">
        <v>19</v>
      </c>
      <c r="E107" s="14" t="s">
        <v>20</v>
      </c>
      <c r="F107" s="16">
        <f>SUMIFS('Data Repository Table'!$J:$J,'Data Repository Table'!$A:$A,"Financial Budget",'Data Repository Table'!$B:$B,$C$107,'Data Repository Table'!$G:$G,$D$107,'Data Repository Table'!$H:$H,$E$107,'Data Repository Table'!$D:$D,F104)</f>
        <v>3702858.0392258596</v>
      </c>
      <c r="G107" s="16">
        <f>SUMIFS('Data Repository Table'!$J:$J,'Data Repository Table'!$A:$A,"Financial Budget",'Data Repository Table'!$B:$B,$C$107,'Data Repository Table'!$G:$G,$D$107,'Data Repository Table'!$H:$H,$E$107,'Data Repository Table'!$D:$D,G104)</f>
        <v>3904628.4830790581</v>
      </c>
      <c r="H107" s="16">
        <f>SUMIFS('Data Repository Table'!$J:$J,'Data Repository Table'!$A:$A,"Financial Budget",'Data Repository Table'!$B:$B,$C$107,'Data Repository Table'!$G:$G,$D$107,'Data Repository Table'!$H:$H,$E$107,'Data Repository Table'!$D:$D,H104)</f>
        <v>4149212.1506632119</v>
      </c>
      <c r="I107" s="16">
        <f>SUMIFS('Data Repository Table'!$J:$J,'Data Repository Table'!$A:$A,"Financial Budget",'Data Repository Table'!$B:$B,$C$107,'Data Repository Table'!$G:$G,$D$107,'Data Repository Table'!$H:$H,$E$107,'Data Repository Table'!$D:$D,I104)</f>
        <v>4527914.3323927717</v>
      </c>
      <c r="J107" s="16">
        <f>SUMIFS('Data Repository Table'!$J:$J,'Data Repository Table'!$A:$A,"Financial Budget",'Data Repository Table'!$B:$B,$C$107,'Data Repository Table'!$G:$G,$D$107,'Data Repository Table'!$H:$H,$E$107,'Data Repository Table'!$D:$D,J104)</f>
        <v>4595025.8539676033</v>
      </c>
      <c r="K107" s="16">
        <f>SUMIFS('Data Repository Table'!$J:$J,'Data Repository Table'!$A:$A,"Financial Budget",'Data Repository Table'!$B:$B,$C$107,'Data Repository Table'!$G:$G,$D$107,'Data Repository Table'!$H:$H,$E$107,'Data Repository Table'!$D:$D,K104)</f>
        <v>2907880.0237676678</v>
      </c>
      <c r="L107" s="16">
        <f>SUMIFS('Data Repository Table'!$J:$J,'Data Repository Table'!$A:$A,"Financial Budget",'Data Repository Table'!$B:$B,$C$107,'Data Repository Table'!$G:$G,$D$107,'Data Repository Table'!$H:$H,$E$107,'Data Repository Table'!$D:$D,L104)</f>
        <v>2914530.9790495913</v>
      </c>
      <c r="M107" s="16">
        <f>SUMIFS('Data Repository Table'!$J:$J,'Data Repository Table'!$A:$A,"Financial Budget",'Data Repository Table'!$B:$B,$C$107,'Data Repository Table'!$G:$G,$D$107,'Data Repository Table'!$H:$H,$E$107,'Data Repository Table'!$D:$D,M104)</f>
        <v>2943321.4631723547</v>
      </c>
      <c r="N107" s="16">
        <f>SUMIFS('Data Repository Table'!$J:$J,'Data Repository Table'!$A:$A,"Financial Budget",'Data Repository Table'!$B:$B,$C$107,'Data Repository Table'!$G:$G,$D$107,'Data Repository Table'!$H:$H,$E$107,'Data Repository Table'!$D:$D,N104)</f>
        <v>3217660.1686767587</v>
      </c>
      <c r="O107" s="16">
        <f>SUMIFS('Data Repository Table'!$J:$J,'Data Repository Table'!$A:$A,"Financial Budget",'Data Repository Table'!$B:$B,$C$107,'Data Repository Table'!$G:$G,$D$107,'Data Repository Table'!$H:$H,$E$107,'Data Repository Table'!$D:$D,O104)</f>
        <v>2899192.9332085801</v>
      </c>
      <c r="P107" s="16">
        <f>SUMIFS('Data Repository Table'!$J:$J,'Data Repository Table'!$A:$A,"Financial Budget",'Data Repository Table'!$B:$B,$C$107,'Data Repository Table'!$G:$G,$D$107,'Data Repository Table'!$H:$H,$E$107,'Data Repository Table'!$D:$D,P104)</f>
        <v>3384855.1370801763</v>
      </c>
      <c r="Q107" s="16">
        <f>SUMIFS('Data Repository Table'!$J:$J,'Data Repository Table'!$A:$A,"Financial Budget",'Data Repository Table'!$B:$B,$C$107,'Data Repository Table'!$G:$G,$D$107,'Data Repository Table'!$H:$H,$E$107,'Data Repository Table'!$D:$D,Q104)</f>
        <v>3064827.6737993462</v>
      </c>
      <c r="R107" s="16">
        <f t="shared" ref="R107:R113" si="4">SUM(F107:Q107)</f>
        <v>42211907.238082983</v>
      </c>
    </row>
    <row r="108" spans="1:23" x14ac:dyDescent="0.25">
      <c r="A108" s="14" t="s">
        <v>40</v>
      </c>
      <c r="B108" s="14" t="s">
        <v>36</v>
      </c>
      <c r="C108" s="14" t="s">
        <v>16</v>
      </c>
      <c r="D108" s="14" t="s">
        <v>19</v>
      </c>
      <c r="E108" s="14" t="s">
        <v>21</v>
      </c>
      <c r="F108" s="16">
        <f>SUMIFS('Data Repository Table'!$J:$J,'Data Repository Table'!$A:$A,"Financial Budget",'Data Repository Table'!$B:$B,$C$108,'Data Repository Table'!$G:$G,$D$108,'Data Repository Table'!$H:$H,$E$108,'Data Repository Table'!$D:$D,F104)</f>
        <v>3468791.8411386055</v>
      </c>
      <c r="G108" s="16">
        <f>SUMIFS('Data Repository Table'!$J:$J,'Data Repository Table'!$A:$A,"Financial Budget",'Data Repository Table'!$B:$B,$C$108,'Data Repository Table'!$G:$G,$D$108,'Data Repository Table'!$H:$H,$E$108,'Data Repository Table'!$D:$D,G104)</f>
        <v>3910167.3939146623</v>
      </c>
      <c r="H108" s="16">
        <f>SUMIFS('Data Repository Table'!$J:$J,'Data Repository Table'!$A:$A,"Financial Budget",'Data Repository Table'!$B:$B,$C$108,'Data Repository Table'!$G:$G,$D$108,'Data Repository Table'!$H:$H,$E$108,'Data Repository Table'!$D:$D,H104)</f>
        <v>4019733.9348969432</v>
      </c>
      <c r="I108" s="16">
        <f>SUMIFS('Data Repository Table'!$J:$J,'Data Repository Table'!$A:$A,"Financial Budget",'Data Repository Table'!$B:$B,$C$108,'Data Repository Table'!$G:$G,$D$108,'Data Repository Table'!$H:$H,$E$108,'Data Repository Table'!$D:$D,I104)</f>
        <v>4600898.1998925097</v>
      </c>
      <c r="J108" s="16">
        <f>SUMIFS('Data Repository Table'!$J:$J,'Data Repository Table'!$A:$A,"Financial Budget",'Data Repository Table'!$B:$B,$C$108,'Data Repository Table'!$G:$G,$D$108,'Data Repository Table'!$H:$H,$E$108,'Data Repository Table'!$D:$D,J104)</f>
        <v>4329191.466729641</v>
      </c>
      <c r="K108" s="16">
        <f>SUMIFS('Data Repository Table'!$J:$J,'Data Repository Table'!$A:$A,"Financial Budget",'Data Repository Table'!$B:$B,$C$108,'Data Repository Table'!$G:$G,$D$108,'Data Repository Table'!$H:$H,$E$108,'Data Repository Table'!$D:$D,K104)</f>
        <v>2886240.0374634834</v>
      </c>
      <c r="L108" s="16">
        <f>SUMIFS('Data Repository Table'!$J:$J,'Data Repository Table'!$A:$A,"Financial Budget",'Data Repository Table'!$B:$B,$C$108,'Data Repository Table'!$G:$G,$D$108,'Data Repository Table'!$H:$H,$E$108,'Data Repository Table'!$D:$D,L104)</f>
        <v>2856194.0087494198</v>
      </c>
      <c r="M108" s="16">
        <f>SUMIFS('Data Repository Table'!$J:$J,'Data Repository Table'!$A:$A,"Financial Budget",'Data Repository Table'!$B:$B,$C$108,'Data Repository Table'!$G:$G,$D$108,'Data Repository Table'!$H:$H,$E$108,'Data Repository Table'!$D:$D,M104)</f>
        <v>2807459.9604355572</v>
      </c>
      <c r="N108" s="16">
        <f>SUMIFS('Data Repository Table'!$J:$J,'Data Repository Table'!$A:$A,"Financial Budget",'Data Repository Table'!$B:$B,$C$108,'Data Repository Table'!$G:$G,$D$108,'Data Repository Table'!$H:$H,$E$108,'Data Repository Table'!$D:$D,N104)</f>
        <v>3086974.9961602269</v>
      </c>
      <c r="O108" s="16">
        <f>SUMIFS('Data Repository Table'!$J:$J,'Data Repository Table'!$A:$A,"Financial Budget",'Data Repository Table'!$B:$B,$C$108,'Data Repository Table'!$G:$G,$D$108,'Data Repository Table'!$H:$H,$E$108,'Data Repository Table'!$D:$D,O104)</f>
        <v>2875769.9609229807</v>
      </c>
      <c r="P108" s="16">
        <f>SUMIFS('Data Repository Table'!$J:$J,'Data Repository Table'!$A:$A,"Financial Budget",'Data Repository Table'!$B:$B,$C$108,'Data Repository Table'!$G:$G,$D$108,'Data Repository Table'!$H:$H,$E$108,'Data Repository Table'!$D:$D,P104)</f>
        <v>3196136.0591219249</v>
      </c>
      <c r="Q108" s="16">
        <f>SUMIFS('Data Repository Table'!$J:$J,'Data Repository Table'!$A:$A,"Financial Budget",'Data Repository Table'!$B:$B,$C$108,'Data Repository Table'!$G:$G,$D$108,'Data Repository Table'!$H:$H,$E$108,'Data Repository Table'!$D:$D,Q104)</f>
        <v>2887114.142416215</v>
      </c>
      <c r="R108" s="16">
        <f t="shared" si="4"/>
        <v>40924672.001842164</v>
      </c>
    </row>
    <row r="109" spans="1:23" x14ac:dyDescent="0.25">
      <c r="A109" s="14" t="s">
        <v>40</v>
      </c>
      <c r="B109" s="14" t="s">
        <v>36</v>
      </c>
      <c r="C109" s="14" t="s">
        <v>16</v>
      </c>
      <c r="D109" s="14" t="s">
        <v>22</v>
      </c>
      <c r="E109" s="14" t="s">
        <v>23</v>
      </c>
      <c r="F109" s="16">
        <f>SUMIFS('Data Repository Table'!$J:$J,'Data Repository Table'!$A:$A,"Financial Budget",'Data Repository Table'!$B:$B,$C$109,'Data Repository Table'!$G:$G,$D$109,'Data Repository Table'!$H:$H,$E$109,'Data Repository Table'!$D:$D,F104)</f>
        <v>3052923.7543166084</v>
      </c>
      <c r="G109" s="16">
        <f>SUMIFS('Data Repository Table'!$J:$J,'Data Repository Table'!$A:$A,"Financial Budget",'Data Repository Table'!$B:$B,$C$109,'Data Repository Table'!$G:$G,$D$109,'Data Repository Table'!$H:$H,$E$109,'Data Repository Table'!$D:$D,G104)</f>
        <v>3161391.6213462814</v>
      </c>
      <c r="H109" s="16">
        <f>SUMIFS('Data Repository Table'!$J:$J,'Data Repository Table'!$A:$A,"Financial Budget",'Data Repository Table'!$B:$B,$C$109,'Data Repository Table'!$G:$G,$D$109,'Data Repository Table'!$H:$H,$E$109,'Data Repository Table'!$D:$D,H104)</f>
        <v>3394239.6040163897</v>
      </c>
      <c r="I109" s="16">
        <f>SUMIFS('Data Repository Table'!$J:$J,'Data Repository Table'!$A:$A,"Financial Budget",'Data Repository Table'!$B:$B,$C$109,'Data Repository Table'!$G:$G,$D$109,'Data Repository Table'!$H:$H,$E$109,'Data Repository Table'!$D:$D,I104)</f>
        <v>3628325.0596976532</v>
      </c>
      <c r="J109" s="16">
        <f>SUMIFS('Data Repository Table'!$J:$J,'Data Repository Table'!$A:$A,"Financial Budget",'Data Repository Table'!$B:$B,$C$109,'Data Repository Table'!$G:$G,$D$109,'Data Repository Table'!$H:$H,$E$109,'Data Repository Table'!$D:$D,J104)</f>
        <v>3679629.3126392504</v>
      </c>
      <c r="K109" s="16">
        <f>SUMIFS('Data Repository Table'!$J:$J,'Data Repository Table'!$A:$A,"Financial Budget",'Data Repository Table'!$B:$B,$C$109,'Data Repository Table'!$G:$G,$D$109,'Data Repository Table'!$H:$H,$E$109,'Data Repository Table'!$D:$D,K104)</f>
        <v>2294218.212138772</v>
      </c>
      <c r="L109" s="16">
        <f>SUMIFS('Data Repository Table'!$J:$J,'Data Repository Table'!$A:$A,"Financial Budget",'Data Repository Table'!$B:$B,$C$109,'Data Repository Table'!$G:$G,$D$109,'Data Repository Table'!$H:$H,$E$109,'Data Repository Table'!$D:$D,L104)</f>
        <v>2316886.0728902649</v>
      </c>
      <c r="M109" s="16">
        <f>SUMIFS('Data Repository Table'!$J:$J,'Data Repository Table'!$A:$A,"Financial Budget",'Data Repository Table'!$B:$B,$C$109,'Data Repository Table'!$G:$G,$D$109,'Data Repository Table'!$H:$H,$E$109,'Data Repository Table'!$D:$D,M104)</f>
        <v>2510834.5242147222</v>
      </c>
      <c r="N109" s="16">
        <f>SUMIFS('Data Repository Table'!$J:$J,'Data Repository Table'!$A:$A,"Financial Budget",'Data Repository Table'!$B:$B,$C$109,'Data Repository Table'!$G:$G,$D$109,'Data Repository Table'!$H:$H,$E$109,'Data Repository Table'!$D:$D,N104)</f>
        <v>2522137.9682701197</v>
      </c>
      <c r="O109" s="16">
        <f>SUMIFS('Data Repository Table'!$J:$J,'Data Repository Table'!$A:$A,"Financial Budget",'Data Repository Table'!$B:$B,$C$109,'Data Repository Table'!$G:$G,$D$109,'Data Repository Table'!$H:$H,$E$109,'Data Repository Table'!$D:$D,O104)</f>
        <v>2294926.1936724763</v>
      </c>
      <c r="P109" s="16">
        <f>SUMIFS('Data Repository Table'!$J:$J,'Data Repository Table'!$A:$A,"Financial Budget",'Data Repository Table'!$B:$B,$C$109,'Data Repository Table'!$G:$G,$D$109,'Data Repository Table'!$H:$H,$E$109,'Data Repository Table'!$D:$D,P104)</f>
        <v>2796653.6813710229</v>
      </c>
      <c r="Q109" s="16">
        <f>SUMIFS('Data Repository Table'!$J:$J,'Data Repository Table'!$A:$A,"Financial Budget",'Data Repository Table'!$B:$B,$C$109,'Data Repository Table'!$G:$G,$D$109,'Data Repository Table'!$H:$H,$E$109,'Data Repository Table'!$D:$D,Q104)</f>
        <v>2366747.1334291021</v>
      </c>
      <c r="R109" s="16">
        <f t="shared" si="4"/>
        <v>34018913.138002656</v>
      </c>
    </row>
    <row r="110" spans="1:23" x14ac:dyDescent="0.25">
      <c r="A110" s="14" t="s">
        <v>40</v>
      </c>
      <c r="B110" s="14" t="s">
        <v>36</v>
      </c>
      <c r="C110" s="14" t="s">
        <v>16</v>
      </c>
      <c r="D110" s="14" t="s">
        <v>22</v>
      </c>
      <c r="E110" s="14" t="s">
        <v>24</v>
      </c>
      <c r="F110" s="16">
        <f>SUMIFS('Data Repository Table'!$J:$J,'Data Repository Table'!$A:$A,"Financial Budget",'Data Repository Table'!$B:$B,$C$110,'Data Repository Table'!$G:$G,$D$110,'Data Repository Table'!$H:$H,$E$110,'Data Repository Table'!$D:$D,F104)</f>
        <v>1361006.372818087</v>
      </c>
      <c r="G110" s="16">
        <f>SUMIFS('Data Repository Table'!$J:$J,'Data Repository Table'!$A:$A,"Financial Budget",'Data Repository Table'!$B:$B,$C$110,'Data Repository Table'!$G:$G,$D$110,'Data Repository Table'!$H:$H,$E$110,'Data Repository Table'!$D:$D,G104)</f>
        <v>1540803.7527127052</v>
      </c>
      <c r="H110" s="16">
        <f>SUMIFS('Data Repository Table'!$J:$J,'Data Repository Table'!$A:$A,"Financial Budget",'Data Repository Table'!$B:$B,$C$110,'Data Repository Table'!$G:$G,$D$110,'Data Repository Table'!$H:$H,$E$110,'Data Repository Table'!$D:$D,H104)</f>
        <v>1533870.0330063524</v>
      </c>
      <c r="I110" s="16">
        <f>SUMIFS('Data Repository Table'!$J:$J,'Data Repository Table'!$A:$A,"Financial Budget",'Data Repository Table'!$B:$B,$C$110,'Data Repository Table'!$G:$G,$D$110,'Data Repository Table'!$H:$H,$E$110,'Data Repository Table'!$D:$D,I104)</f>
        <v>1922804.3883041467</v>
      </c>
      <c r="J110" s="16">
        <f>SUMIFS('Data Repository Table'!$J:$J,'Data Repository Table'!$A:$A,"Financial Budget",'Data Repository Table'!$B:$B,$C$110,'Data Repository Table'!$G:$G,$D$110,'Data Repository Table'!$H:$H,$E$110,'Data Repository Table'!$D:$D,J104)</f>
        <v>2090734.6259080649</v>
      </c>
      <c r="K110" s="16">
        <f>SUMIFS('Data Repository Table'!$J:$J,'Data Repository Table'!$A:$A,"Financial Budget",'Data Repository Table'!$B:$B,$C$110,'Data Repository Table'!$G:$G,$D$110,'Data Repository Table'!$H:$H,$E$110,'Data Repository Table'!$D:$D,K104)</f>
        <v>1138371.9567625313</v>
      </c>
      <c r="L110" s="16">
        <f>SUMIFS('Data Repository Table'!$J:$J,'Data Repository Table'!$A:$A,"Financial Budget",'Data Repository Table'!$B:$B,$C$110,'Data Repository Table'!$G:$G,$D$110,'Data Repository Table'!$H:$H,$E$110,'Data Repository Table'!$D:$D,L104)</f>
        <v>1154882.6847980628</v>
      </c>
      <c r="M110" s="16">
        <f>SUMIFS('Data Repository Table'!$J:$J,'Data Repository Table'!$A:$A,"Financial Budget",'Data Repository Table'!$B:$B,$C$110,'Data Repository Table'!$G:$G,$D$110,'Data Repository Table'!$H:$H,$E$110,'Data Repository Table'!$D:$D,M104)</f>
        <v>1184594.0853902877</v>
      </c>
      <c r="N110" s="16">
        <f>SUMIFS('Data Repository Table'!$J:$J,'Data Repository Table'!$A:$A,"Financial Budget",'Data Repository Table'!$B:$B,$C$110,'Data Repository Table'!$G:$G,$D$110,'Data Repository Table'!$H:$H,$E$110,'Data Repository Table'!$D:$D,N104)</f>
        <v>1236958.6391698015</v>
      </c>
      <c r="O110" s="16">
        <f>SUMIFS('Data Repository Table'!$J:$J,'Data Repository Table'!$A:$A,"Financial Budget",'Data Repository Table'!$B:$B,$C$110,'Data Repository Table'!$G:$G,$D$110,'Data Repository Table'!$H:$H,$E$110,'Data Repository Table'!$D:$D,O104)</f>
        <v>1218903.5397942397</v>
      </c>
      <c r="P110" s="16">
        <f>SUMIFS('Data Repository Table'!$J:$J,'Data Repository Table'!$A:$A,"Financial Budget",'Data Repository Table'!$B:$B,$C$110,'Data Repository Table'!$G:$G,$D$110,'Data Repository Table'!$H:$H,$E$110,'Data Repository Table'!$D:$D,P104)</f>
        <v>1371172.5088438424</v>
      </c>
      <c r="Q110" s="16">
        <f>SUMIFS('Data Repository Table'!$J:$J,'Data Repository Table'!$A:$A,"Financial Budget",'Data Repository Table'!$B:$B,$C$110,'Data Repository Table'!$G:$G,$D$110,'Data Repository Table'!$H:$H,$E$110,'Data Repository Table'!$D:$D,Q104)</f>
        <v>1009696.4295774887</v>
      </c>
      <c r="R110" s="16">
        <f t="shared" si="4"/>
        <v>16763799.017085612</v>
      </c>
    </row>
    <row r="111" spans="1:23" x14ac:dyDescent="0.25">
      <c r="A111" s="14" t="s">
        <v>40</v>
      </c>
      <c r="B111" s="14" t="s">
        <v>36</v>
      </c>
      <c r="C111" s="14" t="s">
        <v>16</v>
      </c>
      <c r="D111" s="14" t="s">
        <v>22</v>
      </c>
      <c r="E111" s="14" t="s">
        <v>25</v>
      </c>
      <c r="F111" s="16">
        <f>SUMIFS('Data Repository Table'!$J:$J,'Data Repository Table'!$A:$A,"Financial Budget",'Data Repository Table'!$B:$B,$C$111,'Data Repository Table'!$G:$G,$D$111,'Data Repository Table'!$H:$H,$E$111,'Data Repository Table'!$D:$D,F104)</f>
        <v>1835965.7010541977</v>
      </c>
      <c r="G111" s="16">
        <f>SUMIFS('Data Repository Table'!$J:$J,'Data Repository Table'!$A:$A,"Financial Budget",'Data Repository Table'!$B:$B,$C$111,'Data Repository Table'!$G:$G,$D$111,'Data Repository Table'!$H:$H,$E$111,'Data Repository Table'!$D:$D,G104)</f>
        <v>1942345.7166101835</v>
      </c>
      <c r="H111" s="16">
        <f>SUMIFS('Data Repository Table'!$J:$J,'Data Repository Table'!$A:$A,"Financial Budget",'Data Repository Table'!$B:$B,$C$111,'Data Repository Table'!$G:$G,$D$111,'Data Repository Table'!$H:$H,$E$111,'Data Repository Table'!$D:$D,H104)</f>
        <v>1981073.1290546153</v>
      </c>
      <c r="I111" s="16">
        <f>SUMIFS('Data Repository Table'!$J:$J,'Data Repository Table'!$A:$A,"Financial Budget",'Data Repository Table'!$B:$B,$C$111,'Data Repository Table'!$G:$G,$D$111,'Data Repository Table'!$H:$H,$E$111,'Data Repository Table'!$D:$D,I104)</f>
        <v>2405565.5487894928</v>
      </c>
      <c r="J111" s="16">
        <f>SUMIFS('Data Repository Table'!$J:$J,'Data Repository Table'!$A:$A,"Financial Budget",'Data Repository Table'!$B:$B,$C$111,'Data Repository Table'!$G:$G,$D$111,'Data Repository Table'!$H:$H,$E$111,'Data Repository Table'!$D:$D,J104)</f>
        <v>2479091.8597774156</v>
      </c>
      <c r="K111" s="16">
        <f>SUMIFS('Data Repository Table'!$J:$J,'Data Repository Table'!$A:$A,"Financial Budget",'Data Repository Table'!$B:$B,$C$111,'Data Repository Table'!$G:$G,$D$111,'Data Repository Table'!$H:$H,$E$111,'Data Repository Table'!$D:$D,K104)</f>
        <v>1430799.7606643969</v>
      </c>
      <c r="L111" s="16">
        <f>SUMIFS('Data Repository Table'!$J:$J,'Data Repository Table'!$A:$A,"Financial Budget",'Data Repository Table'!$B:$B,$C$111,'Data Repository Table'!$G:$G,$D$111,'Data Repository Table'!$H:$H,$E$111,'Data Repository Table'!$D:$D,L104)</f>
        <v>1495407.3285604485</v>
      </c>
      <c r="M111" s="16">
        <f>SUMIFS('Data Repository Table'!$J:$J,'Data Repository Table'!$A:$A,"Financial Budget",'Data Repository Table'!$B:$B,$C$111,'Data Repository Table'!$G:$G,$D$111,'Data Repository Table'!$H:$H,$E$111,'Data Repository Table'!$D:$D,M104)</f>
        <v>1533455.5917086077</v>
      </c>
      <c r="N111" s="16">
        <f>SUMIFS('Data Repository Table'!$J:$J,'Data Repository Table'!$A:$A,"Financial Budget",'Data Repository Table'!$B:$B,$C$111,'Data Repository Table'!$G:$G,$D$111,'Data Repository Table'!$H:$H,$E$111,'Data Repository Table'!$D:$D,N104)</f>
        <v>1545239.8617180442</v>
      </c>
      <c r="O111" s="16">
        <f>SUMIFS('Data Repository Table'!$J:$J,'Data Repository Table'!$A:$A,"Financial Budget",'Data Repository Table'!$B:$B,$C$111,'Data Repository Table'!$G:$G,$D$111,'Data Repository Table'!$H:$H,$E$111,'Data Repository Table'!$D:$D,O104)</f>
        <v>1439198.6174970418</v>
      </c>
      <c r="P111" s="16">
        <f>SUMIFS('Data Repository Table'!$J:$J,'Data Repository Table'!$A:$A,"Financial Budget",'Data Repository Table'!$B:$B,$C$111,'Data Repository Table'!$G:$G,$D$111,'Data Repository Table'!$H:$H,$E$111,'Data Repository Table'!$D:$D,P104)</f>
        <v>1711047.3619238224</v>
      </c>
      <c r="Q111" s="16">
        <f>SUMIFS('Data Repository Table'!$J:$J,'Data Repository Table'!$A:$A,"Financial Budget",'Data Repository Table'!$B:$B,$C$111,'Data Repository Table'!$G:$G,$D$111,'Data Repository Table'!$H:$H,$E$111,'Data Repository Table'!$D:$D,Q104)</f>
        <v>1513615.629663452</v>
      </c>
      <c r="R111" s="16">
        <f t="shared" si="4"/>
        <v>21312806.107021719</v>
      </c>
    </row>
    <row r="112" spans="1:23" x14ac:dyDescent="0.25">
      <c r="A112" s="14" t="s">
        <v>40</v>
      </c>
      <c r="B112" s="14" t="s">
        <v>36</v>
      </c>
      <c r="C112" s="14" t="s">
        <v>16</v>
      </c>
      <c r="D112" s="14" t="s">
        <v>22</v>
      </c>
      <c r="E112" s="14" t="s">
        <v>26</v>
      </c>
      <c r="F112" s="16">
        <f>SUMIFS('Data Repository Table'!$J:$J,'Data Repository Table'!$A:$A,"Financial Budget",'Data Repository Table'!$B:$B,$C$112,'Data Repository Table'!$G:$G,$D$112,'Data Repository Table'!$H:$H,$E$112,'Data Repository Table'!$D:$D,F104)</f>
        <v>889528.77961707977</v>
      </c>
      <c r="G112" s="16">
        <f>SUMIFS('Data Repository Table'!$J:$J,'Data Repository Table'!$A:$A,"Financial Budget",'Data Repository Table'!$B:$B,$C$112,'Data Repository Table'!$G:$G,$D$112,'Data Repository Table'!$H:$H,$E$112,'Data Repository Table'!$D:$D,G104)</f>
        <v>1005471.836342482</v>
      </c>
      <c r="H112" s="16">
        <f>SUMIFS('Data Repository Table'!$J:$J,'Data Repository Table'!$A:$A,"Financial Budget",'Data Repository Table'!$B:$B,$C$112,'Data Repository Table'!$G:$G,$D$112,'Data Repository Table'!$H:$H,$E$112,'Data Repository Table'!$D:$D,H104)</f>
        <v>1083448.5035306632</v>
      </c>
      <c r="I112" s="16">
        <f>SUMIFS('Data Repository Table'!$J:$J,'Data Repository Table'!$A:$A,"Financial Budget",'Data Repository Table'!$B:$B,$C$112,'Data Repository Table'!$G:$G,$D$112,'Data Repository Table'!$H:$H,$E$112,'Data Repository Table'!$D:$D,I104)</f>
        <v>1122929.4459370594</v>
      </c>
      <c r="J112" s="16">
        <f>SUMIFS('Data Repository Table'!$J:$J,'Data Repository Table'!$A:$A,"Financial Budget",'Data Repository Table'!$B:$B,$C$112,'Data Repository Table'!$G:$G,$D$112,'Data Repository Table'!$H:$H,$E$112,'Data Repository Table'!$D:$D,J104)</f>
        <v>1251059.0644439589</v>
      </c>
      <c r="K112" s="16">
        <f>SUMIFS('Data Repository Table'!$J:$J,'Data Repository Table'!$A:$A,"Financial Budget",'Data Repository Table'!$B:$B,$C$112,'Data Repository Table'!$G:$G,$D$112,'Data Repository Table'!$H:$H,$E$112,'Data Repository Table'!$D:$D,K104)</f>
        <v>732380.47840520821</v>
      </c>
      <c r="L112" s="16">
        <f>SUMIFS('Data Repository Table'!$J:$J,'Data Repository Table'!$A:$A,"Financial Budget",'Data Repository Table'!$B:$B,$C$112,'Data Repository Table'!$G:$G,$D$112,'Data Repository Table'!$H:$H,$E$112,'Data Repository Table'!$D:$D,L104)</f>
        <v>768259.97452681593</v>
      </c>
      <c r="M112" s="16">
        <f>SUMIFS('Data Repository Table'!$J:$J,'Data Repository Table'!$A:$A,"Financial Budget",'Data Repository Table'!$B:$B,$C$112,'Data Repository Table'!$G:$G,$D$112,'Data Repository Table'!$H:$H,$E$112,'Data Repository Table'!$D:$D,M104)</f>
        <v>790716.10373404226</v>
      </c>
      <c r="N112" s="16">
        <f>SUMIFS('Data Repository Table'!$J:$J,'Data Repository Table'!$A:$A,"Financial Budget",'Data Repository Table'!$B:$B,$C$112,'Data Repository Table'!$G:$G,$D$112,'Data Repository Table'!$H:$H,$E$112,'Data Repository Table'!$D:$D,N104)</f>
        <v>789211.5512203821</v>
      </c>
      <c r="O112" s="16">
        <f>SUMIFS('Data Repository Table'!$J:$J,'Data Repository Table'!$A:$A,"Financial Budget",'Data Repository Table'!$B:$B,$C$112,'Data Repository Table'!$G:$G,$D$112,'Data Repository Table'!$H:$H,$E$112,'Data Repository Table'!$D:$D,O104)</f>
        <v>749470.34376192896</v>
      </c>
      <c r="P112" s="16">
        <f>SUMIFS('Data Repository Table'!$J:$J,'Data Repository Table'!$A:$A,"Financial Budget",'Data Repository Table'!$B:$B,$C$112,'Data Repository Table'!$G:$G,$D$112,'Data Repository Table'!$H:$H,$E$112,'Data Repository Table'!$D:$D,P104)</f>
        <v>913113.51752314693</v>
      </c>
      <c r="Q112" s="16">
        <f>SUMIFS('Data Repository Table'!$J:$J,'Data Repository Table'!$A:$A,"Financial Budget",'Data Repository Table'!$B:$B,$C$112,'Data Repository Table'!$G:$G,$D$112,'Data Repository Table'!$H:$H,$E$112,'Data Repository Table'!$D:$D,Q104)</f>
        <v>694347.64712096064</v>
      </c>
      <c r="R112" s="16">
        <f t="shared" si="4"/>
        <v>10789937.246163728</v>
      </c>
    </row>
    <row r="113" spans="1:18" x14ac:dyDescent="0.25">
      <c r="A113" s="14" t="s">
        <v>40</v>
      </c>
      <c r="B113" s="14" t="s">
        <v>36</v>
      </c>
      <c r="C113" s="14" t="s">
        <v>16</v>
      </c>
      <c r="D113" s="14" t="s">
        <v>27</v>
      </c>
      <c r="E113" s="14" t="s">
        <v>28</v>
      </c>
      <c r="F113" s="16">
        <f>SUMIFS('Data Repository Table'!$J:$J,'Data Repository Table'!$A:$A,"Financial Budget",'Data Repository Table'!$B:$B,$C$113,'Data Repository Table'!$G:$G,$D$113,'Data Repository Table'!$H:$H,$E$113,'Data Repository Table'!$D:$D,F104)</f>
        <v>7381010.2629159009</v>
      </c>
      <c r="G113" s="16">
        <f>SUMIFS('Data Repository Table'!$J:$J,'Data Repository Table'!$A:$A,"Financial Budget",'Data Repository Table'!$B:$B,$C$113,'Data Repository Table'!$G:$G,$D$113,'Data Repository Table'!$H:$H,$E$113,'Data Repository Table'!$D:$D,G104)</f>
        <v>8093487.2667298131</v>
      </c>
      <c r="H113" s="16">
        <f>SUMIFS('Data Repository Table'!$J:$J,'Data Repository Table'!$A:$A,"Financial Budget",'Data Repository Table'!$B:$B,$C$113,'Data Repository Table'!$G:$G,$D$113,'Data Repository Table'!$H:$H,$E$113,'Data Repository Table'!$D:$D,H104)</f>
        <v>8561111.533532355</v>
      </c>
      <c r="I113" s="16">
        <f>SUMIFS('Data Repository Table'!$J:$J,'Data Repository Table'!$A:$A,"Financial Budget",'Data Repository Table'!$B:$B,$C$113,'Data Repository Table'!$G:$G,$D$113,'Data Repository Table'!$H:$H,$E$113,'Data Repository Table'!$D:$D,I104)</f>
        <v>9219328.0467704758</v>
      </c>
      <c r="J113" s="16">
        <f>SUMIFS('Data Repository Table'!$J:$J,'Data Repository Table'!$A:$A,"Financial Budget",'Data Repository Table'!$B:$B,$C$113,'Data Repository Table'!$G:$G,$D$113,'Data Repository Table'!$H:$H,$E$113,'Data Repository Table'!$D:$D,J104)</f>
        <v>9509802.105490597</v>
      </c>
      <c r="K113" s="16">
        <f>SUMIFS('Data Repository Table'!$J:$J,'Data Repository Table'!$A:$A,"Financial Budget",'Data Repository Table'!$B:$B,$C$113,'Data Repository Table'!$G:$G,$D$113,'Data Repository Table'!$H:$H,$E$113,'Data Repository Table'!$D:$D,K104)</f>
        <v>5721642.2694704309</v>
      </c>
      <c r="L113" s="16">
        <f>SUMIFS('Data Repository Table'!$J:$J,'Data Repository Table'!$A:$A,"Financial Budget",'Data Repository Table'!$B:$B,$C$113,'Data Repository Table'!$G:$G,$D$113,'Data Repository Table'!$H:$H,$E$113,'Data Repository Table'!$D:$D,L104)</f>
        <v>6416899.9190566</v>
      </c>
      <c r="M113" s="16">
        <f>SUMIFS('Data Repository Table'!$J:$J,'Data Repository Table'!$A:$A,"Financial Budget",'Data Repository Table'!$B:$B,$C$113,'Data Repository Table'!$G:$G,$D$113,'Data Repository Table'!$H:$H,$E$113,'Data Repository Table'!$D:$D,M104)</f>
        <v>6181423.2810286954</v>
      </c>
      <c r="N113" s="16">
        <f>SUMIFS('Data Repository Table'!$J:$J,'Data Repository Table'!$A:$A,"Financial Budget",'Data Repository Table'!$B:$B,$C$113,'Data Repository Table'!$G:$G,$D$113,'Data Repository Table'!$H:$H,$E$113,'Data Repository Table'!$D:$D,N104)</f>
        <v>6357110.0722911693</v>
      </c>
      <c r="O113" s="16">
        <f>SUMIFS('Data Repository Table'!$J:$J,'Data Repository Table'!$A:$A,"Financial Budget",'Data Repository Table'!$B:$B,$C$113,'Data Repository Table'!$G:$G,$D$113,'Data Repository Table'!$H:$H,$E$113,'Data Repository Table'!$D:$D,O104)</f>
        <v>5766515.8290388407</v>
      </c>
      <c r="P113" s="16">
        <f>SUMIFS('Data Repository Table'!$J:$J,'Data Repository Table'!$A:$A,"Financial Budget",'Data Repository Table'!$B:$B,$C$113,'Data Repository Table'!$G:$G,$D$113,'Data Repository Table'!$H:$H,$E$113,'Data Repository Table'!$D:$D,P104)</f>
        <v>6570388.467438193</v>
      </c>
      <c r="Q113" s="16">
        <f>SUMIFS('Data Repository Table'!$J:$J,'Data Repository Table'!$A:$A,"Financial Budget",'Data Repository Table'!$B:$B,$C$113,'Data Repository Table'!$G:$G,$D$113,'Data Repository Table'!$H:$H,$E$113,'Data Repository Table'!$D:$D,Q104)</f>
        <v>6124666.7004089803</v>
      </c>
      <c r="R113" s="16">
        <f t="shared" si="4"/>
        <v>85903385.754172057</v>
      </c>
    </row>
    <row r="114" spans="1:18" ht="15.75" thickBot="1" x14ac:dyDescent="0.3">
      <c r="A114" s="14" t="s">
        <v>41</v>
      </c>
      <c r="B114" s="33" t="s">
        <v>36</v>
      </c>
      <c r="C114" s="14"/>
      <c r="D114" s="14"/>
      <c r="E114" s="14"/>
      <c r="F114" s="19"/>
      <c r="G114" s="19"/>
      <c r="H114" s="19"/>
      <c r="I114" s="19"/>
      <c r="J114" s="19"/>
      <c r="K114" s="19"/>
      <c r="L114" s="19"/>
      <c r="M114" s="19"/>
      <c r="N114" s="19"/>
      <c r="O114" s="19"/>
      <c r="P114" s="19"/>
      <c r="Q114" s="19"/>
      <c r="R114" s="79">
        <f>SUM(R106:R113)</f>
        <v>335169282.12283897</v>
      </c>
    </row>
    <row r="115" spans="1:18" ht="16.5" thickTop="1" thickBot="1" x14ac:dyDescent="0.3">
      <c r="A115" s="20"/>
      <c r="B115" s="21"/>
      <c r="C115" s="22"/>
      <c r="D115" s="93" t="s">
        <v>42</v>
      </c>
      <c r="E115" s="94"/>
      <c r="F115" s="28">
        <f>SUM(F106:F113)/'Total Water'!AD5</f>
        <v>47.080364253463436</v>
      </c>
      <c r="G115" s="28">
        <f>SUM(G106:G113)/'Total Water'!AE5</f>
        <v>51.205750478850312</v>
      </c>
      <c r="H115" s="28">
        <f>SUM(H106:H113)/'Total Water'!AF5</f>
        <v>54.958833451813845</v>
      </c>
      <c r="I115" s="28">
        <f>SUM(I106:I113)/'Total Water'!AG5</f>
        <v>54.288792750714315</v>
      </c>
      <c r="J115" s="28">
        <f>SUM(J106:J113)/'Total Water'!AH5</f>
        <v>66.525415930150132</v>
      </c>
      <c r="K115" s="28">
        <f>SUM(K106:K113)/'Total Water'!AI5</f>
        <v>40.238827901460752</v>
      </c>
      <c r="L115" s="28">
        <f>SUM(L106:L113)/'Total Water'!AJ5</f>
        <v>36.117490123451269</v>
      </c>
      <c r="M115" s="28">
        <f>SUM(M106:M113)/'Total Water'!AK5</f>
        <v>35.3066045572386</v>
      </c>
      <c r="N115" s="28">
        <f>SUM(N106:N113)/'Total Water'!AL5</f>
        <v>37.199871638730059</v>
      </c>
      <c r="O115" s="28">
        <f>SUM(O106:O113)/'Total Water'!AM5</f>
        <v>36.59521013639052</v>
      </c>
      <c r="P115" s="28">
        <f>SUM(P106:P113)/'Total Water'!AN5</f>
        <v>45.429337354715656</v>
      </c>
      <c r="Q115" s="28">
        <f>SUM(Q106:Q113)/'Total Water'!AO5</f>
        <v>41.994668789619773</v>
      </c>
      <c r="R115" s="28"/>
    </row>
    <row r="116" spans="1:18" ht="15.75" thickTop="1" x14ac:dyDescent="0.25"/>
    <row r="117" spans="1:18" x14ac:dyDescent="0.25">
      <c r="A117" s="8" t="s">
        <v>8</v>
      </c>
      <c r="B117" s="8" t="s">
        <v>9</v>
      </c>
      <c r="C117" s="8" t="s">
        <v>10</v>
      </c>
      <c r="D117" s="8" t="s">
        <v>11</v>
      </c>
      <c r="E117" s="8" t="s">
        <v>12</v>
      </c>
      <c r="F117" s="9">
        <v>41456</v>
      </c>
      <c r="G117" s="9">
        <v>41487</v>
      </c>
      <c r="H117" s="9">
        <v>41518</v>
      </c>
      <c r="I117" s="9">
        <v>41548</v>
      </c>
      <c r="J117" s="9">
        <v>41579</v>
      </c>
      <c r="K117" s="9">
        <v>41609</v>
      </c>
      <c r="L117" s="9">
        <v>41640</v>
      </c>
      <c r="M117" s="9">
        <v>41671</v>
      </c>
      <c r="N117" s="9">
        <v>41699</v>
      </c>
      <c r="O117" s="9">
        <v>41730</v>
      </c>
      <c r="P117" s="9">
        <v>41760</v>
      </c>
      <c r="Q117" s="9">
        <v>41791</v>
      </c>
      <c r="R117" s="36"/>
    </row>
    <row r="118" spans="1:18" x14ac:dyDescent="0.25">
      <c r="A118" s="8"/>
      <c r="B118" s="8"/>
      <c r="C118" s="8"/>
      <c r="D118" s="27"/>
      <c r="E118" s="36"/>
      <c r="F118" s="36"/>
      <c r="G118" s="36"/>
      <c r="H118" s="36"/>
      <c r="I118" s="36"/>
      <c r="J118" s="36"/>
      <c r="K118" s="36"/>
      <c r="L118" s="36"/>
      <c r="M118" s="36"/>
      <c r="N118" s="36"/>
      <c r="O118" s="36"/>
      <c r="P118" s="36"/>
      <c r="Q118" s="36"/>
      <c r="R118" s="10" t="s">
        <v>13</v>
      </c>
    </row>
    <row r="119" spans="1:18" x14ac:dyDescent="0.25">
      <c r="A119" s="14" t="s">
        <v>40</v>
      </c>
      <c r="B119" s="14" t="s">
        <v>15</v>
      </c>
      <c r="C119" s="14" t="s">
        <v>16</v>
      </c>
      <c r="D119" s="14" t="s">
        <v>17</v>
      </c>
      <c r="E119" s="14" t="s">
        <v>18</v>
      </c>
      <c r="F119" s="16">
        <f>SUMIFS('Data Repository Table'!$J:$J,'Data Repository Table'!$A:$A,"Financial Budget",'Data Repository Table'!$C:$C,$B$119,'Data Repository Table'!$B:$B,$C$119,'Data Repository Table'!$G:$G,$D$119,'Data Repository Table'!$H:$H,$E$119,'Data Repository Table'!$D:$D,F117)</f>
        <v>859050.95871603675</v>
      </c>
      <c r="G119" s="16">
        <f>SUMIFS('Data Repository Table'!$J:$J,'Data Repository Table'!$A:$A,"Financial Budget",'Data Repository Table'!$C:$C,$B$119,'Data Repository Table'!$B:$B,$C$119,'Data Repository Table'!$G:$G,$D$119,'Data Repository Table'!$H:$H,$E$119,'Data Repository Table'!$D:$D,G117)</f>
        <v>1256568.663764968</v>
      </c>
      <c r="H119" s="16">
        <f>SUMIFS('Data Repository Table'!$J:$J,'Data Repository Table'!$A:$A,"Financial Budget",'Data Repository Table'!$C:$C,$B$119,'Data Repository Table'!$B:$B,$C$119,'Data Repository Table'!$G:$G,$D$119,'Data Repository Table'!$H:$H,$E$119,'Data Repository Table'!$D:$D,H117)</f>
        <v>945239.11169929046</v>
      </c>
      <c r="I119" s="16">
        <f>SUMIFS('Data Repository Table'!$J:$J,'Data Repository Table'!$A:$A,"Financial Budget",'Data Repository Table'!$C:$C,$B$119,'Data Repository Table'!$B:$B,$C$119,'Data Repository Table'!$G:$G,$D$119,'Data Repository Table'!$H:$H,$E$119,'Data Repository Table'!$D:$D,I117)</f>
        <v>897002.08738166792</v>
      </c>
      <c r="J119" s="16">
        <f>SUMIFS('Data Repository Table'!$J:$J,'Data Repository Table'!$A:$A,"Financial Budget",'Data Repository Table'!$C:$C,$B$119,'Data Repository Table'!$B:$B,$C$119,'Data Repository Table'!$G:$G,$D$119,'Data Repository Table'!$H:$H,$E$119,'Data Repository Table'!$D:$D,J117)</f>
        <v>983029.73485591868</v>
      </c>
      <c r="K119" s="16">
        <f>SUMIFS('Data Repository Table'!$J:$J,'Data Repository Table'!$A:$A,"Financial Budget",'Data Repository Table'!$C:$C,$B$119,'Data Repository Table'!$B:$B,$C$119,'Data Repository Table'!$G:$G,$D$119,'Data Repository Table'!$H:$H,$E$119,'Data Repository Table'!$D:$D,K117)</f>
        <v>938538.15127751243</v>
      </c>
      <c r="L119" s="16">
        <f>SUMIFS('Data Repository Table'!$J:$J,'Data Repository Table'!$A:$A,"Financial Budget",'Data Repository Table'!$C:$C,$B$119,'Data Repository Table'!$B:$B,$C$119,'Data Repository Table'!$G:$G,$D$119,'Data Repository Table'!$H:$H,$E$119,'Data Repository Table'!$D:$D,L117)</f>
        <v>1120011.9018488396</v>
      </c>
      <c r="M119" s="16">
        <f>SUMIFS('Data Repository Table'!$J:$J,'Data Repository Table'!$A:$A,"Financial Budget",'Data Repository Table'!$C:$C,$B$119,'Data Repository Table'!$B:$B,$C$119,'Data Repository Table'!$G:$G,$D$119,'Data Repository Table'!$H:$H,$E$119,'Data Repository Table'!$D:$D,M117)</f>
        <v>908869.29775302368</v>
      </c>
      <c r="N119" s="16">
        <f>SUMIFS('Data Repository Table'!$J:$J,'Data Repository Table'!$A:$A,"Financial Budget",'Data Repository Table'!$C:$C,$B$119,'Data Repository Table'!$B:$B,$C$119,'Data Repository Table'!$G:$G,$D$119,'Data Repository Table'!$H:$H,$E$119,'Data Repository Table'!$D:$D,N117)</f>
        <v>962926.50469158008</v>
      </c>
      <c r="O119" s="16">
        <f>SUMIFS('Data Repository Table'!$J:$J,'Data Repository Table'!$A:$A,"Financial Budget",'Data Repository Table'!$C:$C,$B$119,'Data Repository Table'!$B:$B,$C$119,'Data Repository Table'!$G:$G,$D$119,'Data Repository Table'!$H:$H,$E$119,'Data Repository Table'!$D:$D,O117)</f>
        <v>972833.26691238175</v>
      </c>
      <c r="P119" s="16">
        <f>SUMIFS('Data Repository Table'!$J:$J,'Data Repository Table'!$A:$A,"Financial Budget",'Data Repository Table'!$C:$C,$B$119,'Data Repository Table'!$B:$B,$C$119,'Data Repository Table'!$G:$G,$D$119,'Data Repository Table'!$H:$H,$E$119,'Data Repository Table'!$D:$D,P117)</f>
        <v>1071765.8371174217</v>
      </c>
      <c r="Q119" s="16">
        <f>SUMIFS('Data Repository Table'!$J:$J,'Data Repository Table'!$A:$A,"Financial Budget",'Data Repository Table'!$C:$C,$B$119,'Data Repository Table'!$B:$B,$C$119,'Data Repository Table'!$G:$G,$D$119,'Data Repository Table'!$H:$H,$E$119,'Data Repository Table'!$D:$D,Q117)</f>
        <v>1137792.8543239292</v>
      </c>
      <c r="R119" s="16">
        <f>SUM(F119:Q119)</f>
        <v>12053628.370342571</v>
      </c>
    </row>
    <row r="120" spans="1:18" x14ac:dyDescent="0.25">
      <c r="A120" s="14" t="s">
        <v>40</v>
      </c>
      <c r="B120" s="14" t="s">
        <v>15</v>
      </c>
      <c r="C120" s="14" t="s">
        <v>16</v>
      </c>
      <c r="D120" s="14" t="s">
        <v>19</v>
      </c>
      <c r="E120" s="14" t="s">
        <v>20</v>
      </c>
      <c r="F120" s="16">
        <f>SUMIFS('Data Repository Table'!$J:$J,'Data Repository Table'!$A:$A,"Financial Budget",'Data Repository Table'!$C:$C,$B$120,'Data Repository Table'!$B:$B,$C$120,'Data Repository Table'!$G:$G,$D$120,'Data Repository Table'!$H:$H,$E$120,'Data Repository Table'!$D:$D,F117)</f>
        <v>411478.37181662378</v>
      </c>
      <c r="G120" s="16">
        <f>SUMIFS('Data Repository Table'!$J:$J,'Data Repository Table'!$A:$A,"Financial Budget",'Data Repository Table'!$C:$C,$B$120,'Data Repository Table'!$B:$B,$C$120,'Data Repository Table'!$G:$G,$D$120,'Data Repository Table'!$H:$H,$E$120,'Data Repository Table'!$D:$D,G117)</f>
        <v>558286.81851324998</v>
      </c>
      <c r="H120" s="16">
        <f>SUMIFS('Data Repository Table'!$J:$J,'Data Repository Table'!$A:$A,"Financial Budget",'Data Repository Table'!$C:$C,$B$120,'Data Repository Table'!$B:$B,$C$120,'Data Repository Table'!$G:$G,$D$120,'Data Repository Table'!$H:$H,$E$120,'Data Repository Table'!$D:$D,H117)</f>
        <v>449699.38278299873</v>
      </c>
      <c r="I120" s="16">
        <f>SUMIFS('Data Repository Table'!$J:$J,'Data Repository Table'!$A:$A,"Financial Budget",'Data Repository Table'!$C:$C,$B$120,'Data Repository Table'!$B:$B,$C$120,'Data Repository Table'!$G:$G,$D$120,'Data Repository Table'!$H:$H,$E$120,'Data Repository Table'!$D:$D,I117)</f>
        <v>427182.91524</v>
      </c>
      <c r="J120" s="16">
        <f>SUMIFS('Data Repository Table'!$J:$J,'Data Repository Table'!$A:$A,"Financial Budget",'Data Repository Table'!$C:$C,$B$120,'Data Repository Table'!$B:$B,$C$120,'Data Repository Table'!$G:$G,$D$120,'Data Repository Table'!$H:$H,$E$120,'Data Repository Table'!$D:$D,J117)</f>
        <v>415259.38098750002</v>
      </c>
      <c r="K120" s="16">
        <f>SUMIFS('Data Repository Table'!$J:$J,'Data Repository Table'!$A:$A,"Financial Budget",'Data Repository Table'!$C:$C,$B$120,'Data Repository Table'!$B:$B,$C$120,'Data Repository Table'!$G:$G,$D$120,'Data Repository Table'!$H:$H,$E$120,'Data Repository Table'!$D:$D,K117)</f>
        <v>427041.03370000009</v>
      </c>
      <c r="L120" s="16">
        <f>SUMIFS('Data Repository Table'!$J:$J,'Data Repository Table'!$A:$A,"Financial Budget",'Data Repository Table'!$C:$C,$B$120,'Data Repository Table'!$B:$B,$C$120,'Data Repository Table'!$G:$G,$D$120,'Data Repository Table'!$H:$H,$E$120,'Data Repository Table'!$D:$D,L117)</f>
        <v>536309.89158199995</v>
      </c>
      <c r="M120" s="16">
        <f>SUMIFS('Data Repository Table'!$J:$J,'Data Repository Table'!$A:$A,"Financial Budget",'Data Repository Table'!$C:$C,$B$120,'Data Repository Table'!$B:$B,$C$120,'Data Repository Table'!$G:$G,$D$120,'Data Repository Table'!$H:$H,$E$120,'Data Repository Table'!$D:$D,M117)</f>
        <v>414358.37553974998</v>
      </c>
      <c r="N120" s="16">
        <f>SUMIFS('Data Repository Table'!$J:$J,'Data Repository Table'!$A:$A,"Financial Budget",'Data Repository Table'!$C:$C,$B$120,'Data Repository Table'!$B:$B,$C$120,'Data Repository Table'!$G:$G,$D$120,'Data Repository Table'!$H:$H,$E$120,'Data Repository Table'!$D:$D,N117)</f>
        <v>484912.71240800002</v>
      </c>
      <c r="O120" s="16">
        <f>SUMIFS('Data Repository Table'!$J:$J,'Data Repository Table'!$A:$A,"Financial Budget",'Data Repository Table'!$C:$C,$B$120,'Data Repository Table'!$B:$B,$C$120,'Data Repository Table'!$G:$G,$D$120,'Data Repository Table'!$H:$H,$E$120,'Data Repository Table'!$D:$D,O117)</f>
        <v>419935.11569100001</v>
      </c>
      <c r="P120" s="16">
        <f>SUMIFS('Data Repository Table'!$J:$J,'Data Repository Table'!$A:$A,"Financial Budget",'Data Repository Table'!$C:$C,$B$120,'Data Repository Table'!$B:$B,$C$120,'Data Repository Table'!$G:$G,$D$120,'Data Repository Table'!$H:$H,$E$120,'Data Repository Table'!$D:$D,P117)</f>
        <v>448216.05637499999</v>
      </c>
      <c r="Q120" s="16">
        <f>SUMIFS('Data Repository Table'!$J:$J,'Data Repository Table'!$A:$A,"Financial Budget",'Data Repository Table'!$C:$C,$B$120,'Data Repository Table'!$B:$B,$C$120,'Data Repository Table'!$G:$G,$D$120,'Data Repository Table'!$H:$H,$E$120,'Data Repository Table'!$D:$D,Q117)</f>
        <v>532127.64313450002</v>
      </c>
      <c r="R120" s="16">
        <f t="shared" ref="R120:R126" si="5">SUM(F120:Q120)</f>
        <v>5524807.6977706216</v>
      </c>
    </row>
    <row r="121" spans="1:18" x14ac:dyDescent="0.25">
      <c r="A121" s="14" t="s">
        <v>40</v>
      </c>
      <c r="B121" s="14" t="s">
        <v>15</v>
      </c>
      <c r="C121" s="14" t="s">
        <v>16</v>
      </c>
      <c r="D121" s="14" t="s">
        <v>19</v>
      </c>
      <c r="E121" s="14" t="s">
        <v>21</v>
      </c>
      <c r="F121" s="16">
        <f>SUMIFS('Data Repository Table'!$J:$J,'Data Repository Table'!$A:$A,"Financial Budget",'Data Repository Table'!$C:$C,$B$121,'Data Repository Table'!$B:$B,$C$121,'Data Repository Table'!$G:$G,$D$121,'Data Repository Table'!$H:$H,$E$121,'Data Repository Table'!$D:$D,F117)</f>
        <v>610297.37310056051</v>
      </c>
      <c r="G121" s="16">
        <f>SUMIFS('Data Repository Table'!$J:$J,'Data Repository Table'!$A:$A,"Financial Budget",'Data Repository Table'!$C:$C,$B$121,'Data Repository Table'!$B:$B,$C$121,'Data Repository Table'!$G:$G,$D$121,'Data Repository Table'!$H:$H,$E$121,'Data Repository Table'!$D:$D,G117)</f>
        <v>908795.20773656247</v>
      </c>
      <c r="H121" s="16">
        <f>SUMIFS('Data Repository Table'!$J:$J,'Data Repository Table'!$A:$A,"Financial Budget",'Data Repository Table'!$C:$C,$B$121,'Data Repository Table'!$B:$B,$C$121,'Data Repository Table'!$G:$G,$D$121,'Data Repository Table'!$H:$H,$E$121,'Data Repository Table'!$D:$D,H117)</f>
        <v>711025.90062299802</v>
      </c>
      <c r="I121" s="16">
        <f>SUMIFS('Data Repository Table'!$J:$J,'Data Repository Table'!$A:$A,"Financial Budget",'Data Repository Table'!$C:$C,$B$121,'Data Repository Table'!$B:$B,$C$121,'Data Repository Table'!$G:$G,$D$121,'Data Repository Table'!$H:$H,$E$121,'Data Repository Table'!$D:$D,I117)</f>
        <v>699813.46326262481</v>
      </c>
      <c r="J121" s="16">
        <f>SUMIFS('Data Repository Table'!$J:$J,'Data Repository Table'!$A:$A,"Financial Budget",'Data Repository Table'!$C:$C,$B$121,'Data Repository Table'!$B:$B,$C$121,'Data Repository Table'!$G:$G,$D$121,'Data Repository Table'!$H:$H,$E$121,'Data Repository Table'!$D:$D,J117)</f>
        <v>619174.29107624991</v>
      </c>
      <c r="K121" s="16">
        <f>SUMIFS('Data Repository Table'!$J:$J,'Data Repository Table'!$A:$A,"Financial Budget",'Data Repository Table'!$C:$C,$B$121,'Data Repository Table'!$B:$B,$C$121,'Data Repository Table'!$G:$G,$D$121,'Data Repository Table'!$H:$H,$E$121,'Data Repository Table'!$D:$D,K117)</f>
        <v>641582.36576999992</v>
      </c>
      <c r="L121" s="16">
        <f>SUMIFS('Data Repository Table'!$J:$J,'Data Repository Table'!$A:$A,"Financial Budget",'Data Repository Table'!$C:$C,$B$121,'Data Repository Table'!$B:$B,$C$121,'Data Repository Table'!$G:$G,$D$121,'Data Repository Table'!$H:$H,$E$121,'Data Repository Table'!$D:$D,L117)</f>
        <v>740585.34395999974</v>
      </c>
      <c r="M121" s="16">
        <f>SUMIFS('Data Repository Table'!$J:$J,'Data Repository Table'!$A:$A,"Financial Budget",'Data Repository Table'!$C:$C,$B$121,'Data Repository Table'!$B:$B,$C$121,'Data Repository Table'!$G:$G,$D$121,'Data Repository Table'!$H:$H,$E$121,'Data Repository Table'!$D:$D,M117)</f>
        <v>665533.05688012496</v>
      </c>
      <c r="N121" s="16">
        <f>SUMIFS('Data Repository Table'!$J:$J,'Data Repository Table'!$A:$A,"Financial Budget",'Data Repository Table'!$C:$C,$B$121,'Data Repository Table'!$B:$B,$C$121,'Data Repository Table'!$G:$G,$D$121,'Data Repository Table'!$H:$H,$E$121,'Data Repository Table'!$D:$D,N117)</f>
        <v>608946.05938500003</v>
      </c>
      <c r="O121" s="16">
        <f>SUMIFS('Data Repository Table'!$J:$J,'Data Repository Table'!$A:$A,"Financial Budget",'Data Repository Table'!$C:$C,$B$121,'Data Repository Table'!$B:$B,$C$121,'Data Repository Table'!$G:$G,$D$121,'Data Repository Table'!$H:$H,$E$121,'Data Repository Table'!$D:$D,O117)</f>
        <v>706548.92858549999</v>
      </c>
      <c r="P121" s="16">
        <f>SUMIFS('Data Repository Table'!$J:$J,'Data Repository Table'!$A:$A,"Financial Budget",'Data Repository Table'!$C:$C,$B$121,'Data Repository Table'!$B:$B,$C$121,'Data Repository Table'!$G:$G,$D$121,'Data Repository Table'!$H:$H,$E$121,'Data Repository Table'!$D:$D,P117)</f>
        <v>684073.99396875</v>
      </c>
      <c r="Q121" s="16">
        <f>SUMIFS('Data Repository Table'!$J:$J,'Data Repository Table'!$A:$A,"Financial Budget",'Data Repository Table'!$C:$C,$B$121,'Data Repository Table'!$B:$B,$C$121,'Data Repository Table'!$G:$G,$D$121,'Data Repository Table'!$H:$H,$E$121,'Data Repository Table'!$D:$D,Q117)</f>
        <v>795822.70165668742</v>
      </c>
      <c r="R121" s="16">
        <f t="shared" si="5"/>
        <v>8392198.6860050578</v>
      </c>
    </row>
    <row r="122" spans="1:18" x14ac:dyDescent="0.25">
      <c r="A122" s="14" t="s">
        <v>40</v>
      </c>
      <c r="B122" s="14" t="s">
        <v>15</v>
      </c>
      <c r="C122" s="14" t="s">
        <v>16</v>
      </c>
      <c r="D122" s="14" t="s">
        <v>22</v>
      </c>
      <c r="E122" s="14" t="s">
        <v>23</v>
      </c>
      <c r="F122" s="16">
        <f>SUMIFS('Data Repository Table'!$J:$J,'Data Repository Table'!$A:$A,"Financial Budget",'Data Repository Table'!$C:$C,$B$122,'Data Repository Table'!$B:$B,$C$122,'Data Repository Table'!$G:$G,$D$122,'Data Repository Table'!$H:$H,$E$122,'Data Repository Table'!$D:$D,F117)</f>
        <v>334574.56978850893</v>
      </c>
      <c r="G122" s="16">
        <f>SUMIFS('Data Repository Table'!$J:$J,'Data Repository Table'!$A:$A,"Financial Budget",'Data Repository Table'!$C:$C,$B$122,'Data Repository Table'!$B:$B,$C$122,'Data Repository Table'!$G:$G,$D$122,'Data Repository Table'!$H:$H,$E$122,'Data Repository Table'!$D:$D,G117)</f>
        <v>492735.34629342239</v>
      </c>
      <c r="H122" s="16">
        <f>SUMIFS('Data Repository Table'!$J:$J,'Data Repository Table'!$A:$A,"Financial Budget",'Data Repository Table'!$C:$C,$B$122,'Data Repository Table'!$B:$B,$C$122,'Data Repository Table'!$G:$G,$D$122,'Data Repository Table'!$H:$H,$E$122,'Data Repository Table'!$D:$D,H117)</f>
        <v>423886.13007635879</v>
      </c>
      <c r="I122" s="16">
        <f>SUMIFS('Data Repository Table'!$J:$J,'Data Repository Table'!$A:$A,"Financial Budget",'Data Repository Table'!$C:$C,$B$122,'Data Repository Table'!$B:$B,$C$122,'Data Repository Table'!$G:$G,$D$122,'Data Repository Table'!$H:$H,$E$122,'Data Repository Table'!$D:$D,I117)</f>
        <v>370340.02732499992</v>
      </c>
      <c r="J122" s="16">
        <f>SUMIFS('Data Repository Table'!$J:$J,'Data Repository Table'!$A:$A,"Financial Budget",'Data Repository Table'!$C:$C,$B$122,'Data Repository Table'!$B:$B,$C$122,'Data Repository Table'!$G:$G,$D$122,'Data Repository Table'!$H:$H,$E$122,'Data Repository Table'!$D:$D,J117)</f>
        <v>388537.72727419995</v>
      </c>
      <c r="K122" s="16">
        <f>SUMIFS('Data Repository Table'!$J:$J,'Data Repository Table'!$A:$A,"Financial Budget",'Data Repository Table'!$C:$C,$B$122,'Data Repository Table'!$B:$B,$C$122,'Data Repository Table'!$G:$G,$D$122,'Data Repository Table'!$H:$H,$E$122,'Data Repository Table'!$D:$D,K117)</f>
        <v>338577.18673479994</v>
      </c>
      <c r="L122" s="16">
        <f>SUMIFS('Data Repository Table'!$J:$J,'Data Repository Table'!$A:$A,"Financial Budget",'Data Repository Table'!$C:$C,$B$122,'Data Repository Table'!$B:$B,$C$122,'Data Repository Table'!$G:$G,$D$122,'Data Repository Table'!$H:$H,$E$122,'Data Repository Table'!$D:$D,L117)</f>
        <v>466373.20086803986</v>
      </c>
      <c r="M122" s="16">
        <f>SUMIFS('Data Repository Table'!$J:$J,'Data Repository Table'!$A:$A,"Financial Budget",'Data Repository Table'!$C:$C,$B$122,'Data Repository Table'!$B:$B,$C$122,'Data Repository Table'!$G:$G,$D$122,'Data Repository Table'!$H:$H,$E$122,'Data Repository Table'!$D:$D,M117)</f>
        <v>388574.67707873997</v>
      </c>
      <c r="N122" s="16">
        <f>SUMIFS('Data Repository Table'!$J:$J,'Data Repository Table'!$A:$A,"Financial Budget",'Data Repository Table'!$C:$C,$B$122,'Data Repository Table'!$B:$B,$C$122,'Data Repository Table'!$G:$G,$D$122,'Data Repository Table'!$H:$H,$E$122,'Data Repository Table'!$D:$D,N117)</f>
        <v>356192.71368815994</v>
      </c>
      <c r="O122" s="16">
        <f>SUMIFS('Data Repository Table'!$J:$J,'Data Repository Table'!$A:$A,"Financial Budget",'Data Repository Table'!$C:$C,$B$122,'Data Repository Table'!$B:$B,$C$122,'Data Repository Table'!$G:$G,$D$122,'Data Repository Table'!$H:$H,$E$122,'Data Repository Table'!$D:$D,O117)</f>
        <v>381723.53905412991</v>
      </c>
      <c r="P122" s="16">
        <f>SUMIFS('Data Repository Table'!$J:$J,'Data Repository Table'!$A:$A,"Financial Budget",'Data Repository Table'!$C:$C,$B$122,'Data Repository Table'!$B:$B,$C$122,'Data Repository Table'!$G:$G,$D$122,'Data Repository Table'!$H:$H,$E$122,'Data Repository Table'!$D:$D,P117)</f>
        <v>429911.03490812494</v>
      </c>
      <c r="Q122" s="16">
        <f>SUMIFS('Data Repository Table'!$J:$J,'Data Repository Table'!$A:$A,"Financial Budget",'Data Repository Table'!$C:$C,$B$122,'Data Repository Table'!$B:$B,$C$122,'Data Repository Table'!$G:$G,$D$122,'Data Repository Table'!$H:$H,$E$122,'Data Repository Table'!$D:$D,Q117)</f>
        <v>476034.24514096242</v>
      </c>
      <c r="R122" s="16">
        <f t="shared" si="5"/>
        <v>4847460.3982304465</v>
      </c>
    </row>
    <row r="123" spans="1:18" x14ac:dyDescent="0.25">
      <c r="A123" s="14" t="s">
        <v>40</v>
      </c>
      <c r="B123" s="14" t="s">
        <v>15</v>
      </c>
      <c r="C123" s="14" t="s">
        <v>16</v>
      </c>
      <c r="D123" s="14" t="s">
        <v>22</v>
      </c>
      <c r="E123" s="14" t="s">
        <v>24</v>
      </c>
      <c r="F123" s="16">
        <f>SUMIFS('Data Repository Table'!$J:$J,'Data Repository Table'!$A:$A,"Financial Budget",'Data Repository Table'!$C:$C,$B$123,'Data Repository Table'!$B:$B,$C$123,'Data Repository Table'!$G:$G,$D$123,'Data Repository Table'!$H:$H,$E$123,'Data Repository Table'!$D:$D,F117)</f>
        <v>221632.12385716435</v>
      </c>
      <c r="G123" s="16">
        <f>SUMIFS('Data Repository Table'!$J:$J,'Data Repository Table'!$A:$A,"Financial Budget",'Data Repository Table'!$C:$C,$B$123,'Data Repository Table'!$B:$B,$C$123,'Data Repository Table'!$G:$G,$D$123,'Data Repository Table'!$H:$H,$E$123,'Data Repository Table'!$D:$D,G117)</f>
        <v>298721.115169695</v>
      </c>
      <c r="H123" s="16">
        <f>SUMIFS('Data Repository Table'!$J:$J,'Data Repository Table'!$A:$A,"Financial Budget",'Data Repository Table'!$C:$C,$B$123,'Data Repository Table'!$B:$B,$C$123,'Data Repository Table'!$G:$G,$D$123,'Data Repository Table'!$H:$H,$E$123,'Data Repository Table'!$D:$D,H117)</f>
        <v>263980.61528681178</v>
      </c>
      <c r="I123" s="16">
        <f>SUMIFS('Data Repository Table'!$J:$J,'Data Repository Table'!$A:$A,"Financial Budget",'Data Repository Table'!$C:$C,$B$123,'Data Repository Table'!$B:$B,$C$123,'Data Repository Table'!$G:$G,$D$123,'Data Repository Table'!$H:$H,$E$123,'Data Repository Table'!$D:$D,I117)</f>
        <v>219795.94496150999</v>
      </c>
      <c r="J123" s="16">
        <f>SUMIFS('Data Repository Table'!$J:$J,'Data Repository Table'!$A:$A,"Financial Budget",'Data Repository Table'!$C:$C,$B$123,'Data Repository Table'!$B:$B,$C$123,'Data Repository Table'!$G:$G,$D$123,'Data Repository Table'!$H:$H,$E$123,'Data Repository Table'!$D:$D,J117)</f>
        <v>258222.34619527502</v>
      </c>
      <c r="K123" s="16">
        <f>SUMIFS('Data Repository Table'!$J:$J,'Data Repository Table'!$A:$A,"Financial Budget",'Data Repository Table'!$C:$C,$B$123,'Data Repository Table'!$B:$B,$C$123,'Data Repository Table'!$G:$G,$D$123,'Data Repository Table'!$H:$H,$E$123,'Data Repository Table'!$D:$D,K117)</f>
        <v>230372.47477350003</v>
      </c>
      <c r="L123" s="16">
        <f>SUMIFS('Data Repository Table'!$J:$J,'Data Repository Table'!$A:$A,"Financial Budget",'Data Repository Table'!$C:$C,$B$123,'Data Repository Table'!$B:$B,$C$123,'Data Repository Table'!$G:$G,$D$123,'Data Repository Table'!$H:$H,$E$123,'Data Repository Table'!$D:$D,L117)</f>
        <v>269842.36896287993</v>
      </c>
      <c r="M123" s="16">
        <f>SUMIFS('Data Repository Table'!$J:$J,'Data Repository Table'!$A:$A,"Financial Budget",'Data Repository Table'!$C:$C,$B$123,'Data Repository Table'!$B:$B,$C$123,'Data Repository Table'!$G:$G,$D$123,'Data Repository Table'!$H:$H,$E$123,'Data Repository Table'!$D:$D,M117)</f>
        <v>229486.43250580502</v>
      </c>
      <c r="N123" s="16">
        <f>SUMIFS('Data Repository Table'!$J:$J,'Data Repository Table'!$A:$A,"Financial Budget",'Data Repository Table'!$C:$C,$B$123,'Data Repository Table'!$B:$B,$C$123,'Data Repository Table'!$G:$G,$D$123,'Data Repository Table'!$H:$H,$E$123,'Data Repository Table'!$D:$D,N117)</f>
        <v>247771.36577484003</v>
      </c>
      <c r="O123" s="16">
        <f>SUMIFS('Data Repository Table'!$J:$J,'Data Repository Table'!$A:$A,"Financial Budget",'Data Repository Table'!$C:$C,$B$123,'Data Repository Table'!$B:$B,$C$123,'Data Repository Table'!$G:$G,$D$123,'Data Repository Table'!$H:$H,$E$123,'Data Repository Table'!$D:$D,O117)</f>
        <v>247653.76578579002</v>
      </c>
      <c r="P123" s="16">
        <f>SUMIFS('Data Repository Table'!$J:$J,'Data Repository Table'!$A:$A,"Financial Budget",'Data Repository Table'!$C:$C,$B$123,'Data Repository Table'!$B:$B,$C$123,'Data Repository Table'!$G:$G,$D$123,'Data Repository Table'!$H:$H,$E$123,'Data Repository Table'!$D:$D,P117)</f>
        <v>257537.95336406256</v>
      </c>
      <c r="Q123" s="16">
        <f>SUMIFS('Data Repository Table'!$J:$J,'Data Repository Table'!$A:$A,"Financial Budget",'Data Repository Table'!$C:$C,$B$123,'Data Repository Table'!$B:$B,$C$123,'Data Repository Table'!$G:$G,$D$123,'Data Repository Table'!$H:$H,$E$123,'Data Repository Table'!$D:$D,Q117)</f>
        <v>273028.52946296253</v>
      </c>
      <c r="R123" s="16">
        <f t="shared" si="5"/>
        <v>3018045.0361002963</v>
      </c>
    </row>
    <row r="124" spans="1:18" x14ac:dyDescent="0.25">
      <c r="A124" s="14" t="s">
        <v>40</v>
      </c>
      <c r="B124" s="14" t="s">
        <v>15</v>
      </c>
      <c r="C124" s="14" t="s">
        <v>16</v>
      </c>
      <c r="D124" s="14" t="s">
        <v>22</v>
      </c>
      <c r="E124" s="14" t="s">
        <v>25</v>
      </c>
      <c r="F124" s="16">
        <f>SUMIFS('Data Repository Table'!$J:$J,'Data Repository Table'!$A:$A,"Financial Budget",'Data Repository Table'!$C:$C,$B$124,'Data Repository Table'!$B:$B,$C$124,'Data Repository Table'!$G:$G,$D$124,'Data Repository Table'!$H:$H,$E$124,'Data Repository Table'!$D:$D,F117)</f>
        <v>270317.51001272164</v>
      </c>
      <c r="G124" s="16">
        <f>SUMIFS('Data Repository Table'!$J:$J,'Data Repository Table'!$A:$A,"Financial Budget",'Data Repository Table'!$C:$C,$B$124,'Data Repository Table'!$B:$B,$C$124,'Data Repository Table'!$G:$G,$D$124,'Data Repository Table'!$H:$H,$E$124,'Data Repository Table'!$D:$D,G117)</f>
        <v>345609.90627034125</v>
      </c>
      <c r="H124" s="16">
        <f>SUMIFS('Data Repository Table'!$J:$J,'Data Repository Table'!$A:$A,"Financial Budget",'Data Repository Table'!$C:$C,$B$124,'Data Repository Table'!$B:$B,$C$124,'Data Repository Table'!$G:$G,$D$124,'Data Repository Table'!$H:$H,$E$124,'Data Repository Table'!$D:$D,H117)</f>
        <v>281982.65504614048</v>
      </c>
      <c r="I124" s="16">
        <f>SUMIFS('Data Repository Table'!$J:$J,'Data Repository Table'!$A:$A,"Financial Budget",'Data Repository Table'!$C:$C,$B$124,'Data Repository Table'!$B:$B,$C$124,'Data Repository Table'!$G:$G,$D$124,'Data Repository Table'!$H:$H,$E$124,'Data Repository Table'!$D:$D,I117)</f>
        <v>262525.43281191739</v>
      </c>
      <c r="J124" s="16">
        <f>SUMIFS('Data Repository Table'!$J:$J,'Data Repository Table'!$A:$A,"Financial Budget",'Data Repository Table'!$C:$C,$B$124,'Data Repository Table'!$B:$B,$C$124,'Data Repository Table'!$G:$G,$D$124,'Data Repository Table'!$H:$H,$E$124,'Data Repository Table'!$D:$D,J117)</f>
        <v>264530.39711157506</v>
      </c>
      <c r="K124" s="16">
        <f>SUMIFS('Data Repository Table'!$J:$J,'Data Repository Table'!$A:$A,"Financial Budget",'Data Repository Table'!$C:$C,$B$124,'Data Repository Table'!$B:$B,$C$124,'Data Repository Table'!$G:$G,$D$124,'Data Repository Table'!$H:$H,$E$124,'Data Repository Table'!$D:$D,K117)</f>
        <v>252866.98882554998</v>
      </c>
      <c r="L124" s="16">
        <f>SUMIFS('Data Repository Table'!$J:$J,'Data Repository Table'!$A:$A,"Financial Budget",'Data Repository Table'!$C:$C,$B$124,'Data Repository Table'!$B:$B,$C$124,'Data Repository Table'!$G:$G,$D$124,'Data Repository Table'!$H:$H,$E$124,'Data Repository Table'!$D:$D,L117)</f>
        <v>306190.89609723992</v>
      </c>
      <c r="M124" s="16">
        <f>SUMIFS('Data Repository Table'!$J:$J,'Data Repository Table'!$A:$A,"Financial Budget",'Data Repository Table'!$C:$C,$B$124,'Data Repository Table'!$B:$B,$C$124,'Data Repository Table'!$G:$G,$D$124,'Data Repository Table'!$H:$H,$E$124,'Data Repository Table'!$D:$D,M117)</f>
        <v>271830.070734885</v>
      </c>
      <c r="N124" s="16">
        <f>SUMIFS('Data Repository Table'!$J:$J,'Data Repository Table'!$A:$A,"Financial Budget",'Data Repository Table'!$C:$C,$B$124,'Data Repository Table'!$B:$B,$C$124,'Data Repository Table'!$G:$G,$D$124,'Data Repository Table'!$H:$H,$E$124,'Data Repository Table'!$D:$D,N117)</f>
        <v>271101.39427444007</v>
      </c>
      <c r="O124" s="16">
        <f>SUMIFS('Data Repository Table'!$J:$J,'Data Repository Table'!$A:$A,"Financial Budget",'Data Repository Table'!$C:$C,$B$124,'Data Repository Table'!$B:$B,$C$124,'Data Repository Table'!$G:$G,$D$124,'Data Repository Table'!$H:$H,$E$124,'Data Repository Table'!$D:$D,O117)</f>
        <v>274351.7614925587</v>
      </c>
      <c r="P124" s="16">
        <f>SUMIFS('Data Repository Table'!$J:$J,'Data Repository Table'!$A:$A,"Financial Budget",'Data Repository Table'!$C:$C,$B$124,'Data Repository Table'!$B:$B,$C$124,'Data Repository Table'!$G:$G,$D$124,'Data Repository Table'!$H:$H,$E$124,'Data Repository Table'!$D:$D,P117)</f>
        <v>294826.72073953127</v>
      </c>
      <c r="Q124" s="16">
        <f>SUMIFS('Data Repository Table'!$J:$J,'Data Repository Table'!$A:$A,"Financial Budget",'Data Repository Table'!$C:$C,$B$124,'Data Repository Table'!$B:$B,$C$124,'Data Repository Table'!$G:$G,$D$124,'Data Repository Table'!$H:$H,$E$124,'Data Repository Table'!$D:$D,Q117)</f>
        <v>340841.04228242871</v>
      </c>
      <c r="R124" s="16">
        <f t="shared" si="5"/>
        <v>3436974.7756993296</v>
      </c>
    </row>
    <row r="125" spans="1:18" x14ac:dyDescent="0.25">
      <c r="A125" s="14" t="s">
        <v>40</v>
      </c>
      <c r="B125" s="14" t="s">
        <v>15</v>
      </c>
      <c r="C125" s="14" t="s">
        <v>16</v>
      </c>
      <c r="D125" s="14" t="s">
        <v>22</v>
      </c>
      <c r="E125" s="14" t="s">
        <v>26</v>
      </c>
      <c r="F125" s="16">
        <f>SUMIFS('Data Repository Table'!$J:$J,'Data Repository Table'!$A:$A,"Financial Budget",'Data Repository Table'!$C:$C,$B$125,'Data Repository Table'!$B:$B,$C$125,'Data Repository Table'!$G:$G,$D$125,'Data Repository Table'!$H:$H,$E$125,'Data Repository Table'!$D:$D,F117)</f>
        <v>186895.31347357444</v>
      </c>
      <c r="G125" s="16">
        <f>SUMIFS('Data Repository Table'!$J:$J,'Data Repository Table'!$A:$A,"Financial Budget",'Data Repository Table'!$C:$C,$B$125,'Data Repository Table'!$B:$B,$C$125,'Data Repository Table'!$G:$G,$D$125,'Data Repository Table'!$H:$H,$E$125,'Data Repository Table'!$D:$D,G117)</f>
        <v>232460.33937309752</v>
      </c>
      <c r="H125" s="16">
        <f>SUMIFS('Data Repository Table'!$J:$J,'Data Repository Table'!$A:$A,"Financial Budget",'Data Repository Table'!$C:$C,$B$125,'Data Repository Table'!$B:$B,$C$125,'Data Repository Table'!$G:$G,$D$125,'Data Repository Table'!$H:$H,$E$125,'Data Repository Table'!$D:$D,H117)</f>
        <v>196800.64514333947</v>
      </c>
      <c r="I125" s="16">
        <f>SUMIFS('Data Repository Table'!$J:$J,'Data Repository Table'!$A:$A,"Financial Budget",'Data Repository Table'!$C:$C,$B$125,'Data Repository Table'!$B:$B,$C$125,'Data Repository Table'!$G:$G,$D$125,'Data Repository Table'!$H:$H,$E$125,'Data Repository Table'!$D:$D,I117)</f>
        <v>175238.87213904748</v>
      </c>
      <c r="J125" s="16">
        <f>SUMIFS('Data Repository Table'!$J:$J,'Data Repository Table'!$A:$A,"Financial Budget",'Data Repository Table'!$C:$C,$B$125,'Data Repository Table'!$B:$B,$C$125,'Data Repository Table'!$G:$G,$D$125,'Data Repository Table'!$H:$H,$E$125,'Data Repository Table'!$D:$D,J117)</f>
        <v>184271.68199002498</v>
      </c>
      <c r="K125" s="16">
        <f>SUMIFS('Data Repository Table'!$J:$J,'Data Repository Table'!$A:$A,"Financial Budget",'Data Repository Table'!$C:$C,$B$125,'Data Repository Table'!$B:$B,$C$125,'Data Repository Table'!$G:$G,$D$125,'Data Repository Table'!$H:$H,$E$125,'Data Repository Table'!$D:$D,K117)</f>
        <v>182465.61649890002</v>
      </c>
      <c r="L125" s="16">
        <f>SUMIFS('Data Repository Table'!$J:$J,'Data Repository Table'!$A:$A,"Financial Budget",'Data Repository Table'!$C:$C,$B$125,'Data Repository Table'!$B:$B,$C$125,'Data Repository Table'!$G:$G,$D$125,'Data Repository Table'!$H:$H,$E$125,'Data Repository Table'!$D:$D,L117)</f>
        <v>235865.21106119995</v>
      </c>
      <c r="M125" s="16">
        <f>SUMIFS('Data Repository Table'!$J:$J,'Data Repository Table'!$A:$A,"Financial Budget",'Data Repository Table'!$C:$C,$B$125,'Data Repository Table'!$B:$B,$C$125,'Data Repository Table'!$G:$G,$D$125,'Data Repository Table'!$H:$H,$E$125,'Data Repository Table'!$D:$D,M117)</f>
        <v>184781.07299609997</v>
      </c>
      <c r="N125" s="16">
        <f>SUMIFS('Data Repository Table'!$J:$J,'Data Repository Table'!$A:$A,"Financial Budget",'Data Repository Table'!$C:$C,$B$125,'Data Repository Table'!$B:$B,$C$125,'Data Repository Table'!$G:$G,$D$125,'Data Repository Table'!$H:$H,$E$125,'Data Repository Table'!$D:$D,N117)</f>
        <v>187904.12488512002</v>
      </c>
      <c r="O125" s="16">
        <f>SUMIFS('Data Repository Table'!$J:$J,'Data Repository Table'!$A:$A,"Financial Budget",'Data Repository Table'!$C:$C,$B$125,'Data Repository Table'!$B:$B,$C$125,'Data Repository Table'!$G:$G,$D$125,'Data Repository Table'!$H:$H,$E$125,'Data Repository Table'!$D:$D,O117)</f>
        <v>191788.36157754</v>
      </c>
      <c r="P125" s="16">
        <f>SUMIFS('Data Repository Table'!$J:$J,'Data Repository Table'!$A:$A,"Financial Budget",'Data Repository Table'!$C:$C,$B$125,'Data Repository Table'!$B:$B,$C$125,'Data Repository Table'!$G:$G,$D$125,'Data Repository Table'!$H:$H,$E$125,'Data Repository Table'!$D:$D,P117)</f>
        <v>189293.90636625001</v>
      </c>
      <c r="Q125" s="16">
        <f>SUMIFS('Data Repository Table'!$J:$J,'Data Repository Table'!$A:$A,"Financial Budget",'Data Repository Table'!$C:$C,$B$125,'Data Repository Table'!$B:$B,$C$125,'Data Repository Table'!$G:$G,$D$125,'Data Repository Table'!$H:$H,$E$125,'Data Repository Table'!$D:$D,Q117)</f>
        <v>230880.88355771248</v>
      </c>
      <c r="R125" s="16">
        <f t="shared" si="5"/>
        <v>2378646.0290619065</v>
      </c>
    </row>
    <row r="126" spans="1:18" x14ac:dyDescent="0.25">
      <c r="A126" s="14" t="s">
        <v>40</v>
      </c>
      <c r="B126" s="14" t="s">
        <v>15</v>
      </c>
      <c r="C126" s="14" t="s">
        <v>16</v>
      </c>
      <c r="D126" s="14" t="s">
        <v>27</v>
      </c>
      <c r="E126" s="14" t="s">
        <v>28</v>
      </c>
      <c r="F126" s="16">
        <f>SUMIFS('Data Repository Table'!$J:$J,'Data Repository Table'!$A:$A,"Financial Budget",'Data Repository Table'!$C:$C,$B$126,'Data Repository Table'!$B:$B,$C$126,'Data Repository Table'!$G:$G,$D$126,'Data Repository Table'!$H:$H,$E$126,'Data Repository Table'!$D:$D,F117)</f>
        <v>1207341.5441326213</v>
      </c>
      <c r="G126" s="16">
        <f>SUMIFS('Data Repository Table'!$J:$J,'Data Repository Table'!$A:$A,"Financial Budget",'Data Repository Table'!$C:$C,$B$126,'Data Repository Table'!$B:$B,$C$126,'Data Repository Table'!$G:$G,$D$126,'Data Repository Table'!$H:$H,$E$126,'Data Repository Table'!$D:$D,G117)</f>
        <v>1627559.0630120938</v>
      </c>
      <c r="H126" s="16">
        <f>SUMIFS('Data Repository Table'!$J:$J,'Data Repository Table'!$A:$A,"Financial Budget",'Data Repository Table'!$C:$C,$B$126,'Data Repository Table'!$B:$B,$C$126,'Data Repository Table'!$G:$G,$D$126,'Data Repository Table'!$H:$H,$E$126,'Data Repository Table'!$D:$D,H117)</f>
        <v>1247278.3501437153</v>
      </c>
      <c r="I126" s="16">
        <f>SUMIFS('Data Repository Table'!$J:$J,'Data Repository Table'!$A:$A,"Financial Budget",'Data Repository Table'!$C:$C,$B$126,'Data Repository Table'!$B:$B,$C$126,'Data Repository Table'!$G:$G,$D$126,'Data Repository Table'!$H:$H,$E$126,'Data Repository Table'!$D:$D,I117)</f>
        <v>1189437.4296213749</v>
      </c>
      <c r="J126" s="16">
        <f>SUMIFS('Data Repository Table'!$J:$J,'Data Repository Table'!$A:$A,"Financial Budget",'Data Repository Table'!$C:$C,$B$126,'Data Repository Table'!$B:$B,$C$126,'Data Repository Table'!$G:$G,$D$126,'Data Repository Table'!$H:$H,$E$126,'Data Repository Table'!$D:$D,J117)</f>
        <v>1196568.3584903125</v>
      </c>
      <c r="K126" s="16">
        <f>SUMIFS('Data Repository Table'!$J:$J,'Data Repository Table'!$A:$A,"Financial Budget",'Data Repository Table'!$C:$C,$B$126,'Data Repository Table'!$B:$B,$C$126,'Data Repository Table'!$G:$G,$D$126,'Data Repository Table'!$H:$H,$E$126,'Data Repository Table'!$D:$D,K117)</f>
        <v>1176117.3688343752</v>
      </c>
      <c r="L126" s="16">
        <f>SUMIFS('Data Repository Table'!$J:$J,'Data Repository Table'!$A:$A,"Financial Budget",'Data Repository Table'!$C:$C,$B$126,'Data Repository Table'!$B:$B,$C$126,'Data Repository Table'!$G:$G,$D$126,'Data Repository Table'!$H:$H,$E$126,'Data Repository Table'!$D:$D,L117)</f>
        <v>1565368.1883344997</v>
      </c>
      <c r="M126" s="16">
        <f>SUMIFS('Data Repository Table'!$J:$J,'Data Repository Table'!$A:$A,"Financial Budget",'Data Repository Table'!$C:$C,$B$126,'Data Repository Table'!$B:$B,$C$126,'Data Repository Table'!$G:$G,$D$126,'Data Repository Table'!$H:$H,$E$126,'Data Repository Table'!$D:$D,M117)</f>
        <v>1227442.7809998749</v>
      </c>
      <c r="N126" s="16">
        <f>SUMIFS('Data Repository Table'!$J:$J,'Data Repository Table'!$A:$A,"Financial Budget",'Data Repository Table'!$C:$C,$B$126,'Data Repository Table'!$B:$B,$C$126,'Data Repository Table'!$G:$G,$D$126,'Data Repository Table'!$H:$H,$E$126,'Data Repository Table'!$D:$D,N117)</f>
        <v>1290433.7858775002</v>
      </c>
      <c r="O126" s="16">
        <f>SUMIFS('Data Repository Table'!$J:$J,'Data Repository Table'!$A:$A,"Financial Budget",'Data Repository Table'!$C:$C,$B$126,'Data Repository Table'!$B:$B,$C$126,'Data Repository Table'!$G:$G,$D$126,'Data Repository Table'!$H:$H,$E$126,'Data Repository Table'!$D:$D,O117)</f>
        <v>1298308.3953839999</v>
      </c>
      <c r="P126" s="16">
        <f>SUMIFS('Data Repository Table'!$J:$J,'Data Repository Table'!$A:$A,"Financial Budget",'Data Repository Table'!$C:$C,$B$126,'Data Repository Table'!$B:$B,$C$126,'Data Repository Table'!$G:$G,$D$126,'Data Repository Table'!$H:$H,$E$126,'Data Repository Table'!$D:$D,P117)</f>
        <v>1344373.5269335939</v>
      </c>
      <c r="Q126" s="16">
        <f>SUMIFS('Data Repository Table'!$J:$J,'Data Repository Table'!$A:$A,"Financial Budget",'Data Repository Table'!$C:$C,$B$126,'Data Repository Table'!$B:$B,$C$126,'Data Repository Table'!$G:$G,$D$126,'Data Repository Table'!$H:$H,$E$126,'Data Repository Table'!$D:$D,Q117)</f>
        <v>1507227.5892764062</v>
      </c>
      <c r="R126" s="16">
        <f t="shared" si="5"/>
        <v>15877456.381040368</v>
      </c>
    </row>
    <row r="127" spans="1:18" ht="15.75" thickBot="1" x14ac:dyDescent="0.3">
      <c r="A127" s="14" t="s">
        <v>41</v>
      </c>
      <c r="B127" s="14" t="s">
        <v>15</v>
      </c>
      <c r="C127" s="14"/>
      <c r="D127" s="14"/>
      <c r="E127" s="14"/>
      <c r="F127" s="19"/>
      <c r="G127" s="19"/>
      <c r="H127" s="19"/>
      <c r="I127" s="19"/>
      <c r="J127" s="19"/>
      <c r="K127" s="19"/>
      <c r="L127" s="19"/>
      <c r="M127" s="19"/>
      <c r="N127" s="19"/>
      <c r="O127" s="19"/>
      <c r="P127" s="19"/>
      <c r="Q127" s="19"/>
      <c r="R127" s="79">
        <f>SUM(R119:R126)</f>
        <v>55529217.374250606</v>
      </c>
    </row>
    <row r="128" spans="1:18" ht="16.5" thickTop="1" thickBot="1" x14ac:dyDescent="0.3">
      <c r="A128" s="20"/>
      <c r="B128" s="21"/>
      <c r="C128" s="22"/>
      <c r="D128" s="93" t="s">
        <v>42</v>
      </c>
      <c r="E128" s="94"/>
      <c r="F128" s="28">
        <f>SUM(F119:F126)/'Total Water'!AD2</f>
        <v>23.855692757592891</v>
      </c>
      <c r="G128" s="28">
        <f>SUM(G119:G126)/'Total Water'!AE2</f>
        <v>30.848871996501021</v>
      </c>
      <c r="H128" s="28">
        <f>SUM(H119:H126)/'Total Water'!AF2</f>
        <v>24.199840937962961</v>
      </c>
      <c r="I128" s="28">
        <f>SUM(I119:I126)/'Total Water'!AG2</f>
        <v>22.259430267586126</v>
      </c>
      <c r="J128" s="28">
        <f>SUM(J119:J126)/'Total Water'!AH2</f>
        <v>45.318321572359707</v>
      </c>
      <c r="K128" s="28">
        <f>SUM(K119:K126)/'Total Water'!AI2</f>
        <v>22.720594043318822</v>
      </c>
      <c r="L128" s="28">
        <f>SUM(L119:L126)/'Total Water'!AJ2</f>
        <v>28.809816082404378</v>
      </c>
      <c r="M128" s="28">
        <f>SUM(M119:M126)/'Total Water'!AK2</f>
        <v>28.684862357229949</v>
      </c>
      <c r="N128" s="28">
        <f>SUM(N119:N126)/'Total Water'!AL2</f>
        <v>24.311462469948193</v>
      </c>
      <c r="O128" s="28">
        <f>SUM(O119:O126)/'Total Water'!AM2</f>
        <v>26.266802527610778</v>
      </c>
      <c r="P128" s="28">
        <f>SUM(P119:P126)/'Total Water'!AN2</f>
        <v>28.556384097534096</v>
      </c>
      <c r="Q128" s="28">
        <f>SUM(Q119:Q126)/'Total Water'!AO2</f>
        <v>35.407671171678835</v>
      </c>
      <c r="R128" s="28">
        <f>SUM(F128:Q128)</f>
        <v>341.23975028172771</v>
      </c>
    </row>
    <row r="129" spans="1:18" ht="15.75" thickTop="1" x14ac:dyDescent="0.25"/>
    <row r="130" spans="1:18" x14ac:dyDescent="0.25">
      <c r="A130" s="8" t="s">
        <v>8</v>
      </c>
      <c r="B130" s="8" t="s">
        <v>9</v>
      </c>
      <c r="C130" s="8" t="s">
        <v>10</v>
      </c>
      <c r="D130" s="8" t="s">
        <v>11</v>
      </c>
      <c r="E130" s="8" t="s">
        <v>12</v>
      </c>
      <c r="F130" s="9">
        <v>41456</v>
      </c>
      <c r="G130" s="9">
        <v>41487</v>
      </c>
      <c r="H130" s="9">
        <v>41518</v>
      </c>
      <c r="I130" s="9">
        <v>41548</v>
      </c>
      <c r="J130" s="9">
        <v>41579</v>
      </c>
      <c r="K130" s="9">
        <v>41609</v>
      </c>
      <c r="L130" s="9">
        <v>41640</v>
      </c>
      <c r="M130" s="9">
        <v>41671</v>
      </c>
      <c r="N130" s="9">
        <v>41699</v>
      </c>
      <c r="O130" s="9">
        <v>41730</v>
      </c>
      <c r="P130" s="9">
        <v>41760</v>
      </c>
      <c r="Q130" s="9">
        <v>41791</v>
      </c>
      <c r="R130" s="36"/>
    </row>
    <row r="131" spans="1:18" x14ac:dyDescent="0.25">
      <c r="A131" s="8"/>
      <c r="B131" s="8"/>
      <c r="C131" s="8"/>
      <c r="D131" s="27"/>
      <c r="E131" s="36"/>
      <c r="F131" s="36"/>
      <c r="G131" s="36"/>
      <c r="H131" s="36"/>
      <c r="I131" s="36"/>
      <c r="J131" s="36"/>
      <c r="K131" s="36"/>
      <c r="L131" s="36"/>
      <c r="M131" s="36"/>
      <c r="N131" s="36"/>
      <c r="O131" s="36"/>
      <c r="P131" s="36"/>
      <c r="Q131" s="36"/>
      <c r="R131" s="10" t="s">
        <v>13</v>
      </c>
    </row>
    <row r="132" spans="1:18" s="40" customFormat="1" x14ac:dyDescent="0.25">
      <c r="A132" s="14" t="s">
        <v>40</v>
      </c>
      <c r="B132" s="14" t="s">
        <v>31</v>
      </c>
      <c r="C132" s="14" t="s">
        <v>16</v>
      </c>
      <c r="D132" s="14" t="s">
        <v>17</v>
      </c>
      <c r="E132" s="14" t="s">
        <v>18</v>
      </c>
      <c r="F132" s="16">
        <f>SUMIFS('Data Repository Table'!$J:$J,'Data Repository Table'!$A:$A,"Financial Budget",'Data Repository Table'!$C:$C,$B$132,'Data Repository Table'!$B:$B,$C$132,'Data Repository Table'!$G:$G,$D$132,'Data Repository Table'!$H:$H,$E$132,'Data Repository Table'!$D:$D,F130)</f>
        <v>4118100.0493550403</v>
      </c>
      <c r="G132" s="16">
        <f>SUMIFS('Data Repository Table'!$J:$J,'Data Repository Table'!$A:$A,"Financial Budget",'Data Repository Table'!$C:$C,$B$132,'Data Repository Table'!$B:$B,$C$132,'Data Repository Table'!$G:$G,$D$132,'Data Repository Table'!$H:$H,$E$132,'Data Repository Table'!$D:$D,G130)</f>
        <v>4507082.5661568008</v>
      </c>
      <c r="H132" s="16">
        <f>SUMIFS('Data Repository Table'!$J:$J,'Data Repository Table'!$A:$A,"Financial Budget",'Data Repository Table'!$C:$C,$B$132,'Data Repository Table'!$B:$B,$C$132,'Data Repository Table'!$G:$G,$D$132,'Data Repository Table'!$H:$H,$E$132,'Data Repository Table'!$D:$D,H130)</f>
        <v>4703409.2060524803</v>
      </c>
      <c r="I132" s="16">
        <f>SUMIFS('Data Repository Table'!$J:$J,'Data Repository Table'!$A:$A,"Financial Budget",'Data Repository Table'!$C:$C,$B$132,'Data Repository Table'!$B:$B,$C$132,'Data Repository Table'!$G:$G,$D$132,'Data Repository Table'!$H:$H,$E$132,'Data Repository Table'!$D:$D,I130)</f>
        <v>6020479.2997298883</v>
      </c>
      <c r="J132" s="16">
        <f>SUMIFS('Data Repository Table'!$J:$J,'Data Repository Table'!$A:$A,"Financial Budget",'Data Repository Table'!$C:$C,$B$132,'Data Repository Table'!$B:$B,$C$132,'Data Repository Table'!$G:$G,$D$132,'Data Repository Table'!$H:$H,$E$132,'Data Repository Table'!$D:$D,J130)</f>
        <v>6461172.5917462073</v>
      </c>
      <c r="K132" s="16">
        <f>SUMIFS('Data Repository Table'!$J:$J,'Data Repository Table'!$A:$A,"Financial Budget",'Data Repository Table'!$C:$C,$B$132,'Data Repository Table'!$B:$B,$C$132,'Data Repository Table'!$G:$G,$D$132,'Data Repository Table'!$H:$H,$E$132,'Data Repository Table'!$D:$D,K130)</f>
        <v>3399470.2212770889</v>
      </c>
      <c r="L132" s="16">
        <f>SUMIFS('Data Repository Table'!$J:$J,'Data Repository Table'!$A:$A,"Financial Budget",'Data Repository Table'!$C:$C,$B$132,'Data Repository Table'!$B:$B,$C$132,'Data Repository Table'!$G:$G,$D$132,'Data Repository Table'!$H:$H,$E$132,'Data Repository Table'!$D:$D,L130)</f>
        <v>3168116.576105712</v>
      </c>
      <c r="M132" s="16">
        <f>SUMIFS('Data Repository Table'!$J:$J,'Data Repository Table'!$A:$A,"Financial Budget",'Data Repository Table'!$C:$C,$B$132,'Data Repository Table'!$B:$B,$C$132,'Data Repository Table'!$G:$G,$D$132,'Data Repository Table'!$H:$H,$E$132,'Data Repository Table'!$D:$D,M130)</f>
        <v>3601517.3685167041</v>
      </c>
      <c r="N132" s="16">
        <f>SUMIFS('Data Repository Table'!$J:$J,'Data Repository Table'!$A:$A,"Financial Budget",'Data Repository Table'!$C:$C,$B$132,'Data Repository Table'!$B:$B,$C$132,'Data Repository Table'!$G:$G,$D$132,'Data Repository Table'!$H:$H,$E$132,'Data Repository Table'!$D:$D,N130)</f>
        <v>3449559.2207462396</v>
      </c>
      <c r="O132" s="16">
        <f>SUMIFS('Data Repository Table'!$J:$J,'Data Repository Table'!$A:$A,"Financial Budget",'Data Repository Table'!$C:$C,$B$132,'Data Repository Table'!$B:$B,$C$132,'Data Repository Table'!$G:$G,$D$132,'Data Repository Table'!$H:$H,$E$132,'Data Repository Table'!$D:$D,O130)</f>
        <v>3875884.2425812325</v>
      </c>
      <c r="P132" s="16">
        <f>SUMIFS('Data Repository Table'!$J:$J,'Data Repository Table'!$A:$A,"Financial Budget",'Data Repository Table'!$C:$C,$B$132,'Data Repository Table'!$B:$B,$C$132,'Data Repository Table'!$G:$G,$D$132,'Data Repository Table'!$H:$H,$E$132,'Data Repository Table'!$D:$D,P130)</f>
        <v>4224276.0222364804</v>
      </c>
      <c r="Q132" s="16">
        <f>SUMIFS('Data Repository Table'!$J:$J,'Data Repository Table'!$A:$A,"Financial Budget",'Data Repository Table'!$C:$C,$B$132,'Data Repository Table'!$B:$B,$C$132,'Data Repository Table'!$G:$G,$D$132,'Data Repository Table'!$H:$H,$E$132,'Data Repository Table'!$D:$D,Q130)</f>
        <v>2229175.6542357123</v>
      </c>
      <c r="R132" s="16">
        <f>SUM(F132:Q132)</f>
        <v>49758243.018739596</v>
      </c>
    </row>
    <row r="133" spans="1:18" s="40" customFormat="1" x14ac:dyDescent="0.25">
      <c r="A133" s="14" t="s">
        <v>40</v>
      </c>
      <c r="B133" s="14" t="s">
        <v>31</v>
      </c>
      <c r="C133" s="14" t="s">
        <v>16</v>
      </c>
      <c r="D133" s="14" t="s">
        <v>19</v>
      </c>
      <c r="E133" s="14" t="s">
        <v>20</v>
      </c>
      <c r="F133" s="16">
        <f>SUMIFS('Data Repository Table'!$J:$J,'Data Repository Table'!$A:$A,"Financial Budget",'Data Repository Table'!$C:$C,$B$133,'Data Repository Table'!$B:$B,$C$133,'Data Repository Table'!$G:$G,$D$133,'Data Repository Table'!$H:$H,$E$133,'Data Repository Table'!$D:$D,F130)</f>
        <v>1958496.2303689439</v>
      </c>
      <c r="G133" s="16">
        <f>SUMIFS('Data Repository Table'!$J:$J,'Data Repository Table'!$A:$A,"Financial Budget",'Data Repository Table'!$C:$C,$B$133,'Data Repository Table'!$B:$B,$C$133,'Data Repository Table'!$G:$G,$D$133,'Data Repository Table'!$H:$H,$E$133,'Data Repository Table'!$D:$D,G130)</f>
        <v>2195052.7782959999</v>
      </c>
      <c r="H133" s="16">
        <f>SUMIFS('Data Repository Table'!$J:$J,'Data Repository Table'!$A:$A,"Financial Budget",'Data Repository Table'!$C:$C,$B$133,'Data Repository Table'!$B:$B,$C$133,'Data Repository Table'!$G:$G,$D$133,'Data Repository Table'!$H:$H,$E$133,'Data Repository Table'!$D:$D,H130)</f>
        <v>2264552.5099384319</v>
      </c>
      <c r="I133" s="16">
        <f>SUMIFS('Data Repository Table'!$J:$J,'Data Repository Table'!$A:$A,"Financial Budget",'Data Repository Table'!$C:$C,$B$133,'Data Repository Table'!$B:$B,$C$133,'Data Repository Table'!$G:$G,$D$133,'Data Repository Table'!$H:$H,$E$133,'Data Repository Table'!$D:$D,I130)</f>
        <v>2839505.8993002246</v>
      </c>
      <c r="J133" s="16">
        <f>SUMIFS('Data Repository Table'!$J:$J,'Data Repository Table'!$A:$A,"Financial Budget",'Data Repository Table'!$C:$C,$B$133,'Data Repository Table'!$B:$B,$C$133,'Data Repository Table'!$G:$G,$D$133,'Data Repository Table'!$H:$H,$E$133,'Data Repository Table'!$D:$D,J130)</f>
        <v>3159420.5430006236</v>
      </c>
      <c r="K133" s="16">
        <f>SUMIFS('Data Repository Table'!$J:$J,'Data Repository Table'!$A:$A,"Financial Budget",'Data Repository Table'!$C:$C,$B$133,'Data Repository Table'!$B:$B,$C$133,'Data Repository Table'!$G:$G,$D$133,'Data Repository Table'!$H:$H,$E$133,'Data Repository Table'!$D:$D,K130)</f>
        <v>1724509.5598100165</v>
      </c>
      <c r="L133" s="16">
        <f>SUMIFS('Data Repository Table'!$J:$J,'Data Repository Table'!$A:$A,"Financial Budget",'Data Repository Table'!$C:$C,$B$133,'Data Repository Table'!$B:$B,$C$133,'Data Repository Table'!$G:$G,$D$133,'Data Repository Table'!$H:$H,$E$133,'Data Repository Table'!$D:$D,L130)</f>
        <v>1542913.9169346001</v>
      </c>
      <c r="M133" s="16">
        <f>SUMIFS('Data Repository Table'!$J:$J,'Data Repository Table'!$A:$A,"Financial Budget",'Data Repository Table'!$C:$C,$B$133,'Data Repository Table'!$B:$B,$C$133,'Data Repository Table'!$G:$G,$D$133,'Data Repository Table'!$H:$H,$E$133,'Data Repository Table'!$D:$D,M130)</f>
        <v>1820402.6309305201</v>
      </c>
      <c r="N133" s="16">
        <f>SUMIFS('Data Repository Table'!$J:$J,'Data Repository Table'!$A:$A,"Financial Budget",'Data Repository Table'!$C:$C,$B$133,'Data Repository Table'!$B:$B,$C$133,'Data Repository Table'!$G:$G,$D$133,'Data Repository Table'!$H:$H,$E$133,'Data Repository Table'!$D:$D,N130)</f>
        <v>1771550.3477915039</v>
      </c>
      <c r="O133" s="16">
        <f>SUMIFS('Data Repository Table'!$J:$J,'Data Repository Table'!$A:$A,"Financial Budget",'Data Repository Table'!$C:$C,$B$133,'Data Repository Table'!$B:$B,$C$133,'Data Repository Table'!$G:$G,$D$133,'Data Repository Table'!$H:$H,$E$133,'Data Repository Table'!$D:$D,O130)</f>
        <v>1908978.5663007363</v>
      </c>
      <c r="P133" s="16">
        <f>SUMIFS('Data Repository Table'!$J:$J,'Data Repository Table'!$A:$A,"Financial Budget",'Data Repository Table'!$C:$C,$B$133,'Data Repository Table'!$B:$B,$C$133,'Data Repository Table'!$G:$G,$D$133,'Data Repository Table'!$H:$H,$E$133,'Data Repository Table'!$D:$D,P130)</f>
        <v>2224548.7175923204</v>
      </c>
      <c r="Q133" s="16">
        <f>SUMIFS('Data Repository Table'!$J:$J,'Data Repository Table'!$A:$A,"Financial Budget",'Data Repository Table'!$C:$C,$B$133,'Data Repository Table'!$B:$B,$C$133,'Data Repository Table'!$G:$G,$D$133,'Data Repository Table'!$H:$H,$E$133,'Data Repository Table'!$D:$D,Q130)</f>
        <v>1199138.0695781759</v>
      </c>
      <c r="R133" s="16">
        <f t="shared" ref="R133:R139" si="6">SUM(F133:Q133)</f>
        <v>24609069.769842096</v>
      </c>
    </row>
    <row r="134" spans="1:18" s="40" customFormat="1" x14ac:dyDescent="0.25">
      <c r="A134" s="14" t="s">
        <v>40</v>
      </c>
      <c r="B134" s="14" t="s">
        <v>31</v>
      </c>
      <c r="C134" s="14" t="s">
        <v>16</v>
      </c>
      <c r="D134" s="14" t="s">
        <v>19</v>
      </c>
      <c r="E134" s="14" t="s">
        <v>21</v>
      </c>
      <c r="F134" s="16">
        <f>SUMIFS('Data Repository Table'!$J:$J,'Data Repository Table'!$A:$A,"Financial Budget",'Data Repository Table'!$C:$C,$B$134,'Data Repository Table'!$B:$B,$C$134,'Data Repository Table'!$G:$G,$D$134,'Data Repository Table'!$H:$H,$E$134,'Data Repository Table'!$D:$D,F130)</f>
        <v>1652868.9853267202</v>
      </c>
      <c r="G134" s="16">
        <f>SUMIFS('Data Repository Table'!$J:$J,'Data Repository Table'!$A:$A,"Financial Budget",'Data Repository Table'!$C:$C,$B$134,'Data Repository Table'!$B:$B,$C$134,'Data Repository Table'!$G:$G,$D$134,'Data Repository Table'!$H:$H,$E$134,'Data Repository Table'!$D:$D,G130)</f>
        <v>1940369.6316480001</v>
      </c>
      <c r="H134" s="16">
        <f>SUMIFS('Data Repository Table'!$J:$J,'Data Repository Table'!$A:$A,"Financial Budget",'Data Repository Table'!$C:$C,$B$134,'Data Repository Table'!$B:$B,$C$134,'Data Repository Table'!$G:$G,$D$134,'Data Repository Table'!$H:$H,$E$134,'Data Repository Table'!$D:$D,H130)</f>
        <v>2031601.7410147204</v>
      </c>
      <c r="I134" s="16">
        <f>SUMIFS('Data Repository Table'!$J:$J,'Data Repository Table'!$A:$A,"Financial Budget",'Data Repository Table'!$C:$C,$B$134,'Data Repository Table'!$B:$B,$C$134,'Data Repository Table'!$G:$G,$D$134,'Data Repository Table'!$H:$H,$E$134,'Data Repository Table'!$D:$D,I130)</f>
        <v>2784735.3475135607</v>
      </c>
      <c r="J134" s="16">
        <f>SUMIFS('Data Repository Table'!$J:$J,'Data Repository Table'!$A:$A,"Financial Budget",'Data Repository Table'!$C:$C,$B$134,'Data Repository Table'!$B:$B,$C$134,'Data Repository Table'!$G:$G,$D$134,'Data Repository Table'!$H:$H,$E$134,'Data Repository Table'!$D:$D,J130)</f>
        <v>2777158.7847141596</v>
      </c>
      <c r="K134" s="16">
        <f>SUMIFS('Data Repository Table'!$J:$J,'Data Repository Table'!$A:$A,"Financial Budget",'Data Repository Table'!$C:$C,$B$134,'Data Repository Table'!$B:$B,$C$134,'Data Repository Table'!$G:$G,$D$134,'Data Repository Table'!$H:$H,$E$134,'Data Repository Table'!$D:$D,K130)</f>
        <v>1505235.4723879206</v>
      </c>
      <c r="L134" s="16">
        <f>SUMIFS('Data Repository Table'!$J:$J,'Data Repository Table'!$A:$A,"Financial Budget",'Data Repository Table'!$C:$C,$B$134,'Data Repository Table'!$B:$B,$C$134,'Data Repository Table'!$G:$G,$D$134,'Data Repository Table'!$H:$H,$E$134,'Data Repository Table'!$D:$D,L130)</f>
        <v>1375663.6681960202</v>
      </c>
      <c r="M134" s="16">
        <f>SUMIFS('Data Repository Table'!$J:$J,'Data Repository Table'!$A:$A,"Financial Budget",'Data Repository Table'!$C:$C,$B$134,'Data Repository Table'!$B:$B,$C$134,'Data Repository Table'!$G:$G,$D$134,'Data Repository Table'!$H:$H,$E$134,'Data Repository Table'!$D:$D,M130)</f>
        <v>1475521.04291592</v>
      </c>
      <c r="N134" s="16">
        <f>SUMIFS('Data Repository Table'!$J:$J,'Data Repository Table'!$A:$A,"Financial Budget",'Data Repository Table'!$C:$C,$B$134,'Data Repository Table'!$B:$B,$C$134,'Data Repository Table'!$G:$G,$D$134,'Data Repository Table'!$H:$H,$E$134,'Data Repository Table'!$D:$D,N130)</f>
        <v>1513094.2096040398</v>
      </c>
      <c r="O134" s="16">
        <f>SUMIFS('Data Repository Table'!$J:$J,'Data Repository Table'!$A:$A,"Financial Budget",'Data Repository Table'!$C:$C,$B$134,'Data Repository Table'!$B:$B,$C$134,'Data Repository Table'!$G:$G,$D$134,'Data Repository Table'!$H:$H,$E$134,'Data Repository Table'!$D:$D,O130)</f>
        <v>1628187.8009364803</v>
      </c>
      <c r="P134" s="16">
        <f>SUMIFS('Data Repository Table'!$J:$J,'Data Repository Table'!$A:$A,"Financial Budget",'Data Repository Table'!$C:$C,$B$134,'Data Repository Table'!$B:$B,$C$134,'Data Repository Table'!$G:$G,$D$134,'Data Repository Table'!$H:$H,$E$134,'Data Repository Table'!$D:$D,P130)</f>
        <v>1857077.4607560001</v>
      </c>
      <c r="Q134" s="16">
        <f>SUMIFS('Data Repository Table'!$J:$J,'Data Repository Table'!$A:$A,"Financial Budget",'Data Repository Table'!$C:$C,$B$134,'Data Repository Table'!$B:$B,$C$134,'Data Repository Table'!$G:$G,$D$134,'Data Repository Table'!$H:$H,$E$134,'Data Repository Table'!$D:$D,Q130)</f>
        <v>981974.46025223995</v>
      </c>
      <c r="R134" s="16">
        <f t="shared" si="6"/>
        <v>21523488.605265781</v>
      </c>
    </row>
    <row r="135" spans="1:18" s="40" customFormat="1" x14ac:dyDescent="0.25">
      <c r="A135" s="14" t="s">
        <v>40</v>
      </c>
      <c r="B135" s="14" t="s">
        <v>31</v>
      </c>
      <c r="C135" s="14" t="s">
        <v>16</v>
      </c>
      <c r="D135" s="14" t="s">
        <v>22</v>
      </c>
      <c r="E135" s="14" t="s">
        <v>23</v>
      </c>
      <c r="F135" s="16">
        <f>SUMIFS('Data Repository Table'!$J:$J,'Data Repository Table'!$A:$A,"Financial Budget",'Data Repository Table'!$C:$C,$B$135,'Data Repository Table'!$B:$B,$C$135,'Data Repository Table'!$G:$G,$D$135,'Data Repository Table'!$H:$H,$E$135,'Data Repository Table'!$D:$D,F130)</f>
        <v>1583857.8672582491</v>
      </c>
      <c r="G135" s="16">
        <f>SUMIFS('Data Repository Table'!$J:$J,'Data Repository Table'!$A:$A,"Financial Budget",'Data Repository Table'!$C:$C,$B$135,'Data Repository Table'!$B:$B,$C$135,'Data Repository Table'!$G:$G,$D$135,'Data Repository Table'!$H:$H,$E$135,'Data Repository Table'!$D:$D,G130)</f>
        <v>1861716.078207552</v>
      </c>
      <c r="H135" s="16">
        <f>SUMIFS('Data Repository Table'!$J:$J,'Data Repository Table'!$A:$A,"Financial Budget",'Data Repository Table'!$C:$C,$B$135,'Data Repository Table'!$B:$B,$C$135,'Data Repository Table'!$G:$G,$D$135,'Data Repository Table'!$H:$H,$E$135,'Data Repository Table'!$D:$D,H130)</f>
        <v>1818760.5971448703</v>
      </c>
      <c r="I135" s="16">
        <f>SUMIFS('Data Repository Table'!$J:$J,'Data Repository Table'!$A:$A,"Financial Budget",'Data Repository Table'!$C:$C,$B$135,'Data Repository Table'!$B:$B,$C$135,'Data Repository Table'!$G:$G,$D$135,'Data Repository Table'!$H:$H,$E$135,'Data Repository Table'!$D:$D,I130)</f>
        <v>2304966.198724838</v>
      </c>
      <c r="J135" s="16">
        <f>SUMIFS('Data Repository Table'!$J:$J,'Data Repository Table'!$A:$A,"Financial Budget",'Data Repository Table'!$C:$C,$B$135,'Data Repository Table'!$B:$B,$C$135,'Data Repository Table'!$G:$G,$D$135,'Data Repository Table'!$H:$H,$E$135,'Data Repository Table'!$D:$D,J130)</f>
        <v>2440357.2575165858</v>
      </c>
      <c r="K135" s="16">
        <f>SUMIFS('Data Repository Table'!$J:$J,'Data Repository Table'!$A:$A,"Financial Budget",'Data Repository Table'!$C:$C,$B$135,'Data Repository Table'!$B:$B,$C$135,'Data Repository Table'!$G:$G,$D$135,'Data Repository Table'!$H:$H,$E$135,'Data Repository Table'!$D:$D,K130)</f>
        <v>1365336.6411364649</v>
      </c>
      <c r="L135" s="16">
        <f>SUMIFS('Data Repository Table'!$J:$J,'Data Repository Table'!$A:$A,"Financial Budget",'Data Repository Table'!$C:$C,$B$135,'Data Repository Table'!$B:$B,$C$135,'Data Repository Table'!$G:$G,$D$135,'Data Repository Table'!$H:$H,$E$135,'Data Repository Table'!$D:$D,L130)</f>
        <v>1211465.2302915659</v>
      </c>
      <c r="M135" s="16">
        <f>SUMIFS('Data Repository Table'!$J:$J,'Data Repository Table'!$A:$A,"Financial Budget",'Data Repository Table'!$C:$C,$B$135,'Data Repository Table'!$B:$B,$C$135,'Data Repository Table'!$G:$G,$D$135,'Data Repository Table'!$H:$H,$E$135,'Data Repository Table'!$D:$D,M130)</f>
        <v>1521468.8063359074</v>
      </c>
      <c r="N135" s="16">
        <f>SUMIFS('Data Repository Table'!$J:$J,'Data Repository Table'!$A:$A,"Financial Budget",'Data Repository Table'!$C:$C,$B$135,'Data Repository Table'!$B:$B,$C$135,'Data Repository Table'!$G:$G,$D$135,'Data Repository Table'!$H:$H,$E$135,'Data Repository Table'!$D:$D,N130)</f>
        <v>1400184.8970591237</v>
      </c>
      <c r="O135" s="16">
        <f>SUMIFS('Data Repository Table'!$J:$J,'Data Repository Table'!$A:$A,"Financial Budget",'Data Repository Table'!$C:$C,$B$135,'Data Repository Table'!$B:$B,$C$135,'Data Repository Table'!$G:$G,$D$135,'Data Repository Table'!$H:$H,$E$135,'Data Repository Table'!$D:$D,O130)</f>
        <v>1483355.0770554726</v>
      </c>
      <c r="P135" s="16">
        <f>SUMIFS('Data Repository Table'!$J:$J,'Data Repository Table'!$A:$A,"Financial Budget",'Data Repository Table'!$C:$C,$B$135,'Data Repository Table'!$B:$B,$C$135,'Data Repository Table'!$G:$G,$D$135,'Data Repository Table'!$H:$H,$E$135,'Data Repository Table'!$D:$D,P130)</f>
        <v>1790831.8374007489</v>
      </c>
      <c r="Q135" s="16">
        <f>SUMIFS('Data Repository Table'!$J:$J,'Data Repository Table'!$A:$A,"Financial Budget",'Data Repository Table'!$C:$C,$B$135,'Data Repository Table'!$B:$B,$C$135,'Data Repository Table'!$G:$G,$D$135,'Data Repository Table'!$H:$H,$E$135,'Data Repository Table'!$D:$D,Q130)</f>
        <v>911806.4599299801</v>
      </c>
      <c r="R135" s="16">
        <f t="shared" si="6"/>
        <v>19694106.948061358</v>
      </c>
    </row>
    <row r="136" spans="1:18" s="40" customFormat="1" x14ac:dyDescent="0.25">
      <c r="A136" s="14" t="s">
        <v>40</v>
      </c>
      <c r="B136" s="14" t="s">
        <v>31</v>
      </c>
      <c r="C136" s="14" t="s">
        <v>16</v>
      </c>
      <c r="D136" s="14" t="s">
        <v>22</v>
      </c>
      <c r="E136" s="14" t="s">
        <v>24</v>
      </c>
      <c r="F136" s="16">
        <f>SUMIFS('Data Repository Table'!$J:$J,'Data Repository Table'!$A:$A,"Financial Budget",'Data Repository Table'!$C:$C,$B$136,'Data Repository Table'!$B:$B,$C$136,'Data Repository Table'!$G:$G,$D$136,'Data Repository Table'!$H:$H,$E$136,'Data Repository Table'!$D:$D,F130)</f>
        <v>884023.92783632269</v>
      </c>
      <c r="G136" s="16">
        <f>SUMIFS('Data Repository Table'!$J:$J,'Data Repository Table'!$A:$A,"Financial Budget",'Data Repository Table'!$C:$C,$B$136,'Data Repository Table'!$B:$B,$C$136,'Data Repository Table'!$G:$G,$D$136,'Data Repository Table'!$H:$H,$E$136,'Data Repository Table'!$D:$D,G130)</f>
        <v>1052207.4304358403</v>
      </c>
      <c r="H136" s="16">
        <f>SUMIFS('Data Repository Table'!$J:$J,'Data Repository Table'!$A:$A,"Financial Budget",'Data Repository Table'!$C:$C,$B$136,'Data Repository Table'!$B:$B,$C$136,'Data Repository Table'!$G:$G,$D$136,'Data Repository Table'!$H:$H,$E$136,'Data Repository Table'!$D:$D,H130)</f>
        <v>1016958.2253807157</v>
      </c>
      <c r="I136" s="16">
        <f>SUMIFS('Data Repository Table'!$J:$J,'Data Repository Table'!$A:$A,"Financial Budget",'Data Repository Table'!$C:$C,$B$136,'Data Repository Table'!$B:$B,$C$136,'Data Repository Table'!$G:$G,$D$136,'Data Repository Table'!$H:$H,$E$136,'Data Repository Table'!$D:$D,I130)</f>
        <v>1488480.8550150518</v>
      </c>
      <c r="J136" s="16">
        <f>SUMIFS('Data Repository Table'!$J:$J,'Data Repository Table'!$A:$A,"Financial Budget",'Data Repository Table'!$C:$C,$B$136,'Data Repository Table'!$B:$B,$C$136,'Data Repository Table'!$G:$G,$D$136,'Data Repository Table'!$H:$H,$E$136,'Data Repository Table'!$D:$D,J130)</f>
        <v>1639667.9831029386</v>
      </c>
      <c r="K136" s="16">
        <f>SUMIFS('Data Repository Table'!$J:$J,'Data Repository Table'!$A:$A,"Financial Budget",'Data Repository Table'!$C:$C,$B$136,'Data Repository Table'!$B:$B,$C$136,'Data Repository Table'!$G:$G,$D$136,'Data Repository Table'!$H:$H,$E$136,'Data Repository Table'!$D:$D,K130)</f>
        <v>765598.62357103126</v>
      </c>
      <c r="L136" s="16">
        <f>SUMIFS('Data Repository Table'!$J:$J,'Data Repository Table'!$A:$A,"Financial Budget",'Data Repository Table'!$C:$C,$B$136,'Data Repository Table'!$B:$B,$C$136,'Data Repository Table'!$G:$G,$D$136,'Data Repository Table'!$H:$H,$E$136,'Data Repository Table'!$D:$D,L130)</f>
        <v>742706.65420794766</v>
      </c>
      <c r="M136" s="16">
        <f>SUMIFS('Data Repository Table'!$J:$J,'Data Repository Table'!$A:$A,"Financial Budget",'Data Repository Table'!$C:$C,$B$136,'Data Repository Table'!$B:$B,$C$136,'Data Repository Table'!$G:$G,$D$136,'Data Repository Table'!$H:$H,$E$136,'Data Repository Table'!$D:$D,M130)</f>
        <v>822050.21729515784</v>
      </c>
      <c r="N136" s="16">
        <f>SUMIFS('Data Repository Table'!$J:$J,'Data Repository Table'!$A:$A,"Financial Budget",'Data Repository Table'!$C:$C,$B$136,'Data Repository Table'!$B:$B,$C$136,'Data Repository Table'!$G:$G,$D$136,'Data Repository Table'!$H:$H,$E$136,'Data Repository Table'!$D:$D,N130)</f>
        <v>806728.57071739517</v>
      </c>
      <c r="O136" s="16">
        <f>SUMIFS('Data Repository Table'!$J:$J,'Data Repository Table'!$A:$A,"Financial Budget",'Data Repository Table'!$C:$C,$B$136,'Data Repository Table'!$B:$B,$C$136,'Data Repository Table'!$G:$G,$D$136,'Data Repository Table'!$H:$H,$E$136,'Data Repository Table'!$D:$D,O130)</f>
        <v>866589.56529720977</v>
      </c>
      <c r="P136" s="16">
        <f>SUMIFS('Data Repository Table'!$J:$J,'Data Repository Table'!$A:$A,"Financial Budget",'Data Repository Table'!$C:$C,$B$136,'Data Repository Table'!$B:$B,$C$136,'Data Repository Table'!$G:$G,$D$136,'Data Repository Table'!$H:$H,$E$136,'Data Repository Table'!$D:$D,P130)</f>
        <v>987204.11778920982</v>
      </c>
      <c r="Q136" s="16">
        <f>SUMIFS('Data Repository Table'!$J:$J,'Data Repository Table'!$A:$A,"Financial Budget",'Data Repository Table'!$C:$C,$B$136,'Data Repository Table'!$B:$B,$C$136,'Data Repository Table'!$G:$G,$D$136,'Data Repository Table'!$H:$H,$E$136,'Data Repository Table'!$D:$D,Q130)</f>
        <v>506308.79330234113</v>
      </c>
      <c r="R136" s="16">
        <f t="shared" si="6"/>
        <v>11578524.963951161</v>
      </c>
    </row>
    <row r="137" spans="1:18" s="40" customFormat="1" x14ac:dyDescent="0.25">
      <c r="A137" s="14" t="s">
        <v>40</v>
      </c>
      <c r="B137" s="14" t="s">
        <v>31</v>
      </c>
      <c r="C137" s="14" t="s">
        <v>16</v>
      </c>
      <c r="D137" s="14" t="s">
        <v>22</v>
      </c>
      <c r="E137" s="14" t="s">
        <v>25</v>
      </c>
      <c r="F137" s="16">
        <f>SUMIFS('Data Repository Table'!$J:$J,'Data Repository Table'!$A:$A,"Financial Budget",'Data Repository Table'!$C:$C,$B$137,'Data Repository Table'!$B:$B,$C$137,'Data Repository Table'!$G:$G,$D$137,'Data Repository Table'!$H:$H,$E$137,'Data Repository Table'!$D:$D,F130)</f>
        <v>904892.03843125247</v>
      </c>
      <c r="G137" s="16">
        <f>SUMIFS('Data Repository Table'!$J:$J,'Data Repository Table'!$A:$A,"Financial Budget",'Data Repository Table'!$C:$C,$B$137,'Data Repository Table'!$B:$B,$C$137,'Data Repository Table'!$G:$G,$D$137,'Data Repository Table'!$H:$H,$E$137,'Data Repository Table'!$D:$D,G130)</f>
        <v>1067052.2598973438</v>
      </c>
      <c r="H137" s="16">
        <f>SUMIFS('Data Repository Table'!$J:$J,'Data Repository Table'!$A:$A,"Financial Budget",'Data Repository Table'!$C:$C,$B$137,'Data Repository Table'!$B:$B,$C$137,'Data Repository Table'!$G:$G,$D$137,'Data Repository Table'!$H:$H,$E$137,'Data Repository Table'!$D:$D,H130)</f>
        <v>1026646.9835398964</v>
      </c>
      <c r="I137" s="16">
        <f>SUMIFS('Data Repository Table'!$J:$J,'Data Repository Table'!$A:$A,"Financial Budget",'Data Repository Table'!$C:$C,$B$137,'Data Repository Table'!$B:$B,$C$137,'Data Repository Table'!$G:$G,$D$137,'Data Repository Table'!$H:$H,$E$137,'Data Repository Table'!$D:$D,I130)</f>
        <v>1557091.8051502465</v>
      </c>
      <c r="J137" s="16">
        <f>SUMIFS('Data Repository Table'!$J:$J,'Data Repository Table'!$A:$A,"Financial Budget",'Data Repository Table'!$C:$C,$B$137,'Data Repository Table'!$B:$B,$C$137,'Data Repository Table'!$G:$G,$D$137,'Data Repository Table'!$H:$H,$E$137,'Data Repository Table'!$D:$D,J130)</f>
        <v>1710092.7084534448</v>
      </c>
      <c r="K137" s="16">
        <f>SUMIFS('Data Repository Table'!$J:$J,'Data Repository Table'!$A:$A,"Financial Budget",'Data Repository Table'!$C:$C,$B$137,'Data Repository Table'!$B:$B,$C$137,'Data Repository Table'!$G:$G,$D$137,'Data Repository Table'!$H:$H,$E$137,'Data Repository Table'!$D:$D,K130)</f>
        <v>799573.69102222088</v>
      </c>
      <c r="L137" s="16">
        <f>SUMIFS('Data Repository Table'!$J:$J,'Data Repository Table'!$A:$A,"Financial Budget",'Data Repository Table'!$C:$C,$B$137,'Data Repository Table'!$B:$B,$C$137,'Data Repository Table'!$G:$G,$D$137,'Data Repository Table'!$H:$H,$E$137,'Data Repository Table'!$D:$D,L130)</f>
        <v>793393.06373042695</v>
      </c>
      <c r="M137" s="16">
        <f>SUMIFS('Data Repository Table'!$J:$J,'Data Repository Table'!$A:$A,"Financial Budget",'Data Repository Table'!$C:$C,$B$137,'Data Repository Table'!$B:$B,$C$137,'Data Repository Table'!$G:$G,$D$137,'Data Repository Table'!$H:$H,$E$137,'Data Repository Table'!$D:$D,M130)</f>
        <v>931740.99835025659</v>
      </c>
      <c r="N137" s="16">
        <f>SUMIFS('Data Repository Table'!$J:$J,'Data Repository Table'!$A:$A,"Financial Budget",'Data Repository Table'!$C:$C,$B$137,'Data Repository Table'!$B:$B,$C$137,'Data Repository Table'!$G:$G,$D$137,'Data Repository Table'!$H:$H,$E$137,'Data Repository Table'!$D:$D,N130)</f>
        <v>827560.38466741249</v>
      </c>
      <c r="O137" s="16">
        <f>SUMIFS('Data Repository Table'!$J:$J,'Data Repository Table'!$A:$A,"Financial Budget",'Data Repository Table'!$C:$C,$B$137,'Data Repository Table'!$B:$B,$C$137,'Data Repository Table'!$G:$G,$D$137,'Data Repository Table'!$H:$H,$E$137,'Data Repository Table'!$D:$D,O130)</f>
        <v>909762.07978018955</v>
      </c>
      <c r="P137" s="16">
        <f>SUMIFS('Data Repository Table'!$J:$J,'Data Repository Table'!$A:$A,"Financial Budget",'Data Repository Table'!$C:$C,$B$137,'Data Repository Table'!$B:$B,$C$137,'Data Repository Table'!$G:$G,$D$137,'Data Repository Table'!$H:$H,$E$137,'Data Repository Table'!$D:$D,P130)</f>
        <v>1108803.4317190656</v>
      </c>
      <c r="Q137" s="16">
        <f>SUMIFS('Data Repository Table'!$J:$J,'Data Repository Table'!$A:$A,"Financial Budget",'Data Repository Table'!$C:$C,$B$137,'Data Repository Table'!$B:$B,$C$137,'Data Repository Table'!$G:$G,$D$137,'Data Repository Table'!$H:$H,$E$137,'Data Repository Table'!$D:$D,Q130)</f>
        <v>560496.60864916991</v>
      </c>
      <c r="R137" s="16">
        <f t="shared" si="6"/>
        <v>12197106.053390926</v>
      </c>
    </row>
    <row r="138" spans="1:18" s="40" customFormat="1" x14ac:dyDescent="0.25">
      <c r="A138" s="14" t="s">
        <v>40</v>
      </c>
      <c r="B138" s="14" t="s">
        <v>31</v>
      </c>
      <c r="C138" s="14" t="s">
        <v>16</v>
      </c>
      <c r="D138" s="14" t="s">
        <v>22</v>
      </c>
      <c r="E138" s="14" t="s">
        <v>26</v>
      </c>
      <c r="F138" s="16">
        <f>SUMIFS('Data Repository Table'!$J:$J,'Data Repository Table'!$A:$A,"Financial Budget",'Data Repository Table'!$C:$C,$B$138,'Data Repository Table'!$B:$B,$C$138,'Data Repository Table'!$G:$G,$D$138,'Data Repository Table'!$H:$H,$E$138,'Data Repository Table'!$D:$D,F130)</f>
        <v>498631.6818381226</v>
      </c>
      <c r="G138" s="16">
        <f>SUMIFS('Data Repository Table'!$J:$J,'Data Repository Table'!$A:$A,"Financial Budget",'Data Repository Table'!$C:$C,$B$138,'Data Repository Table'!$B:$B,$C$138,'Data Repository Table'!$G:$G,$D$138,'Data Repository Table'!$H:$H,$E$138,'Data Repository Table'!$D:$D,G130)</f>
        <v>616274.64932342409</v>
      </c>
      <c r="H138" s="16">
        <f>SUMIFS('Data Repository Table'!$J:$J,'Data Repository Table'!$A:$A,"Financial Budget",'Data Repository Table'!$C:$C,$B$138,'Data Repository Table'!$B:$B,$C$138,'Data Repository Table'!$G:$G,$D$138,'Data Repository Table'!$H:$H,$E$138,'Data Repository Table'!$D:$D,H130)</f>
        <v>641878.67036756733</v>
      </c>
      <c r="I138" s="16">
        <f>SUMIFS('Data Repository Table'!$J:$J,'Data Repository Table'!$A:$A,"Financial Budget",'Data Repository Table'!$C:$C,$B$138,'Data Repository Table'!$B:$B,$C$138,'Data Repository Table'!$G:$G,$D$138,'Data Repository Table'!$H:$H,$E$138,'Data Repository Table'!$D:$D,I130)</f>
        <v>749185.9629367278</v>
      </c>
      <c r="J138" s="16">
        <f>SUMIFS('Data Repository Table'!$J:$J,'Data Repository Table'!$A:$A,"Financial Budget",'Data Repository Table'!$C:$C,$B$138,'Data Repository Table'!$B:$B,$C$138,'Data Repository Table'!$G:$G,$D$138,'Data Repository Table'!$H:$H,$E$138,'Data Repository Table'!$D:$D,J130)</f>
        <v>892113.54493715987</v>
      </c>
      <c r="K138" s="16">
        <f>SUMIFS('Data Repository Table'!$J:$J,'Data Repository Table'!$A:$A,"Financial Budget",'Data Repository Table'!$C:$C,$B$138,'Data Repository Table'!$B:$B,$C$138,'Data Repository Table'!$G:$G,$D$138,'Data Repository Table'!$H:$H,$E$138,'Data Repository Table'!$D:$D,K130)</f>
        <v>432516.83808086219</v>
      </c>
      <c r="L138" s="16">
        <f>SUMIFS('Data Repository Table'!$J:$J,'Data Repository Table'!$A:$A,"Financial Budget",'Data Repository Table'!$C:$C,$B$138,'Data Repository Table'!$B:$B,$C$138,'Data Repository Table'!$G:$G,$D$138,'Data Repository Table'!$H:$H,$E$138,'Data Repository Table'!$D:$D,L130)</f>
        <v>409538.75919692736</v>
      </c>
      <c r="M138" s="16">
        <f>SUMIFS('Data Repository Table'!$J:$J,'Data Repository Table'!$A:$A,"Financial Budget",'Data Repository Table'!$C:$C,$B$138,'Data Repository Table'!$B:$B,$C$138,'Data Repository Table'!$G:$G,$D$138,'Data Repository Table'!$H:$H,$E$138,'Data Repository Table'!$D:$D,M130)</f>
        <v>489965.80230679538</v>
      </c>
      <c r="N138" s="16">
        <f>SUMIFS('Data Repository Table'!$J:$J,'Data Repository Table'!$A:$A,"Financial Budget",'Data Repository Table'!$C:$C,$B$138,'Data Repository Table'!$B:$B,$C$138,'Data Repository Table'!$G:$G,$D$138,'Data Repository Table'!$H:$H,$E$138,'Data Repository Table'!$D:$D,N130)</f>
        <v>444871.43123762979</v>
      </c>
      <c r="O138" s="16">
        <f>SUMIFS('Data Repository Table'!$J:$J,'Data Repository Table'!$A:$A,"Financial Budget",'Data Repository Table'!$C:$C,$B$138,'Data Repository Table'!$B:$B,$C$138,'Data Repository Table'!$G:$G,$D$138,'Data Repository Table'!$H:$H,$E$138,'Data Repository Table'!$D:$D,O130)</f>
        <v>472382.50156978617</v>
      </c>
      <c r="P138" s="16">
        <f>SUMIFS('Data Repository Table'!$J:$J,'Data Repository Table'!$A:$A,"Financial Budget",'Data Repository Table'!$C:$C,$B$138,'Data Repository Table'!$B:$B,$C$138,'Data Repository Table'!$G:$G,$D$138,'Data Repository Table'!$H:$H,$E$138,'Data Repository Table'!$D:$D,P130)</f>
        <v>608634.95143913291</v>
      </c>
      <c r="Q138" s="16">
        <f>SUMIFS('Data Repository Table'!$J:$J,'Data Repository Table'!$A:$A,"Financial Budget",'Data Repository Table'!$C:$C,$B$138,'Data Repository Table'!$B:$B,$C$138,'Data Repository Table'!$G:$G,$D$138,'Data Repository Table'!$H:$H,$E$138,'Data Repository Table'!$D:$D,Q130)</f>
        <v>272324.41448756552</v>
      </c>
      <c r="R138" s="16">
        <f t="shared" si="6"/>
        <v>6528319.2077217009</v>
      </c>
    </row>
    <row r="139" spans="1:18" s="40" customFormat="1" x14ac:dyDescent="0.25">
      <c r="A139" s="14" t="s">
        <v>40</v>
      </c>
      <c r="B139" s="14" t="s">
        <v>31</v>
      </c>
      <c r="C139" s="14" t="s">
        <v>16</v>
      </c>
      <c r="D139" s="14" t="s">
        <v>27</v>
      </c>
      <c r="E139" s="14" t="s">
        <v>28</v>
      </c>
      <c r="F139" s="16">
        <f>SUMIFS('Data Repository Table'!$J:$J,'Data Repository Table'!$A:$A,"Financial Budget",'Data Repository Table'!$C:$C,$B$139,'Data Repository Table'!$B:$B,$C$139,'Data Repository Table'!$G:$G,$D$139,'Data Repository Table'!$H:$H,$E$139,'Data Repository Table'!$D:$D,F130)</f>
        <v>3105845.72687844</v>
      </c>
      <c r="G139" s="16">
        <f>SUMIFS('Data Repository Table'!$J:$J,'Data Repository Table'!$A:$A,"Financial Budget",'Data Repository Table'!$C:$C,$B$139,'Data Repository Table'!$B:$B,$C$139,'Data Repository Table'!$G:$G,$D$139,'Data Repository Table'!$H:$H,$E$139,'Data Repository Table'!$D:$D,G130)</f>
        <v>4010585.2851120001</v>
      </c>
      <c r="H139" s="16">
        <f>SUMIFS('Data Repository Table'!$J:$J,'Data Repository Table'!$A:$A,"Financial Budget",'Data Repository Table'!$C:$C,$B$139,'Data Repository Table'!$B:$B,$C$139,'Data Repository Table'!$G:$G,$D$139,'Data Repository Table'!$H:$H,$E$139,'Data Repository Table'!$D:$D,H130)</f>
        <v>3923012.4475718406</v>
      </c>
      <c r="I139" s="16">
        <f>SUMIFS('Data Repository Table'!$J:$J,'Data Repository Table'!$A:$A,"Financial Budget",'Data Repository Table'!$C:$C,$B$139,'Data Repository Table'!$B:$B,$C$139,'Data Repository Table'!$G:$G,$D$139,'Data Repository Table'!$H:$H,$E$139,'Data Repository Table'!$D:$D,I130)</f>
        <v>5304755.0634176014</v>
      </c>
      <c r="J139" s="16">
        <f>SUMIFS('Data Repository Table'!$J:$J,'Data Repository Table'!$A:$A,"Financial Budget",'Data Repository Table'!$C:$C,$B$139,'Data Repository Table'!$B:$B,$C$139,'Data Repository Table'!$G:$G,$D$139,'Data Repository Table'!$H:$H,$E$139,'Data Repository Table'!$D:$D,J130)</f>
        <v>5796055.2061697599</v>
      </c>
      <c r="K139" s="16">
        <f>SUMIFS('Data Repository Table'!$J:$J,'Data Repository Table'!$A:$A,"Financial Budget",'Data Repository Table'!$C:$C,$B$139,'Data Repository Table'!$B:$B,$C$139,'Data Repository Table'!$G:$G,$D$139,'Data Repository Table'!$H:$H,$E$139,'Data Repository Table'!$D:$D,K130)</f>
        <v>2778318.7637284808</v>
      </c>
      <c r="L139" s="16">
        <f>SUMIFS('Data Repository Table'!$J:$J,'Data Repository Table'!$A:$A,"Financial Budget",'Data Repository Table'!$C:$C,$B$139,'Data Repository Table'!$B:$B,$C$139,'Data Repository Table'!$G:$G,$D$139,'Data Repository Table'!$H:$H,$E$139,'Data Repository Table'!$D:$D,L130)</f>
        <v>2890095.0972502003</v>
      </c>
      <c r="M139" s="16">
        <f>SUMIFS('Data Repository Table'!$J:$J,'Data Repository Table'!$A:$A,"Financial Budget",'Data Repository Table'!$C:$C,$B$139,'Data Repository Table'!$B:$B,$C$139,'Data Repository Table'!$G:$G,$D$139,'Data Repository Table'!$H:$H,$E$139,'Data Repository Table'!$D:$D,M130)</f>
        <v>3360449.90644272</v>
      </c>
      <c r="N139" s="16">
        <f>SUMIFS('Data Repository Table'!$J:$J,'Data Repository Table'!$A:$A,"Financial Budget",'Data Repository Table'!$C:$C,$B$139,'Data Repository Table'!$B:$B,$C$139,'Data Repository Table'!$G:$G,$D$139,'Data Repository Table'!$H:$H,$E$139,'Data Repository Table'!$D:$D,N130)</f>
        <v>2808562.4972675201</v>
      </c>
      <c r="O139" s="16">
        <f>SUMIFS('Data Repository Table'!$J:$J,'Data Repository Table'!$A:$A,"Financial Budget",'Data Repository Table'!$C:$C,$B$139,'Data Repository Table'!$B:$B,$C$139,'Data Repository Table'!$G:$G,$D$139,'Data Repository Table'!$H:$H,$E$139,'Data Repository Table'!$D:$D,O130)</f>
        <v>3278176.1271341606</v>
      </c>
      <c r="P139" s="16">
        <f>SUMIFS('Data Repository Table'!$J:$J,'Data Repository Table'!$A:$A,"Financial Budget",'Data Repository Table'!$C:$C,$B$139,'Data Repository Table'!$B:$B,$C$139,'Data Repository Table'!$G:$G,$D$139,'Data Repository Table'!$H:$H,$E$139,'Data Repository Table'!$D:$D,P130)</f>
        <v>3653895.7708680006</v>
      </c>
      <c r="Q139" s="16">
        <f>SUMIFS('Data Repository Table'!$J:$J,'Data Repository Table'!$A:$A,"Financial Budget",'Data Repository Table'!$C:$C,$B$139,'Data Repository Table'!$B:$B,$C$139,'Data Repository Table'!$G:$G,$D$139,'Data Repository Table'!$H:$H,$E$139,'Data Repository Table'!$D:$D,Q130)</f>
        <v>1788228.1705142399</v>
      </c>
      <c r="R139" s="16">
        <f t="shared" si="6"/>
        <v>42697980.062354967</v>
      </c>
    </row>
    <row r="140" spans="1:18" s="40" customFormat="1" ht="15.75" thickBot="1" x14ac:dyDescent="0.3">
      <c r="A140" s="14" t="s">
        <v>41</v>
      </c>
      <c r="B140" s="14" t="s">
        <v>31</v>
      </c>
      <c r="C140" s="14"/>
      <c r="D140" s="14"/>
      <c r="E140" s="14"/>
      <c r="F140" s="19"/>
      <c r="G140" s="19"/>
      <c r="H140" s="19"/>
      <c r="I140" s="19"/>
      <c r="J140" s="19"/>
      <c r="K140" s="19"/>
      <c r="L140" s="19"/>
      <c r="M140" s="19"/>
      <c r="N140" s="19"/>
      <c r="O140" s="19"/>
      <c r="P140" s="19"/>
      <c r="Q140" s="19"/>
      <c r="R140" s="79">
        <f>SUM(R132:R139)</f>
        <v>188586838.6293276</v>
      </c>
    </row>
    <row r="141" spans="1:18" ht="16.5" thickTop="1" thickBot="1" x14ac:dyDescent="0.3">
      <c r="A141" s="20"/>
      <c r="B141" s="21"/>
      <c r="C141" s="22"/>
      <c r="D141" s="93" t="s">
        <v>42</v>
      </c>
      <c r="E141" s="94"/>
      <c r="F141" s="28">
        <f>SUM(F132:F139)/'Total Water'!AD3</f>
        <v>69.381450007664057</v>
      </c>
      <c r="G141" s="28">
        <f>SUM(G132:G139)/'Total Water'!AE3</f>
        <v>76.942077150348695</v>
      </c>
      <c r="H141" s="28">
        <f>SUM(H132:H139)/'Total Water'!AF3</f>
        <v>79.020130403243115</v>
      </c>
      <c r="I141" s="28">
        <f>SUM(I132:I139)/'Total Water'!AG3</f>
        <v>75.137500631888031</v>
      </c>
      <c r="J141" s="28">
        <f>SUM(J132:J139)/'Total Water'!AH3</f>
        <v>95.657622211924107</v>
      </c>
      <c r="K141" s="28">
        <f>SUM(K132:K139)/'Total Water'!AI3</f>
        <v>53.164111838625338</v>
      </c>
      <c r="L141" s="28">
        <f>SUM(L132:L139)/'Total Water'!AJ3</f>
        <v>47.001344755868963</v>
      </c>
      <c r="M141" s="28">
        <f>SUM(M132:M139)/'Total Water'!AK3</f>
        <v>45.107156164177489</v>
      </c>
      <c r="N141" s="28">
        <f>SUM(N132:N139)/'Total Water'!AL3</f>
        <v>37.4574252176646</v>
      </c>
      <c r="O141" s="28">
        <f>SUM(O132:O139)/'Total Water'!AM3</f>
        <v>42.17465118764634</v>
      </c>
      <c r="P141" s="28">
        <f>SUM(P132:P139)/'Total Water'!AN3</f>
        <v>54.635075476006946</v>
      </c>
      <c r="Q141" s="28">
        <f>SUM(Q132:Q139)/'Total Water'!AO3</f>
        <v>32.383307645827941</v>
      </c>
      <c r="R141" s="28"/>
    </row>
    <row r="142" spans="1:18" ht="15.75" thickTop="1" x14ac:dyDescent="0.25">
      <c r="A142" s="33"/>
      <c r="B142" s="33"/>
      <c r="C142" s="33"/>
      <c r="D142" s="17"/>
      <c r="E142" s="3"/>
      <c r="R142" s="41"/>
    </row>
    <row r="143" spans="1:18" x14ac:dyDescent="0.25">
      <c r="A143" s="8" t="s">
        <v>8</v>
      </c>
      <c r="B143" s="8" t="s">
        <v>9</v>
      </c>
      <c r="C143" s="8" t="s">
        <v>10</v>
      </c>
      <c r="D143" s="8" t="s">
        <v>11</v>
      </c>
      <c r="E143" s="8" t="s">
        <v>12</v>
      </c>
      <c r="F143" s="9">
        <v>41456</v>
      </c>
      <c r="G143" s="9">
        <v>41487</v>
      </c>
      <c r="H143" s="9">
        <v>41518</v>
      </c>
      <c r="I143" s="9">
        <v>41548</v>
      </c>
      <c r="J143" s="9">
        <v>41579</v>
      </c>
      <c r="K143" s="9">
        <v>41609</v>
      </c>
      <c r="L143" s="9">
        <v>41640</v>
      </c>
      <c r="M143" s="9">
        <v>41671</v>
      </c>
      <c r="N143" s="9">
        <v>41699</v>
      </c>
      <c r="O143" s="9">
        <v>41730</v>
      </c>
      <c r="P143" s="9">
        <v>41760</v>
      </c>
      <c r="Q143" s="9">
        <v>41791</v>
      </c>
      <c r="R143" s="36"/>
    </row>
    <row r="144" spans="1:18" x14ac:dyDescent="0.25">
      <c r="A144" s="8"/>
      <c r="B144" s="8"/>
      <c r="C144" s="8"/>
      <c r="D144" s="27"/>
      <c r="E144" s="36"/>
      <c r="F144" s="36"/>
      <c r="G144" s="36"/>
      <c r="H144" s="36"/>
      <c r="I144" s="36"/>
      <c r="J144" s="36"/>
      <c r="K144" s="36"/>
      <c r="L144" s="36"/>
      <c r="M144" s="36"/>
      <c r="N144" s="36"/>
      <c r="O144" s="36"/>
      <c r="P144" s="36"/>
      <c r="Q144" s="36"/>
      <c r="R144" s="10" t="s">
        <v>13</v>
      </c>
    </row>
    <row r="145" spans="1:16384" customFormat="1" ht="15.6" customHeight="1" x14ac:dyDescent="0.25">
      <c r="A145" s="14" t="s">
        <v>40</v>
      </c>
      <c r="B145" s="14" t="s">
        <v>32</v>
      </c>
      <c r="C145" s="14" t="s">
        <v>16</v>
      </c>
      <c r="D145" s="14" t="s">
        <v>17</v>
      </c>
      <c r="E145" s="14" t="s">
        <v>18</v>
      </c>
      <c r="F145" s="16">
        <f>SUMIFS('Data Repository Table'!$J:$J,'Data Repository Table'!$A:$A,"Financial Budget",'Data Repository Table'!$C:$C,$B$145,'Data Repository Table'!$B:$B,$C$145,'Data Repository Table'!$G:$G,$D$145,'Data Repository Table'!$H:$H,$E$145,'Data Repository Table'!$D:$D,F143)</f>
        <v>2433222.1515178396</v>
      </c>
      <c r="G145" s="16">
        <f>SUMIFS('Data Repository Table'!$J:$J,'Data Repository Table'!$A:$A,"Financial Budget",'Data Repository Table'!$C:$C,$B$145,'Data Repository Table'!$B:$B,$C$145,'Data Repository Table'!$G:$G,$D$145,'Data Repository Table'!$H:$H,$E$145,'Data Repository Table'!$D:$D,G143)</f>
        <v>2086825.2357197695</v>
      </c>
      <c r="H145" s="16">
        <f>SUMIFS('Data Repository Table'!$J:$J,'Data Repository Table'!$A:$A,"Financial Budget",'Data Repository Table'!$C:$C,$B$145,'Data Repository Table'!$B:$B,$C$145,'Data Repository Table'!$G:$G,$D$145,'Data Repository Table'!$H:$H,$E$145,'Data Repository Table'!$D:$D,H143)</f>
        <v>2578988.7463329984</v>
      </c>
      <c r="I145" s="16">
        <f>SUMIFS('Data Repository Table'!$J:$J,'Data Repository Table'!$A:$A,"Financial Budget",'Data Repository Table'!$C:$C,$B$145,'Data Repository Table'!$B:$B,$C$145,'Data Repository Table'!$G:$G,$D$145,'Data Repository Table'!$H:$H,$E$145,'Data Repository Table'!$D:$D,I143)</f>
        <v>2227535.3634992633</v>
      </c>
      <c r="J145" s="16">
        <f>SUMIFS('Data Repository Table'!$J:$J,'Data Repository Table'!$A:$A,"Financial Budget",'Data Repository Table'!$C:$C,$B$145,'Data Repository Table'!$B:$B,$C$145,'Data Repository Table'!$G:$G,$D$145,'Data Repository Table'!$H:$H,$E$145,'Data Repository Table'!$D:$D,J143)</f>
        <v>1957986.2244688198</v>
      </c>
      <c r="K145" s="16">
        <f>SUMIFS('Data Repository Table'!$J:$J,'Data Repository Table'!$A:$A,"Financial Budget",'Data Repository Table'!$C:$C,$B$145,'Data Repository Table'!$B:$B,$C$145,'Data Repository Table'!$G:$G,$D$145,'Data Repository Table'!$H:$H,$E$145,'Data Repository Table'!$D:$D,K143)</f>
        <v>1319140.1133043088</v>
      </c>
      <c r="L145" s="16">
        <f>SUMIFS('Data Repository Table'!$J:$J,'Data Repository Table'!$A:$A,"Financial Budget",'Data Repository Table'!$C:$C,$B$145,'Data Repository Table'!$B:$B,$C$145,'Data Repository Table'!$G:$G,$D$145,'Data Repository Table'!$H:$H,$E$145,'Data Repository Table'!$D:$D,L143)</f>
        <v>1419201.629526681</v>
      </c>
      <c r="M145" s="16">
        <f>SUMIFS('Data Repository Table'!$J:$J,'Data Repository Table'!$A:$A,"Financial Budget",'Data Repository Table'!$C:$C,$B$145,'Data Repository Table'!$B:$B,$C$145,'Data Repository Table'!$G:$G,$D$145,'Data Repository Table'!$H:$H,$E$145,'Data Repository Table'!$D:$D,M143)</f>
        <v>1260368.462282202</v>
      </c>
      <c r="N145" s="16">
        <f>SUMIFS('Data Repository Table'!$J:$J,'Data Repository Table'!$A:$A,"Financial Budget",'Data Repository Table'!$C:$C,$B$145,'Data Repository Table'!$B:$B,$C$145,'Data Repository Table'!$G:$G,$D$145,'Data Repository Table'!$H:$H,$E$145,'Data Repository Table'!$D:$D,N143)</f>
        <v>1788457.9462718377</v>
      </c>
      <c r="O145" s="16">
        <f>SUMIFS('Data Repository Table'!$J:$J,'Data Repository Table'!$A:$A,"Financial Budget",'Data Repository Table'!$C:$C,$B$145,'Data Repository Table'!$B:$B,$C$145,'Data Repository Table'!$G:$G,$D$145,'Data Repository Table'!$H:$H,$E$145,'Data Repository Table'!$D:$D,O143)</f>
        <v>1016783.8012342919</v>
      </c>
      <c r="P145" s="16">
        <f>SUMIFS('Data Repository Table'!$J:$J,'Data Repository Table'!$A:$A,"Financial Budget",'Data Repository Table'!$C:$C,$B$145,'Data Repository Table'!$B:$B,$C$145,'Data Repository Table'!$G:$G,$D$145,'Data Repository Table'!$H:$H,$E$145,'Data Repository Table'!$D:$D,P143)</f>
        <v>1240420.7591332828</v>
      </c>
      <c r="Q145" s="16">
        <f>SUMIFS('Data Repository Table'!$J:$J,'Data Repository Table'!$A:$A,"Financial Budget",'Data Repository Table'!$C:$C,$B$145,'Data Repository Table'!$B:$B,$C$145,'Data Repository Table'!$G:$G,$D$145,'Data Repository Table'!$H:$H,$E$145,'Data Repository Table'!$D:$D,Q143)</f>
        <v>2103059.7980945962</v>
      </c>
      <c r="R145" s="16">
        <f>SUM(F145:Q145)</f>
        <v>21431990.231385894</v>
      </c>
    </row>
    <row r="146" spans="1:16384" customFormat="1" x14ac:dyDescent="0.25">
      <c r="A146" s="14" t="s">
        <v>40</v>
      </c>
      <c r="B146" s="14" t="s">
        <v>32</v>
      </c>
      <c r="C146" s="14" t="s">
        <v>16</v>
      </c>
      <c r="D146" s="14" t="s">
        <v>19</v>
      </c>
      <c r="E146" s="14" t="s">
        <v>20</v>
      </c>
      <c r="F146" s="16">
        <f>SUMIFS('Data Repository Table'!$J:$J,'Data Repository Table'!$A:$A,"Financial Budget",'Data Repository Table'!$C:$C,$B$146,'Data Repository Table'!$B:$B,$C$146,'Data Repository Table'!$G:$G,$D$146,'Data Repository Table'!$H:$H,$E$146,'Data Repository Table'!$D:$D,F143)</f>
        <v>1332883.4370402915</v>
      </c>
      <c r="G146" s="16">
        <f>SUMIFS('Data Repository Table'!$J:$J,'Data Repository Table'!$A:$A,"Financial Budget",'Data Repository Table'!$C:$C,$B$146,'Data Repository Table'!$B:$B,$C$146,'Data Repository Table'!$G:$G,$D$146,'Data Repository Table'!$H:$H,$E$146,'Data Repository Table'!$D:$D,G143)</f>
        <v>1151288.886269808</v>
      </c>
      <c r="H146" s="16">
        <f>SUMIFS('Data Repository Table'!$J:$J,'Data Repository Table'!$A:$A,"Financial Budget",'Data Repository Table'!$C:$C,$B$146,'Data Repository Table'!$B:$B,$C$146,'Data Repository Table'!$G:$G,$D$146,'Data Repository Table'!$H:$H,$E$146,'Data Repository Table'!$D:$D,H143)</f>
        <v>1434960.2579417818</v>
      </c>
      <c r="I146" s="16">
        <f>SUMIFS('Data Repository Table'!$J:$J,'Data Repository Table'!$A:$A,"Financial Budget",'Data Repository Table'!$C:$C,$B$146,'Data Repository Table'!$B:$B,$C$146,'Data Repository Table'!$G:$G,$D$146,'Data Repository Table'!$H:$H,$E$146,'Data Repository Table'!$D:$D,I143)</f>
        <v>1261225.5178525469</v>
      </c>
      <c r="J146" s="16">
        <f>SUMIFS('Data Repository Table'!$J:$J,'Data Repository Table'!$A:$A,"Financial Budget",'Data Repository Table'!$C:$C,$B$146,'Data Repository Table'!$B:$B,$C$146,'Data Repository Table'!$G:$G,$D$146,'Data Repository Table'!$H:$H,$E$146,'Data Repository Table'!$D:$D,J143)</f>
        <v>1020345.9299794802</v>
      </c>
      <c r="K146" s="16">
        <f>SUMIFS('Data Repository Table'!$J:$J,'Data Repository Table'!$A:$A,"Financial Budget",'Data Repository Table'!$C:$C,$B$146,'Data Repository Table'!$B:$B,$C$146,'Data Repository Table'!$G:$G,$D$146,'Data Repository Table'!$H:$H,$E$146,'Data Repository Table'!$D:$D,K143)</f>
        <v>756329.43025765126</v>
      </c>
      <c r="L146" s="16">
        <f>SUMIFS('Data Repository Table'!$J:$J,'Data Repository Table'!$A:$A,"Financial Budget",'Data Repository Table'!$C:$C,$B$146,'Data Repository Table'!$B:$B,$C$146,'Data Repository Table'!$G:$G,$D$146,'Data Repository Table'!$H:$H,$E$146,'Data Repository Table'!$D:$D,L143)</f>
        <v>835307.17053299106</v>
      </c>
      <c r="M146" s="16">
        <f>SUMIFS('Data Repository Table'!$J:$J,'Data Repository Table'!$A:$A,"Financial Budget",'Data Repository Table'!$C:$C,$B$146,'Data Repository Table'!$B:$B,$C$146,'Data Repository Table'!$G:$G,$D$146,'Data Repository Table'!$H:$H,$E$146,'Data Repository Table'!$D:$D,M143)</f>
        <v>708560.45670208498</v>
      </c>
      <c r="N146" s="16">
        <f>SUMIFS('Data Repository Table'!$J:$J,'Data Repository Table'!$A:$A,"Financial Budget",'Data Repository Table'!$C:$C,$B$146,'Data Repository Table'!$B:$B,$C$146,'Data Repository Table'!$G:$G,$D$146,'Data Repository Table'!$H:$H,$E$146,'Data Repository Table'!$D:$D,N143)</f>
        <v>961197.10847725498</v>
      </c>
      <c r="O146" s="16">
        <f>SUMIFS('Data Repository Table'!$J:$J,'Data Repository Table'!$A:$A,"Financial Budget",'Data Repository Table'!$C:$C,$B$146,'Data Repository Table'!$B:$B,$C$146,'Data Repository Table'!$G:$G,$D$146,'Data Repository Table'!$H:$H,$E$146,'Data Repository Table'!$D:$D,O143)</f>
        <v>570279.25121684396</v>
      </c>
      <c r="P146" s="16">
        <f>SUMIFS('Data Repository Table'!$J:$J,'Data Repository Table'!$A:$A,"Financial Budget",'Data Repository Table'!$C:$C,$B$146,'Data Repository Table'!$B:$B,$C$146,'Data Repository Table'!$G:$G,$D$146,'Data Repository Table'!$H:$H,$E$146,'Data Repository Table'!$D:$D,P143)</f>
        <v>712090.36311285582</v>
      </c>
      <c r="Q146" s="16">
        <f>SUMIFS('Data Repository Table'!$J:$J,'Data Repository Table'!$A:$A,"Financial Budget",'Data Repository Table'!$C:$C,$B$146,'Data Repository Table'!$B:$B,$C$146,'Data Repository Table'!$G:$G,$D$146,'Data Repository Table'!$H:$H,$E$146,'Data Repository Table'!$D:$D,Q143)</f>
        <v>1333561.9610866704</v>
      </c>
      <c r="R146" s="16">
        <f t="shared" ref="R146:R152" si="7">SUM(F146:Q146)</f>
        <v>12078029.77047026</v>
      </c>
    </row>
    <row r="147" spans="1:16384" customFormat="1" ht="15.6" customHeight="1" x14ac:dyDescent="0.25">
      <c r="A147" s="14" t="s">
        <v>40</v>
      </c>
      <c r="B147" s="14" t="s">
        <v>32</v>
      </c>
      <c r="C147" s="14" t="s">
        <v>16</v>
      </c>
      <c r="D147" s="14" t="s">
        <v>19</v>
      </c>
      <c r="E147" s="14" t="s">
        <v>21</v>
      </c>
      <c r="F147" s="16">
        <f>SUMIFS('Data Repository Table'!$J:$J,'Data Repository Table'!$A:$A,"Financial Budget",'Data Repository Table'!$C:$C,$B$147,'Data Repository Table'!$B:$B,$C$147,'Data Repository Table'!$G:$G,$D$147,'Data Repository Table'!$H:$H,$E$147,'Data Repository Table'!$D:$D,F143)</f>
        <v>1205625.4827113249</v>
      </c>
      <c r="G147" s="16">
        <f>SUMIFS('Data Repository Table'!$J:$J,'Data Repository Table'!$A:$A,"Financial Budget",'Data Repository Table'!$C:$C,$B$147,'Data Repository Table'!$B:$B,$C$147,'Data Repository Table'!$G:$G,$D$147,'Data Repository Table'!$H:$H,$E$147,'Data Repository Table'!$D:$D,G143)</f>
        <v>1061002.5545301</v>
      </c>
      <c r="H147" s="16">
        <f>SUMIFS('Data Repository Table'!$J:$J,'Data Repository Table'!$A:$A,"Financial Budget",'Data Repository Table'!$C:$C,$B$147,'Data Repository Table'!$B:$B,$C$147,'Data Repository Table'!$G:$G,$D$147,'Data Repository Table'!$H:$H,$E$147,'Data Repository Table'!$D:$D,H143)</f>
        <v>1277106.2932592249</v>
      </c>
      <c r="I147" s="16">
        <f>SUMIFS('Data Repository Table'!$J:$J,'Data Repository Table'!$A:$A,"Financial Budget",'Data Repository Table'!$C:$C,$B$147,'Data Repository Table'!$B:$B,$C$147,'Data Repository Table'!$G:$G,$D$147,'Data Repository Table'!$H:$H,$E$147,'Data Repository Table'!$D:$D,I143)</f>
        <v>1116349.389116325</v>
      </c>
      <c r="J147" s="16">
        <f>SUMIFS('Data Repository Table'!$J:$J,'Data Repository Table'!$A:$A,"Financial Budget",'Data Repository Table'!$C:$C,$B$147,'Data Repository Table'!$B:$B,$C$147,'Data Repository Table'!$G:$G,$D$147,'Data Repository Table'!$H:$H,$E$147,'Data Repository Table'!$D:$D,J143)</f>
        <v>932858.39093923138</v>
      </c>
      <c r="K147" s="16">
        <f>SUMIFS('Data Repository Table'!$J:$J,'Data Repository Table'!$A:$A,"Financial Budget",'Data Repository Table'!$C:$C,$B$147,'Data Repository Table'!$B:$B,$C$147,'Data Repository Table'!$G:$G,$D$147,'Data Repository Table'!$H:$H,$E$147,'Data Repository Table'!$D:$D,K143)</f>
        <v>739422.19930556254</v>
      </c>
      <c r="L147" s="16">
        <f>SUMIFS('Data Repository Table'!$J:$J,'Data Repository Table'!$A:$A,"Financial Budget",'Data Repository Table'!$C:$C,$B$147,'Data Repository Table'!$B:$B,$C$147,'Data Repository Table'!$G:$G,$D$147,'Data Repository Table'!$H:$H,$E$147,'Data Repository Table'!$D:$D,L143)</f>
        <v>739944.9965933999</v>
      </c>
      <c r="M147" s="16">
        <f>SUMIFS('Data Repository Table'!$J:$J,'Data Repository Table'!$A:$A,"Financial Budget",'Data Repository Table'!$C:$C,$B$147,'Data Repository Table'!$B:$B,$C$147,'Data Repository Table'!$G:$G,$D$147,'Data Repository Table'!$H:$H,$E$147,'Data Repository Table'!$D:$D,M143)</f>
        <v>666405.86063951231</v>
      </c>
      <c r="N147" s="16">
        <f>SUMIFS('Data Repository Table'!$J:$J,'Data Repository Table'!$A:$A,"Financial Budget",'Data Repository Table'!$C:$C,$B$147,'Data Repository Table'!$B:$B,$C$147,'Data Repository Table'!$G:$G,$D$147,'Data Repository Table'!$H:$H,$E$147,'Data Repository Table'!$D:$D,N143)</f>
        <v>964934.72717118752</v>
      </c>
      <c r="O147" s="16">
        <f>SUMIFS('Data Repository Table'!$J:$J,'Data Repository Table'!$A:$A,"Financial Budget",'Data Repository Table'!$C:$C,$B$147,'Data Repository Table'!$B:$B,$C$147,'Data Repository Table'!$G:$G,$D$147,'Data Repository Table'!$H:$H,$E$147,'Data Repository Table'!$D:$D,O143)</f>
        <v>541033.23140099994</v>
      </c>
      <c r="P147" s="16">
        <f>SUMIFS('Data Repository Table'!$J:$J,'Data Repository Table'!$A:$A,"Financial Budget",'Data Repository Table'!$C:$C,$B$147,'Data Repository Table'!$B:$B,$C$147,'Data Repository Table'!$G:$G,$D$147,'Data Repository Table'!$H:$H,$E$147,'Data Repository Table'!$D:$D,P143)</f>
        <v>654984.60439717479</v>
      </c>
      <c r="Q147" s="16">
        <f>SUMIFS('Data Repository Table'!$J:$J,'Data Repository Table'!$A:$A,"Financial Budget",'Data Repository Table'!$C:$C,$B$147,'Data Repository Table'!$B:$B,$C$147,'Data Repository Table'!$G:$G,$D$147,'Data Repository Table'!$H:$H,$E$147,'Data Repository Table'!$D:$D,Q143)</f>
        <v>1109316.9805072877</v>
      </c>
      <c r="R147" s="16">
        <f t="shared" si="7"/>
        <v>11008984.71057133</v>
      </c>
    </row>
    <row r="148" spans="1:16384" customFormat="1" x14ac:dyDescent="0.25">
      <c r="A148" s="14" t="s">
        <v>40</v>
      </c>
      <c r="B148" s="14" t="s">
        <v>32</v>
      </c>
      <c r="C148" s="14" t="s">
        <v>16</v>
      </c>
      <c r="D148" s="14" t="s">
        <v>22</v>
      </c>
      <c r="E148" s="14" t="s">
        <v>23</v>
      </c>
      <c r="F148" s="16">
        <f>SUMIFS('Data Repository Table'!$J:$J,'Data Repository Table'!$A:$A,"Financial Budget",'Data Repository Table'!$C:$C,$B$148,'Data Repository Table'!$B:$B,$C$148,'Data Repository Table'!$G:$G,$D$148,'Data Repository Table'!$H:$H,$E$148,'Data Repository Table'!$D:$D,F143)</f>
        <v>1134491.3172698508</v>
      </c>
      <c r="G148" s="16">
        <f>SUMIFS('Data Repository Table'!$J:$J,'Data Repository Table'!$A:$A,"Financial Budget",'Data Repository Table'!$C:$C,$B$148,'Data Repository Table'!$B:$B,$C$148,'Data Repository Table'!$G:$G,$D$148,'Data Repository Table'!$H:$H,$E$148,'Data Repository Table'!$D:$D,G143)</f>
        <v>806940.19684530701</v>
      </c>
      <c r="H148" s="16">
        <f>SUMIFS('Data Repository Table'!$J:$J,'Data Repository Table'!$A:$A,"Financial Budget",'Data Repository Table'!$C:$C,$B$148,'Data Repository Table'!$B:$B,$C$148,'Data Repository Table'!$G:$G,$D$148,'Data Repository Table'!$H:$H,$E$148,'Data Repository Table'!$D:$D,H143)</f>
        <v>1151592.8767951606</v>
      </c>
      <c r="I148" s="16">
        <f>SUMIFS('Data Repository Table'!$J:$J,'Data Repository Table'!$A:$A,"Financial Budget",'Data Repository Table'!$C:$C,$B$148,'Data Repository Table'!$B:$B,$C$148,'Data Repository Table'!$G:$G,$D$148,'Data Repository Table'!$H:$H,$E$148,'Data Repository Table'!$D:$D,I143)</f>
        <v>953018.83364781574</v>
      </c>
      <c r="J148" s="16">
        <f>SUMIFS('Data Repository Table'!$J:$J,'Data Repository Table'!$A:$A,"Financial Budget",'Data Repository Table'!$C:$C,$B$148,'Data Repository Table'!$B:$B,$C$148,'Data Repository Table'!$G:$G,$D$148,'Data Repository Table'!$H:$H,$E$148,'Data Repository Table'!$D:$D,J143)</f>
        <v>850734.32784846472</v>
      </c>
      <c r="K148" s="16">
        <f>SUMIFS('Data Repository Table'!$J:$J,'Data Repository Table'!$A:$A,"Financial Budget",'Data Repository Table'!$C:$C,$B$148,'Data Repository Table'!$B:$B,$C$148,'Data Repository Table'!$G:$G,$D$148,'Data Repository Table'!$H:$H,$E$148,'Data Repository Table'!$D:$D,K143)</f>
        <v>590304.384267507</v>
      </c>
      <c r="L148" s="16">
        <f>SUMIFS('Data Repository Table'!$J:$J,'Data Repository Table'!$A:$A,"Financial Budget",'Data Repository Table'!$C:$C,$B$148,'Data Repository Table'!$B:$B,$C$148,'Data Repository Table'!$G:$G,$D$148,'Data Repository Table'!$H:$H,$E$148,'Data Repository Table'!$D:$D,L143)</f>
        <v>639047.64173065918</v>
      </c>
      <c r="M148" s="16">
        <f>SUMIFS('Data Repository Table'!$J:$J,'Data Repository Table'!$A:$A,"Financial Budget",'Data Repository Table'!$C:$C,$B$148,'Data Repository Table'!$B:$B,$C$148,'Data Repository Table'!$G:$G,$D$148,'Data Repository Table'!$H:$H,$E$148,'Data Repository Table'!$D:$D,M143)</f>
        <v>600791.0408000747</v>
      </c>
      <c r="N148" s="16">
        <f>SUMIFS('Data Repository Table'!$J:$J,'Data Repository Table'!$A:$A,"Financial Budget",'Data Repository Table'!$C:$C,$B$148,'Data Repository Table'!$B:$B,$C$148,'Data Repository Table'!$G:$G,$D$148,'Data Repository Table'!$H:$H,$E$148,'Data Repository Table'!$D:$D,N143)</f>
        <v>765760.35752283596</v>
      </c>
      <c r="O148" s="16">
        <f>SUMIFS('Data Repository Table'!$J:$J,'Data Repository Table'!$A:$A,"Financial Budget",'Data Repository Table'!$C:$C,$B$148,'Data Repository Table'!$B:$B,$C$148,'Data Repository Table'!$G:$G,$D$148,'Data Repository Table'!$H:$H,$E$148,'Data Repository Table'!$D:$D,O143)</f>
        <v>429847.5775628736</v>
      </c>
      <c r="P148" s="16">
        <f>SUMIFS('Data Repository Table'!$J:$J,'Data Repository Table'!$A:$A,"Financial Budget",'Data Repository Table'!$C:$C,$B$148,'Data Repository Table'!$B:$B,$C$148,'Data Repository Table'!$G:$G,$D$148,'Data Repository Table'!$H:$H,$E$148,'Data Repository Table'!$D:$D,P143)</f>
        <v>575910.80906214949</v>
      </c>
      <c r="Q148" s="16">
        <f>SUMIFS('Data Repository Table'!$J:$J,'Data Repository Table'!$A:$A,"Financial Budget",'Data Repository Table'!$C:$C,$B$148,'Data Repository Table'!$B:$B,$C$148,'Data Repository Table'!$G:$G,$D$148,'Data Repository Table'!$H:$H,$E$148,'Data Repository Table'!$D:$D,Q143)</f>
        <v>978906.42835815961</v>
      </c>
      <c r="R148" s="16">
        <f t="shared" si="7"/>
        <v>9477345.7917108573</v>
      </c>
    </row>
    <row r="149" spans="1:16384" customFormat="1" x14ac:dyDescent="0.25">
      <c r="A149" s="14" t="s">
        <v>40</v>
      </c>
      <c r="B149" s="14" t="s">
        <v>32</v>
      </c>
      <c r="C149" s="14" t="s">
        <v>16</v>
      </c>
      <c r="D149" s="14" t="s">
        <v>22</v>
      </c>
      <c r="E149" s="14" t="s">
        <v>24</v>
      </c>
      <c r="F149" s="16">
        <f>SUMIFS('Data Repository Table'!$J:$J,'Data Repository Table'!$A:$A,"Financial Budget",'Data Repository Table'!$C:$C,$B$149,'Data Repository Table'!$B:$B,$C$149,'Data Repository Table'!$G:$G,$D$149,'Data Repository Table'!$H:$H,$E$149,'Data Repository Table'!$D:$D,F143)</f>
        <v>255350.32112459998</v>
      </c>
      <c r="G149" s="16">
        <f>SUMIFS('Data Repository Table'!$J:$J,'Data Repository Table'!$A:$A,"Financial Budget",'Data Repository Table'!$C:$C,$B$149,'Data Repository Table'!$B:$B,$C$149,'Data Repository Table'!$G:$G,$D$149,'Data Repository Table'!$H:$H,$E$149,'Data Repository Table'!$D:$D,G143)</f>
        <v>189875.20710716999</v>
      </c>
      <c r="H149" s="16">
        <f>SUMIFS('Data Repository Table'!$J:$J,'Data Repository Table'!$A:$A,"Financial Budget",'Data Repository Table'!$C:$C,$B$149,'Data Repository Table'!$B:$B,$C$149,'Data Repository Table'!$G:$G,$D$149,'Data Repository Table'!$H:$H,$E$149,'Data Repository Table'!$D:$D,H143)</f>
        <v>252931.19233882497</v>
      </c>
      <c r="I149" s="16">
        <f>SUMIFS('Data Repository Table'!$J:$J,'Data Repository Table'!$A:$A,"Financial Budget",'Data Repository Table'!$C:$C,$B$149,'Data Repository Table'!$B:$B,$C$149,'Data Repository Table'!$G:$G,$D$149,'Data Repository Table'!$H:$H,$E$149,'Data Repository Table'!$D:$D,I143)</f>
        <v>214527.58832758496</v>
      </c>
      <c r="J149" s="16">
        <f>SUMIFS('Data Repository Table'!$J:$J,'Data Repository Table'!$A:$A,"Financial Budget",'Data Repository Table'!$C:$C,$B$149,'Data Repository Table'!$B:$B,$C$149,'Data Repository Table'!$G:$G,$D$149,'Data Repository Table'!$H:$H,$E$149,'Data Repository Table'!$D:$D,J143)</f>
        <v>192844.29660985127</v>
      </c>
      <c r="K149" s="16">
        <f>SUMIFS('Data Repository Table'!$J:$J,'Data Repository Table'!$A:$A,"Financial Budget",'Data Repository Table'!$C:$C,$B$149,'Data Repository Table'!$B:$B,$C$149,'Data Repository Table'!$G:$G,$D$149,'Data Repository Table'!$H:$H,$E$149,'Data Repository Table'!$D:$D,K143)</f>
        <v>142400.85841800002</v>
      </c>
      <c r="L149" s="16">
        <f>SUMIFS('Data Repository Table'!$J:$J,'Data Repository Table'!$A:$A,"Financial Budget",'Data Repository Table'!$C:$C,$B$149,'Data Repository Table'!$B:$B,$C$149,'Data Repository Table'!$G:$G,$D$149,'Data Repository Table'!$H:$H,$E$149,'Data Repository Table'!$D:$D,L143)</f>
        <v>142333.66162723501</v>
      </c>
      <c r="M149" s="16">
        <f>SUMIFS('Data Repository Table'!$J:$J,'Data Repository Table'!$A:$A,"Financial Budget",'Data Repository Table'!$C:$C,$B$149,'Data Repository Table'!$B:$B,$C$149,'Data Repository Table'!$G:$G,$D$149,'Data Repository Table'!$H:$H,$E$149,'Data Repository Table'!$D:$D,M143)</f>
        <v>133057.43558932497</v>
      </c>
      <c r="N149" s="16">
        <f>SUMIFS('Data Repository Table'!$J:$J,'Data Repository Table'!$A:$A,"Financial Budget",'Data Repository Table'!$C:$C,$B$149,'Data Repository Table'!$B:$B,$C$149,'Data Repository Table'!$G:$G,$D$149,'Data Repository Table'!$H:$H,$E$149,'Data Repository Table'!$D:$D,N143)</f>
        <v>182458.70267756627</v>
      </c>
      <c r="O149" s="16">
        <f>SUMIFS('Data Repository Table'!$J:$J,'Data Repository Table'!$A:$A,"Financial Budget",'Data Repository Table'!$C:$C,$B$149,'Data Repository Table'!$B:$B,$C$149,'Data Repository Table'!$G:$G,$D$149,'Data Repository Table'!$H:$H,$E$149,'Data Repository Table'!$D:$D,O143)</f>
        <v>104660.20871123999</v>
      </c>
      <c r="P149" s="16">
        <f>SUMIFS('Data Repository Table'!$J:$J,'Data Repository Table'!$A:$A,"Financial Budget",'Data Repository Table'!$C:$C,$B$149,'Data Repository Table'!$B:$B,$C$149,'Data Repository Table'!$G:$G,$D$149,'Data Repository Table'!$H:$H,$E$149,'Data Repository Table'!$D:$D,P143)</f>
        <v>126430.43769056996</v>
      </c>
      <c r="Q149" s="16">
        <f>SUMIFS('Data Repository Table'!$J:$J,'Data Repository Table'!$A:$A,"Financial Budget",'Data Repository Table'!$C:$C,$B$149,'Data Repository Table'!$B:$B,$C$149,'Data Repository Table'!$G:$G,$D$149,'Data Repository Table'!$H:$H,$E$149,'Data Repository Table'!$D:$D,Q143)</f>
        <v>230359.10681218505</v>
      </c>
      <c r="R149" s="16">
        <f t="shared" si="7"/>
        <v>2167229.0170341525</v>
      </c>
    </row>
    <row r="150" spans="1:16384" customFormat="1" x14ac:dyDescent="0.25">
      <c r="A150" s="14" t="s">
        <v>40</v>
      </c>
      <c r="B150" s="14" t="s">
        <v>32</v>
      </c>
      <c r="C150" s="14" t="s">
        <v>16</v>
      </c>
      <c r="D150" s="14" t="s">
        <v>22</v>
      </c>
      <c r="E150" s="14" t="s">
        <v>25</v>
      </c>
      <c r="F150" s="16">
        <f>SUMIFS('Data Repository Table'!$J:$J,'Data Repository Table'!$A:$A,"Financial Budget",'Data Repository Table'!$C:$C,$B$150,'Data Repository Table'!$B:$B,$C$150,'Data Repository Table'!$G:$G,$D$150,'Data Repository Table'!$H:$H,$E$150,'Data Repository Table'!$D:$D,F143)</f>
        <v>660756.15261022374</v>
      </c>
      <c r="G150" s="16">
        <f>SUMIFS('Data Repository Table'!$J:$J,'Data Repository Table'!$A:$A,"Financial Budget",'Data Repository Table'!$C:$C,$B$150,'Data Repository Table'!$B:$B,$C$150,'Data Repository Table'!$G:$G,$D$150,'Data Repository Table'!$H:$H,$E$150,'Data Repository Table'!$D:$D,G143)</f>
        <v>529683.55044249841</v>
      </c>
      <c r="H150" s="16">
        <f>SUMIFS('Data Repository Table'!$J:$J,'Data Repository Table'!$A:$A,"Financial Budget",'Data Repository Table'!$C:$C,$B$150,'Data Repository Table'!$B:$B,$C$150,'Data Repository Table'!$G:$G,$D$150,'Data Repository Table'!$H:$H,$E$150,'Data Repository Table'!$D:$D,H143)</f>
        <v>672443.49046857841</v>
      </c>
      <c r="I150" s="16">
        <f>SUMIFS('Data Repository Table'!$J:$J,'Data Repository Table'!$A:$A,"Financial Budget",'Data Repository Table'!$C:$C,$B$150,'Data Repository Table'!$B:$B,$C$150,'Data Repository Table'!$G:$G,$D$150,'Data Repository Table'!$H:$H,$E$150,'Data Repository Table'!$D:$D,I143)</f>
        <v>585948.31082732871</v>
      </c>
      <c r="J150" s="16">
        <f>SUMIFS('Data Repository Table'!$J:$J,'Data Repository Table'!$A:$A,"Financial Budget",'Data Repository Table'!$C:$C,$B$150,'Data Repository Table'!$B:$B,$C$150,'Data Repository Table'!$G:$G,$D$150,'Data Repository Table'!$H:$H,$E$150,'Data Repository Table'!$D:$D,J143)</f>
        <v>504468.75421239575</v>
      </c>
      <c r="K150" s="16">
        <f>SUMIFS('Data Repository Table'!$J:$J,'Data Repository Table'!$A:$A,"Financial Budget",'Data Repository Table'!$C:$C,$B$150,'Data Repository Table'!$B:$B,$C$150,'Data Repository Table'!$G:$G,$D$150,'Data Repository Table'!$H:$H,$E$150,'Data Repository Table'!$D:$D,K143)</f>
        <v>378359.08081662602</v>
      </c>
      <c r="L150" s="16">
        <f>SUMIFS('Data Repository Table'!$J:$J,'Data Repository Table'!$A:$A,"Financial Budget",'Data Repository Table'!$C:$C,$B$150,'Data Repository Table'!$B:$B,$C$150,'Data Repository Table'!$G:$G,$D$150,'Data Repository Table'!$H:$H,$E$150,'Data Repository Table'!$D:$D,L143)</f>
        <v>395823.36873278162</v>
      </c>
      <c r="M150" s="16">
        <f>SUMIFS('Data Repository Table'!$J:$J,'Data Repository Table'!$A:$A,"Financial Budget",'Data Repository Table'!$C:$C,$B$150,'Data Repository Table'!$B:$B,$C$150,'Data Repository Table'!$G:$G,$D$150,'Data Repository Table'!$H:$H,$E$150,'Data Repository Table'!$D:$D,M143)</f>
        <v>329884.52262346615</v>
      </c>
      <c r="N150" s="16">
        <f>SUMIFS('Data Repository Table'!$J:$J,'Data Repository Table'!$A:$A,"Financial Budget",'Data Repository Table'!$C:$C,$B$150,'Data Repository Table'!$B:$B,$C$150,'Data Repository Table'!$G:$G,$D$150,'Data Repository Table'!$H:$H,$E$150,'Data Repository Table'!$D:$D,N143)</f>
        <v>446578.08277619159</v>
      </c>
      <c r="O150" s="16">
        <f>SUMIFS('Data Repository Table'!$J:$J,'Data Repository Table'!$A:$A,"Financial Budget",'Data Repository Table'!$C:$C,$B$150,'Data Repository Table'!$B:$B,$C$150,'Data Repository Table'!$G:$G,$D$150,'Data Repository Table'!$H:$H,$E$150,'Data Repository Table'!$D:$D,O143)</f>
        <v>255084.77622429357</v>
      </c>
      <c r="P150" s="16">
        <f>SUMIFS('Data Repository Table'!$J:$J,'Data Repository Table'!$A:$A,"Financial Budget",'Data Repository Table'!$C:$C,$B$150,'Data Repository Table'!$B:$B,$C$150,'Data Repository Table'!$G:$G,$D$150,'Data Repository Table'!$H:$H,$E$150,'Data Repository Table'!$D:$D,P143)</f>
        <v>307417.20946522552</v>
      </c>
      <c r="Q150" s="16">
        <f>SUMIFS('Data Repository Table'!$J:$J,'Data Repository Table'!$A:$A,"Financial Budget",'Data Repository Table'!$C:$C,$B$150,'Data Repository Table'!$B:$B,$C$150,'Data Repository Table'!$G:$G,$D$150,'Data Repository Table'!$H:$H,$E$150,'Data Repository Table'!$D:$D,Q143)</f>
        <v>612277.97873185331</v>
      </c>
      <c r="R150" s="16">
        <f t="shared" si="7"/>
        <v>5678725.277931462</v>
      </c>
    </row>
    <row r="151" spans="1:16384" customFormat="1" x14ac:dyDescent="0.25">
      <c r="A151" s="14" t="s">
        <v>40</v>
      </c>
      <c r="B151" s="14" t="s">
        <v>32</v>
      </c>
      <c r="C151" s="14" t="s">
        <v>16</v>
      </c>
      <c r="D151" s="14" t="s">
        <v>22</v>
      </c>
      <c r="E151" s="14" t="s">
        <v>26</v>
      </c>
      <c r="F151" s="16">
        <f>SUMIFS('Data Repository Table'!$J:$J,'Data Repository Table'!$A:$A,"Financial Budget",'Data Repository Table'!$C:$C,$B$151,'Data Repository Table'!$B:$B,$C$151,'Data Repository Table'!$G:$G,$D$151,'Data Repository Table'!$H:$H,$E$151,'Data Repository Table'!$D:$D,F143)</f>
        <v>204001.78430538269</v>
      </c>
      <c r="G151" s="16">
        <f>SUMIFS('Data Repository Table'!$J:$J,'Data Repository Table'!$A:$A,"Financial Budget",'Data Repository Table'!$C:$C,$B$151,'Data Repository Table'!$B:$B,$C$151,'Data Repository Table'!$G:$G,$D$151,'Data Repository Table'!$H:$H,$E$151,'Data Repository Table'!$D:$D,G143)</f>
        <v>156736.8476459604</v>
      </c>
      <c r="H151" s="16">
        <f>SUMIFS('Data Repository Table'!$J:$J,'Data Repository Table'!$A:$A,"Financial Budget",'Data Repository Table'!$C:$C,$B$151,'Data Repository Table'!$B:$B,$C$151,'Data Repository Table'!$G:$G,$D$151,'Data Repository Table'!$H:$H,$E$151,'Data Repository Table'!$D:$D,H143)</f>
        <v>244769.18801975637</v>
      </c>
      <c r="I151" s="16">
        <f>SUMIFS('Data Repository Table'!$J:$J,'Data Repository Table'!$A:$A,"Financial Budget",'Data Repository Table'!$C:$C,$B$151,'Data Repository Table'!$B:$B,$C$151,'Data Repository Table'!$G:$G,$D$151,'Data Repository Table'!$H:$H,$E$151,'Data Repository Table'!$D:$D,I143)</f>
        <v>198504.61086128399</v>
      </c>
      <c r="J151" s="16">
        <f>SUMIFS('Data Repository Table'!$J:$J,'Data Repository Table'!$A:$A,"Financial Budget",'Data Repository Table'!$C:$C,$B$151,'Data Repository Table'!$B:$B,$C$151,'Data Repository Table'!$G:$G,$D$151,'Data Repository Table'!$H:$H,$E$151,'Data Repository Table'!$D:$D,J143)</f>
        <v>174673.83751677407</v>
      </c>
      <c r="K151" s="16">
        <f>SUMIFS('Data Repository Table'!$J:$J,'Data Repository Table'!$A:$A,"Financial Budget",'Data Repository Table'!$C:$C,$B$151,'Data Repository Table'!$B:$B,$C$151,'Data Repository Table'!$G:$G,$D$151,'Data Repository Table'!$H:$H,$E$151,'Data Repository Table'!$D:$D,K143)</f>
        <v>117398.02382544601</v>
      </c>
      <c r="L151" s="16">
        <f>SUMIFS('Data Repository Table'!$J:$J,'Data Repository Table'!$A:$A,"Financial Budget",'Data Repository Table'!$C:$C,$B$151,'Data Repository Table'!$B:$B,$C$151,'Data Repository Table'!$G:$G,$D$151,'Data Repository Table'!$H:$H,$E$151,'Data Repository Table'!$D:$D,L143)</f>
        <v>122856.00426868859</v>
      </c>
      <c r="M151" s="16">
        <f>SUMIFS('Data Repository Table'!$J:$J,'Data Repository Table'!$A:$A,"Financial Budget",'Data Repository Table'!$C:$C,$B$151,'Data Repository Table'!$B:$B,$C$151,'Data Repository Table'!$G:$G,$D$151,'Data Repository Table'!$H:$H,$E$151,'Data Repository Table'!$D:$D,M143)</f>
        <v>115969.228431147</v>
      </c>
      <c r="N151" s="16">
        <f>SUMIFS('Data Repository Table'!$J:$J,'Data Repository Table'!$A:$A,"Financial Budget",'Data Repository Table'!$C:$C,$B$151,'Data Repository Table'!$B:$B,$C$151,'Data Repository Table'!$G:$G,$D$151,'Data Repository Table'!$H:$H,$E$151,'Data Repository Table'!$D:$D,N143)</f>
        <v>156435.99509763226</v>
      </c>
      <c r="O151" s="16">
        <f>SUMIFS('Data Repository Table'!$J:$J,'Data Repository Table'!$A:$A,"Financial Budget",'Data Repository Table'!$C:$C,$B$151,'Data Repository Table'!$B:$B,$C$151,'Data Repository Table'!$G:$G,$D$151,'Data Repository Table'!$H:$H,$E$151,'Data Repository Table'!$D:$D,O143)</f>
        <v>85299.480614602799</v>
      </c>
      <c r="P151" s="16">
        <f>SUMIFS('Data Repository Table'!$J:$J,'Data Repository Table'!$A:$A,"Financial Budget",'Data Repository Table'!$C:$C,$B$151,'Data Repository Table'!$B:$B,$C$151,'Data Repository Table'!$G:$G,$D$151,'Data Repository Table'!$H:$H,$E$151,'Data Repository Table'!$D:$D,P143)</f>
        <v>115184.65971776398</v>
      </c>
      <c r="Q151" s="16">
        <f>SUMIFS('Data Repository Table'!$J:$J,'Data Repository Table'!$A:$A,"Financial Budget",'Data Repository Table'!$C:$C,$B$151,'Data Repository Table'!$B:$B,$C$151,'Data Repository Table'!$G:$G,$D$151,'Data Repository Table'!$H:$H,$E$151,'Data Repository Table'!$D:$D,Q143)</f>
        <v>191142.34907568261</v>
      </c>
      <c r="R151" s="16">
        <f t="shared" si="7"/>
        <v>1882972.009380121</v>
      </c>
    </row>
    <row r="152" spans="1:16384" customFormat="1" x14ac:dyDescent="0.25">
      <c r="A152" s="14" t="s">
        <v>40</v>
      </c>
      <c r="B152" s="14" t="s">
        <v>32</v>
      </c>
      <c r="C152" s="14" t="s">
        <v>16</v>
      </c>
      <c r="D152" s="14" t="s">
        <v>27</v>
      </c>
      <c r="E152" s="14" t="s">
        <v>28</v>
      </c>
      <c r="F152" s="16">
        <f>SUMIFS('Data Repository Table'!$J:$J,'Data Repository Table'!$A:$A,"Financial Budget",'Data Repository Table'!$C:$C,$B$152,'Data Repository Table'!$B:$B,$C$152,'Data Repository Table'!$G:$G,$D$152,'Data Repository Table'!$H:$H,$E$152,'Data Repository Table'!$D:$D,F143)</f>
        <v>3067822.9919048399</v>
      </c>
      <c r="G152" s="16">
        <f>SUMIFS('Data Repository Table'!$J:$J,'Data Repository Table'!$A:$A,"Financial Budget",'Data Repository Table'!$C:$C,$B$152,'Data Repository Table'!$B:$B,$C$152,'Data Repository Table'!$G:$G,$D$152,'Data Repository Table'!$H:$H,$E$152,'Data Repository Table'!$D:$D,G143)</f>
        <v>2455342.9186057192</v>
      </c>
      <c r="H152" s="16">
        <f>SUMIFS('Data Repository Table'!$J:$J,'Data Repository Table'!$A:$A,"Financial Budget",'Data Repository Table'!$C:$C,$B$152,'Data Repository Table'!$B:$B,$C$152,'Data Repository Table'!$G:$G,$D$152,'Data Repository Table'!$H:$H,$E$152,'Data Repository Table'!$D:$D,H143)</f>
        <v>3390820.7358167996</v>
      </c>
      <c r="I152" s="16">
        <f>SUMIFS('Data Repository Table'!$J:$J,'Data Repository Table'!$A:$A,"Financial Budget",'Data Repository Table'!$C:$C,$B$152,'Data Repository Table'!$B:$B,$C$152,'Data Repository Table'!$G:$G,$D$152,'Data Repository Table'!$H:$H,$E$152,'Data Repository Table'!$D:$D,I143)</f>
        <v>2725135.5537314997</v>
      </c>
      <c r="J152" s="16">
        <f>SUMIFS('Data Repository Table'!$J:$J,'Data Repository Table'!$A:$A,"Financial Budget",'Data Repository Table'!$C:$C,$B$152,'Data Repository Table'!$B:$B,$C$152,'Data Repository Table'!$G:$G,$D$152,'Data Repository Table'!$H:$H,$E$152,'Data Repository Table'!$D:$D,J143)</f>
        <v>2517178.5408305251</v>
      </c>
      <c r="K152" s="16">
        <f>SUMIFS('Data Repository Table'!$J:$J,'Data Repository Table'!$A:$A,"Financial Budget",'Data Repository Table'!$C:$C,$B$152,'Data Repository Table'!$B:$B,$C$152,'Data Repository Table'!$G:$G,$D$152,'Data Repository Table'!$H:$H,$E$152,'Data Repository Table'!$D:$D,K143)</f>
        <v>1767206.136907575</v>
      </c>
      <c r="L152" s="16">
        <f>SUMIFS('Data Repository Table'!$J:$J,'Data Repository Table'!$A:$A,"Financial Budget",'Data Repository Table'!$C:$C,$B$152,'Data Repository Table'!$B:$B,$C$152,'Data Repository Table'!$G:$G,$D$152,'Data Repository Table'!$H:$H,$E$152,'Data Repository Table'!$D:$D,L143)</f>
        <v>1961436.6334718997</v>
      </c>
      <c r="M152" s="16">
        <f>SUMIFS('Data Repository Table'!$J:$J,'Data Repository Table'!$A:$A,"Financial Budget",'Data Repository Table'!$C:$C,$B$152,'Data Repository Table'!$B:$B,$C$152,'Data Repository Table'!$G:$G,$D$152,'Data Repository Table'!$H:$H,$E$152,'Data Repository Table'!$D:$D,M143)</f>
        <v>1593530.5935860998</v>
      </c>
      <c r="N152" s="16">
        <f>SUMIFS('Data Repository Table'!$J:$J,'Data Repository Table'!$A:$A,"Financial Budget",'Data Repository Table'!$C:$C,$B$152,'Data Repository Table'!$B:$B,$C$152,'Data Repository Table'!$G:$G,$D$152,'Data Repository Table'!$H:$H,$E$152,'Data Repository Table'!$D:$D,N143)</f>
        <v>2258113.7891461495</v>
      </c>
      <c r="O152" s="16">
        <f>SUMIFS('Data Repository Table'!$J:$J,'Data Repository Table'!$A:$A,"Financial Budget",'Data Repository Table'!$C:$C,$B$152,'Data Repository Table'!$B:$B,$C$152,'Data Repository Table'!$G:$G,$D$152,'Data Repository Table'!$H:$H,$E$152,'Data Repository Table'!$D:$D,O143)</f>
        <v>1190031.30652068</v>
      </c>
      <c r="P152" s="16">
        <f>SUMIFS('Data Repository Table'!$J:$J,'Data Repository Table'!$A:$A,"Financial Budget",'Data Repository Table'!$C:$C,$B$152,'Data Repository Table'!$B:$B,$C$152,'Data Repository Table'!$G:$G,$D$152,'Data Repository Table'!$H:$H,$E$152,'Data Repository Table'!$D:$D,P143)</f>
        <v>1572119.1696365993</v>
      </c>
      <c r="Q152" s="16">
        <f>SUMIFS('Data Repository Table'!$J:$J,'Data Repository Table'!$A:$A,"Financial Budget",'Data Repository Table'!$C:$C,$B$152,'Data Repository Table'!$B:$B,$C$152,'Data Repository Table'!$G:$G,$D$152,'Data Repository Table'!$H:$H,$E$152,'Data Repository Table'!$D:$D,Q143)</f>
        <v>2829210.9406183348</v>
      </c>
      <c r="R152" s="16">
        <f t="shared" si="7"/>
        <v>27327949.310776718</v>
      </c>
    </row>
    <row r="153" spans="1:16384" customFormat="1" ht="15.75" thickBot="1" x14ac:dyDescent="0.3">
      <c r="A153" s="14" t="s">
        <v>41</v>
      </c>
      <c r="B153" s="14" t="s">
        <v>32</v>
      </c>
      <c r="C153" s="14"/>
      <c r="D153" s="14"/>
      <c r="E153" s="14"/>
      <c r="F153" s="19"/>
      <c r="G153" s="19"/>
      <c r="H153" s="19"/>
      <c r="I153" s="19"/>
      <c r="J153" s="19"/>
      <c r="K153" s="19"/>
      <c r="L153" s="19"/>
      <c r="M153" s="19"/>
      <c r="N153" s="19"/>
      <c r="O153" s="19"/>
      <c r="P153" s="19"/>
      <c r="Q153" s="19"/>
      <c r="R153" s="79">
        <f>SUM(R145:R152)</f>
        <v>91053226.119260788</v>
      </c>
    </row>
    <row r="154" spans="1:16384" customFormat="1" ht="16.5" thickTop="1" thickBot="1" x14ac:dyDescent="0.3">
      <c r="A154" s="20"/>
      <c r="B154" s="21"/>
      <c r="C154" s="22"/>
      <c r="D154" s="93" t="s">
        <v>42</v>
      </c>
      <c r="E154" s="94"/>
      <c r="F154" s="28">
        <f>SUM(F145:F152)/'Total Water'!AD4</f>
        <v>43.946662144296546</v>
      </c>
      <c r="G154" s="28">
        <f>SUM(G145:G152)/'Total Water'!AE4</f>
        <v>41.413891642291681</v>
      </c>
      <c r="H154" s="28">
        <f>SUM(H145:H152)/'Total Water'!AF4</f>
        <v>57.240286072781991</v>
      </c>
      <c r="I154" s="28">
        <f>SUM(I145:I152)/'Total Water'!AG4</f>
        <v>52.62951754308704</v>
      </c>
      <c r="J154" s="28">
        <f>SUM(J145:J152)/'Total Water'!AH4</f>
        <v>39.550918404295302</v>
      </c>
      <c r="K154" s="28">
        <f>SUM(K145:K152)/'Total Water'!AI4</f>
        <v>41.115877547190145</v>
      </c>
      <c r="L154" s="28">
        <f>SUM(L145:L152)/'Total Water'!AJ4</f>
        <v>29.20578048389574</v>
      </c>
      <c r="M154" s="28">
        <f>SUM(M145:M152)/'Total Water'!AK4</f>
        <v>25.580866055250283</v>
      </c>
      <c r="N154" s="28">
        <f>SUM(N145:N152)/'Total Water'!AL4</f>
        <v>53.054883130234089</v>
      </c>
      <c r="O154" s="28">
        <f>SUM(O145:O152)/'Total Water'!AM4</f>
        <v>35.401717469898514</v>
      </c>
      <c r="P154" s="28">
        <f>SUM(P145:P152)/'Total Water'!AN4</f>
        <v>45.568919371553029</v>
      </c>
      <c r="Q154" s="28">
        <f>SUM(Q145:Q152)/'Total Water'!AO4</f>
        <v>66.874292686073616</v>
      </c>
      <c r="R154" s="28"/>
    </row>
    <row r="155" spans="1:16384" customFormat="1" ht="15.75" thickTop="1" x14ac:dyDescent="0.25">
      <c r="A155" s="42"/>
      <c r="B155" s="43"/>
      <c r="C155" s="44"/>
      <c r="D155" s="45"/>
      <c r="E155" s="46"/>
      <c r="F155" s="16"/>
      <c r="G155" s="16"/>
      <c r="H155" s="16"/>
      <c r="I155" s="16"/>
      <c r="J155" s="16"/>
      <c r="K155" s="16"/>
      <c r="L155" s="16"/>
      <c r="M155" s="16"/>
      <c r="N155" s="16"/>
      <c r="O155" s="16"/>
      <c r="P155" s="16"/>
      <c r="Q155" s="16"/>
      <c r="R155" s="16"/>
    </row>
    <row r="156" spans="1:16384" s="47" customFormat="1" x14ac:dyDescent="0.25">
      <c r="A156" s="80" t="s">
        <v>43</v>
      </c>
      <c r="B156" s="89"/>
      <c r="C156" s="89"/>
      <c r="D156" s="89"/>
      <c r="E156" s="89"/>
      <c r="F156" s="89"/>
      <c r="G156" s="89"/>
      <c r="H156" s="89"/>
      <c r="I156" s="89"/>
      <c r="J156" s="89"/>
      <c r="K156" s="89"/>
      <c r="L156" s="89"/>
      <c r="M156" s="89"/>
      <c r="N156" s="89"/>
      <c r="O156" s="89"/>
      <c r="P156" s="89"/>
      <c r="Q156" s="89"/>
      <c r="R156" s="89"/>
      <c r="S156" s="89"/>
      <c r="T156" s="89"/>
      <c r="U156" s="89"/>
      <c r="V156" s="89"/>
    </row>
    <row r="157" spans="1:16384" s="47" customFormat="1" x14ac:dyDescent="0.25">
      <c r="A157" s="80" t="s">
        <v>44</v>
      </c>
      <c r="B157" s="89"/>
      <c r="C157" s="89"/>
      <c r="D157" s="89"/>
      <c r="E157" s="89"/>
      <c r="F157" s="89"/>
      <c r="G157" s="89"/>
      <c r="H157" s="89"/>
      <c r="I157" s="89"/>
      <c r="J157" s="89"/>
      <c r="K157" s="89"/>
      <c r="L157" s="89"/>
      <c r="M157" s="89"/>
      <c r="N157" s="89"/>
      <c r="O157" s="89"/>
      <c r="P157" s="89"/>
      <c r="Q157" s="89"/>
      <c r="R157" s="89"/>
      <c r="S157" s="89"/>
      <c r="T157" s="89"/>
      <c r="U157" s="89"/>
      <c r="V157" s="89"/>
      <c r="W157" s="80"/>
      <c r="X157" s="89"/>
      <c r="Y157" s="89"/>
      <c r="Z157" s="89"/>
      <c r="AA157" s="89"/>
      <c r="AB157" s="89"/>
      <c r="AC157" s="89"/>
      <c r="AD157" s="89"/>
      <c r="AE157" s="89"/>
      <c r="AF157" s="89"/>
      <c r="AG157" s="89"/>
      <c r="AH157" s="89"/>
      <c r="AI157" s="89"/>
      <c r="AJ157" s="89"/>
      <c r="AK157" s="89"/>
      <c r="AL157" s="89"/>
      <c r="AM157" s="89"/>
      <c r="AN157" s="89"/>
      <c r="AO157" s="89"/>
      <c r="AP157" s="89"/>
      <c r="AQ157" s="89"/>
      <c r="AR157" s="89"/>
      <c r="AS157" s="80"/>
      <c r="AT157" s="89"/>
      <c r="AU157" s="89"/>
      <c r="AV157" s="89"/>
      <c r="AW157" s="89"/>
      <c r="AX157" s="89"/>
      <c r="AY157" s="89"/>
      <c r="AZ157" s="89"/>
      <c r="BA157" s="89"/>
      <c r="BB157" s="89"/>
      <c r="BC157" s="89"/>
      <c r="BD157" s="89"/>
      <c r="BE157" s="89"/>
      <c r="BF157" s="89"/>
      <c r="BG157" s="89"/>
      <c r="BH157" s="89"/>
      <c r="BI157" s="89"/>
      <c r="BJ157" s="89"/>
      <c r="BK157" s="89"/>
      <c r="BL157" s="89"/>
      <c r="BM157" s="89"/>
      <c r="BN157" s="89"/>
      <c r="BO157" s="80"/>
      <c r="BP157" s="89"/>
      <c r="BQ157" s="89"/>
      <c r="BR157" s="89"/>
      <c r="BS157" s="89"/>
      <c r="BT157" s="89"/>
      <c r="BU157" s="89"/>
      <c r="BV157" s="89"/>
      <c r="BW157" s="89"/>
      <c r="BX157" s="89"/>
      <c r="BY157" s="89"/>
      <c r="BZ157" s="89"/>
      <c r="CA157" s="89"/>
      <c r="CB157" s="89"/>
      <c r="CC157" s="89"/>
      <c r="CD157" s="89"/>
      <c r="CE157" s="89"/>
      <c r="CF157" s="89"/>
      <c r="CG157" s="89"/>
      <c r="CH157" s="89"/>
      <c r="CI157" s="89"/>
      <c r="CJ157" s="89"/>
      <c r="CK157" s="80"/>
      <c r="CL157" s="89"/>
      <c r="CM157" s="89"/>
      <c r="CN157" s="89"/>
      <c r="CO157" s="89"/>
      <c r="CP157" s="89"/>
      <c r="CQ157" s="89"/>
      <c r="CR157" s="89"/>
      <c r="CS157" s="89"/>
      <c r="CT157" s="89"/>
      <c r="CU157" s="89"/>
      <c r="CV157" s="89"/>
      <c r="CW157" s="89"/>
      <c r="CX157" s="89"/>
      <c r="CY157" s="89"/>
      <c r="CZ157" s="89"/>
      <c r="DA157" s="89"/>
      <c r="DB157" s="89"/>
      <c r="DC157" s="89"/>
      <c r="DD157" s="89"/>
      <c r="DE157" s="89"/>
      <c r="DF157" s="89"/>
      <c r="DG157" s="80"/>
      <c r="DH157" s="89"/>
      <c r="DI157" s="89"/>
      <c r="DJ157" s="89"/>
      <c r="DK157" s="89"/>
      <c r="DL157" s="89"/>
      <c r="DM157" s="89"/>
      <c r="DN157" s="89"/>
      <c r="DO157" s="89"/>
      <c r="DP157" s="89"/>
      <c r="DQ157" s="89"/>
      <c r="DR157" s="89"/>
      <c r="DS157" s="89"/>
      <c r="DT157" s="89"/>
      <c r="DU157" s="89"/>
      <c r="DV157" s="89"/>
      <c r="DW157" s="89"/>
      <c r="DX157" s="89"/>
      <c r="DY157" s="89"/>
      <c r="DZ157" s="89"/>
      <c r="EA157" s="89"/>
      <c r="EB157" s="89"/>
      <c r="EC157" s="80"/>
      <c r="ED157" s="89"/>
      <c r="EE157" s="89"/>
      <c r="EF157" s="89"/>
      <c r="EG157" s="89"/>
      <c r="EH157" s="89"/>
      <c r="EI157" s="89"/>
      <c r="EJ157" s="89"/>
      <c r="EK157" s="89"/>
      <c r="EL157" s="89"/>
      <c r="EM157" s="89"/>
      <c r="EN157" s="89"/>
      <c r="EO157" s="89"/>
      <c r="EP157" s="89"/>
      <c r="EQ157" s="89"/>
      <c r="ER157" s="89"/>
      <c r="ES157" s="89"/>
      <c r="ET157" s="89"/>
      <c r="EU157" s="89"/>
      <c r="EV157" s="89"/>
      <c r="EW157" s="89"/>
      <c r="EX157" s="89"/>
      <c r="EY157" s="80"/>
      <c r="EZ157" s="89"/>
      <c r="FA157" s="89"/>
      <c r="FB157" s="89"/>
      <c r="FC157" s="89"/>
      <c r="FD157" s="89"/>
      <c r="FE157" s="89"/>
      <c r="FF157" s="89"/>
      <c r="FG157" s="89"/>
      <c r="FH157" s="89"/>
      <c r="FI157" s="89"/>
      <c r="FJ157" s="89"/>
      <c r="FK157" s="89"/>
      <c r="FL157" s="89"/>
      <c r="FM157" s="89"/>
      <c r="FN157" s="89"/>
      <c r="FO157" s="89"/>
      <c r="FP157" s="89"/>
      <c r="FQ157" s="89"/>
      <c r="FR157" s="89"/>
      <c r="FS157" s="89"/>
      <c r="FT157" s="89"/>
      <c r="FU157" s="80"/>
      <c r="FV157" s="89"/>
      <c r="FW157" s="89"/>
      <c r="FX157" s="89"/>
      <c r="FY157" s="89"/>
      <c r="FZ157" s="89"/>
      <c r="GA157" s="89"/>
      <c r="GB157" s="89"/>
      <c r="GC157" s="89"/>
      <c r="GD157" s="89"/>
      <c r="GE157" s="89"/>
      <c r="GF157" s="89"/>
      <c r="GG157" s="89"/>
      <c r="GH157" s="89"/>
      <c r="GI157" s="89"/>
      <c r="GJ157" s="89"/>
      <c r="GK157" s="89"/>
      <c r="GL157" s="89"/>
      <c r="GM157" s="89"/>
      <c r="GN157" s="89"/>
      <c r="GO157" s="89"/>
      <c r="GP157" s="89"/>
      <c r="GQ157" s="80"/>
      <c r="GR157" s="89"/>
      <c r="GS157" s="89"/>
      <c r="GT157" s="89"/>
      <c r="GU157" s="89"/>
      <c r="GV157" s="89"/>
      <c r="GW157" s="89"/>
      <c r="GX157" s="89"/>
      <c r="GY157" s="89"/>
      <c r="GZ157" s="89"/>
      <c r="HA157" s="89"/>
      <c r="HB157" s="89"/>
      <c r="HC157" s="89"/>
      <c r="HD157" s="89"/>
      <c r="HE157" s="89"/>
      <c r="HF157" s="89"/>
      <c r="HG157" s="89"/>
      <c r="HH157" s="89"/>
      <c r="HI157" s="89"/>
      <c r="HJ157" s="89"/>
      <c r="HK157" s="89"/>
      <c r="HL157" s="89"/>
      <c r="HM157" s="80"/>
      <c r="HN157" s="89"/>
      <c r="HO157" s="89"/>
      <c r="HP157" s="89"/>
      <c r="HQ157" s="89"/>
      <c r="HR157" s="89"/>
      <c r="HS157" s="89"/>
      <c r="HT157" s="89"/>
      <c r="HU157" s="89"/>
      <c r="HV157" s="89"/>
      <c r="HW157" s="89"/>
      <c r="HX157" s="89"/>
      <c r="HY157" s="89"/>
      <c r="HZ157" s="89"/>
      <c r="IA157" s="89"/>
      <c r="IB157" s="89"/>
      <c r="IC157" s="89"/>
      <c r="ID157" s="89"/>
      <c r="IE157" s="89"/>
      <c r="IF157" s="89"/>
      <c r="IG157" s="89"/>
      <c r="IH157" s="89"/>
      <c r="II157" s="80"/>
      <c r="IJ157" s="89"/>
      <c r="IK157" s="89"/>
      <c r="IL157" s="89"/>
      <c r="IM157" s="89"/>
      <c r="IN157" s="89"/>
      <c r="IO157" s="89"/>
      <c r="IP157" s="89"/>
      <c r="IQ157" s="89"/>
      <c r="IR157" s="89"/>
      <c r="IS157" s="89"/>
      <c r="IT157" s="89"/>
      <c r="IU157" s="89"/>
      <c r="IV157" s="89"/>
      <c r="IW157" s="89"/>
      <c r="IX157" s="89"/>
      <c r="IY157" s="89"/>
      <c r="IZ157" s="89"/>
      <c r="JA157" s="89"/>
      <c r="JB157" s="89"/>
      <c r="JC157" s="89"/>
      <c r="JD157" s="89"/>
      <c r="JE157" s="80"/>
      <c r="JF157" s="89"/>
      <c r="JG157" s="89"/>
      <c r="JH157" s="89"/>
      <c r="JI157" s="89"/>
      <c r="JJ157" s="89"/>
      <c r="JK157" s="89"/>
      <c r="JL157" s="89"/>
      <c r="JM157" s="89"/>
      <c r="JN157" s="89"/>
      <c r="JO157" s="89"/>
      <c r="JP157" s="89"/>
      <c r="JQ157" s="89"/>
      <c r="JR157" s="89"/>
      <c r="JS157" s="89"/>
      <c r="JT157" s="89"/>
      <c r="JU157" s="89"/>
      <c r="JV157" s="89"/>
      <c r="JW157" s="89"/>
      <c r="JX157" s="89"/>
      <c r="JY157" s="89"/>
      <c r="JZ157" s="89"/>
      <c r="KA157" s="80"/>
      <c r="KB157" s="89"/>
      <c r="KC157" s="89"/>
      <c r="KD157" s="89"/>
      <c r="KE157" s="89"/>
      <c r="KF157" s="89"/>
      <c r="KG157" s="89"/>
      <c r="KH157" s="89"/>
      <c r="KI157" s="89"/>
      <c r="KJ157" s="89"/>
      <c r="KK157" s="89"/>
      <c r="KL157" s="89"/>
      <c r="KM157" s="89"/>
      <c r="KN157" s="89"/>
      <c r="KO157" s="89"/>
      <c r="KP157" s="89"/>
      <c r="KQ157" s="89"/>
      <c r="KR157" s="89"/>
      <c r="KS157" s="89"/>
      <c r="KT157" s="89"/>
      <c r="KU157" s="89"/>
      <c r="KV157" s="89"/>
      <c r="KW157" s="80"/>
      <c r="KX157" s="89"/>
      <c r="KY157" s="89"/>
      <c r="KZ157" s="89"/>
      <c r="LA157" s="89"/>
      <c r="LB157" s="89"/>
      <c r="LC157" s="89"/>
      <c r="LD157" s="89"/>
      <c r="LE157" s="89"/>
      <c r="LF157" s="89"/>
      <c r="LG157" s="89"/>
      <c r="LH157" s="89"/>
      <c r="LI157" s="89"/>
      <c r="LJ157" s="89"/>
      <c r="LK157" s="89"/>
      <c r="LL157" s="89"/>
      <c r="LM157" s="89"/>
      <c r="LN157" s="89"/>
      <c r="LO157" s="89"/>
      <c r="LP157" s="89"/>
      <c r="LQ157" s="89"/>
      <c r="LR157" s="89"/>
      <c r="LS157" s="80"/>
      <c r="LT157" s="89"/>
      <c r="LU157" s="89"/>
      <c r="LV157" s="89"/>
      <c r="LW157" s="89"/>
      <c r="LX157" s="89"/>
      <c r="LY157" s="89"/>
      <c r="LZ157" s="89"/>
      <c r="MA157" s="89"/>
      <c r="MB157" s="89"/>
      <c r="MC157" s="89"/>
      <c r="MD157" s="89"/>
      <c r="ME157" s="89"/>
      <c r="MF157" s="89"/>
      <c r="MG157" s="89"/>
      <c r="MH157" s="89"/>
      <c r="MI157" s="89"/>
      <c r="MJ157" s="89"/>
      <c r="MK157" s="89"/>
      <c r="ML157" s="89"/>
      <c r="MM157" s="89"/>
      <c r="MN157" s="89"/>
      <c r="MO157" s="80"/>
      <c r="MP157" s="89"/>
      <c r="MQ157" s="89"/>
      <c r="MR157" s="89"/>
      <c r="MS157" s="89"/>
      <c r="MT157" s="89"/>
      <c r="MU157" s="89"/>
      <c r="MV157" s="89"/>
      <c r="MW157" s="89"/>
      <c r="MX157" s="89"/>
      <c r="MY157" s="89"/>
      <c r="MZ157" s="89"/>
      <c r="NA157" s="89"/>
      <c r="NB157" s="89"/>
      <c r="NC157" s="89"/>
      <c r="ND157" s="89"/>
      <c r="NE157" s="89"/>
      <c r="NF157" s="89"/>
      <c r="NG157" s="89"/>
      <c r="NH157" s="89"/>
      <c r="NI157" s="89"/>
      <c r="NJ157" s="89"/>
      <c r="NK157" s="80"/>
      <c r="NL157" s="89"/>
      <c r="NM157" s="89"/>
      <c r="NN157" s="89"/>
      <c r="NO157" s="89"/>
      <c r="NP157" s="89"/>
      <c r="NQ157" s="89"/>
      <c r="NR157" s="89"/>
      <c r="NS157" s="89"/>
      <c r="NT157" s="89"/>
      <c r="NU157" s="89"/>
      <c r="NV157" s="89"/>
      <c r="NW157" s="89"/>
      <c r="NX157" s="89"/>
      <c r="NY157" s="89"/>
      <c r="NZ157" s="89"/>
      <c r="OA157" s="89"/>
      <c r="OB157" s="89"/>
      <c r="OC157" s="89"/>
      <c r="OD157" s="89"/>
      <c r="OE157" s="89"/>
      <c r="OF157" s="89"/>
      <c r="OG157" s="80"/>
      <c r="OH157" s="89"/>
      <c r="OI157" s="89"/>
      <c r="OJ157" s="89"/>
      <c r="OK157" s="89"/>
      <c r="OL157" s="89"/>
      <c r="OM157" s="89"/>
      <c r="ON157" s="89"/>
      <c r="OO157" s="89"/>
      <c r="OP157" s="89"/>
      <c r="OQ157" s="89"/>
      <c r="OR157" s="89"/>
      <c r="OS157" s="89"/>
      <c r="OT157" s="89"/>
      <c r="OU157" s="89"/>
      <c r="OV157" s="89"/>
      <c r="OW157" s="89"/>
      <c r="OX157" s="89"/>
      <c r="OY157" s="89"/>
      <c r="OZ157" s="89"/>
      <c r="PA157" s="89"/>
      <c r="PB157" s="89"/>
      <c r="PC157" s="80"/>
      <c r="PD157" s="89"/>
      <c r="PE157" s="89"/>
      <c r="PF157" s="89"/>
      <c r="PG157" s="89"/>
      <c r="PH157" s="89"/>
      <c r="PI157" s="89"/>
      <c r="PJ157" s="89"/>
      <c r="PK157" s="89"/>
      <c r="PL157" s="89"/>
      <c r="PM157" s="89"/>
      <c r="PN157" s="89"/>
      <c r="PO157" s="89"/>
      <c r="PP157" s="89"/>
      <c r="PQ157" s="89"/>
      <c r="PR157" s="89"/>
      <c r="PS157" s="89"/>
      <c r="PT157" s="89"/>
      <c r="PU157" s="89"/>
      <c r="PV157" s="89"/>
      <c r="PW157" s="89"/>
      <c r="PX157" s="89"/>
      <c r="PY157" s="80"/>
      <c r="PZ157" s="89"/>
      <c r="QA157" s="89"/>
      <c r="QB157" s="89"/>
      <c r="QC157" s="89"/>
      <c r="QD157" s="89"/>
      <c r="QE157" s="89"/>
      <c r="QF157" s="89"/>
      <c r="QG157" s="89"/>
      <c r="QH157" s="89"/>
      <c r="QI157" s="89"/>
      <c r="QJ157" s="89"/>
      <c r="QK157" s="89"/>
      <c r="QL157" s="89"/>
      <c r="QM157" s="89"/>
      <c r="QN157" s="89"/>
      <c r="QO157" s="89"/>
      <c r="QP157" s="89"/>
      <c r="QQ157" s="89"/>
      <c r="QR157" s="89"/>
      <c r="QS157" s="89"/>
      <c r="QT157" s="89"/>
      <c r="QU157" s="80"/>
      <c r="QV157" s="89"/>
      <c r="QW157" s="89"/>
      <c r="QX157" s="89"/>
      <c r="QY157" s="89"/>
      <c r="QZ157" s="89"/>
      <c r="RA157" s="89"/>
      <c r="RB157" s="89"/>
      <c r="RC157" s="89"/>
      <c r="RD157" s="89"/>
      <c r="RE157" s="89"/>
      <c r="RF157" s="89"/>
      <c r="RG157" s="89"/>
      <c r="RH157" s="89"/>
      <c r="RI157" s="89"/>
      <c r="RJ157" s="89"/>
      <c r="RK157" s="89"/>
      <c r="RL157" s="89"/>
      <c r="RM157" s="89"/>
      <c r="RN157" s="89"/>
      <c r="RO157" s="89"/>
      <c r="RP157" s="89"/>
      <c r="RQ157" s="80"/>
      <c r="RR157" s="89"/>
      <c r="RS157" s="89"/>
      <c r="RT157" s="89"/>
      <c r="RU157" s="89"/>
      <c r="RV157" s="89"/>
      <c r="RW157" s="89"/>
      <c r="RX157" s="89"/>
      <c r="RY157" s="89"/>
      <c r="RZ157" s="89"/>
      <c r="SA157" s="89"/>
      <c r="SB157" s="89"/>
      <c r="SC157" s="89"/>
      <c r="SD157" s="89"/>
      <c r="SE157" s="89"/>
      <c r="SF157" s="89"/>
      <c r="SG157" s="89"/>
      <c r="SH157" s="89"/>
      <c r="SI157" s="89"/>
      <c r="SJ157" s="89"/>
      <c r="SK157" s="89"/>
      <c r="SL157" s="89"/>
      <c r="SM157" s="80"/>
      <c r="SN157" s="89"/>
      <c r="SO157" s="89"/>
      <c r="SP157" s="89"/>
      <c r="SQ157" s="89"/>
      <c r="SR157" s="89"/>
      <c r="SS157" s="89"/>
      <c r="ST157" s="89"/>
      <c r="SU157" s="89"/>
      <c r="SV157" s="89"/>
      <c r="SW157" s="89"/>
      <c r="SX157" s="89"/>
      <c r="SY157" s="89"/>
      <c r="SZ157" s="89"/>
      <c r="TA157" s="89"/>
      <c r="TB157" s="89"/>
      <c r="TC157" s="89"/>
      <c r="TD157" s="89"/>
      <c r="TE157" s="89"/>
      <c r="TF157" s="89"/>
      <c r="TG157" s="89"/>
      <c r="TH157" s="89"/>
      <c r="TI157" s="80"/>
      <c r="TJ157" s="89"/>
      <c r="TK157" s="89"/>
      <c r="TL157" s="89"/>
      <c r="TM157" s="89"/>
      <c r="TN157" s="89"/>
      <c r="TO157" s="89"/>
      <c r="TP157" s="89"/>
      <c r="TQ157" s="89"/>
      <c r="TR157" s="89"/>
      <c r="TS157" s="89"/>
      <c r="TT157" s="89"/>
      <c r="TU157" s="89"/>
      <c r="TV157" s="89"/>
      <c r="TW157" s="89"/>
      <c r="TX157" s="89"/>
      <c r="TY157" s="89"/>
      <c r="TZ157" s="89"/>
      <c r="UA157" s="89"/>
      <c r="UB157" s="89"/>
      <c r="UC157" s="89"/>
      <c r="UD157" s="89"/>
      <c r="UE157" s="80"/>
      <c r="UF157" s="89"/>
      <c r="UG157" s="89"/>
      <c r="UH157" s="89"/>
      <c r="UI157" s="89"/>
      <c r="UJ157" s="89"/>
      <c r="UK157" s="89"/>
      <c r="UL157" s="89"/>
      <c r="UM157" s="89"/>
      <c r="UN157" s="89"/>
      <c r="UO157" s="89"/>
      <c r="UP157" s="89"/>
      <c r="UQ157" s="89"/>
      <c r="UR157" s="89"/>
      <c r="US157" s="89"/>
      <c r="UT157" s="89"/>
      <c r="UU157" s="89"/>
      <c r="UV157" s="89"/>
      <c r="UW157" s="89"/>
      <c r="UX157" s="89"/>
      <c r="UY157" s="89"/>
      <c r="UZ157" s="89"/>
      <c r="VA157" s="80"/>
      <c r="VB157" s="89"/>
      <c r="VC157" s="89"/>
      <c r="VD157" s="89"/>
      <c r="VE157" s="89"/>
      <c r="VF157" s="89"/>
      <c r="VG157" s="89"/>
      <c r="VH157" s="89"/>
      <c r="VI157" s="89"/>
      <c r="VJ157" s="89"/>
      <c r="VK157" s="89"/>
      <c r="VL157" s="89"/>
      <c r="VM157" s="89"/>
      <c r="VN157" s="89"/>
      <c r="VO157" s="89"/>
      <c r="VP157" s="89"/>
      <c r="VQ157" s="89"/>
      <c r="VR157" s="89"/>
      <c r="VS157" s="89"/>
      <c r="VT157" s="89"/>
      <c r="VU157" s="89"/>
      <c r="VV157" s="89"/>
      <c r="VW157" s="80"/>
      <c r="VX157" s="89"/>
      <c r="VY157" s="89"/>
      <c r="VZ157" s="89"/>
      <c r="WA157" s="89"/>
      <c r="WB157" s="89"/>
      <c r="WC157" s="89"/>
      <c r="WD157" s="89"/>
      <c r="WE157" s="89"/>
      <c r="WF157" s="89"/>
      <c r="WG157" s="89"/>
      <c r="WH157" s="89"/>
      <c r="WI157" s="89"/>
      <c r="WJ157" s="89"/>
      <c r="WK157" s="89"/>
      <c r="WL157" s="89"/>
      <c r="WM157" s="89"/>
      <c r="WN157" s="89"/>
      <c r="WO157" s="89"/>
      <c r="WP157" s="89"/>
      <c r="WQ157" s="89"/>
      <c r="WR157" s="89"/>
      <c r="WS157" s="80"/>
      <c r="WT157" s="89"/>
      <c r="WU157" s="89"/>
      <c r="WV157" s="89"/>
      <c r="WW157" s="89"/>
      <c r="WX157" s="89"/>
      <c r="WY157" s="89"/>
      <c r="WZ157" s="89"/>
      <c r="XA157" s="89"/>
      <c r="XB157" s="89"/>
      <c r="XC157" s="89"/>
      <c r="XD157" s="89"/>
      <c r="XE157" s="89"/>
      <c r="XF157" s="89"/>
      <c r="XG157" s="89"/>
      <c r="XH157" s="89"/>
      <c r="XI157" s="89"/>
      <c r="XJ157" s="89"/>
      <c r="XK157" s="89"/>
      <c r="XL157" s="89"/>
      <c r="XM157" s="89"/>
      <c r="XN157" s="89"/>
      <c r="XO157" s="80"/>
      <c r="XP157" s="89"/>
      <c r="XQ157" s="89"/>
      <c r="XR157" s="89"/>
      <c r="XS157" s="89"/>
      <c r="XT157" s="89"/>
      <c r="XU157" s="89"/>
      <c r="XV157" s="89"/>
      <c r="XW157" s="89"/>
      <c r="XX157" s="89"/>
      <c r="XY157" s="89"/>
      <c r="XZ157" s="89"/>
      <c r="YA157" s="89"/>
      <c r="YB157" s="89"/>
      <c r="YC157" s="89"/>
      <c r="YD157" s="89"/>
      <c r="YE157" s="89"/>
      <c r="YF157" s="89"/>
      <c r="YG157" s="89"/>
      <c r="YH157" s="89"/>
      <c r="YI157" s="89"/>
      <c r="YJ157" s="89"/>
      <c r="YK157" s="80"/>
      <c r="YL157" s="89"/>
      <c r="YM157" s="89"/>
      <c r="YN157" s="89"/>
      <c r="YO157" s="89"/>
      <c r="YP157" s="89"/>
      <c r="YQ157" s="89"/>
      <c r="YR157" s="89"/>
      <c r="YS157" s="89"/>
      <c r="YT157" s="89"/>
      <c r="YU157" s="89"/>
      <c r="YV157" s="89"/>
      <c r="YW157" s="89"/>
      <c r="YX157" s="89"/>
      <c r="YY157" s="89"/>
      <c r="YZ157" s="89"/>
      <c r="ZA157" s="89"/>
      <c r="ZB157" s="89"/>
      <c r="ZC157" s="89"/>
      <c r="ZD157" s="89"/>
      <c r="ZE157" s="89"/>
      <c r="ZF157" s="89"/>
      <c r="ZG157" s="80"/>
      <c r="ZH157" s="89"/>
      <c r="ZI157" s="89"/>
      <c r="ZJ157" s="89"/>
      <c r="ZK157" s="89"/>
      <c r="ZL157" s="89"/>
      <c r="ZM157" s="89"/>
      <c r="ZN157" s="89"/>
      <c r="ZO157" s="89"/>
      <c r="ZP157" s="89"/>
      <c r="ZQ157" s="89"/>
      <c r="ZR157" s="89"/>
      <c r="ZS157" s="89"/>
      <c r="ZT157" s="89"/>
      <c r="ZU157" s="89"/>
      <c r="ZV157" s="89"/>
      <c r="ZW157" s="89"/>
      <c r="ZX157" s="89"/>
      <c r="ZY157" s="89"/>
      <c r="ZZ157" s="89"/>
      <c r="AAA157" s="89"/>
      <c r="AAB157" s="89"/>
      <c r="AAC157" s="80"/>
      <c r="AAD157" s="89"/>
      <c r="AAE157" s="89"/>
      <c r="AAF157" s="89"/>
      <c r="AAG157" s="89"/>
      <c r="AAH157" s="89"/>
      <c r="AAI157" s="89"/>
      <c r="AAJ157" s="89"/>
      <c r="AAK157" s="89"/>
      <c r="AAL157" s="89"/>
      <c r="AAM157" s="89"/>
      <c r="AAN157" s="89"/>
      <c r="AAO157" s="89"/>
      <c r="AAP157" s="89"/>
      <c r="AAQ157" s="89"/>
      <c r="AAR157" s="89"/>
      <c r="AAS157" s="89"/>
      <c r="AAT157" s="89"/>
      <c r="AAU157" s="89"/>
      <c r="AAV157" s="89"/>
      <c r="AAW157" s="89"/>
      <c r="AAX157" s="89"/>
      <c r="AAY157" s="80"/>
      <c r="AAZ157" s="89"/>
      <c r="ABA157" s="89"/>
      <c r="ABB157" s="89"/>
      <c r="ABC157" s="89"/>
      <c r="ABD157" s="89"/>
      <c r="ABE157" s="89"/>
      <c r="ABF157" s="89"/>
      <c r="ABG157" s="89"/>
      <c r="ABH157" s="89"/>
      <c r="ABI157" s="89"/>
      <c r="ABJ157" s="89"/>
      <c r="ABK157" s="89"/>
      <c r="ABL157" s="89"/>
      <c r="ABM157" s="89"/>
      <c r="ABN157" s="89"/>
      <c r="ABO157" s="89"/>
      <c r="ABP157" s="89"/>
      <c r="ABQ157" s="89"/>
      <c r="ABR157" s="89"/>
      <c r="ABS157" s="89"/>
      <c r="ABT157" s="89"/>
      <c r="ABU157" s="80"/>
      <c r="ABV157" s="89"/>
      <c r="ABW157" s="89"/>
      <c r="ABX157" s="89"/>
      <c r="ABY157" s="89"/>
      <c r="ABZ157" s="89"/>
      <c r="ACA157" s="89"/>
      <c r="ACB157" s="89"/>
      <c r="ACC157" s="89"/>
      <c r="ACD157" s="89"/>
      <c r="ACE157" s="89"/>
      <c r="ACF157" s="89"/>
      <c r="ACG157" s="89"/>
      <c r="ACH157" s="89"/>
      <c r="ACI157" s="89"/>
      <c r="ACJ157" s="89"/>
      <c r="ACK157" s="89"/>
      <c r="ACL157" s="89"/>
      <c r="ACM157" s="89"/>
      <c r="ACN157" s="89"/>
      <c r="ACO157" s="89"/>
      <c r="ACP157" s="89"/>
      <c r="ACQ157" s="80"/>
      <c r="ACR157" s="89"/>
      <c r="ACS157" s="89"/>
      <c r="ACT157" s="89"/>
      <c r="ACU157" s="89"/>
      <c r="ACV157" s="89"/>
      <c r="ACW157" s="89"/>
      <c r="ACX157" s="89"/>
      <c r="ACY157" s="89"/>
      <c r="ACZ157" s="89"/>
      <c r="ADA157" s="89"/>
      <c r="ADB157" s="89"/>
      <c r="ADC157" s="89"/>
      <c r="ADD157" s="89"/>
      <c r="ADE157" s="89"/>
      <c r="ADF157" s="89"/>
      <c r="ADG157" s="89"/>
      <c r="ADH157" s="89"/>
      <c r="ADI157" s="89"/>
      <c r="ADJ157" s="89"/>
      <c r="ADK157" s="89"/>
      <c r="ADL157" s="89"/>
      <c r="ADM157" s="80"/>
      <c r="ADN157" s="89"/>
      <c r="ADO157" s="89"/>
      <c r="ADP157" s="89"/>
      <c r="ADQ157" s="89"/>
      <c r="ADR157" s="89"/>
      <c r="ADS157" s="89"/>
      <c r="ADT157" s="89"/>
      <c r="ADU157" s="89"/>
      <c r="ADV157" s="89"/>
      <c r="ADW157" s="89"/>
      <c r="ADX157" s="89"/>
      <c r="ADY157" s="89"/>
      <c r="ADZ157" s="89"/>
      <c r="AEA157" s="89"/>
      <c r="AEB157" s="89"/>
      <c r="AEC157" s="89"/>
      <c r="AED157" s="89"/>
      <c r="AEE157" s="89"/>
      <c r="AEF157" s="89"/>
      <c r="AEG157" s="89"/>
      <c r="AEH157" s="89"/>
      <c r="AEI157" s="80"/>
      <c r="AEJ157" s="89"/>
      <c r="AEK157" s="89"/>
      <c r="AEL157" s="89"/>
      <c r="AEM157" s="89"/>
      <c r="AEN157" s="89"/>
      <c r="AEO157" s="89"/>
      <c r="AEP157" s="89"/>
      <c r="AEQ157" s="89"/>
      <c r="AER157" s="89"/>
      <c r="AES157" s="89"/>
      <c r="AET157" s="89"/>
      <c r="AEU157" s="89"/>
      <c r="AEV157" s="89"/>
      <c r="AEW157" s="89"/>
      <c r="AEX157" s="89"/>
      <c r="AEY157" s="89"/>
      <c r="AEZ157" s="89"/>
      <c r="AFA157" s="89"/>
      <c r="AFB157" s="89"/>
      <c r="AFC157" s="89"/>
      <c r="AFD157" s="89"/>
      <c r="AFE157" s="80"/>
      <c r="AFF157" s="89"/>
      <c r="AFG157" s="89"/>
      <c r="AFH157" s="89"/>
      <c r="AFI157" s="89"/>
      <c r="AFJ157" s="89"/>
      <c r="AFK157" s="89"/>
      <c r="AFL157" s="89"/>
      <c r="AFM157" s="89"/>
      <c r="AFN157" s="89"/>
      <c r="AFO157" s="89"/>
      <c r="AFP157" s="89"/>
      <c r="AFQ157" s="89"/>
      <c r="AFR157" s="89"/>
      <c r="AFS157" s="89"/>
      <c r="AFT157" s="89"/>
      <c r="AFU157" s="89"/>
      <c r="AFV157" s="89"/>
      <c r="AFW157" s="89"/>
      <c r="AFX157" s="89"/>
      <c r="AFY157" s="89"/>
      <c r="AFZ157" s="89"/>
      <c r="AGA157" s="80"/>
      <c r="AGB157" s="89"/>
      <c r="AGC157" s="89"/>
      <c r="AGD157" s="89"/>
      <c r="AGE157" s="89"/>
      <c r="AGF157" s="89"/>
      <c r="AGG157" s="89"/>
      <c r="AGH157" s="89"/>
      <c r="AGI157" s="89"/>
      <c r="AGJ157" s="89"/>
      <c r="AGK157" s="89"/>
      <c r="AGL157" s="89"/>
      <c r="AGM157" s="89"/>
      <c r="AGN157" s="89"/>
      <c r="AGO157" s="89"/>
      <c r="AGP157" s="89"/>
      <c r="AGQ157" s="89"/>
      <c r="AGR157" s="89"/>
      <c r="AGS157" s="89"/>
      <c r="AGT157" s="89"/>
      <c r="AGU157" s="89"/>
      <c r="AGV157" s="89"/>
      <c r="AGW157" s="80"/>
      <c r="AGX157" s="89"/>
      <c r="AGY157" s="89"/>
      <c r="AGZ157" s="89"/>
      <c r="AHA157" s="89"/>
      <c r="AHB157" s="89"/>
      <c r="AHC157" s="89"/>
      <c r="AHD157" s="89"/>
      <c r="AHE157" s="89"/>
      <c r="AHF157" s="89"/>
      <c r="AHG157" s="89"/>
      <c r="AHH157" s="89"/>
      <c r="AHI157" s="89"/>
      <c r="AHJ157" s="89"/>
      <c r="AHK157" s="89"/>
      <c r="AHL157" s="89"/>
      <c r="AHM157" s="89"/>
      <c r="AHN157" s="89"/>
      <c r="AHO157" s="89"/>
      <c r="AHP157" s="89"/>
      <c r="AHQ157" s="89"/>
      <c r="AHR157" s="89"/>
      <c r="AHS157" s="80"/>
      <c r="AHT157" s="89"/>
      <c r="AHU157" s="89"/>
      <c r="AHV157" s="89"/>
      <c r="AHW157" s="89"/>
      <c r="AHX157" s="89"/>
      <c r="AHY157" s="89"/>
      <c r="AHZ157" s="89"/>
      <c r="AIA157" s="89"/>
      <c r="AIB157" s="89"/>
      <c r="AIC157" s="89"/>
      <c r="AID157" s="89"/>
      <c r="AIE157" s="89"/>
      <c r="AIF157" s="89"/>
      <c r="AIG157" s="89"/>
      <c r="AIH157" s="89"/>
      <c r="AII157" s="89"/>
      <c r="AIJ157" s="89"/>
      <c r="AIK157" s="89"/>
      <c r="AIL157" s="89"/>
      <c r="AIM157" s="89"/>
      <c r="AIN157" s="89"/>
      <c r="AIO157" s="80"/>
      <c r="AIP157" s="89"/>
      <c r="AIQ157" s="89"/>
      <c r="AIR157" s="89"/>
      <c r="AIS157" s="89"/>
      <c r="AIT157" s="89"/>
      <c r="AIU157" s="89"/>
      <c r="AIV157" s="89"/>
      <c r="AIW157" s="89"/>
      <c r="AIX157" s="89"/>
      <c r="AIY157" s="89"/>
      <c r="AIZ157" s="89"/>
      <c r="AJA157" s="89"/>
      <c r="AJB157" s="89"/>
      <c r="AJC157" s="89"/>
      <c r="AJD157" s="89"/>
      <c r="AJE157" s="89"/>
      <c r="AJF157" s="89"/>
      <c r="AJG157" s="89"/>
      <c r="AJH157" s="89"/>
      <c r="AJI157" s="89"/>
      <c r="AJJ157" s="89"/>
      <c r="AJK157" s="80"/>
      <c r="AJL157" s="89"/>
      <c r="AJM157" s="89"/>
      <c r="AJN157" s="89"/>
      <c r="AJO157" s="89"/>
      <c r="AJP157" s="89"/>
      <c r="AJQ157" s="89"/>
      <c r="AJR157" s="89"/>
      <c r="AJS157" s="89"/>
      <c r="AJT157" s="89"/>
      <c r="AJU157" s="89"/>
      <c r="AJV157" s="89"/>
      <c r="AJW157" s="89"/>
      <c r="AJX157" s="89"/>
      <c r="AJY157" s="89"/>
      <c r="AJZ157" s="89"/>
      <c r="AKA157" s="89"/>
      <c r="AKB157" s="89"/>
      <c r="AKC157" s="89"/>
      <c r="AKD157" s="89"/>
      <c r="AKE157" s="89"/>
      <c r="AKF157" s="89"/>
      <c r="AKG157" s="80"/>
      <c r="AKH157" s="89"/>
      <c r="AKI157" s="89"/>
      <c r="AKJ157" s="89"/>
      <c r="AKK157" s="89"/>
      <c r="AKL157" s="89"/>
      <c r="AKM157" s="89"/>
      <c r="AKN157" s="89"/>
      <c r="AKO157" s="89"/>
      <c r="AKP157" s="89"/>
      <c r="AKQ157" s="89"/>
      <c r="AKR157" s="89"/>
      <c r="AKS157" s="89"/>
      <c r="AKT157" s="89"/>
      <c r="AKU157" s="89"/>
      <c r="AKV157" s="89"/>
      <c r="AKW157" s="89"/>
      <c r="AKX157" s="89"/>
      <c r="AKY157" s="89"/>
      <c r="AKZ157" s="89"/>
      <c r="ALA157" s="89"/>
      <c r="ALB157" s="89"/>
      <c r="ALC157" s="80"/>
      <c r="ALD157" s="89"/>
      <c r="ALE157" s="89"/>
      <c r="ALF157" s="89"/>
      <c r="ALG157" s="89"/>
      <c r="ALH157" s="89"/>
      <c r="ALI157" s="89"/>
      <c r="ALJ157" s="89"/>
      <c r="ALK157" s="89"/>
      <c r="ALL157" s="89"/>
      <c r="ALM157" s="89"/>
      <c r="ALN157" s="89"/>
      <c r="ALO157" s="89"/>
      <c r="ALP157" s="89"/>
      <c r="ALQ157" s="89"/>
      <c r="ALR157" s="89"/>
      <c r="ALS157" s="89"/>
      <c r="ALT157" s="89"/>
      <c r="ALU157" s="89"/>
      <c r="ALV157" s="89"/>
      <c r="ALW157" s="89"/>
      <c r="ALX157" s="89"/>
      <c r="ALY157" s="80"/>
      <c r="ALZ157" s="89"/>
      <c r="AMA157" s="89"/>
      <c r="AMB157" s="89"/>
      <c r="AMC157" s="89"/>
      <c r="AMD157" s="89"/>
      <c r="AME157" s="89"/>
      <c r="AMF157" s="89"/>
      <c r="AMG157" s="89"/>
      <c r="AMH157" s="89"/>
      <c r="AMI157" s="89"/>
      <c r="AMJ157" s="89"/>
      <c r="AMK157" s="89"/>
      <c r="AML157" s="89"/>
      <c r="AMM157" s="89"/>
      <c r="AMN157" s="89"/>
      <c r="AMO157" s="89"/>
      <c r="AMP157" s="89"/>
      <c r="AMQ157" s="89"/>
      <c r="AMR157" s="89"/>
      <c r="AMS157" s="89"/>
      <c r="AMT157" s="89"/>
      <c r="AMU157" s="80"/>
      <c r="AMV157" s="89"/>
      <c r="AMW157" s="89"/>
      <c r="AMX157" s="89"/>
      <c r="AMY157" s="89"/>
      <c r="AMZ157" s="89"/>
      <c r="ANA157" s="89"/>
      <c r="ANB157" s="89"/>
      <c r="ANC157" s="89"/>
      <c r="AND157" s="89"/>
      <c r="ANE157" s="89"/>
      <c r="ANF157" s="89"/>
      <c r="ANG157" s="89"/>
      <c r="ANH157" s="89"/>
      <c r="ANI157" s="89"/>
      <c r="ANJ157" s="89"/>
      <c r="ANK157" s="89"/>
      <c r="ANL157" s="89"/>
      <c r="ANM157" s="89"/>
      <c r="ANN157" s="89"/>
      <c r="ANO157" s="89"/>
      <c r="ANP157" s="89"/>
      <c r="ANQ157" s="80"/>
      <c r="ANR157" s="89"/>
      <c r="ANS157" s="89"/>
      <c r="ANT157" s="89"/>
      <c r="ANU157" s="89"/>
      <c r="ANV157" s="89"/>
      <c r="ANW157" s="89"/>
      <c r="ANX157" s="89"/>
      <c r="ANY157" s="89"/>
      <c r="ANZ157" s="89"/>
      <c r="AOA157" s="89"/>
      <c r="AOB157" s="89"/>
      <c r="AOC157" s="89"/>
      <c r="AOD157" s="89"/>
      <c r="AOE157" s="89"/>
      <c r="AOF157" s="89"/>
      <c r="AOG157" s="89"/>
      <c r="AOH157" s="89"/>
      <c r="AOI157" s="89"/>
      <c r="AOJ157" s="89"/>
      <c r="AOK157" s="89"/>
      <c r="AOL157" s="89"/>
      <c r="AOM157" s="80"/>
      <c r="AON157" s="89"/>
      <c r="AOO157" s="89"/>
      <c r="AOP157" s="89"/>
      <c r="AOQ157" s="89"/>
      <c r="AOR157" s="89"/>
      <c r="AOS157" s="89"/>
      <c r="AOT157" s="89"/>
      <c r="AOU157" s="89"/>
      <c r="AOV157" s="89"/>
      <c r="AOW157" s="89"/>
      <c r="AOX157" s="89"/>
      <c r="AOY157" s="89"/>
      <c r="AOZ157" s="89"/>
      <c r="APA157" s="89"/>
      <c r="APB157" s="89"/>
      <c r="APC157" s="89"/>
      <c r="APD157" s="89"/>
      <c r="APE157" s="89"/>
      <c r="APF157" s="89"/>
      <c r="APG157" s="89"/>
      <c r="APH157" s="89"/>
      <c r="API157" s="80"/>
      <c r="APJ157" s="89"/>
      <c r="APK157" s="89"/>
      <c r="APL157" s="89"/>
      <c r="APM157" s="89"/>
      <c r="APN157" s="89"/>
      <c r="APO157" s="89"/>
      <c r="APP157" s="89"/>
      <c r="APQ157" s="89"/>
      <c r="APR157" s="89"/>
      <c r="APS157" s="89"/>
      <c r="APT157" s="89"/>
      <c r="APU157" s="89"/>
      <c r="APV157" s="89"/>
      <c r="APW157" s="89"/>
      <c r="APX157" s="89"/>
      <c r="APY157" s="89"/>
      <c r="APZ157" s="89"/>
      <c r="AQA157" s="89"/>
      <c r="AQB157" s="89"/>
      <c r="AQC157" s="89"/>
      <c r="AQD157" s="89"/>
      <c r="AQE157" s="80"/>
      <c r="AQF157" s="89"/>
      <c r="AQG157" s="89"/>
      <c r="AQH157" s="89"/>
      <c r="AQI157" s="89"/>
      <c r="AQJ157" s="89"/>
      <c r="AQK157" s="89"/>
      <c r="AQL157" s="89"/>
      <c r="AQM157" s="89"/>
      <c r="AQN157" s="89"/>
      <c r="AQO157" s="89"/>
      <c r="AQP157" s="89"/>
      <c r="AQQ157" s="89"/>
      <c r="AQR157" s="89"/>
      <c r="AQS157" s="89"/>
      <c r="AQT157" s="89"/>
      <c r="AQU157" s="89"/>
      <c r="AQV157" s="89"/>
      <c r="AQW157" s="89"/>
      <c r="AQX157" s="89"/>
      <c r="AQY157" s="89"/>
      <c r="AQZ157" s="89"/>
      <c r="ARA157" s="80"/>
      <c r="ARB157" s="89"/>
      <c r="ARC157" s="89"/>
      <c r="ARD157" s="89"/>
      <c r="ARE157" s="89"/>
      <c r="ARF157" s="89"/>
      <c r="ARG157" s="89"/>
      <c r="ARH157" s="89"/>
      <c r="ARI157" s="89"/>
      <c r="ARJ157" s="89"/>
      <c r="ARK157" s="89"/>
      <c r="ARL157" s="89"/>
      <c r="ARM157" s="89"/>
      <c r="ARN157" s="89"/>
      <c r="ARO157" s="89"/>
      <c r="ARP157" s="89"/>
      <c r="ARQ157" s="89"/>
      <c r="ARR157" s="89"/>
      <c r="ARS157" s="89"/>
      <c r="ART157" s="89"/>
      <c r="ARU157" s="89"/>
      <c r="ARV157" s="89"/>
      <c r="ARW157" s="80"/>
      <c r="ARX157" s="89"/>
      <c r="ARY157" s="89"/>
      <c r="ARZ157" s="89"/>
      <c r="ASA157" s="89"/>
      <c r="ASB157" s="89"/>
      <c r="ASC157" s="89"/>
      <c r="ASD157" s="89"/>
      <c r="ASE157" s="89"/>
      <c r="ASF157" s="89"/>
      <c r="ASG157" s="89"/>
      <c r="ASH157" s="89"/>
      <c r="ASI157" s="89"/>
      <c r="ASJ157" s="89"/>
      <c r="ASK157" s="89"/>
      <c r="ASL157" s="89"/>
      <c r="ASM157" s="89"/>
      <c r="ASN157" s="89"/>
      <c r="ASO157" s="89"/>
      <c r="ASP157" s="89"/>
      <c r="ASQ157" s="89"/>
      <c r="ASR157" s="89"/>
      <c r="ASS157" s="80"/>
      <c r="AST157" s="89"/>
      <c r="ASU157" s="89"/>
      <c r="ASV157" s="89"/>
      <c r="ASW157" s="89"/>
      <c r="ASX157" s="89"/>
      <c r="ASY157" s="89"/>
      <c r="ASZ157" s="89"/>
      <c r="ATA157" s="89"/>
      <c r="ATB157" s="89"/>
      <c r="ATC157" s="89"/>
      <c r="ATD157" s="89"/>
      <c r="ATE157" s="89"/>
      <c r="ATF157" s="89"/>
      <c r="ATG157" s="89"/>
      <c r="ATH157" s="89"/>
      <c r="ATI157" s="89"/>
      <c r="ATJ157" s="89"/>
      <c r="ATK157" s="89"/>
      <c r="ATL157" s="89"/>
      <c r="ATM157" s="89"/>
      <c r="ATN157" s="89"/>
      <c r="ATO157" s="80"/>
      <c r="ATP157" s="89"/>
      <c r="ATQ157" s="89"/>
      <c r="ATR157" s="89"/>
      <c r="ATS157" s="89"/>
      <c r="ATT157" s="89"/>
      <c r="ATU157" s="89"/>
      <c r="ATV157" s="89"/>
      <c r="ATW157" s="89"/>
      <c r="ATX157" s="89"/>
      <c r="ATY157" s="89"/>
      <c r="ATZ157" s="89"/>
      <c r="AUA157" s="89"/>
      <c r="AUB157" s="89"/>
      <c r="AUC157" s="89"/>
      <c r="AUD157" s="89"/>
      <c r="AUE157" s="89"/>
      <c r="AUF157" s="89"/>
      <c r="AUG157" s="89"/>
      <c r="AUH157" s="89"/>
      <c r="AUI157" s="89"/>
      <c r="AUJ157" s="89"/>
      <c r="AUK157" s="80"/>
      <c r="AUL157" s="89"/>
      <c r="AUM157" s="89"/>
      <c r="AUN157" s="89"/>
      <c r="AUO157" s="89"/>
      <c r="AUP157" s="89"/>
      <c r="AUQ157" s="89"/>
      <c r="AUR157" s="89"/>
      <c r="AUS157" s="89"/>
      <c r="AUT157" s="89"/>
      <c r="AUU157" s="89"/>
      <c r="AUV157" s="89"/>
      <c r="AUW157" s="89"/>
      <c r="AUX157" s="89"/>
      <c r="AUY157" s="89"/>
      <c r="AUZ157" s="89"/>
      <c r="AVA157" s="89"/>
      <c r="AVB157" s="89"/>
      <c r="AVC157" s="89"/>
      <c r="AVD157" s="89"/>
      <c r="AVE157" s="89"/>
      <c r="AVF157" s="89"/>
      <c r="AVG157" s="80"/>
      <c r="AVH157" s="89"/>
      <c r="AVI157" s="89"/>
      <c r="AVJ157" s="89"/>
      <c r="AVK157" s="89"/>
      <c r="AVL157" s="89"/>
      <c r="AVM157" s="89"/>
      <c r="AVN157" s="89"/>
      <c r="AVO157" s="89"/>
      <c r="AVP157" s="89"/>
      <c r="AVQ157" s="89"/>
      <c r="AVR157" s="89"/>
      <c r="AVS157" s="89"/>
      <c r="AVT157" s="89"/>
      <c r="AVU157" s="89"/>
      <c r="AVV157" s="89"/>
      <c r="AVW157" s="89"/>
      <c r="AVX157" s="89"/>
      <c r="AVY157" s="89"/>
      <c r="AVZ157" s="89"/>
      <c r="AWA157" s="89"/>
      <c r="AWB157" s="89"/>
      <c r="AWC157" s="80"/>
      <c r="AWD157" s="89"/>
      <c r="AWE157" s="89"/>
      <c r="AWF157" s="89"/>
      <c r="AWG157" s="89"/>
      <c r="AWH157" s="89"/>
      <c r="AWI157" s="89"/>
      <c r="AWJ157" s="89"/>
      <c r="AWK157" s="89"/>
      <c r="AWL157" s="89"/>
      <c r="AWM157" s="89"/>
      <c r="AWN157" s="89"/>
      <c r="AWO157" s="89"/>
      <c r="AWP157" s="89"/>
      <c r="AWQ157" s="89"/>
      <c r="AWR157" s="89"/>
      <c r="AWS157" s="89"/>
      <c r="AWT157" s="89"/>
      <c r="AWU157" s="89"/>
      <c r="AWV157" s="89"/>
      <c r="AWW157" s="89"/>
      <c r="AWX157" s="89"/>
      <c r="AWY157" s="80"/>
      <c r="AWZ157" s="89"/>
      <c r="AXA157" s="89"/>
      <c r="AXB157" s="89"/>
      <c r="AXC157" s="89"/>
      <c r="AXD157" s="89"/>
      <c r="AXE157" s="89"/>
      <c r="AXF157" s="89"/>
      <c r="AXG157" s="89"/>
      <c r="AXH157" s="89"/>
      <c r="AXI157" s="89"/>
      <c r="AXJ157" s="89"/>
      <c r="AXK157" s="89"/>
      <c r="AXL157" s="89"/>
      <c r="AXM157" s="89"/>
      <c r="AXN157" s="89"/>
      <c r="AXO157" s="89"/>
      <c r="AXP157" s="89"/>
      <c r="AXQ157" s="89"/>
      <c r="AXR157" s="89"/>
      <c r="AXS157" s="89"/>
      <c r="AXT157" s="89"/>
      <c r="AXU157" s="80"/>
      <c r="AXV157" s="89"/>
      <c r="AXW157" s="89"/>
      <c r="AXX157" s="89"/>
      <c r="AXY157" s="89"/>
      <c r="AXZ157" s="89"/>
      <c r="AYA157" s="89"/>
      <c r="AYB157" s="89"/>
      <c r="AYC157" s="89"/>
      <c r="AYD157" s="89"/>
      <c r="AYE157" s="89"/>
      <c r="AYF157" s="89"/>
      <c r="AYG157" s="89"/>
      <c r="AYH157" s="89"/>
      <c r="AYI157" s="89"/>
      <c r="AYJ157" s="89"/>
      <c r="AYK157" s="89"/>
      <c r="AYL157" s="89"/>
      <c r="AYM157" s="89"/>
      <c r="AYN157" s="89"/>
      <c r="AYO157" s="89"/>
      <c r="AYP157" s="89"/>
      <c r="AYQ157" s="80"/>
      <c r="AYR157" s="89"/>
      <c r="AYS157" s="89"/>
      <c r="AYT157" s="89"/>
      <c r="AYU157" s="89"/>
      <c r="AYV157" s="89"/>
      <c r="AYW157" s="89"/>
      <c r="AYX157" s="89"/>
      <c r="AYY157" s="89"/>
      <c r="AYZ157" s="89"/>
      <c r="AZA157" s="89"/>
      <c r="AZB157" s="89"/>
      <c r="AZC157" s="89"/>
      <c r="AZD157" s="89"/>
      <c r="AZE157" s="89"/>
      <c r="AZF157" s="89"/>
      <c r="AZG157" s="89"/>
      <c r="AZH157" s="89"/>
      <c r="AZI157" s="89"/>
      <c r="AZJ157" s="89"/>
      <c r="AZK157" s="89"/>
      <c r="AZL157" s="89"/>
      <c r="AZM157" s="80"/>
      <c r="AZN157" s="89"/>
      <c r="AZO157" s="89"/>
      <c r="AZP157" s="89"/>
      <c r="AZQ157" s="89"/>
      <c r="AZR157" s="89"/>
      <c r="AZS157" s="89"/>
      <c r="AZT157" s="89"/>
      <c r="AZU157" s="89"/>
      <c r="AZV157" s="89"/>
      <c r="AZW157" s="89"/>
      <c r="AZX157" s="89"/>
      <c r="AZY157" s="89"/>
      <c r="AZZ157" s="89"/>
      <c r="BAA157" s="89"/>
      <c r="BAB157" s="89"/>
      <c r="BAC157" s="89"/>
      <c r="BAD157" s="89"/>
      <c r="BAE157" s="89"/>
      <c r="BAF157" s="89"/>
      <c r="BAG157" s="89"/>
      <c r="BAH157" s="89"/>
      <c r="BAI157" s="80"/>
      <c r="BAJ157" s="89"/>
      <c r="BAK157" s="89"/>
      <c r="BAL157" s="89"/>
      <c r="BAM157" s="89"/>
      <c r="BAN157" s="89"/>
      <c r="BAO157" s="89"/>
      <c r="BAP157" s="89"/>
      <c r="BAQ157" s="89"/>
      <c r="BAR157" s="89"/>
      <c r="BAS157" s="89"/>
      <c r="BAT157" s="89"/>
      <c r="BAU157" s="89"/>
      <c r="BAV157" s="89"/>
      <c r="BAW157" s="89"/>
      <c r="BAX157" s="89"/>
      <c r="BAY157" s="89"/>
      <c r="BAZ157" s="89"/>
      <c r="BBA157" s="89"/>
      <c r="BBB157" s="89"/>
      <c r="BBC157" s="89"/>
      <c r="BBD157" s="89"/>
      <c r="BBE157" s="80"/>
      <c r="BBF157" s="89"/>
      <c r="BBG157" s="89"/>
      <c r="BBH157" s="89"/>
      <c r="BBI157" s="89"/>
      <c r="BBJ157" s="89"/>
      <c r="BBK157" s="89"/>
      <c r="BBL157" s="89"/>
      <c r="BBM157" s="89"/>
      <c r="BBN157" s="89"/>
      <c r="BBO157" s="89"/>
      <c r="BBP157" s="89"/>
      <c r="BBQ157" s="89"/>
      <c r="BBR157" s="89"/>
      <c r="BBS157" s="89"/>
      <c r="BBT157" s="89"/>
      <c r="BBU157" s="89"/>
      <c r="BBV157" s="89"/>
      <c r="BBW157" s="89"/>
      <c r="BBX157" s="89"/>
      <c r="BBY157" s="89"/>
      <c r="BBZ157" s="89"/>
      <c r="BCA157" s="80"/>
      <c r="BCB157" s="89"/>
      <c r="BCC157" s="89"/>
      <c r="BCD157" s="89"/>
      <c r="BCE157" s="89"/>
      <c r="BCF157" s="89"/>
      <c r="BCG157" s="89"/>
      <c r="BCH157" s="89"/>
      <c r="BCI157" s="89"/>
      <c r="BCJ157" s="89"/>
      <c r="BCK157" s="89"/>
      <c r="BCL157" s="89"/>
      <c r="BCM157" s="89"/>
      <c r="BCN157" s="89"/>
      <c r="BCO157" s="89"/>
      <c r="BCP157" s="89"/>
      <c r="BCQ157" s="89"/>
      <c r="BCR157" s="89"/>
      <c r="BCS157" s="89"/>
      <c r="BCT157" s="89"/>
      <c r="BCU157" s="89"/>
      <c r="BCV157" s="89"/>
      <c r="BCW157" s="80"/>
      <c r="BCX157" s="89"/>
      <c r="BCY157" s="89"/>
      <c r="BCZ157" s="89"/>
      <c r="BDA157" s="89"/>
      <c r="BDB157" s="89"/>
      <c r="BDC157" s="89"/>
      <c r="BDD157" s="89"/>
      <c r="BDE157" s="89"/>
      <c r="BDF157" s="89"/>
      <c r="BDG157" s="89"/>
      <c r="BDH157" s="89"/>
      <c r="BDI157" s="89"/>
      <c r="BDJ157" s="89"/>
      <c r="BDK157" s="89"/>
      <c r="BDL157" s="89"/>
      <c r="BDM157" s="89"/>
      <c r="BDN157" s="89"/>
      <c r="BDO157" s="89"/>
      <c r="BDP157" s="89"/>
      <c r="BDQ157" s="89"/>
      <c r="BDR157" s="89"/>
      <c r="BDS157" s="80"/>
      <c r="BDT157" s="89"/>
      <c r="BDU157" s="89"/>
      <c r="BDV157" s="89"/>
      <c r="BDW157" s="89"/>
      <c r="BDX157" s="89"/>
      <c r="BDY157" s="89"/>
      <c r="BDZ157" s="89"/>
      <c r="BEA157" s="89"/>
      <c r="BEB157" s="89"/>
      <c r="BEC157" s="89"/>
      <c r="BED157" s="89"/>
      <c r="BEE157" s="89"/>
      <c r="BEF157" s="89"/>
      <c r="BEG157" s="89"/>
      <c r="BEH157" s="89"/>
      <c r="BEI157" s="89"/>
      <c r="BEJ157" s="89"/>
      <c r="BEK157" s="89"/>
      <c r="BEL157" s="89"/>
      <c r="BEM157" s="89"/>
      <c r="BEN157" s="89"/>
      <c r="BEO157" s="80"/>
      <c r="BEP157" s="89"/>
      <c r="BEQ157" s="89"/>
      <c r="BER157" s="89"/>
      <c r="BES157" s="89"/>
      <c r="BET157" s="89"/>
      <c r="BEU157" s="89"/>
      <c r="BEV157" s="89"/>
      <c r="BEW157" s="89"/>
      <c r="BEX157" s="89"/>
      <c r="BEY157" s="89"/>
      <c r="BEZ157" s="89"/>
      <c r="BFA157" s="89"/>
      <c r="BFB157" s="89"/>
      <c r="BFC157" s="89"/>
      <c r="BFD157" s="89"/>
      <c r="BFE157" s="89"/>
      <c r="BFF157" s="89"/>
      <c r="BFG157" s="89"/>
      <c r="BFH157" s="89"/>
      <c r="BFI157" s="89"/>
      <c r="BFJ157" s="89"/>
      <c r="BFK157" s="80"/>
      <c r="BFL157" s="89"/>
      <c r="BFM157" s="89"/>
      <c r="BFN157" s="89"/>
      <c r="BFO157" s="89"/>
      <c r="BFP157" s="89"/>
      <c r="BFQ157" s="89"/>
      <c r="BFR157" s="89"/>
      <c r="BFS157" s="89"/>
      <c r="BFT157" s="89"/>
      <c r="BFU157" s="89"/>
      <c r="BFV157" s="89"/>
      <c r="BFW157" s="89"/>
      <c r="BFX157" s="89"/>
      <c r="BFY157" s="89"/>
      <c r="BFZ157" s="89"/>
      <c r="BGA157" s="89"/>
      <c r="BGB157" s="89"/>
      <c r="BGC157" s="89"/>
      <c r="BGD157" s="89"/>
      <c r="BGE157" s="89"/>
      <c r="BGF157" s="89"/>
      <c r="BGG157" s="80"/>
      <c r="BGH157" s="89"/>
      <c r="BGI157" s="89"/>
      <c r="BGJ157" s="89"/>
      <c r="BGK157" s="89"/>
      <c r="BGL157" s="89"/>
      <c r="BGM157" s="89"/>
      <c r="BGN157" s="89"/>
      <c r="BGO157" s="89"/>
      <c r="BGP157" s="89"/>
      <c r="BGQ157" s="89"/>
      <c r="BGR157" s="89"/>
      <c r="BGS157" s="89"/>
      <c r="BGT157" s="89"/>
      <c r="BGU157" s="89"/>
      <c r="BGV157" s="89"/>
      <c r="BGW157" s="89"/>
      <c r="BGX157" s="89"/>
      <c r="BGY157" s="89"/>
      <c r="BGZ157" s="89"/>
      <c r="BHA157" s="89"/>
      <c r="BHB157" s="89"/>
      <c r="BHC157" s="80"/>
      <c r="BHD157" s="89"/>
      <c r="BHE157" s="89"/>
      <c r="BHF157" s="89"/>
      <c r="BHG157" s="89"/>
      <c r="BHH157" s="89"/>
      <c r="BHI157" s="89"/>
      <c r="BHJ157" s="89"/>
      <c r="BHK157" s="89"/>
      <c r="BHL157" s="89"/>
      <c r="BHM157" s="89"/>
      <c r="BHN157" s="89"/>
      <c r="BHO157" s="89"/>
      <c r="BHP157" s="89"/>
      <c r="BHQ157" s="89"/>
      <c r="BHR157" s="89"/>
      <c r="BHS157" s="89"/>
      <c r="BHT157" s="89"/>
      <c r="BHU157" s="89"/>
      <c r="BHV157" s="89"/>
      <c r="BHW157" s="89"/>
      <c r="BHX157" s="89"/>
      <c r="BHY157" s="80"/>
      <c r="BHZ157" s="89"/>
      <c r="BIA157" s="89"/>
      <c r="BIB157" s="89"/>
      <c r="BIC157" s="89"/>
      <c r="BID157" s="89"/>
      <c r="BIE157" s="89"/>
      <c r="BIF157" s="89"/>
      <c r="BIG157" s="89"/>
      <c r="BIH157" s="89"/>
      <c r="BII157" s="89"/>
      <c r="BIJ157" s="89"/>
      <c r="BIK157" s="89"/>
      <c r="BIL157" s="89"/>
      <c r="BIM157" s="89"/>
      <c r="BIN157" s="89"/>
      <c r="BIO157" s="89"/>
      <c r="BIP157" s="89"/>
      <c r="BIQ157" s="89"/>
      <c r="BIR157" s="89"/>
      <c r="BIS157" s="89"/>
      <c r="BIT157" s="89"/>
      <c r="BIU157" s="80"/>
      <c r="BIV157" s="89"/>
      <c r="BIW157" s="89"/>
      <c r="BIX157" s="89"/>
      <c r="BIY157" s="89"/>
      <c r="BIZ157" s="89"/>
      <c r="BJA157" s="89"/>
      <c r="BJB157" s="89"/>
      <c r="BJC157" s="89"/>
      <c r="BJD157" s="89"/>
      <c r="BJE157" s="89"/>
      <c r="BJF157" s="89"/>
      <c r="BJG157" s="89"/>
      <c r="BJH157" s="89"/>
      <c r="BJI157" s="89"/>
      <c r="BJJ157" s="89"/>
      <c r="BJK157" s="89"/>
      <c r="BJL157" s="89"/>
      <c r="BJM157" s="89"/>
      <c r="BJN157" s="89"/>
      <c r="BJO157" s="89"/>
      <c r="BJP157" s="89"/>
      <c r="BJQ157" s="80"/>
      <c r="BJR157" s="89"/>
      <c r="BJS157" s="89"/>
      <c r="BJT157" s="89"/>
      <c r="BJU157" s="89"/>
      <c r="BJV157" s="89"/>
      <c r="BJW157" s="89"/>
      <c r="BJX157" s="89"/>
      <c r="BJY157" s="89"/>
      <c r="BJZ157" s="89"/>
      <c r="BKA157" s="89"/>
      <c r="BKB157" s="89"/>
      <c r="BKC157" s="89"/>
      <c r="BKD157" s="89"/>
      <c r="BKE157" s="89"/>
      <c r="BKF157" s="89"/>
      <c r="BKG157" s="89"/>
      <c r="BKH157" s="89"/>
      <c r="BKI157" s="89"/>
      <c r="BKJ157" s="89"/>
      <c r="BKK157" s="89"/>
      <c r="BKL157" s="89"/>
      <c r="BKM157" s="80"/>
      <c r="BKN157" s="89"/>
      <c r="BKO157" s="89"/>
      <c r="BKP157" s="89"/>
      <c r="BKQ157" s="89"/>
      <c r="BKR157" s="89"/>
      <c r="BKS157" s="89"/>
      <c r="BKT157" s="89"/>
      <c r="BKU157" s="89"/>
      <c r="BKV157" s="89"/>
      <c r="BKW157" s="89"/>
      <c r="BKX157" s="89"/>
      <c r="BKY157" s="89"/>
      <c r="BKZ157" s="89"/>
      <c r="BLA157" s="89"/>
      <c r="BLB157" s="89"/>
      <c r="BLC157" s="89"/>
      <c r="BLD157" s="89"/>
      <c r="BLE157" s="89"/>
      <c r="BLF157" s="89"/>
      <c r="BLG157" s="89"/>
      <c r="BLH157" s="89"/>
      <c r="BLI157" s="80"/>
      <c r="BLJ157" s="89"/>
      <c r="BLK157" s="89"/>
      <c r="BLL157" s="89"/>
      <c r="BLM157" s="89"/>
      <c r="BLN157" s="89"/>
      <c r="BLO157" s="89"/>
      <c r="BLP157" s="89"/>
      <c r="BLQ157" s="89"/>
      <c r="BLR157" s="89"/>
      <c r="BLS157" s="89"/>
      <c r="BLT157" s="89"/>
      <c r="BLU157" s="89"/>
      <c r="BLV157" s="89"/>
      <c r="BLW157" s="89"/>
      <c r="BLX157" s="89"/>
      <c r="BLY157" s="89"/>
      <c r="BLZ157" s="89"/>
      <c r="BMA157" s="89"/>
      <c r="BMB157" s="89"/>
      <c r="BMC157" s="89"/>
      <c r="BMD157" s="89"/>
      <c r="BME157" s="80"/>
      <c r="BMF157" s="89"/>
      <c r="BMG157" s="89"/>
      <c r="BMH157" s="89"/>
      <c r="BMI157" s="89"/>
      <c r="BMJ157" s="89"/>
      <c r="BMK157" s="89"/>
      <c r="BML157" s="89"/>
      <c r="BMM157" s="89"/>
      <c r="BMN157" s="89"/>
      <c r="BMO157" s="89"/>
      <c r="BMP157" s="89"/>
      <c r="BMQ157" s="89"/>
      <c r="BMR157" s="89"/>
      <c r="BMS157" s="89"/>
      <c r="BMT157" s="89"/>
      <c r="BMU157" s="89"/>
      <c r="BMV157" s="89"/>
      <c r="BMW157" s="89"/>
      <c r="BMX157" s="89"/>
      <c r="BMY157" s="89"/>
      <c r="BMZ157" s="89"/>
      <c r="BNA157" s="80"/>
      <c r="BNB157" s="89"/>
      <c r="BNC157" s="89"/>
      <c r="BND157" s="89"/>
      <c r="BNE157" s="89"/>
      <c r="BNF157" s="89"/>
      <c r="BNG157" s="89"/>
      <c r="BNH157" s="89"/>
      <c r="BNI157" s="89"/>
      <c r="BNJ157" s="89"/>
      <c r="BNK157" s="89"/>
      <c r="BNL157" s="89"/>
      <c r="BNM157" s="89"/>
      <c r="BNN157" s="89"/>
      <c r="BNO157" s="89"/>
      <c r="BNP157" s="89"/>
      <c r="BNQ157" s="89"/>
      <c r="BNR157" s="89"/>
      <c r="BNS157" s="89"/>
      <c r="BNT157" s="89"/>
      <c r="BNU157" s="89"/>
      <c r="BNV157" s="89"/>
      <c r="BNW157" s="80"/>
      <c r="BNX157" s="89"/>
      <c r="BNY157" s="89"/>
      <c r="BNZ157" s="89"/>
      <c r="BOA157" s="89"/>
      <c r="BOB157" s="89"/>
      <c r="BOC157" s="89"/>
      <c r="BOD157" s="89"/>
      <c r="BOE157" s="89"/>
      <c r="BOF157" s="89"/>
      <c r="BOG157" s="89"/>
      <c r="BOH157" s="89"/>
      <c r="BOI157" s="89"/>
      <c r="BOJ157" s="89"/>
      <c r="BOK157" s="89"/>
      <c r="BOL157" s="89"/>
      <c r="BOM157" s="89"/>
      <c r="BON157" s="89"/>
      <c r="BOO157" s="89"/>
      <c r="BOP157" s="89"/>
      <c r="BOQ157" s="89"/>
      <c r="BOR157" s="89"/>
      <c r="BOS157" s="80"/>
      <c r="BOT157" s="89"/>
      <c r="BOU157" s="89"/>
      <c r="BOV157" s="89"/>
      <c r="BOW157" s="89"/>
      <c r="BOX157" s="89"/>
      <c r="BOY157" s="89"/>
      <c r="BOZ157" s="89"/>
      <c r="BPA157" s="89"/>
      <c r="BPB157" s="89"/>
      <c r="BPC157" s="89"/>
      <c r="BPD157" s="89"/>
      <c r="BPE157" s="89"/>
      <c r="BPF157" s="89"/>
      <c r="BPG157" s="89"/>
      <c r="BPH157" s="89"/>
      <c r="BPI157" s="89"/>
      <c r="BPJ157" s="89"/>
      <c r="BPK157" s="89"/>
      <c r="BPL157" s="89"/>
      <c r="BPM157" s="89"/>
      <c r="BPN157" s="89"/>
      <c r="BPO157" s="80"/>
      <c r="BPP157" s="89"/>
      <c r="BPQ157" s="89"/>
      <c r="BPR157" s="89"/>
      <c r="BPS157" s="89"/>
      <c r="BPT157" s="89"/>
      <c r="BPU157" s="89"/>
      <c r="BPV157" s="89"/>
      <c r="BPW157" s="89"/>
      <c r="BPX157" s="89"/>
      <c r="BPY157" s="89"/>
      <c r="BPZ157" s="89"/>
      <c r="BQA157" s="89"/>
      <c r="BQB157" s="89"/>
      <c r="BQC157" s="89"/>
      <c r="BQD157" s="89"/>
      <c r="BQE157" s="89"/>
      <c r="BQF157" s="89"/>
      <c r="BQG157" s="89"/>
      <c r="BQH157" s="89"/>
      <c r="BQI157" s="89"/>
      <c r="BQJ157" s="89"/>
      <c r="BQK157" s="80"/>
      <c r="BQL157" s="89"/>
      <c r="BQM157" s="89"/>
      <c r="BQN157" s="89"/>
      <c r="BQO157" s="89"/>
      <c r="BQP157" s="89"/>
      <c r="BQQ157" s="89"/>
      <c r="BQR157" s="89"/>
      <c r="BQS157" s="89"/>
      <c r="BQT157" s="89"/>
      <c r="BQU157" s="89"/>
      <c r="BQV157" s="89"/>
      <c r="BQW157" s="89"/>
      <c r="BQX157" s="89"/>
      <c r="BQY157" s="89"/>
      <c r="BQZ157" s="89"/>
      <c r="BRA157" s="89"/>
      <c r="BRB157" s="89"/>
      <c r="BRC157" s="89"/>
      <c r="BRD157" s="89"/>
      <c r="BRE157" s="89"/>
      <c r="BRF157" s="89"/>
      <c r="BRG157" s="80"/>
      <c r="BRH157" s="89"/>
      <c r="BRI157" s="89"/>
      <c r="BRJ157" s="89"/>
      <c r="BRK157" s="89"/>
      <c r="BRL157" s="89"/>
      <c r="BRM157" s="89"/>
      <c r="BRN157" s="89"/>
      <c r="BRO157" s="89"/>
      <c r="BRP157" s="89"/>
      <c r="BRQ157" s="89"/>
      <c r="BRR157" s="89"/>
      <c r="BRS157" s="89"/>
      <c r="BRT157" s="89"/>
      <c r="BRU157" s="89"/>
      <c r="BRV157" s="89"/>
      <c r="BRW157" s="89"/>
      <c r="BRX157" s="89"/>
      <c r="BRY157" s="89"/>
      <c r="BRZ157" s="89"/>
      <c r="BSA157" s="89"/>
      <c r="BSB157" s="89"/>
      <c r="BSC157" s="80"/>
      <c r="BSD157" s="89"/>
      <c r="BSE157" s="89"/>
      <c r="BSF157" s="89"/>
      <c r="BSG157" s="89"/>
      <c r="BSH157" s="89"/>
      <c r="BSI157" s="89"/>
      <c r="BSJ157" s="89"/>
      <c r="BSK157" s="89"/>
      <c r="BSL157" s="89"/>
      <c r="BSM157" s="89"/>
      <c r="BSN157" s="89"/>
      <c r="BSO157" s="89"/>
      <c r="BSP157" s="89"/>
      <c r="BSQ157" s="89"/>
      <c r="BSR157" s="89"/>
      <c r="BSS157" s="89"/>
      <c r="BST157" s="89"/>
      <c r="BSU157" s="89"/>
      <c r="BSV157" s="89"/>
      <c r="BSW157" s="89"/>
      <c r="BSX157" s="89"/>
      <c r="BSY157" s="80"/>
      <c r="BSZ157" s="89"/>
      <c r="BTA157" s="89"/>
      <c r="BTB157" s="89"/>
      <c r="BTC157" s="89"/>
      <c r="BTD157" s="89"/>
      <c r="BTE157" s="89"/>
      <c r="BTF157" s="89"/>
      <c r="BTG157" s="89"/>
      <c r="BTH157" s="89"/>
      <c r="BTI157" s="89"/>
      <c r="BTJ157" s="89"/>
      <c r="BTK157" s="89"/>
      <c r="BTL157" s="89"/>
      <c r="BTM157" s="89"/>
      <c r="BTN157" s="89"/>
      <c r="BTO157" s="89"/>
      <c r="BTP157" s="89"/>
      <c r="BTQ157" s="89"/>
      <c r="BTR157" s="89"/>
      <c r="BTS157" s="89"/>
      <c r="BTT157" s="89"/>
      <c r="BTU157" s="80"/>
      <c r="BTV157" s="89"/>
      <c r="BTW157" s="89"/>
      <c r="BTX157" s="89"/>
      <c r="BTY157" s="89"/>
      <c r="BTZ157" s="89"/>
      <c r="BUA157" s="89"/>
      <c r="BUB157" s="89"/>
      <c r="BUC157" s="89"/>
      <c r="BUD157" s="89"/>
      <c r="BUE157" s="89"/>
      <c r="BUF157" s="89"/>
      <c r="BUG157" s="89"/>
      <c r="BUH157" s="89"/>
      <c r="BUI157" s="89"/>
      <c r="BUJ157" s="89"/>
      <c r="BUK157" s="89"/>
      <c r="BUL157" s="89"/>
      <c r="BUM157" s="89"/>
      <c r="BUN157" s="89"/>
      <c r="BUO157" s="89"/>
      <c r="BUP157" s="89"/>
      <c r="BUQ157" s="80"/>
      <c r="BUR157" s="89"/>
      <c r="BUS157" s="89"/>
      <c r="BUT157" s="89"/>
      <c r="BUU157" s="89"/>
      <c r="BUV157" s="89"/>
      <c r="BUW157" s="89"/>
      <c r="BUX157" s="89"/>
      <c r="BUY157" s="89"/>
      <c r="BUZ157" s="89"/>
      <c r="BVA157" s="89"/>
      <c r="BVB157" s="89"/>
      <c r="BVC157" s="89"/>
      <c r="BVD157" s="89"/>
      <c r="BVE157" s="89"/>
      <c r="BVF157" s="89"/>
      <c r="BVG157" s="89"/>
      <c r="BVH157" s="89"/>
      <c r="BVI157" s="89"/>
      <c r="BVJ157" s="89"/>
      <c r="BVK157" s="89"/>
      <c r="BVL157" s="89"/>
      <c r="BVM157" s="80"/>
      <c r="BVN157" s="89"/>
      <c r="BVO157" s="89"/>
      <c r="BVP157" s="89"/>
      <c r="BVQ157" s="89"/>
      <c r="BVR157" s="89"/>
      <c r="BVS157" s="89"/>
      <c r="BVT157" s="89"/>
      <c r="BVU157" s="89"/>
      <c r="BVV157" s="89"/>
      <c r="BVW157" s="89"/>
      <c r="BVX157" s="89"/>
      <c r="BVY157" s="89"/>
      <c r="BVZ157" s="89"/>
      <c r="BWA157" s="89"/>
      <c r="BWB157" s="89"/>
      <c r="BWC157" s="89"/>
      <c r="BWD157" s="89"/>
      <c r="BWE157" s="89"/>
      <c r="BWF157" s="89"/>
      <c r="BWG157" s="89"/>
      <c r="BWH157" s="89"/>
      <c r="BWI157" s="80"/>
      <c r="BWJ157" s="89"/>
      <c r="BWK157" s="89"/>
      <c r="BWL157" s="89"/>
      <c r="BWM157" s="89"/>
      <c r="BWN157" s="89"/>
      <c r="BWO157" s="89"/>
      <c r="BWP157" s="89"/>
      <c r="BWQ157" s="89"/>
      <c r="BWR157" s="89"/>
      <c r="BWS157" s="89"/>
      <c r="BWT157" s="89"/>
      <c r="BWU157" s="89"/>
      <c r="BWV157" s="89"/>
      <c r="BWW157" s="89"/>
      <c r="BWX157" s="89"/>
      <c r="BWY157" s="89"/>
      <c r="BWZ157" s="89"/>
      <c r="BXA157" s="89"/>
      <c r="BXB157" s="89"/>
      <c r="BXC157" s="89"/>
      <c r="BXD157" s="89"/>
      <c r="BXE157" s="80"/>
      <c r="BXF157" s="89"/>
      <c r="BXG157" s="89"/>
      <c r="BXH157" s="89"/>
      <c r="BXI157" s="89"/>
      <c r="BXJ157" s="89"/>
      <c r="BXK157" s="89"/>
      <c r="BXL157" s="89"/>
      <c r="BXM157" s="89"/>
      <c r="BXN157" s="89"/>
      <c r="BXO157" s="89"/>
      <c r="BXP157" s="89"/>
      <c r="BXQ157" s="89"/>
      <c r="BXR157" s="89"/>
      <c r="BXS157" s="89"/>
      <c r="BXT157" s="89"/>
      <c r="BXU157" s="89"/>
      <c r="BXV157" s="89"/>
      <c r="BXW157" s="89"/>
      <c r="BXX157" s="89"/>
      <c r="BXY157" s="89"/>
      <c r="BXZ157" s="89"/>
      <c r="BYA157" s="80"/>
      <c r="BYB157" s="89"/>
      <c r="BYC157" s="89"/>
      <c r="BYD157" s="89"/>
      <c r="BYE157" s="89"/>
      <c r="BYF157" s="89"/>
      <c r="BYG157" s="89"/>
      <c r="BYH157" s="89"/>
      <c r="BYI157" s="89"/>
      <c r="BYJ157" s="89"/>
      <c r="BYK157" s="89"/>
      <c r="BYL157" s="89"/>
      <c r="BYM157" s="89"/>
      <c r="BYN157" s="89"/>
      <c r="BYO157" s="89"/>
      <c r="BYP157" s="89"/>
      <c r="BYQ157" s="89"/>
      <c r="BYR157" s="89"/>
      <c r="BYS157" s="89"/>
      <c r="BYT157" s="89"/>
      <c r="BYU157" s="89"/>
      <c r="BYV157" s="89"/>
      <c r="BYW157" s="80"/>
      <c r="BYX157" s="89"/>
      <c r="BYY157" s="89"/>
      <c r="BYZ157" s="89"/>
      <c r="BZA157" s="89"/>
      <c r="BZB157" s="89"/>
      <c r="BZC157" s="89"/>
      <c r="BZD157" s="89"/>
      <c r="BZE157" s="89"/>
      <c r="BZF157" s="89"/>
      <c r="BZG157" s="89"/>
      <c r="BZH157" s="89"/>
      <c r="BZI157" s="89"/>
      <c r="BZJ157" s="89"/>
      <c r="BZK157" s="89"/>
      <c r="BZL157" s="89"/>
      <c r="BZM157" s="89"/>
      <c r="BZN157" s="89"/>
      <c r="BZO157" s="89"/>
      <c r="BZP157" s="89"/>
      <c r="BZQ157" s="89"/>
      <c r="BZR157" s="89"/>
      <c r="BZS157" s="80"/>
      <c r="BZT157" s="89"/>
      <c r="BZU157" s="89"/>
      <c r="BZV157" s="89"/>
      <c r="BZW157" s="89"/>
      <c r="BZX157" s="89"/>
      <c r="BZY157" s="89"/>
      <c r="BZZ157" s="89"/>
      <c r="CAA157" s="89"/>
      <c r="CAB157" s="89"/>
      <c r="CAC157" s="89"/>
      <c r="CAD157" s="89"/>
      <c r="CAE157" s="89"/>
      <c r="CAF157" s="89"/>
      <c r="CAG157" s="89"/>
      <c r="CAH157" s="89"/>
      <c r="CAI157" s="89"/>
      <c r="CAJ157" s="89"/>
      <c r="CAK157" s="89"/>
      <c r="CAL157" s="89"/>
      <c r="CAM157" s="89"/>
      <c r="CAN157" s="89"/>
      <c r="CAO157" s="80"/>
      <c r="CAP157" s="89"/>
      <c r="CAQ157" s="89"/>
      <c r="CAR157" s="89"/>
      <c r="CAS157" s="89"/>
      <c r="CAT157" s="89"/>
      <c r="CAU157" s="89"/>
      <c r="CAV157" s="89"/>
      <c r="CAW157" s="89"/>
      <c r="CAX157" s="89"/>
      <c r="CAY157" s="89"/>
      <c r="CAZ157" s="89"/>
      <c r="CBA157" s="89"/>
      <c r="CBB157" s="89"/>
      <c r="CBC157" s="89"/>
      <c r="CBD157" s="89"/>
      <c r="CBE157" s="89"/>
      <c r="CBF157" s="89"/>
      <c r="CBG157" s="89"/>
      <c r="CBH157" s="89"/>
      <c r="CBI157" s="89"/>
      <c r="CBJ157" s="89"/>
      <c r="CBK157" s="80"/>
      <c r="CBL157" s="89"/>
      <c r="CBM157" s="89"/>
      <c r="CBN157" s="89"/>
      <c r="CBO157" s="89"/>
      <c r="CBP157" s="89"/>
      <c r="CBQ157" s="89"/>
      <c r="CBR157" s="89"/>
      <c r="CBS157" s="89"/>
      <c r="CBT157" s="89"/>
      <c r="CBU157" s="89"/>
      <c r="CBV157" s="89"/>
      <c r="CBW157" s="89"/>
      <c r="CBX157" s="89"/>
      <c r="CBY157" s="89"/>
      <c r="CBZ157" s="89"/>
      <c r="CCA157" s="89"/>
      <c r="CCB157" s="89"/>
      <c r="CCC157" s="89"/>
      <c r="CCD157" s="89"/>
      <c r="CCE157" s="89"/>
      <c r="CCF157" s="89"/>
      <c r="CCG157" s="80"/>
      <c r="CCH157" s="89"/>
      <c r="CCI157" s="89"/>
      <c r="CCJ157" s="89"/>
      <c r="CCK157" s="89"/>
      <c r="CCL157" s="89"/>
      <c r="CCM157" s="89"/>
      <c r="CCN157" s="89"/>
      <c r="CCO157" s="89"/>
      <c r="CCP157" s="89"/>
      <c r="CCQ157" s="89"/>
      <c r="CCR157" s="89"/>
      <c r="CCS157" s="89"/>
      <c r="CCT157" s="89"/>
      <c r="CCU157" s="89"/>
      <c r="CCV157" s="89"/>
      <c r="CCW157" s="89"/>
      <c r="CCX157" s="89"/>
      <c r="CCY157" s="89"/>
      <c r="CCZ157" s="89"/>
      <c r="CDA157" s="89"/>
      <c r="CDB157" s="89"/>
      <c r="CDC157" s="80"/>
      <c r="CDD157" s="89"/>
      <c r="CDE157" s="89"/>
      <c r="CDF157" s="89"/>
      <c r="CDG157" s="89"/>
      <c r="CDH157" s="89"/>
      <c r="CDI157" s="89"/>
      <c r="CDJ157" s="89"/>
      <c r="CDK157" s="89"/>
      <c r="CDL157" s="89"/>
      <c r="CDM157" s="89"/>
      <c r="CDN157" s="89"/>
      <c r="CDO157" s="89"/>
      <c r="CDP157" s="89"/>
      <c r="CDQ157" s="89"/>
      <c r="CDR157" s="89"/>
      <c r="CDS157" s="89"/>
      <c r="CDT157" s="89"/>
      <c r="CDU157" s="89"/>
      <c r="CDV157" s="89"/>
      <c r="CDW157" s="89"/>
      <c r="CDX157" s="89"/>
      <c r="CDY157" s="80"/>
      <c r="CDZ157" s="89"/>
      <c r="CEA157" s="89"/>
      <c r="CEB157" s="89"/>
      <c r="CEC157" s="89"/>
      <c r="CED157" s="89"/>
      <c r="CEE157" s="89"/>
      <c r="CEF157" s="89"/>
      <c r="CEG157" s="89"/>
      <c r="CEH157" s="89"/>
      <c r="CEI157" s="89"/>
      <c r="CEJ157" s="89"/>
      <c r="CEK157" s="89"/>
      <c r="CEL157" s="89"/>
      <c r="CEM157" s="89"/>
      <c r="CEN157" s="89"/>
      <c r="CEO157" s="89"/>
      <c r="CEP157" s="89"/>
      <c r="CEQ157" s="89"/>
      <c r="CER157" s="89"/>
      <c r="CES157" s="89"/>
      <c r="CET157" s="89"/>
      <c r="CEU157" s="80"/>
      <c r="CEV157" s="89"/>
      <c r="CEW157" s="89"/>
      <c r="CEX157" s="89"/>
      <c r="CEY157" s="89"/>
      <c r="CEZ157" s="89"/>
      <c r="CFA157" s="89"/>
      <c r="CFB157" s="89"/>
      <c r="CFC157" s="89"/>
      <c r="CFD157" s="89"/>
      <c r="CFE157" s="89"/>
      <c r="CFF157" s="89"/>
      <c r="CFG157" s="89"/>
      <c r="CFH157" s="89"/>
      <c r="CFI157" s="89"/>
      <c r="CFJ157" s="89"/>
      <c r="CFK157" s="89"/>
      <c r="CFL157" s="89"/>
      <c r="CFM157" s="89"/>
      <c r="CFN157" s="89"/>
      <c r="CFO157" s="89"/>
      <c r="CFP157" s="89"/>
      <c r="CFQ157" s="80"/>
      <c r="CFR157" s="89"/>
      <c r="CFS157" s="89"/>
      <c r="CFT157" s="89"/>
      <c r="CFU157" s="89"/>
      <c r="CFV157" s="89"/>
      <c r="CFW157" s="89"/>
      <c r="CFX157" s="89"/>
      <c r="CFY157" s="89"/>
      <c r="CFZ157" s="89"/>
      <c r="CGA157" s="89"/>
      <c r="CGB157" s="89"/>
      <c r="CGC157" s="89"/>
      <c r="CGD157" s="89"/>
      <c r="CGE157" s="89"/>
      <c r="CGF157" s="89"/>
      <c r="CGG157" s="89"/>
      <c r="CGH157" s="89"/>
      <c r="CGI157" s="89"/>
      <c r="CGJ157" s="89"/>
      <c r="CGK157" s="89"/>
      <c r="CGL157" s="89"/>
      <c r="CGM157" s="80"/>
      <c r="CGN157" s="89"/>
      <c r="CGO157" s="89"/>
      <c r="CGP157" s="89"/>
      <c r="CGQ157" s="89"/>
      <c r="CGR157" s="89"/>
      <c r="CGS157" s="89"/>
      <c r="CGT157" s="89"/>
      <c r="CGU157" s="89"/>
      <c r="CGV157" s="89"/>
      <c r="CGW157" s="89"/>
      <c r="CGX157" s="89"/>
      <c r="CGY157" s="89"/>
      <c r="CGZ157" s="89"/>
      <c r="CHA157" s="89"/>
      <c r="CHB157" s="89"/>
      <c r="CHC157" s="89"/>
      <c r="CHD157" s="89"/>
      <c r="CHE157" s="89"/>
      <c r="CHF157" s="89"/>
      <c r="CHG157" s="89"/>
      <c r="CHH157" s="89"/>
      <c r="CHI157" s="80"/>
      <c r="CHJ157" s="89"/>
      <c r="CHK157" s="89"/>
      <c r="CHL157" s="89"/>
      <c r="CHM157" s="89"/>
      <c r="CHN157" s="89"/>
      <c r="CHO157" s="89"/>
      <c r="CHP157" s="89"/>
      <c r="CHQ157" s="89"/>
      <c r="CHR157" s="89"/>
      <c r="CHS157" s="89"/>
      <c r="CHT157" s="89"/>
      <c r="CHU157" s="89"/>
      <c r="CHV157" s="89"/>
      <c r="CHW157" s="89"/>
      <c r="CHX157" s="89"/>
      <c r="CHY157" s="89"/>
      <c r="CHZ157" s="89"/>
      <c r="CIA157" s="89"/>
      <c r="CIB157" s="89"/>
      <c r="CIC157" s="89"/>
      <c r="CID157" s="89"/>
      <c r="CIE157" s="80"/>
      <c r="CIF157" s="89"/>
      <c r="CIG157" s="89"/>
      <c r="CIH157" s="89"/>
      <c r="CII157" s="89"/>
      <c r="CIJ157" s="89"/>
      <c r="CIK157" s="89"/>
      <c r="CIL157" s="89"/>
      <c r="CIM157" s="89"/>
      <c r="CIN157" s="89"/>
      <c r="CIO157" s="89"/>
      <c r="CIP157" s="89"/>
      <c r="CIQ157" s="89"/>
      <c r="CIR157" s="89"/>
      <c r="CIS157" s="89"/>
      <c r="CIT157" s="89"/>
      <c r="CIU157" s="89"/>
      <c r="CIV157" s="89"/>
      <c r="CIW157" s="89"/>
      <c r="CIX157" s="89"/>
      <c r="CIY157" s="89"/>
      <c r="CIZ157" s="89"/>
      <c r="CJA157" s="80"/>
      <c r="CJB157" s="89"/>
      <c r="CJC157" s="89"/>
      <c r="CJD157" s="89"/>
      <c r="CJE157" s="89"/>
      <c r="CJF157" s="89"/>
      <c r="CJG157" s="89"/>
      <c r="CJH157" s="89"/>
      <c r="CJI157" s="89"/>
      <c r="CJJ157" s="89"/>
      <c r="CJK157" s="89"/>
      <c r="CJL157" s="89"/>
      <c r="CJM157" s="89"/>
      <c r="CJN157" s="89"/>
      <c r="CJO157" s="89"/>
      <c r="CJP157" s="89"/>
      <c r="CJQ157" s="89"/>
      <c r="CJR157" s="89"/>
      <c r="CJS157" s="89"/>
      <c r="CJT157" s="89"/>
      <c r="CJU157" s="89"/>
      <c r="CJV157" s="89"/>
      <c r="CJW157" s="80"/>
      <c r="CJX157" s="89"/>
      <c r="CJY157" s="89"/>
      <c r="CJZ157" s="89"/>
      <c r="CKA157" s="89"/>
      <c r="CKB157" s="89"/>
      <c r="CKC157" s="89"/>
      <c r="CKD157" s="89"/>
      <c r="CKE157" s="89"/>
      <c r="CKF157" s="89"/>
      <c r="CKG157" s="89"/>
      <c r="CKH157" s="89"/>
      <c r="CKI157" s="89"/>
      <c r="CKJ157" s="89"/>
      <c r="CKK157" s="89"/>
      <c r="CKL157" s="89"/>
      <c r="CKM157" s="89"/>
      <c r="CKN157" s="89"/>
      <c r="CKO157" s="89"/>
      <c r="CKP157" s="89"/>
      <c r="CKQ157" s="89"/>
      <c r="CKR157" s="89"/>
      <c r="CKS157" s="80"/>
      <c r="CKT157" s="89"/>
      <c r="CKU157" s="89"/>
      <c r="CKV157" s="89"/>
      <c r="CKW157" s="89"/>
      <c r="CKX157" s="89"/>
      <c r="CKY157" s="89"/>
      <c r="CKZ157" s="89"/>
      <c r="CLA157" s="89"/>
      <c r="CLB157" s="89"/>
      <c r="CLC157" s="89"/>
      <c r="CLD157" s="89"/>
      <c r="CLE157" s="89"/>
      <c r="CLF157" s="89"/>
      <c r="CLG157" s="89"/>
      <c r="CLH157" s="89"/>
      <c r="CLI157" s="89"/>
      <c r="CLJ157" s="89"/>
      <c r="CLK157" s="89"/>
      <c r="CLL157" s="89"/>
      <c r="CLM157" s="89"/>
      <c r="CLN157" s="89"/>
      <c r="CLO157" s="80"/>
      <c r="CLP157" s="89"/>
      <c r="CLQ157" s="89"/>
      <c r="CLR157" s="89"/>
      <c r="CLS157" s="89"/>
      <c r="CLT157" s="89"/>
      <c r="CLU157" s="89"/>
      <c r="CLV157" s="89"/>
      <c r="CLW157" s="89"/>
      <c r="CLX157" s="89"/>
      <c r="CLY157" s="89"/>
      <c r="CLZ157" s="89"/>
      <c r="CMA157" s="89"/>
      <c r="CMB157" s="89"/>
      <c r="CMC157" s="89"/>
      <c r="CMD157" s="89"/>
      <c r="CME157" s="89"/>
      <c r="CMF157" s="89"/>
      <c r="CMG157" s="89"/>
      <c r="CMH157" s="89"/>
      <c r="CMI157" s="89"/>
      <c r="CMJ157" s="89"/>
      <c r="CMK157" s="80"/>
      <c r="CML157" s="89"/>
      <c r="CMM157" s="89"/>
      <c r="CMN157" s="89"/>
      <c r="CMO157" s="89"/>
      <c r="CMP157" s="89"/>
      <c r="CMQ157" s="89"/>
      <c r="CMR157" s="89"/>
      <c r="CMS157" s="89"/>
      <c r="CMT157" s="89"/>
      <c r="CMU157" s="89"/>
      <c r="CMV157" s="89"/>
      <c r="CMW157" s="89"/>
      <c r="CMX157" s="89"/>
      <c r="CMY157" s="89"/>
      <c r="CMZ157" s="89"/>
      <c r="CNA157" s="89"/>
      <c r="CNB157" s="89"/>
      <c r="CNC157" s="89"/>
      <c r="CND157" s="89"/>
      <c r="CNE157" s="89"/>
      <c r="CNF157" s="89"/>
      <c r="CNG157" s="80"/>
      <c r="CNH157" s="89"/>
      <c r="CNI157" s="89"/>
      <c r="CNJ157" s="89"/>
      <c r="CNK157" s="89"/>
      <c r="CNL157" s="89"/>
      <c r="CNM157" s="89"/>
      <c r="CNN157" s="89"/>
      <c r="CNO157" s="89"/>
      <c r="CNP157" s="89"/>
      <c r="CNQ157" s="89"/>
      <c r="CNR157" s="89"/>
      <c r="CNS157" s="89"/>
      <c r="CNT157" s="89"/>
      <c r="CNU157" s="89"/>
      <c r="CNV157" s="89"/>
      <c r="CNW157" s="89"/>
      <c r="CNX157" s="89"/>
      <c r="CNY157" s="89"/>
      <c r="CNZ157" s="89"/>
      <c r="COA157" s="89"/>
      <c r="COB157" s="89"/>
      <c r="COC157" s="80"/>
      <c r="COD157" s="89"/>
      <c r="COE157" s="89"/>
      <c r="COF157" s="89"/>
      <c r="COG157" s="89"/>
      <c r="COH157" s="89"/>
      <c r="COI157" s="89"/>
      <c r="COJ157" s="89"/>
      <c r="COK157" s="89"/>
      <c r="COL157" s="89"/>
      <c r="COM157" s="89"/>
      <c r="CON157" s="89"/>
      <c r="COO157" s="89"/>
      <c r="COP157" s="89"/>
      <c r="COQ157" s="89"/>
      <c r="COR157" s="89"/>
      <c r="COS157" s="89"/>
      <c r="COT157" s="89"/>
      <c r="COU157" s="89"/>
      <c r="COV157" s="89"/>
      <c r="COW157" s="89"/>
      <c r="COX157" s="89"/>
      <c r="COY157" s="80"/>
      <c r="COZ157" s="89"/>
      <c r="CPA157" s="89"/>
      <c r="CPB157" s="89"/>
      <c r="CPC157" s="89"/>
      <c r="CPD157" s="89"/>
      <c r="CPE157" s="89"/>
      <c r="CPF157" s="89"/>
      <c r="CPG157" s="89"/>
      <c r="CPH157" s="89"/>
      <c r="CPI157" s="89"/>
      <c r="CPJ157" s="89"/>
      <c r="CPK157" s="89"/>
      <c r="CPL157" s="89"/>
      <c r="CPM157" s="89"/>
      <c r="CPN157" s="89"/>
      <c r="CPO157" s="89"/>
      <c r="CPP157" s="89"/>
      <c r="CPQ157" s="89"/>
      <c r="CPR157" s="89"/>
      <c r="CPS157" s="89"/>
      <c r="CPT157" s="89"/>
      <c r="CPU157" s="80"/>
      <c r="CPV157" s="89"/>
      <c r="CPW157" s="89"/>
      <c r="CPX157" s="89"/>
      <c r="CPY157" s="89"/>
      <c r="CPZ157" s="89"/>
      <c r="CQA157" s="89"/>
      <c r="CQB157" s="89"/>
      <c r="CQC157" s="89"/>
      <c r="CQD157" s="89"/>
      <c r="CQE157" s="89"/>
      <c r="CQF157" s="89"/>
      <c r="CQG157" s="89"/>
      <c r="CQH157" s="89"/>
      <c r="CQI157" s="89"/>
      <c r="CQJ157" s="89"/>
      <c r="CQK157" s="89"/>
      <c r="CQL157" s="89"/>
      <c r="CQM157" s="89"/>
      <c r="CQN157" s="89"/>
      <c r="CQO157" s="89"/>
      <c r="CQP157" s="89"/>
      <c r="CQQ157" s="80"/>
      <c r="CQR157" s="89"/>
      <c r="CQS157" s="89"/>
      <c r="CQT157" s="89"/>
      <c r="CQU157" s="89"/>
      <c r="CQV157" s="89"/>
      <c r="CQW157" s="89"/>
      <c r="CQX157" s="89"/>
      <c r="CQY157" s="89"/>
      <c r="CQZ157" s="89"/>
      <c r="CRA157" s="89"/>
      <c r="CRB157" s="89"/>
      <c r="CRC157" s="89"/>
      <c r="CRD157" s="89"/>
      <c r="CRE157" s="89"/>
      <c r="CRF157" s="89"/>
      <c r="CRG157" s="89"/>
      <c r="CRH157" s="89"/>
      <c r="CRI157" s="89"/>
      <c r="CRJ157" s="89"/>
      <c r="CRK157" s="89"/>
      <c r="CRL157" s="89"/>
      <c r="CRM157" s="80"/>
      <c r="CRN157" s="89"/>
      <c r="CRO157" s="89"/>
      <c r="CRP157" s="89"/>
      <c r="CRQ157" s="89"/>
      <c r="CRR157" s="89"/>
      <c r="CRS157" s="89"/>
      <c r="CRT157" s="89"/>
      <c r="CRU157" s="89"/>
      <c r="CRV157" s="89"/>
      <c r="CRW157" s="89"/>
      <c r="CRX157" s="89"/>
      <c r="CRY157" s="89"/>
      <c r="CRZ157" s="89"/>
      <c r="CSA157" s="89"/>
      <c r="CSB157" s="89"/>
      <c r="CSC157" s="89"/>
      <c r="CSD157" s="89"/>
      <c r="CSE157" s="89"/>
      <c r="CSF157" s="89"/>
      <c r="CSG157" s="89"/>
      <c r="CSH157" s="89"/>
      <c r="CSI157" s="80"/>
      <c r="CSJ157" s="89"/>
      <c r="CSK157" s="89"/>
      <c r="CSL157" s="89"/>
      <c r="CSM157" s="89"/>
      <c r="CSN157" s="89"/>
      <c r="CSO157" s="89"/>
      <c r="CSP157" s="89"/>
      <c r="CSQ157" s="89"/>
      <c r="CSR157" s="89"/>
      <c r="CSS157" s="89"/>
      <c r="CST157" s="89"/>
      <c r="CSU157" s="89"/>
      <c r="CSV157" s="89"/>
      <c r="CSW157" s="89"/>
      <c r="CSX157" s="89"/>
      <c r="CSY157" s="89"/>
      <c r="CSZ157" s="89"/>
      <c r="CTA157" s="89"/>
      <c r="CTB157" s="89"/>
      <c r="CTC157" s="89"/>
      <c r="CTD157" s="89"/>
      <c r="CTE157" s="80"/>
      <c r="CTF157" s="89"/>
      <c r="CTG157" s="89"/>
      <c r="CTH157" s="89"/>
      <c r="CTI157" s="89"/>
      <c r="CTJ157" s="89"/>
      <c r="CTK157" s="89"/>
      <c r="CTL157" s="89"/>
      <c r="CTM157" s="89"/>
      <c r="CTN157" s="89"/>
      <c r="CTO157" s="89"/>
      <c r="CTP157" s="89"/>
      <c r="CTQ157" s="89"/>
      <c r="CTR157" s="89"/>
      <c r="CTS157" s="89"/>
      <c r="CTT157" s="89"/>
      <c r="CTU157" s="89"/>
      <c r="CTV157" s="89"/>
      <c r="CTW157" s="89"/>
      <c r="CTX157" s="89"/>
      <c r="CTY157" s="89"/>
      <c r="CTZ157" s="89"/>
      <c r="CUA157" s="80"/>
      <c r="CUB157" s="89"/>
      <c r="CUC157" s="89"/>
      <c r="CUD157" s="89"/>
      <c r="CUE157" s="89"/>
      <c r="CUF157" s="89"/>
      <c r="CUG157" s="89"/>
      <c r="CUH157" s="89"/>
      <c r="CUI157" s="89"/>
      <c r="CUJ157" s="89"/>
      <c r="CUK157" s="89"/>
      <c r="CUL157" s="89"/>
      <c r="CUM157" s="89"/>
      <c r="CUN157" s="89"/>
      <c r="CUO157" s="89"/>
      <c r="CUP157" s="89"/>
      <c r="CUQ157" s="89"/>
      <c r="CUR157" s="89"/>
      <c r="CUS157" s="89"/>
      <c r="CUT157" s="89"/>
      <c r="CUU157" s="89"/>
      <c r="CUV157" s="89"/>
      <c r="CUW157" s="80"/>
      <c r="CUX157" s="89"/>
      <c r="CUY157" s="89"/>
      <c r="CUZ157" s="89"/>
      <c r="CVA157" s="89"/>
      <c r="CVB157" s="89"/>
      <c r="CVC157" s="89"/>
      <c r="CVD157" s="89"/>
      <c r="CVE157" s="89"/>
      <c r="CVF157" s="89"/>
      <c r="CVG157" s="89"/>
      <c r="CVH157" s="89"/>
      <c r="CVI157" s="89"/>
      <c r="CVJ157" s="89"/>
      <c r="CVK157" s="89"/>
      <c r="CVL157" s="89"/>
      <c r="CVM157" s="89"/>
      <c r="CVN157" s="89"/>
      <c r="CVO157" s="89"/>
      <c r="CVP157" s="89"/>
      <c r="CVQ157" s="89"/>
      <c r="CVR157" s="89"/>
      <c r="CVS157" s="80"/>
      <c r="CVT157" s="89"/>
      <c r="CVU157" s="89"/>
      <c r="CVV157" s="89"/>
      <c r="CVW157" s="89"/>
      <c r="CVX157" s="89"/>
      <c r="CVY157" s="89"/>
      <c r="CVZ157" s="89"/>
      <c r="CWA157" s="89"/>
      <c r="CWB157" s="89"/>
      <c r="CWC157" s="89"/>
      <c r="CWD157" s="89"/>
      <c r="CWE157" s="89"/>
      <c r="CWF157" s="89"/>
      <c r="CWG157" s="89"/>
      <c r="CWH157" s="89"/>
      <c r="CWI157" s="89"/>
      <c r="CWJ157" s="89"/>
      <c r="CWK157" s="89"/>
      <c r="CWL157" s="89"/>
      <c r="CWM157" s="89"/>
      <c r="CWN157" s="89"/>
      <c r="CWO157" s="80"/>
      <c r="CWP157" s="89"/>
      <c r="CWQ157" s="89"/>
      <c r="CWR157" s="89"/>
      <c r="CWS157" s="89"/>
      <c r="CWT157" s="89"/>
      <c r="CWU157" s="89"/>
      <c r="CWV157" s="89"/>
      <c r="CWW157" s="89"/>
      <c r="CWX157" s="89"/>
      <c r="CWY157" s="89"/>
      <c r="CWZ157" s="89"/>
      <c r="CXA157" s="89"/>
      <c r="CXB157" s="89"/>
      <c r="CXC157" s="89"/>
      <c r="CXD157" s="89"/>
      <c r="CXE157" s="89"/>
      <c r="CXF157" s="89"/>
      <c r="CXG157" s="89"/>
      <c r="CXH157" s="89"/>
      <c r="CXI157" s="89"/>
      <c r="CXJ157" s="89"/>
      <c r="CXK157" s="80"/>
      <c r="CXL157" s="89"/>
      <c r="CXM157" s="89"/>
      <c r="CXN157" s="89"/>
      <c r="CXO157" s="89"/>
      <c r="CXP157" s="89"/>
      <c r="CXQ157" s="89"/>
      <c r="CXR157" s="89"/>
      <c r="CXS157" s="89"/>
      <c r="CXT157" s="89"/>
      <c r="CXU157" s="89"/>
      <c r="CXV157" s="89"/>
      <c r="CXW157" s="89"/>
      <c r="CXX157" s="89"/>
      <c r="CXY157" s="89"/>
      <c r="CXZ157" s="89"/>
      <c r="CYA157" s="89"/>
      <c r="CYB157" s="89"/>
      <c r="CYC157" s="89"/>
      <c r="CYD157" s="89"/>
      <c r="CYE157" s="89"/>
      <c r="CYF157" s="89"/>
      <c r="CYG157" s="80"/>
      <c r="CYH157" s="89"/>
      <c r="CYI157" s="89"/>
      <c r="CYJ157" s="89"/>
      <c r="CYK157" s="89"/>
      <c r="CYL157" s="89"/>
      <c r="CYM157" s="89"/>
      <c r="CYN157" s="89"/>
      <c r="CYO157" s="89"/>
      <c r="CYP157" s="89"/>
      <c r="CYQ157" s="89"/>
      <c r="CYR157" s="89"/>
      <c r="CYS157" s="89"/>
      <c r="CYT157" s="89"/>
      <c r="CYU157" s="89"/>
      <c r="CYV157" s="89"/>
      <c r="CYW157" s="89"/>
      <c r="CYX157" s="89"/>
      <c r="CYY157" s="89"/>
      <c r="CYZ157" s="89"/>
      <c r="CZA157" s="89"/>
      <c r="CZB157" s="89"/>
      <c r="CZC157" s="80"/>
      <c r="CZD157" s="89"/>
      <c r="CZE157" s="89"/>
      <c r="CZF157" s="89"/>
      <c r="CZG157" s="89"/>
      <c r="CZH157" s="89"/>
      <c r="CZI157" s="89"/>
      <c r="CZJ157" s="89"/>
      <c r="CZK157" s="89"/>
      <c r="CZL157" s="89"/>
      <c r="CZM157" s="89"/>
      <c r="CZN157" s="89"/>
      <c r="CZO157" s="89"/>
      <c r="CZP157" s="89"/>
      <c r="CZQ157" s="89"/>
      <c r="CZR157" s="89"/>
      <c r="CZS157" s="89"/>
      <c r="CZT157" s="89"/>
      <c r="CZU157" s="89"/>
      <c r="CZV157" s="89"/>
      <c r="CZW157" s="89"/>
      <c r="CZX157" s="89"/>
      <c r="CZY157" s="80"/>
      <c r="CZZ157" s="89"/>
      <c r="DAA157" s="89"/>
      <c r="DAB157" s="89"/>
      <c r="DAC157" s="89"/>
      <c r="DAD157" s="89"/>
      <c r="DAE157" s="89"/>
      <c r="DAF157" s="89"/>
      <c r="DAG157" s="89"/>
      <c r="DAH157" s="89"/>
      <c r="DAI157" s="89"/>
      <c r="DAJ157" s="89"/>
      <c r="DAK157" s="89"/>
      <c r="DAL157" s="89"/>
      <c r="DAM157" s="89"/>
      <c r="DAN157" s="89"/>
      <c r="DAO157" s="89"/>
      <c r="DAP157" s="89"/>
      <c r="DAQ157" s="89"/>
      <c r="DAR157" s="89"/>
      <c r="DAS157" s="89"/>
      <c r="DAT157" s="89"/>
      <c r="DAU157" s="80"/>
      <c r="DAV157" s="89"/>
      <c r="DAW157" s="89"/>
      <c r="DAX157" s="89"/>
      <c r="DAY157" s="89"/>
      <c r="DAZ157" s="89"/>
      <c r="DBA157" s="89"/>
      <c r="DBB157" s="89"/>
      <c r="DBC157" s="89"/>
      <c r="DBD157" s="89"/>
      <c r="DBE157" s="89"/>
      <c r="DBF157" s="89"/>
      <c r="DBG157" s="89"/>
      <c r="DBH157" s="89"/>
      <c r="DBI157" s="89"/>
      <c r="DBJ157" s="89"/>
      <c r="DBK157" s="89"/>
      <c r="DBL157" s="89"/>
      <c r="DBM157" s="89"/>
      <c r="DBN157" s="89"/>
      <c r="DBO157" s="89"/>
      <c r="DBP157" s="89"/>
      <c r="DBQ157" s="80"/>
      <c r="DBR157" s="89"/>
      <c r="DBS157" s="89"/>
      <c r="DBT157" s="89"/>
      <c r="DBU157" s="89"/>
      <c r="DBV157" s="89"/>
      <c r="DBW157" s="89"/>
      <c r="DBX157" s="89"/>
      <c r="DBY157" s="89"/>
      <c r="DBZ157" s="89"/>
      <c r="DCA157" s="89"/>
      <c r="DCB157" s="89"/>
      <c r="DCC157" s="89"/>
      <c r="DCD157" s="89"/>
      <c r="DCE157" s="89"/>
      <c r="DCF157" s="89"/>
      <c r="DCG157" s="89"/>
      <c r="DCH157" s="89"/>
      <c r="DCI157" s="89"/>
      <c r="DCJ157" s="89"/>
      <c r="DCK157" s="89"/>
      <c r="DCL157" s="89"/>
      <c r="DCM157" s="80"/>
      <c r="DCN157" s="89"/>
      <c r="DCO157" s="89"/>
      <c r="DCP157" s="89"/>
      <c r="DCQ157" s="89"/>
      <c r="DCR157" s="89"/>
      <c r="DCS157" s="89"/>
      <c r="DCT157" s="89"/>
      <c r="DCU157" s="89"/>
      <c r="DCV157" s="89"/>
      <c r="DCW157" s="89"/>
      <c r="DCX157" s="89"/>
      <c r="DCY157" s="89"/>
      <c r="DCZ157" s="89"/>
      <c r="DDA157" s="89"/>
      <c r="DDB157" s="89"/>
      <c r="DDC157" s="89"/>
      <c r="DDD157" s="89"/>
      <c r="DDE157" s="89"/>
      <c r="DDF157" s="89"/>
      <c r="DDG157" s="89"/>
      <c r="DDH157" s="89"/>
      <c r="DDI157" s="80"/>
      <c r="DDJ157" s="89"/>
      <c r="DDK157" s="89"/>
      <c r="DDL157" s="89"/>
      <c r="DDM157" s="89"/>
      <c r="DDN157" s="89"/>
      <c r="DDO157" s="89"/>
      <c r="DDP157" s="89"/>
      <c r="DDQ157" s="89"/>
      <c r="DDR157" s="89"/>
      <c r="DDS157" s="89"/>
      <c r="DDT157" s="89"/>
      <c r="DDU157" s="89"/>
      <c r="DDV157" s="89"/>
      <c r="DDW157" s="89"/>
      <c r="DDX157" s="89"/>
      <c r="DDY157" s="89"/>
      <c r="DDZ157" s="89"/>
      <c r="DEA157" s="89"/>
      <c r="DEB157" s="89"/>
      <c r="DEC157" s="89"/>
      <c r="DED157" s="89"/>
      <c r="DEE157" s="80"/>
      <c r="DEF157" s="89"/>
      <c r="DEG157" s="89"/>
      <c r="DEH157" s="89"/>
      <c r="DEI157" s="89"/>
      <c r="DEJ157" s="89"/>
      <c r="DEK157" s="89"/>
      <c r="DEL157" s="89"/>
      <c r="DEM157" s="89"/>
      <c r="DEN157" s="89"/>
      <c r="DEO157" s="89"/>
      <c r="DEP157" s="89"/>
      <c r="DEQ157" s="89"/>
      <c r="DER157" s="89"/>
      <c r="DES157" s="89"/>
      <c r="DET157" s="89"/>
      <c r="DEU157" s="89"/>
      <c r="DEV157" s="89"/>
      <c r="DEW157" s="89"/>
      <c r="DEX157" s="89"/>
      <c r="DEY157" s="89"/>
      <c r="DEZ157" s="89"/>
      <c r="DFA157" s="80"/>
      <c r="DFB157" s="89"/>
      <c r="DFC157" s="89"/>
      <c r="DFD157" s="89"/>
      <c r="DFE157" s="89"/>
      <c r="DFF157" s="89"/>
      <c r="DFG157" s="89"/>
      <c r="DFH157" s="89"/>
      <c r="DFI157" s="89"/>
      <c r="DFJ157" s="89"/>
      <c r="DFK157" s="89"/>
      <c r="DFL157" s="89"/>
      <c r="DFM157" s="89"/>
      <c r="DFN157" s="89"/>
      <c r="DFO157" s="89"/>
      <c r="DFP157" s="89"/>
      <c r="DFQ157" s="89"/>
      <c r="DFR157" s="89"/>
      <c r="DFS157" s="89"/>
      <c r="DFT157" s="89"/>
      <c r="DFU157" s="89"/>
      <c r="DFV157" s="89"/>
      <c r="DFW157" s="80"/>
      <c r="DFX157" s="89"/>
      <c r="DFY157" s="89"/>
      <c r="DFZ157" s="89"/>
      <c r="DGA157" s="89"/>
      <c r="DGB157" s="89"/>
      <c r="DGC157" s="89"/>
      <c r="DGD157" s="89"/>
      <c r="DGE157" s="89"/>
      <c r="DGF157" s="89"/>
      <c r="DGG157" s="89"/>
      <c r="DGH157" s="89"/>
      <c r="DGI157" s="89"/>
      <c r="DGJ157" s="89"/>
      <c r="DGK157" s="89"/>
      <c r="DGL157" s="89"/>
      <c r="DGM157" s="89"/>
      <c r="DGN157" s="89"/>
      <c r="DGO157" s="89"/>
      <c r="DGP157" s="89"/>
      <c r="DGQ157" s="89"/>
      <c r="DGR157" s="89"/>
      <c r="DGS157" s="80"/>
      <c r="DGT157" s="89"/>
      <c r="DGU157" s="89"/>
      <c r="DGV157" s="89"/>
      <c r="DGW157" s="89"/>
      <c r="DGX157" s="89"/>
      <c r="DGY157" s="89"/>
      <c r="DGZ157" s="89"/>
      <c r="DHA157" s="89"/>
      <c r="DHB157" s="89"/>
      <c r="DHC157" s="89"/>
      <c r="DHD157" s="89"/>
      <c r="DHE157" s="89"/>
      <c r="DHF157" s="89"/>
      <c r="DHG157" s="89"/>
      <c r="DHH157" s="89"/>
      <c r="DHI157" s="89"/>
      <c r="DHJ157" s="89"/>
      <c r="DHK157" s="89"/>
      <c r="DHL157" s="89"/>
      <c r="DHM157" s="89"/>
      <c r="DHN157" s="89"/>
      <c r="DHO157" s="80"/>
      <c r="DHP157" s="89"/>
      <c r="DHQ157" s="89"/>
      <c r="DHR157" s="89"/>
      <c r="DHS157" s="89"/>
      <c r="DHT157" s="89"/>
      <c r="DHU157" s="89"/>
      <c r="DHV157" s="89"/>
      <c r="DHW157" s="89"/>
      <c r="DHX157" s="89"/>
      <c r="DHY157" s="89"/>
      <c r="DHZ157" s="89"/>
      <c r="DIA157" s="89"/>
      <c r="DIB157" s="89"/>
      <c r="DIC157" s="89"/>
      <c r="DID157" s="89"/>
      <c r="DIE157" s="89"/>
      <c r="DIF157" s="89"/>
      <c r="DIG157" s="89"/>
      <c r="DIH157" s="89"/>
      <c r="DII157" s="89"/>
      <c r="DIJ157" s="89"/>
      <c r="DIK157" s="80"/>
      <c r="DIL157" s="89"/>
      <c r="DIM157" s="89"/>
      <c r="DIN157" s="89"/>
      <c r="DIO157" s="89"/>
      <c r="DIP157" s="89"/>
      <c r="DIQ157" s="89"/>
      <c r="DIR157" s="89"/>
      <c r="DIS157" s="89"/>
      <c r="DIT157" s="89"/>
      <c r="DIU157" s="89"/>
      <c r="DIV157" s="89"/>
      <c r="DIW157" s="89"/>
      <c r="DIX157" s="89"/>
      <c r="DIY157" s="89"/>
      <c r="DIZ157" s="89"/>
      <c r="DJA157" s="89"/>
      <c r="DJB157" s="89"/>
      <c r="DJC157" s="89"/>
      <c r="DJD157" s="89"/>
      <c r="DJE157" s="89"/>
      <c r="DJF157" s="89"/>
      <c r="DJG157" s="80"/>
      <c r="DJH157" s="89"/>
      <c r="DJI157" s="89"/>
      <c r="DJJ157" s="89"/>
      <c r="DJK157" s="89"/>
      <c r="DJL157" s="89"/>
      <c r="DJM157" s="89"/>
      <c r="DJN157" s="89"/>
      <c r="DJO157" s="89"/>
      <c r="DJP157" s="89"/>
      <c r="DJQ157" s="89"/>
      <c r="DJR157" s="89"/>
      <c r="DJS157" s="89"/>
      <c r="DJT157" s="89"/>
      <c r="DJU157" s="89"/>
      <c r="DJV157" s="89"/>
      <c r="DJW157" s="89"/>
      <c r="DJX157" s="89"/>
      <c r="DJY157" s="89"/>
      <c r="DJZ157" s="89"/>
      <c r="DKA157" s="89"/>
      <c r="DKB157" s="89"/>
      <c r="DKC157" s="80"/>
      <c r="DKD157" s="89"/>
      <c r="DKE157" s="89"/>
      <c r="DKF157" s="89"/>
      <c r="DKG157" s="89"/>
      <c r="DKH157" s="89"/>
      <c r="DKI157" s="89"/>
      <c r="DKJ157" s="89"/>
      <c r="DKK157" s="89"/>
      <c r="DKL157" s="89"/>
      <c r="DKM157" s="89"/>
      <c r="DKN157" s="89"/>
      <c r="DKO157" s="89"/>
      <c r="DKP157" s="89"/>
      <c r="DKQ157" s="89"/>
      <c r="DKR157" s="89"/>
      <c r="DKS157" s="89"/>
      <c r="DKT157" s="89"/>
      <c r="DKU157" s="89"/>
      <c r="DKV157" s="89"/>
      <c r="DKW157" s="89"/>
      <c r="DKX157" s="89"/>
      <c r="DKY157" s="80"/>
      <c r="DKZ157" s="89"/>
      <c r="DLA157" s="89"/>
      <c r="DLB157" s="89"/>
      <c r="DLC157" s="89"/>
      <c r="DLD157" s="89"/>
      <c r="DLE157" s="89"/>
      <c r="DLF157" s="89"/>
      <c r="DLG157" s="89"/>
      <c r="DLH157" s="89"/>
      <c r="DLI157" s="89"/>
      <c r="DLJ157" s="89"/>
      <c r="DLK157" s="89"/>
      <c r="DLL157" s="89"/>
      <c r="DLM157" s="89"/>
      <c r="DLN157" s="89"/>
      <c r="DLO157" s="89"/>
      <c r="DLP157" s="89"/>
      <c r="DLQ157" s="89"/>
      <c r="DLR157" s="89"/>
      <c r="DLS157" s="89"/>
      <c r="DLT157" s="89"/>
      <c r="DLU157" s="80"/>
      <c r="DLV157" s="89"/>
      <c r="DLW157" s="89"/>
      <c r="DLX157" s="89"/>
      <c r="DLY157" s="89"/>
      <c r="DLZ157" s="89"/>
      <c r="DMA157" s="89"/>
      <c r="DMB157" s="89"/>
      <c r="DMC157" s="89"/>
      <c r="DMD157" s="89"/>
      <c r="DME157" s="89"/>
      <c r="DMF157" s="89"/>
      <c r="DMG157" s="89"/>
      <c r="DMH157" s="89"/>
      <c r="DMI157" s="89"/>
      <c r="DMJ157" s="89"/>
      <c r="DMK157" s="89"/>
      <c r="DML157" s="89"/>
      <c r="DMM157" s="89"/>
      <c r="DMN157" s="89"/>
      <c r="DMO157" s="89"/>
      <c r="DMP157" s="89"/>
      <c r="DMQ157" s="80"/>
      <c r="DMR157" s="89"/>
      <c r="DMS157" s="89"/>
      <c r="DMT157" s="89"/>
      <c r="DMU157" s="89"/>
      <c r="DMV157" s="89"/>
      <c r="DMW157" s="89"/>
      <c r="DMX157" s="89"/>
      <c r="DMY157" s="89"/>
      <c r="DMZ157" s="89"/>
      <c r="DNA157" s="89"/>
      <c r="DNB157" s="89"/>
      <c r="DNC157" s="89"/>
      <c r="DND157" s="89"/>
      <c r="DNE157" s="89"/>
      <c r="DNF157" s="89"/>
      <c r="DNG157" s="89"/>
      <c r="DNH157" s="89"/>
      <c r="DNI157" s="89"/>
      <c r="DNJ157" s="89"/>
      <c r="DNK157" s="89"/>
      <c r="DNL157" s="89"/>
      <c r="DNM157" s="80"/>
      <c r="DNN157" s="89"/>
      <c r="DNO157" s="89"/>
      <c r="DNP157" s="89"/>
      <c r="DNQ157" s="89"/>
      <c r="DNR157" s="89"/>
      <c r="DNS157" s="89"/>
      <c r="DNT157" s="89"/>
      <c r="DNU157" s="89"/>
      <c r="DNV157" s="89"/>
      <c r="DNW157" s="89"/>
      <c r="DNX157" s="89"/>
      <c r="DNY157" s="89"/>
      <c r="DNZ157" s="89"/>
      <c r="DOA157" s="89"/>
      <c r="DOB157" s="89"/>
      <c r="DOC157" s="89"/>
      <c r="DOD157" s="89"/>
      <c r="DOE157" s="89"/>
      <c r="DOF157" s="89"/>
      <c r="DOG157" s="89"/>
      <c r="DOH157" s="89"/>
      <c r="DOI157" s="80"/>
      <c r="DOJ157" s="89"/>
      <c r="DOK157" s="89"/>
      <c r="DOL157" s="89"/>
      <c r="DOM157" s="89"/>
      <c r="DON157" s="89"/>
      <c r="DOO157" s="89"/>
      <c r="DOP157" s="89"/>
      <c r="DOQ157" s="89"/>
      <c r="DOR157" s="89"/>
      <c r="DOS157" s="89"/>
      <c r="DOT157" s="89"/>
      <c r="DOU157" s="89"/>
      <c r="DOV157" s="89"/>
      <c r="DOW157" s="89"/>
      <c r="DOX157" s="89"/>
      <c r="DOY157" s="89"/>
      <c r="DOZ157" s="89"/>
      <c r="DPA157" s="89"/>
      <c r="DPB157" s="89"/>
      <c r="DPC157" s="89"/>
      <c r="DPD157" s="89"/>
      <c r="DPE157" s="80"/>
      <c r="DPF157" s="89"/>
      <c r="DPG157" s="89"/>
      <c r="DPH157" s="89"/>
      <c r="DPI157" s="89"/>
      <c r="DPJ157" s="89"/>
      <c r="DPK157" s="89"/>
      <c r="DPL157" s="89"/>
      <c r="DPM157" s="89"/>
      <c r="DPN157" s="89"/>
      <c r="DPO157" s="89"/>
      <c r="DPP157" s="89"/>
      <c r="DPQ157" s="89"/>
      <c r="DPR157" s="89"/>
      <c r="DPS157" s="89"/>
      <c r="DPT157" s="89"/>
      <c r="DPU157" s="89"/>
      <c r="DPV157" s="89"/>
      <c r="DPW157" s="89"/>
      <c r="DPX157" s="89"/>
      <c r="DPY157" s="89"/>
      <c r="DPZ157" s="89"/>
      <c r="DQA157" s="80"/>
      <c r="DQB157" s="89"/>
      <c r="DQC157" s="89"/>
      <c r="DQD157" s="89"/>
      <c r="DQE157" s="89"/>
      <c r="DQF157" s="89"/>
      <c r="DQG157" s="89"/>
      <c r="DQH157" s="89"/>
      <c r="DQI157" s="89"/>
      <c r="DQJ157" s="89"/>
      <c r="DQK157" s="89"/>
      <c r="DQL157" s="89"/>
      <c r="DQM157" s="89"/>
      <c r="DQN157" s="89"/>
      <c r="DQO157" s="89"/>
      <c r="DQP157" s="89"/>
      <c r="DQQ157" s="89"/>
      <c r="DQR157" s="89"/>
      <c r="DQS157" s="89"/>
      <c r="DQT157" s="89"/>
      <c r="DQU157" s="89"/>
      <c r="DQV157" s="89"/>
      <c r="DQW157" s="80"/>
      <c r="DQX157" s="89"/>
      <c r="DQY157" s="89"/>
      <c r="DQZ157" s="89"/>
      <c r="DRA157" s="89"/>
      <c r="DRB157" s="89"/>
      <c r="DRC157" s="89"/>
      <c r="DRD157" s="89"/>
      <c r="DRE157" s="89"/>
      <c r="DRF157" s="89"/>
      <c r="DRG157" s="89"/>
      <c r="DRH157" s="89"/>
      <c r="DRI157" s="89"/>
      <c r="DRJ157" s="89"/>
      <c r="DRK157" s="89"/>
      <c r="DRL157" s="89"/>
      <c r="DRM157" s="89"/>
      <c r="DRN157" s="89"/>
      <c r="DRO157" s="89"/>
      <c r="DRP157" s="89"/>
      <c r="DRQ157" s="89"/>
      <c r="DRR157" s="89"/>
      <c r="DRS157" s="80"/>
      <c r="DRT157" s="89"/>
      <c r="DRU157" s="89"/>
      <c r="DRV157" s="89"/>
      <c r="DRW157" s="89"/>
      <c r="DRX157" s="89"/>
      <c r="DRY157" s="89"/>
      <c r="DRZ157" s="89"/>
      <c r="DSA157" s="89"/>
      <c r="DSB157" s="89"/>
      <c r="DSC157" s="89"/>
      <c r="DSD157" s="89"/>
      <c r="DSE157" s="89"/>
      <c r="DSF157" s="89"/>
      <c r="DSG157" s="89"/>
      <c r="DSH157" s="89"/>
      <c r="DSI157" s="89"/>
      <c r="DSJ157" s="89"/>
      <c r="DSK157" s="89"/>
      <c r="DSL157" s="89"/>
      <c r="DSM157" s="89"/>
      <c r="DSN157" s="89"/>
      <c r="DSO157" s="80"/>
      <c r="DSP157" s="89"/>
      <c r="DSQ157" s="89"/>
      <c r="DSR157" s="89"/>
      <c r="DSS157" s="89"/>
      <c r="DST157" s="89"/>
      <c r="DSU157" s="89"/>
      <c r="DSV157" s="89"/>
      <c r="DSW157" s="89"/>
      <c r="DSX157" s="89"/>
      <c r="DSY157" s="89"/>
      <c r="DSZ157" s="89"/>
      <c r="DTA157" s="89"/>
      <c r="DTB157" s="89"/>
      <c r="DTC157" s="89"/>
      <c r="DTD157" s="89"/>
      <c r="DTE157" s="89"/>
      <c r="DTF157" s="89"/>
      <c r="DTG157" s="89"/>
      <c r="DTH157" s="89"/>
      <c r="DTI157" s="89"/>
      <c r="DTJ157" s="89"/>
      <c r="DTK157" s="80"/>
      <c r="DTL157" s="89"/>
      <c r="DTM157" s="89"/>
      <c r="DTN157" s="89"/>
      <c r="DTO157" s="89"/>
      <c r="DTP157" s="89"/>
      <c r="DTQ157" s="89"/>
      <c r="DTR157" s="89"/>
      <c r="DTS157" s="89"/>
      <c r="DTT157" s="89"/>
      <c r="DTU157" s="89"/>
      <c r="DTV157" s="89"/>
      <c r="DTW157" s="89"/>
      <c r="DTX157" s="89"/>
      <c r="DTY157" s="89"/>
      <c r="DTZ157" s="89"/>
      <c r="DUA157" s="89"/>
      <c r="DUB157" s="89"/>
      <c r="DUC157" s="89"/>
      <c r="DUD157" s="89"/>
      <c r="DUE157" s="89"/>
      <c r="DUF157" s="89"/>
      <c r="DUG157" s="80"/>
      <c r="DUH157" s="89"/>
      <c r="DUI157" s="89"/>
      <c r="DUJ157" s="89"/>
      <c r="DUK157" s="89"/>
      <c r="DUL157" s="89"/>
      <c r="DUM157" s="89"/>
      <c r="DUN157" s="89"/>
      <c r="DUO157" s="89"/>
      <c r="DUP157" s="89"/>
      <c r="DUQ157" s="89"/>
      <c r="DUR157" s="89"/>
      <c r="DUS157" s="89"/>
      <c r="DUT157" s="89"/>
      <c r="DUU157" s="89"/>
      <c r="DUV157" s="89"/>
      <c r="DUW157" s="89"/>
      <c r="DUX157" s="89"/>
      <c r="DUY157" s="89"/>
      <c r="DUZ157" s="89"/>
      <c r="DVA157" s="89"/>
      <c r="DVB157" s="89"/>
      <c r="DVC157" s="80"/>
      <c r="DVD157" s="89"/>
      <c r="DVE157" s="89"/>
      <c r="DVF157" s="89"/>
      <c r="DVG157" s="89"/>
      <c r="DVH157" s="89"/>
      <c r="DVI157" s="89"/>
      <c r="DVJ157" s="89"/>
      <c r="DVK157" s="89"/>
      <c r="DVL157" s="89"/>
      <c r="DVM157" s="89"/>
      <c r="DVN157" s="89"/>
      <c r="DVO157" s="89"/>
      <c r="DVP157" s="89"/>
      <c r="DVQ157" s="89"/>
      <c r="DVR157" s="89"/>
      <c r="DVS157" s="89"/>
      <c r="DVT157" s="89"/>
      <c r="DVU157" s="89"/>
      <c r="DVV157" s="89"/>
      <c r="DVW157" s="89"/>
      <c r="DVX157" s="89"/>
      <c r="DVY157" s="80"/>
      <c r="DVZ157" s="89"/>
      <c r="DWA157" s="89"/>
      <c r="DWB157" s="89"/>
      <c r="DWC157" s="89"/>
      <c r="DWD157" s="89"/>
      <c r="DWE157" s="89"/>
      <c r="DWF157" s="89"/>
      <c r="DWG157" s="89"/>
      <c r="DWH157" s="89"/>
      <c r="DWI157" s="89"/>
      <c r="DWJ157" s="89"/>
      <c r="DWK157" s="89"/>
      <c r="DWL157" s="89"/>
      <c r="DWM157" s="89"/>
      <c r="DWN157" s="89"/>
      <c r="DWO157" s="89"/>
      <c r="DWP157" s="89"/>
      <c r="DWQ157" s="89"/>
      <c r="DWR157" s="89"/>
      <c r="DWS157" s="89"/>
      <c r="DWT157" s="89"/>
      <c r="DWU157" s="80"/>
      <c r="DWV157" s="89"/>
      <c r="DWW157" s="89"/>
      <c r="DWX157" s="89"/>
      <c r="DWY157" s="89"/>
      <c r="DWZ157" s="89"/>
      <c r="DXA157" s="89"/>
      <c r="DXB157" s="89"/>
      <c r="DXC157" s="89"/>
      <c r="DXD157" s="89"/>
      <c r="DXE157" s="89"/>
      <c r="DXF157" s="89"/>
      <c r="DXG157" s="89"/>
      <c r="DXH157" s="89"/>
      <c r="DXI157" s="89"/>
      <c r="DXJ157" s="89"/>
      <c r="DXK157" s="89"/>
      <c r="DXL157" s="89"/>
      <c r="DXM157" s="89"/>
      <c r="DXN157" s="89"/>
      <c r="DXO157" s="89"/>
      <c r="DXP157" s="89"/>
      <c r="DXQ157" s="80"/>
      <c r="DXR157" s="89"/>
      <c r="DXS157" s="89"/>
      <c r="DXT157" s="89"/>
      <c r="DXU157" s="89"/>
      <c r="DXV157" s="89"/>
      <c r="DXW157" s="89"/>
      <c r="DXX157" s="89"/>
      <c r="DXY157" s="89"/>
      <c r="DXZ157" s="89"/>
      <c r="DYA157" s="89"/>
      <c r="DYB157" s="89"/>
      <c r="DYC157" s="89"/>
      <c r="DYD157" s="89"/>
      <c r="DYE157" s="89"/>
      <c r="DYF157" s="89"/>
      <c r="DYG157" s="89"/>
      <c r="DYH157" s="89"/>
      <c r="DYI157" s="89"/>
      <c r="DYJ157" s="89"/>
      <c r="DYK157" s="89"/>
      <c r="DYL157" s="89"/>
      <c r="DYM157" s="80"/>
      <c r="DYN157" s="89"/>
      <c r="DYO157" s="89"/>
      <c r="DYP157" s="89"/>
      <c r="DYQ157" s="89"/>
      <c r="DYR157" s="89"/>
      <c r="DYS157" s="89"/>
      <c r="DYT157" s="89"/>
      <c r="DYU157" s="89"/>
      <c r="DYV157" s="89"/>
      <c r="DYW157" s="89"/>
      <c r="DYX157" s="89"/>
      <c r="DYY157" s="89"/>
      <c r="DYZ157" s="89"/>
      <c r="DZA157" s="89"/>
      <c r="DZB157" s="89"/>
      <c r="DZC157" s="89"/>
      <c r="DZD157" s="89"/>
      <c r="DZE157" s="89"/>
      <c r="DZF157" s="89"/>
      <c r="DZG157" s="89"/>
      <c r="DZH157" s="89"/>
      <c r="DZI157" s="80"/>
      <c r="DZJ157" s="89"/>
      <c r="DZK157" s="89"/>
      <c r="DZL157" s="89"/>
      <c r="DZM157" s="89"/>
      <c r="DZN157" s="89"/>
      <c r="DZO157" s="89"/>
      <c r="DZP157" s="89"/>
      <c r="DZQ157" s="89"/>
      <c r="DZR157" s="89"/>
      <c r="DZS157" s="89"/>
      <c r="DZT157" s="89"/>
      <c r="DZU157" s="89"/>
      <c r="DZV157" s="89"/>
      <c r="DZW157" s="89"/>
      <c r="DZX157" s="89"/>
      <c r="DZY157" s="89"/>
      <c r="DZZ157" s="89"/>
      <c r="EAA157" s="89"/>
      <c r="EAB157" s="89"/>
      <c r="EAC157" s="89"/>
      <c r="EAD157" s="89"/>
      <c r="EAE157" s="80"/>
      <c r="EAF157" s="89"/>
      <c r="EAG157" s="89"/>
      <c r="EAH157" s="89"/>
      <c r="EAI157" s="89"/>
      <c r="EAJ157" s="89"/>
      <c r="EAK157" s="89"/>
      <c r="EAL157" s="89"/>
      <c r="EAM157" s="89"/>
      <c r="EAN157" s="89"/>
      <c r="EAO157" s="89"/>
      <c r="EAP157" s="89"/>
      <c r="EAQ157" s="89"/>
      <c r="EAR157" s="89"/>
      <c r="EAS157" s="89"/>
      <c r="EAT157" s="89"/>
      <c r="EAU157" s="89"/>
      <c r="EAV157" s="89"/>
      <c r="EAW157" s="89"/>
      <c r="EAX157" s="89"/>
      <c r="EAY157" s="89"/>
      <c r="EAZ157" s="89"/>
      <c r="EBA157" s="80"/>
      <c r="EBB157" s="89"/>
      <c r="EBC157" s="89"/>
      <c r="EBD157" s="89"/>
      <c r="EBE157" s="89"/>
      <c r="EBF157" s="89"/>
      <c r="EBG157" s="89"/>
      <c r="EBH157" s="89"/>
      <c r="EBI157" s="89"/>
      <c r="EBJ157" s="89"/>
      <c r="EBK157" s="89"/>
      <c r="EBL157" s="89"/>
      <c r="EBM157" s="89"/>
      <c r="EBN157" s="89"/>
      <c r="EBO157" s="89"/>
      <c r="EBP157" s="89"/>
      <c r="EBQ157" s="89"/>
      <c r="EBR157" s="89"/>
      <c r="EBS157" s="89"/>
      <c r="EBT157" s="89"/>
      <c r="EBU157" s="89"/>
      <c r="EBV157" s="89"/>
      <c r="EBW157" s="80"/>
      <c r="EBX157" s="89"/>
      <c r="EBY157" s="89"/>
      <c r="EBZ157" s="89"/>
      <c r="ECA157" s="89"/>
      <c r="ECB157" s="89"/>
      <c r="ECC157" s="89"/>
      <c r="ECD157" s="89"/>
      <c r="ECE157" s="89"/>
      <c r="ECF157" s="89"/>
      <c r="ECG157" s="89"/>
      <c r="ECH157" s="89"/>
      <c r="ECI157" s="89"/>
      <c r="ECJ157" s="89"/>
      <c r="ECK157" s="89"/>
      <c r="ECL157" s="89"/>
      <c r="ECM157" s="89"/>
      <c r="ECN157" s="89"/>
      <c r="ECO157" s="89"/>
      <c r="ECP157" s="89"/>
      <c r="ECQ157" s="89"/>
      <c r="ECR157" s="89"/>
      <c r="ECS157" s="80"/>
      <c r="ECT157" s="89"/>
      <c r="ECU157" s="89"/>
      <c r="ECV157" s="89"/>
      <c r="ECW157" s="89"/>
      <c r="ECX157" s="89"/>
      <c r="ECY157" s="89"/>
      <c r="ECZ157" s="89"/>
      <c r="EDA157" s="89"/>
      <c r="EDB157" s="89"/>
      <c r="EDC157" s="89"/>
      <c r="EDD157" s="89"/>
      <c r="EDE157" s="89"/>
      <c r="EDF157" s="89"/>
      <c r="EDG157" s="89"/>
      <c r="EDH157" s="89"/>
      <c r="EDI157" s="89"/>
      <c r="EDJ157" s="89"/>
      <c r="EDK157" s="89"/>
      <c r="EDL157" s="89"/>
      <c r="EDM157" s="89"/>
      <c r="EDN157" s="89"/>
      <c r="EDO157" s="80"/>
      <c r="EDP157" s="89"/>
      <c r="EDQ157" s="89"/>
      <c r="EDR157" s="89"/>
      <c r="EDS157" s="89"/>
      <c r="EDT157" s="89"/>
      <c r="EDU157" s="89"/>
      <c r="EDV157" s="89"/>
      <c r="EDW157" s="89"/>
      <c r="EDX157" s="89"/>
      <c r="EDY157" s="89"/>
      <c r="EDZ157" s="89"/>
      <c r="EEA157" s="89"/>
      <c r="EEB157" s="89"/>
      <c r="EEC157" s="89"/>
      <c r="EED157" s="89"/>
      <c r="EEE157" s="89"/>
      <c r="EEF157" s="89"/>
      <c r="EEG157" s="89"/>
      <c r="EEH157" s="89"/>
      <c r="EEI157" s="89"/>
      <c r="EEJ157" s="89"/>
      <c r="EEK157" s="80"/>
      <c r="EEL157" s="89"/>
      <c r="EEM157" s="89"/>
      <c r="EEN157" s="89"/>
      <c r="EEO157" s="89"/>
      <c r="EEP157" s="89"/>
      <c r="EEQ157" s="89"/>
      <c r="EER157" s="89"/>
      <c r="EES157" s="89"/>
      <c r="EET157" s="89"/>
      <c r="EEU157" s="89"/>
      <c r="EEV157" s="89"/>
      <c r="EEW157" s="89"/>
      <c r="EEX157" s="89"/>
      <c r="EEY157" s="89"/>
      <c r="EEZ157" s="89"/>
      <c r="EFA157" s="89"/>
      <c r="EFB157" s="89"/>
      <c r="EFC157" s="89"/>
      <c r="EFD157" s="89"/>
      <c r="EFE157" s="89"/>
      <c r="EFF157" s="89"/>
      <c r="EFG157" s="80"/>
      <c r="EFH157" s="89"/>
      <c r="EFI157" s="89"/>
      <c r="EFJ157" s="89"/>
      <c r="EFK157" s="89"/>
      <c r="EFL157" s="89"/>
      <c r="EFM157" s="89"/>
      <c r="EFN157" s="89"/>
      <c r="EFO157" s="89"/>
      <c r="EFP157" s="89"/>
      <c r="EFQ157" s="89"/>
      <c r="EFR157" s="89"/>
      <c r="EFS157" s="89"/>
      <c r="EFT157" s="89"/>
      <c r="EFU157" s="89"/>
      <c r="EFV157" s="89"/>
      <c r="EFW157" s="89"/>
      <c r="EFX157" s="89"/>
      <c r="EFY157" s="89"/>
      <c r="EFZ157" s="89"/>
      <c r="EGA157" s="89"/>
      <c r="EGB157" s="89"/>
      <c r="EGC157" s="80"/>
      <c r="EGD157" s="89"/>
      <c r="EGE157" s="89"/>
      <c r="EGF157" s="89"/>
      <c r="EGG157" s="89"/>
      <c r="EGH157" s="89"/>
      <c r="EGI157" s="89"/>
      <c r="EGJ157" s="89"/>
      <c r="EGK157" s="89"/>
      <c r="EGL157" s="89"/>
      <c r="EGM157" s="89"/>
      <c r="EGN157" s="89"/>
      <c r="EGO157" s="89"/>
      <c r="EGP157" s="89"/>
      <c r="EGQ157" s="89"/>
      <c r="EGR157" s="89"/>
      <c r="EGS157" s="89"/>
      <c r="EGT157" s="89"/>
      <c r="EGU157" s="89"/>
      <c r="EGV157" s="89"/>
      <c r="EGW157" s="89"/>
      <c r="EGX157" s="89"/>
      <c r="EGY157" s="80"/>
      <c r="EGZ157" s="89"/>
      <c r="EHA157" s="89"/>
      <c r="EHB157" s="89"/>
      <c r="EHC157" s="89"/>
      <c r="EHD157" s="89"/>
      <c r="EHE157" s="89"/>
      <c r="EHF157" s="89"/>
      <c r="EHG157" s="89"/>
      <c r="EHH157" s="89"/>
      <c r="EHI157" s="89"/>
      <c r="EHJ157" s="89"/>
      <c r="EHK157" s="89"/>
      <c r="EHL157" s="89"/>
      <c r="EHM157" s="89"/>
      <c r="EHN157" s="89"/>
      <c r="EHO157" s="89"/>
      <c r="EHP157" s="89"/>
      <c r="EHQ157" s="89"/>
      <c r="EHR157" s="89"/>
      <c r="EHS157" s="89"/>
      <c r="EHT157" s="89"/>
      <c r="EHU157" s="80"/>
      <c r="EHV157" s="89"/>
      <c r="EHW157" s="89"/>
      <c r="EHX157" s="89"/>
      <c r="EHY157" s="89"/>
      <c r="EHZ157" s="89"/>
      <c r="EIA157" s="89"/>
      <c r="EIB157" s="89"/>
      <c r="EIC157" s="89"/>
      <c r="EID157" s="89"/>
      <c r="EIE157" s="89"/>
      <c r="EIF157" s="89"/>
      <c r="EIG157" s="89"/>
      <c r="EIH157" s="89"/>
      <c r="EII157" s="89"/>
      <c r="EIJ157" s="89"/>
      <c r="EIK157" s="89"/>
      <c r="EIL157" s="89"/>
      <c r="EIM157" s="89"/>
      <c r="EIN157" s="89"/>
      <c r="EIO157" s="89"/>
      <c r="EIP157" s="89"/>
      <c r="EIQ157" s="80"/>
      <c r="EIR157" s="89"/>
      <c r="EIS157" s="89"/>
      <c r="EIT157" s="89"/>
      <c r="EIU157" s="89"/>
      <c r="EIV157" s="89"/>
      <c r="EIW157" s="89"/>
      <c r="EIX157" s="89"/>
      <c r="EIY157" s="89"/>
      <c r="EIZ157" s="89"/>
      <c r="EJA157" s="89"/>
      <c r="EJB157" s="89"/>
      <c r="EJC157" s="89"/>
      <c r="EJD157" s="89"/>
      <c r="EJE157" s="89"/>
      <c r="EJF157" s="89"/>
      <c r="EJG157" s="89"/>
      <c r="EJH157" s="89"/>
      <c r="EJI157" s="89"/>
      <c r="EJJ157" s="89"/>
      <c r="EJK157" s="89"/>
      <c r="EJL157" s="89"/>
      <c r="EJM157" s="80"/>
      <c r="EJN157" s="89"/>
      <c r="EJO157" s="89"/>
      <c r="EJP157" s="89"/>
      <c r="EJQ157" s="89"/>
      <c r="EJR157" s="89"/>
      <c r="EJS157" s="89"/>
      <c r="EJT157" s="89"/>
      <c r="EJU157" s="89"/>
      <c r="EJV157" s="89"/>
      <c r="EJW157" s="89"/>
      <c r="EJX157" s="89"/>
      <c r="EJY157" s="89"/>
      <c r="EJZ157" s="89"/>
      <c r="EKA157" s="89"/>
      <c r="EKB157" s="89"/>
      <c r="EKC157" s="89"/>
      <c r="EKD157" s="89"/>
      <c r="EKE157" s="89"/>
      <c r="EKF157" s="89"/>
      <c r="EKG157" s="89"/>
      <c r="EKH157" s="89"/>
      <c r="EKI157" s="80"/>
      <c r="EKJ157" s="89"/>
      <c r="EKK157" s="89"/>
      <c r="EKL157" s="89"/>
      <c r="EKM157" s="89"/>
      <c r="EKN157" s="89"/>
      <c r="EKO157" s="89"/>
      <c r="EKP157" s="89"/>
      <c r="EKQ157" s="89"/>
      <c r="EKR157" s="89"/>
      <c r="EKS157" s="89"/>
      <c r="EKT157" s="89"/>
      <c r="EKU157" s="89"/>
      <c r="EKV157" s="89"/>
      <c r="EKW157" s="89"/>
      <c r="EKX157" s="89"/>
      <c r="EKY157" s="89"/>
      <c r="EKZ157" s="89"/>
      <c r="ELA157" s="89"/>
      <c r="ELB157" s="89"/>
      <c r="ELC157" s="89"/>
      <c r="ELD157" s="89"/>
      <c r="ELE157" s="80"/>
      <c r="ELF157" s="89"/>
      <c r="ELG157" s="89"/>
      <c r="ELH157" s="89"/>
      <c r="ELI157" s="89"/>
      <c r="ELJ157" s="89"/>
      <c r="ELK157" s="89"/>
      <c r="ELL157" s="89"/>
      <c r="ELM157" s="89"/>
      <c r="ELN157" s="89"/>
      <c r="ELO157" s="89"/>
      <c r="ELP157" s="89"/>
      <c r="ELQ157" s="89"/>
      <c r="ELR157" s="89"/>
      <c r="ELS157" s="89"/>
      <c r="ELT157" s="89"/>
      <c r="ELU157" s="89"/>
      <c r="ELV157" s="89"/>
      <c r="ELW157" s="89"/>
      <c r="ELX157" s="89"/>
      <c r="ELY157" s="89"/>
      <c r="ELZ157" s="89"/>
      <c r="EMA157" s="80"/>
      <c r="EMB157" s="89"/>
      <c r="EMC157" s="89"/>
      <c r="EMD157" s="89"/>
      <c r="EME157" s="89"/>
      <c r="EMF157" s="89"/>
      <c r="EMG157" s="89"/>
      <c r="EMH157" s="89"/>
      <c r="EMI157" s="89"/>
      <c r="EMJ157" s="89"/>
      <c r="EMK157" s="89"/>
      <c r="EML157" s="89"/>
      <c r="EMM157" s="89"/>
      <c r="EMN157" s="89"/>
      <c r="EMO157" s="89"/>
      <c r="EMP157" s="89"/>
      <c r="EMQ157" s="89"/>
      <c r="EMR157" s="89"/>
      <c r="EMS157" s="89"/>
      <c r="EMT157" s="89"/>
      <c r="EMU157" s="89"/>
      <c r="EMV157" s="89"/>
      <c r="EMW157" s="80"/>
      <c r="EMX157" s="89"/>
      <c r="EMY157" s="89"/>
      <c r="EMZ157" s="89"/>
      <c r="ENA157" s="89"/>
      <c r="ENB157" s="89"/>
      <c r="ENC157" s="89"/>
      <c r="END157" s="89"/>
      <c r="ENE157" s="89"/>
      <c r="ENF157" s="89"/>
      <c r="ENG157" s="89"/>
      <c r="ENH157" s="89"/>
      <c r="ENI157" s="89"/>
      <c r="ENJ157" s="89"/>
      <c r="ENK157" s="89"/>
      <c r="ENL157" s="89"/>
      <c r="ENM157" s="89"/>
      <c r="ENN157" s="89"/>
      <c r="ENO157" s="89"/>
      <c r="ENP157" s="89"/>
      <c r="ENQ157" s="89"/>
      <c r="ENR157" s="89"/>
      <c r="ENS157" s="80"/>
      <c r="ENT157" s="89"/>
      <c r="ENU157" s="89"/>
      <c r="ENV157" s="89"/>
      <c r="ENW157" s="89"/>
      <c r="ENX157" s="89"/>
      <c r="ENY157" s="89"/>
      <c r="ENZ157" s="89"/>
      <c r="EOA157" s="89"/>
      <c r="EOB157" s="89"/>
      <c r="EOC157" s="89"/>
      <c r="EOD157" s="89"/>
      <c r="EOE157" s="89"/>
      <c r="EOF157" s="89"/>
      <c r="EOG157" s="89"/>
      <c r="EOH157" s="89"/>
      <c r="EOI157" s="89"/>
      <c r="EOJ157" s="89"/>
      <c r="EOK157" s="89"/>
      <c r="EOL157" s="89"/>
      <c r="EOM157" s="89"/>
      <c r="EON157" s="89"/>
      <c r="EOO157" s="80"/>
      <c r="EOP157" s="89"/>
      <c r="EOQ157" s="89"/>
      <c r="EOR157" s="89"/>
      <c r="EOS157" s="89"/>
      <c r="EOT157" s="89"/>
      <c r="EOU157" s="89"/>
      <c r="EOV157" s="89"/>
      <c r="EOW157" s="89"/>
      <c r="EOX157" s="89"/>
      <c r="EOY157" s="89"/>
      <c r="EOZ157" s="89"/>
      <c r="EPA157" s="89"/>
      <c r="EPB157" s="89"/>
      <c r="EPC157" s="89"/>
      <c r="EPD157" s="89"/>
      <c r="EPE157" s="89"/>
      <c r="EPF157" s="89"/>
      <c r="EPG157" s="89"/>
      <c r="EPH157" s="89"/>
      <c r="EPI157" s="89"/>
      <c r="EPJ157" s="89"/>
      <c r="EPK157" s="80"/>
      <c r="EPL157" s="89"/>
      <c r="EPM157" s="89"/>
      <c r="EPN157" s="89"/>
      <c r="EPO157" s="89"/>
      <c r="EPP157" s="89"/>
      <c r="EPQ157" s="89"/>
      <c r="EPR157" s="89"/>
      <c r="EPS157" s="89"/>
      <c r="EPT157" s="89"/>
      <c r="EPU157" s="89"/>
      <c r="EPV157" s="89"/>
      <c r="EPW157" s="89"/>
      <c r="EPX157" s="89"/>
      <c r="EPY157" s="89"/>
      <c r="EPZ157" s="89"/>
      <c r="EQA157" s="89"/>
      <c r="EQB157" s="89"/>
      <c r="EQC157" s="89"/>
      <c r="EQD157" s="89"/>
      <c r="EQE157" s="89"/>
      <c r="EQF157" s="89"/>
      <c r="EQG157" s="80"/>
      <c r="EQH157" s="89"/>
      <c r="EQI157" s="89"/>
      <c r="EQJ157" s="89"/>
      <c r="EQK157" s="89"/>
      <c r="EQL157" s="89"/>
      <c r="EQM157" s="89"/>
      <c r="EQN157" s="89"/>
      <c r="EQO157" s="89"/>
      <c r="EQP157" s="89"/>
      <c r="EQQ157" s="89"/>
      <c r="EQR157" s="89"/>
      <c r="EQS157" s="89"/>
      <c r="EQT157" s="89"/>
      <c r="EQU157" s="89"/>
      <c r="EQV157" s="89"/>
      <c r="EQW157" s="89"/>
      <c r="EQX157" s="89"/>
      <c r="EQY157" s="89"/>
      <c r="EQZ157" s="89"/>
      <c r="ERA157" s="89"/>
      <c r="ERB157" s="89"/>
      <c r="ERC157" s="80"/>
      <c r="ERD157" s="89"/>
      <c r="ERE157" s="89"/>
      <c r="ERF157" s="89"/>
      <c r="ERG157" s="89"/>
      <c r="ERH157" s="89"/>
      <c r="ERI157" s="89"/>
      <c r="ERJ157" s="89"/>
      <c r="ERK157" s="89"/>
      <c r="ERL157" s="89"/>
      <c r="ERM157" s="89"/>
      <c r="ERN157" s="89"/>
      <c r="ERO157" s="89"/>
      <c r="ERP157" s="89"/>
      <c r="ERQ157" s="89"/>
      <c r="ERR157" s="89"/>
      <c r="ERS157" s="89"/>
      <c r="ERT157" s="89"/>
      <c r="ERU157" s="89"/>
      <c r="ERV157" s="89"/>
      <c r="ERW157" s="89"/>
      <c r="ERX157" s="89"/>
      <c r="ERY157" s="80"/>
      <c r="ERZ157" s="89"/>
      <c r="ESA157" s="89"/>
      <c r="ESB157" s="89"/>
      <c r="ESC157" s="89"/>
      <c r="ESD157" s="89"/>
      <c r="ESE157" s="89"/>
      <c r="ESF157" s="89"/>
      <c r="ESG157" s="89"/>
      <c r="ESH157" s="89"/>
      <c r="ESI157" s="89"/>
      <c r="ESJ157" s="89"/>
      <c r="ESK157" s="89"/>
      <c r="ESL157" s="89"/>
      <c r="ESM157" s="89"/>
      <c r="ESN157" s="89"/>
      <c r="ESO157" s="89"/>
      <c r="ESP157" s="89"/>
      <c r="ESQ157" s="89"/>
      <c r="ESR157" s="89"/>
      <c r="ESS157" s="89"/>
      <c r="EST157" s="89"/>
      <c r="ESU157" s="80"/>
      <c r="ESV157" s="89"/>
      <c r="ESW157" s="89"/>
      <c r="ESX157" s="89"/>
      <c r="ESY157" s="89"/>
      <c r="ESZ157" s="89"/>
      <c r="ETA157" s="89"/>
      <c r="ETB157" s="89"/>
      <c r="ETC157" s="89"/>
      <c r="ETD157" s="89"/>
      <c r="ETE157" s="89"/>
      <c r="ETF157" s="89"/>
      <c r="ETG157" s="89"/>
      <c r="ETH157" s="89"/>
      <c r="ETI157" s="89"/>
      <c r="ETJ157" s="89"/>
      <c r="ETK157" s="89"/>
      <c r="ETL157" s="89"/>
      <c r="ETM157" s="89"/>
      <c r="ETN157" s="89"/>
      <c r="ETO157" s="89"/>
      <c r="ETP157" s="89"/>
      <c r="ETQ157" s="80"/>
      <c r="ETR157" s="89"/>
      <c r="ETS157" s="89"/>
      <c r="ETT157" s="89"/>
      <c r="ETU157" s="89"/>
      <c r="ETV157" s="89"/>
      <c r="ETW157" s="89"/>
      <c r="ETX157" s="89"/>
      <c r="ETY157" s="89"/>
      <c r="ETZ157" s="89"/>
      <c r="EUA157" s="89"/>
      <c r="EUB157" s="89"/>
      <c r="EUC157" s="89"/>
      <c r="EUD157" s="89"/>
      <c r="EUE157" s="89"/>
      <c r="EUF157" s="89"/>
      <c r="EUG157" s="89"/>
      <c r="EUH157" s="89"/>
      <c r="EUI157" s="89"/>
      <c r="EUJ157" s="89"/>
      <c r="EUK157" s="89"/>
      <c r="EUL157" s="89"/>
      <c r="EUM157" s="80"/>
      <c r="EUN157" s="89"/>
      <c r="EUO157" s="89"/>
      <c r="EUP157" s="89"/>
      <c r="EUQ157" s="89"/>
      <c r="EUR157" s="89"/>
      <c r="EUS157" s="89"/>
      <c r="EUT157" s="89"/>
      <c r="EUU157" s="89"/>
      <c r="EUV157" s="89"/>
      <c r="EUW157" s="89"/>
      <c r="EUX157" s="89"/>
      <c r="EUY157" s="89"/>
      <c r="EUZ157" s="89"/>
      <c r="EVA157" s="89"/>
      <c r="EVB157" s="89"/>
      <c r="EVC157" s="89"/>
      <c r="EVD157" s="89"/>
      <c r="EVE157" s="89"/>
      <c r="EVF157" s="89"/>
      <c r="EVG157" s="89"/>
      <c r="EVH157" s="89"/>
      <c r="EVI157" s="80"/>
      <c r="EVJ157" s="89"/>
      <c r="EVK157" s="89"/>
      <c r="EVL157" s="89"/>
      <c r="EVM157" s="89"/>
      <c r="EVN157" s="89"/>
      <c r="EVO157" s="89"/>
      <c r="EVP157" s="89"/>
      <c r="EVQ157" s="89"/>
      <c r="EVR157" s="89"/>
      <c r="EVS157" s="89"/>
      <c r="EVT157" s="89"/>
      <c r="EVU157" s="89"/>
      <c r="EVV157" s="89"/>
      <c r="EVW157" s="89"/>
      <c r="EVX157" s="89"/>
      <c r="EVY157" s="89"/>
      <c r="EVZ157" s="89"/>
      <c r="EWA157" s="89"/>
      <c r="EWB157" s="89"/>
      <c r="EWC157" s="89"/>
      <c r="EWD157" s="89"/>
      <c r="EWE157" s="80"/>
      <c r="EWF157" s="89"/>
      <c r="EWG157" s="89"/>
      <c r="EWH157" s="89"/>
      <c r="EWI157" s="89"/>
      <c r="EWJ157" s="89"/>
      <c r="EWK157" s="89"/>
      <c r="EWL157" s="89"/>
      <c r="EWM157" s="89"/>
      <c r="EWN157" s="89"/>
      <c r="EWO157" s="89"/>
      <c r="EWP157" s="89"/>
      <c r="EWQ157" s="89"/>
      <c r="EWR157" s="89"/>
      <c r="EWS157" s="89"/>
      <c r="EWT157" s="89"/>
      <c r="EWU157" s="89"/>
      <c r="EWV157" s="89"/>
      <c r="EWW157" s="89"/>
      <c r="EWX157" s="89"/>
      <c r="EWY157" s="89"/>
      <c r="EWZ157" s="89"/>
      <c r="EXA157" s="80"/>
      <c r="EXB157" s="89"/>
      <c r="EXC157" s="89"/>
      <c r="EXD157" s="89"/>
      <c r="EXE157" s="89"/>
      <c r="EXF157" s="89"/>
      <c r="EXG157" s="89"/>
      <c r="EXH157" s="89"/>
      <c r="EXI157" s="89"/>
      <c r="EXJ157" s="89"/>
      <c r="EXK157" s="89"/>
      <c r="EXL157" s="89"/>
      <c r="EXM157" s="89"/>
      <c r="EXN157" s="89"/>
      <c r="EXO157" s="89"/>
      <c r="EXP157" s="89"/>
      <c r="EXQ157" s="89"/>
      <c r="EXR157" s="89"/>
      <c r="EXS157" s="89"/>
      <c r="EXT157" s="89"/>
      <c r="EXU157" s="89"/>
      <c r="EXV157" s="89"/>
      <c r="EXW157" s="80"/>
      <c r="EXX157" s="89"/>
      <c r="EXY157" s="89"/>
      <c r="EXZ157" s="89"/>
      <c r="EYA157" s="89"/>
      <c r="EYB157" s="89"/>
      <c r="EYC157" s="89"/>
      <c r="EYD157" s="89"/>
      <c r="EYE157" s="89"/>
      <c r="EYF157" s="89"/>
      <c r="EYG157" s="89"/>
      <c r="EYH157" s="89"/>
      <c r="EYI157" s="89"/>
      <c r="EYJ157" s="89"/>
      <c r="EYK157" s="89"/>
      <c r="EYL157" s="89"/>
      <c r="EYM157" s="89"/>
      <c r="EYN157" s="89"/>
      <c r="EYO157" s="89"/>
      <c r="EYP157" s="89"/>
      <c r="EYQ157" s="89"/>
      <c r="EYR157" s="89"/>
      <c r="EYS157" s="80"/>
      <c r="EYT157" s="89"/>
      <c r="EYU157" s="89"/>
      <c r="EYV157" s="89"/>
      <c r="EYW157" s="89"/>
      <c r="EYX157" s="89"/>
      <c r="EYY157" s="89"/>
      <c r="EYZ157" s="89"/>
      <c r="EZA157" s="89"/>
      <c r="EZB157" s="89"/>
      <c r="EZC157" s="89"/>
      <c r="EZD157" s="89"/>
      <c r="EZE157" s="89"/>
      <c r="EZF157" s="89"/>
      <c r="EZG157" s="89"/>
      <c r="EZH157" s="89"/>
      <c r="EZI157" s="89"/>
      <c r="EZJ157" s="89"/>
      <c r="EZK157" s="89"/>
      <c r="EZL157" s="89"/>
      <c r="EZM157" s="89"/>
      <c r="EZN157" s="89"/>
      <c r="EZO157" s="80"/>
      <c r="EZP157" s="89"/>
      <c r="EZQ157" s="89"/>
      <c r="EZR157" s="89"/>
      <c r="EZS157" s="89"/>
      <c r="EZT157" s="89"/>
      <c r="EZU157" s="89"/>
      <c r="EZV157" s="89"/>
      <c r="EZW157" s="89"/>
      <c r="EZX157" s="89"/>
      <c r="EZY157" s="89"/>
      <c r="EZZ157" s="89"/>
      <c r="FAA157" s="89"/>
      <c r="FAB157" s="89"/>
      <c r="FAC157" s="89"/>
      <c r="FAD157" s="89"/>
      <c r="FAE157" s="89"/>
      <c r="FAF157" s="89"/>
      <c r="FAG157" s="89"/>
      <c r="FAH157" s="89"/>
      <c r="FAI157" s="89"/>
      <c r="FAJ157" s="89"/>
      <c r="FAK157" s="80"/>
      <c r="FAL157" s="89"/>
      <c r="FAM157" s="89"/>
      <c r="FAN157" s="89"/>
      <c r="FAO157" s="89"/>
      <c r="FAP157" s="89"/>
      <c r="FAQ157" s="89"/>
      <c r="FAR157" s="89"/>
      <c r="FAS157" s="89"/>
      <c r="FAT157" s="89"/>
      <c r="FAU157" s="89"/>
      <c r="FAV157" s="89"/>
      <c r="FAW157" s="89"/>
      <c r="FAX157" s="89"/>
      <c r="FAY157" s="89"/>
      <c r="FAZ157" s="89"/>
      <c r="FBA157" s="89"/>
      <c r="FBB157" s="89"/>
      <c r="FBC157" s="89"/>
      <c r="FBD157" s="89"/>
      <c r="FBE157" s="89"/>
      <c r="FBF157" s="89"/>
      <c r="FBG157" s="80"/>
      <c r="FBH157" s="89"/>
      <c r="FBI157" s="89"/>
      <c r="FBJ157" s="89"/>
      <c r="FBK157" s="89"/>
      <c r="FBL157" s="89"/>
      <c r="FBM157" s="89"/>
      <c r="FBN157" s="89"/>
      <c r="FBO157" s="89"/>
      <c r="FBP157" s="89"/>
      <c r="FBQ157" s="89"/>
      <c r="FBR157" s="89"/>
      <c r="FBS157" s="89"/>
      <c r="FBT157" s="89"/>
      <c r="FBU157" s="89"/>
      <c r="FBV157" s="89"/>
      <c r="FBW157" s="89"/>
      <c r="FBX157" s="89"/>
      <c r="FBY157" s="89"/>
      <c r="FBZ157" s="89"/>
      <c r="FCA157" s="89"/>
      <c r="FCB157" s="89"/>
      <c r="FCC157" s="80"/>
      <c r="FCD157" s="89"/>
      <c r="FCE157" s="89"/>
      <c r="FCF157" s="89"/>
      <c r="FCG157" s="89"/>
      <c r="FCH157" s="89"/>
      <c r="FCI157" s="89"/>
      <c r="FCJ157" s="89"/>
      <c r="FCK157" s="89"/>
      <c r="FCL157" s="89"/>
      <c r="FCM157" s="89"/>
      <c r="FCN157" s="89"/>
      <c r="FCO157" s="89"/>
      <c r="FCP157" s="89"/>
      <c r="FCQ157" s="89"/>
      <c r="FCR157" s="89"/>
      <c r="FCS157" s="89"/>
      <c r="FCT157" s="89"/>
      <c r="FCU157" s="89"/>
      <c r="FCV157" s="89"/>
      <c r="FCW157" s="89"/>
      <c r="FCX157" s="89"/>
      <c r="FCY157" s="80"/>
      <c r="FCZ157" s="89"/>
      <c r="FDA157" s="89"/>
      <c r="FDB157" s="89"/>
      <c r="FDC157" s="89"/>
      <c r="FDD157" s="89"/>
      <c r="FDE157" s="89"/>
      <c r="FDF157" s="89"/>
      <c r="FDG157" s="89"/>
      <c r="FDH157" s="89"/>
      <c r="FDI157" s="89"/>
      <c r="FDJ157" s="89"/>
      <c r="FDK157" s="89"/>
      <c r="FDL157" s="89"/>
      <c r="FDM157" s="89"/>
      <c r="FDN157" s="89"/>
      <c r="FDO157" s="89"/>
      <c r="FDP157" s="89"/>
      <c r="FDQ157" s="89"/>
      <c r="FDR157" s="89"/>
      <c r="FDS157" s="89"/>
      <c r="FDT157" s="89"/>
      <c r="FDU157" s="80"/>
      <c r="FDV157" s="89"/>
      <c r="FDW157" s="89"/>
      <c r="FDX157" s="89"/>
      <c r="FDY157" s="89"/>
      <c r="FDZ157" s="89"/>
      <c r="FEA157" s="89"/>
      <c r="FEB157" s="89"/>
      <c r="FEC157" s="89"/>
      <c r="FED157" s="89"/>
      <c r="FEE157" s="89"/>
      <c r="FEF157" s="89"/>
      <c r="FEG157" s="89"/>
      <c r="FEH157" s="89"/>
      <c r="FEI157" s="89"/>
      <c r="FEJ157" s="89"/>
      <c r="FEK157" s="89"/>
      <c r="FEL157" s="89"/>
      <c r="FEM157" s="89"/>
      <c r="FEN157" s="89"/>
      <c r="FEO157" s="89"/>
      <c r="FEP157" s="89"/>
      <c r="FEQ157" s="80"/>
      <c r="FER157" s="89"/>
      <c r="FES157" s="89"/>
      <c r="FET157" s="89"/>
      <c r="FEU157" s="89"/>
      <c r="FEV157" s="89"/>
      <c r="FEW157" s="89"/>
      <c r="FEX157" s="89"/>
      <c r="FEY157" s="89"/>
      <c r="FEZ157" s="89"/>
      <c r="FFA157" s="89"/>
      <c r="FFB157" s="89"/>
      <c r="FFC157" s="89"/>
      <c r="FFD157" s="89"/>
      <c r="FFE157" s="89"/>
      <c r="FFF157" s="89"/>
      <c r="FFG157" s="89"/>
      <c r="FFH157" s="89"/>
      <c r="FFI157" s="89"/>
      <c r="FFJ157" s="89"/>
      <c r="FFK157" s="89"/>
      <c r="FFL157" s="89"/>
      <c r="FFM157" s="80"/>
      <c r="FFN157" s="89"/>
      <c r="FFO157" s="89"/>
      <c r="FFP157" s="89"/>
      <c r="FFQ157" s="89"/>
      <c r="FFR157" s="89"/>
      <c r="FFS157" s="89"/>
      <c r="FFT157" s="89"/>
      <c r="FFU157" s="89"/>
      <c r="FFV157" s="89"/>
      <c r="FFW157" s="89"/>
      <c r="FFX157" s="89"/>
      <c r="FFY157" s="89"/>
      <c r="FFZ157" s="89"/>
      <c r="FGA157" s="89"/>
      <c r="FGB157" s="89"/>
      <c r="FGC157" s="89"/>
      <c r="FGD157" s="89"/>
      <c r="FGE157" s="89"/>
      <c r="FGF157" s="89"/>
      <c r="FGG157" s="89"/>
      <c r="FGH157" s="89"/>
      <c r="FGI157" s="80"/>
      <c r="FGJ157" s="89"/>
      <c r="FGK157" s="89"/>
      <c r="FGL157" s="89"/>
      <c r="FGM157" s="89"/>
      <c r="FGN157" s="89"/>
      <c r="FGO157" s="89"/>
      <c r="FGP157" s="89"/>
      <c r="FGQ157" s="89"/>
      <c r="FGR157" s="89"/>
      <c r="FGS157" s="89"/>
      <c r="FGT157" s="89"/>
      <c r="FGU157" s="89"/>
      <c r="FGV157" s="89"/>
      <c r="FGW157" s="89"/>
      <c r="FGX157" s="89"/>
      <c r="FGY157" s="89"/>
      <c r="FGZ157" s="89"/>
      <c r="FHA157" s="89"/>
      <c r="FHB157" s="89"/>
      <c r="FHC157" s="89"/>
      <c r="FHD157" s="89"/>
      <c r="FHE157" s="80"/>
      <c r="FHF157" s="89"/>
      <c r="FHG157" s="89"/>
      <c r="FHH157" s="89"/>
      <c r="FHI157" s="89"/>
      <c r="FHJ157" s="89"/>
      <c r="FHK157" s="89"/>
      <c r="FHL157" s="89"/>
      <c r="FHM157" s="89"/>
      <c r="FHN157" s="89"/>
      <c r="FHO157" s="89"/>
      <c r="FHP157" s="89"/>
      <c r="FHQ157" s="89"/>
      <c r="FHR157" s="89"/>
      <c r="FHS157" s="89"/>
      <c r="FHT157" s="89"/>
      <c r="FHU157" s="89"/>
      <c r="FHV157" s="89"/>
      <c r="FHW157" s="89"/>
      <c r="FHX157" s="89"/>
      <c r="FHY157" s="89"/>
      <c r="FHZ157" s="89"/>
      <c r="FIA157" s="80"/>
      <c r="FIB157" s="89"/>
      <c r="FIC157" s="89"/>
      <c r="FID157" s="89"/>
      <c r="FIE157" s="89"/>
      <c r="FIF157" s="89"/>
      <c r="FIG157" s="89"/>
      <c r="FIH157" s="89"/>
      <c r="FII157" s="89"/>
      <c r="FIJ157" s="89"/>
      <c r="FIK157" s="89"/>
      <c r="FIL157" s="89"/>
      <c r="FIM157" s="89"/>
      <c r="FIN157" s="89"/>
      <c r="FIO157" s="89"/>
      <c r="FIP157" s="89"/>
      <c r="FIQ157" s="89"/>
      <c r="FIR157" s="89"/>
      <c r="FIS157" s="89"/>
      <c r="FIT157" s="89"/>
      <c r="FIU157" s="89"/>
      <c r="FIV157" s="89"/>
      <c r="FIW157" s="80"/>
      <c r="FIX157" s="89"/>
      <c r="FIY157" s="89"/>
      <c r="FIZ157" s="89"/>
      <c r="FJA157" s="89"/>
      <c r="FJB157" s="89"/>
      <c r="FJC157" s="89"/>
      <c r="FJD157" s="89"/>
      <c r="FJE157" s="89"/>
      <c r="FJF157" s="89"/>
      <c r="FJG157" s="89"/>
      <c r="FJH157" s="89"/>
      <c r="FJI157" s="89"/>
      <c r="FJJ157" s="89"/>
      <c r="FJK157" s="89"/>
      <c r="FJL157" s="89"/>
      <c r="FJM157" s="89"/>
      <c r="FJN157" s="89"/>
      <c r="FJO157" s="89"/>
      <c r="FJP157" s="89"/>
      <c r="FJQ157" s="89"/>
      <c r="FJR157" s="89"/>
      <c r="FJS157" s="80"/>
      <c r="FJT157" s="89"/>
      <c r="FJU157" s="89"/>
      <c r="FJV157" s="89"/>
      <c r="FJW157" s="89"/>
      <c r="FJX157" s="89"/>
      <c r="FJY157" s="89"/>
      <c r="FJZ157" s="89"/>
      <c r="FKA157" s="89"/>
      <c r="FKB157" s="89"/>
      <c r="FKC157" s="89"/>
      <c r="FKD157" s="89"/>
      <c r="FKE157" s="89"/>
      <c r="FKF157" s="89"/>
      <c r="FKG157" s="89"/>
      <c r="FKH157" s="89"/>
      <c r="FKI157" s="89"/>
      <c r="FKJ157" s="89"/>
      <c r="FKK157" s="89"/>
      <c r="FKL157" s="89"/>
      <c r="FKM157" s="89"/>
      <c r="FKN157" s="89"/>
      <c r="FKO157" s="80"/>
      <c r="FKP157" s="89"/>
      <c r="FKQ157" s="89"/>
      <c r="FKR157" s="89"/>
      <c r="FKS157" s="89"/>
      <c r="FKT157" s="89"/>
      <c r="FKU157" s="89"/>
      <c r="FKV157" s="89"/>
      <c r="FKW157" s="89"/>
      <c r="FKX157" s="89"/>
      <c r="FKY157" s="89"/>
      <c r="FKZ157" s="89"/>
      <c r="FLA157" s="89"/>
      <c r="FLB157" s="89"/>
      <c r="FLC157" s="89"/>
      <c r="FLD157" s="89"/>
      <c r="FLE157" s="89"/>
      <c r="FLF157" s="89"/>
      <c r="FLG157" s="89"/>
      <c r="FLH157" s="89"/>
      <c r="FLI157" s="89"/>
      <c r="FLJ157" s="89"/>
      <c r="FLK157" s="80"/>
      <c r="FLL157" s="89"/>
      <c r="FLM157" s="89"/>
      <c r="FLN157" s="89"/>
      <c r="FLO157" s="89"/>
      <c r="FLP157" s="89"/>
      <c r="FLQ157" s="89"/>
      <c r="FLR157" s="89"/>
      <c r="FLS157" s="89"/>
      <c r="FLT157" s="89"/>
      <c r="FLU157" s="89"/>
      <c r="FLV157" s="89"/>
      <c r="FLW157" s="89"/>
      <c r="FLX157" s="89"/>
      <c r="FLY157" s="89"/>
      <c r="FLZ157" s="89"/>
      <c r="FMA157" s="89"/>
      <c r="FMB157" s="89"/>
      <c r="FMC157" s="89"/>
      <c r="FMD157" s="89"/>
      <c r="FME157" s="89"/>
      <c r="FMF157" s="89"/>
      <c r="FMG157" s="80"/>
      <c r="FMH157" s="89"/>
      <c r="FMI157" s="89"/>
      <c r="FMJ157" s="89"/>
      <c r="FMK157" s="89"/>
      <c r="FML157" s="89"/>
      <c r="FMM157" s="89"/>
      <c r="FMN157" s="89"/>
      <c r="FMO157" s="89"/>
      <c r="FMP157" s="89"/>
      <c r="FMQ157" s="89"/>
      <c r="FMR157" s="89"/>
      <c r="FMS157" s="89"/>
      <c r="FMT157" s="89"/>
      <c r="FMU157" s="89"/>
      <c r="FMV157" s="89"/>
      <c r="FMW157" s="89"/>
      <c r="FMX157" s="89"/>
      <c r="FMY157" s="89"/>
      <c r="FMZ157" s="89"/>
      <c r="FNA157" s="89"/>
      <c r="FNB157" s="89"/>
      <c r="FNC157" s="80"/>
      <c r="FND157" s="89"/>
      <c r="FNE157" s="89"/>
      <c r="FNF157" s="89"/>
      <c r="FNG157" s="89"/>
      <c r="FNH157" s="89"/>
      <c r="FNI157" s="89"/>
      <c r="FNJ157" s="89"/>
      <c r="FNK157" s="89"/>
      <c r="FNL157" s="89"/>
      <c r="FNM157" s="89"/>
      <c r="FNN157" s="89"/>
      <c r="FNO157" s="89"/>
      <c r="FNP157" s="89"/>
      <c r="FNQ157" s="89"/>
      <c r="FNR157" s="89"/>
      <c r="FNS157" s="89"/>
      <c r="FNT157" s="89"/>
      <c r="FNU157" s="89"/>
      <c r="FNV157" s="89"/>
      <c r="FNW157" s="89"/>
      <c r="FNX157" s="89"/>
      <c r="FNY157" s="80"/>
      <c r="FNZ157" s="89"/>
      <c r="FOA157" s="89"/>
      <c r="FOB157" s="89"/>
      <c r="FOC157" s="89"/>
      <c r="FOD157" s="89"/>
      <c r="FOE157" s="89"/>
      <c r="FOF157" s="89"/>
      <c r="FOG157" s="89"/>
      <c r="FOH157" s="89"/>
      <c r="FOI157" s="89"/>
      <c r="FOJ157" s="89"/>
      <c r="FOK157" s="89"/>
      <c r="FOL157" s="89"/>
      <c r="FOM157" s="89"/>
      <c r="FON157" s="89"/>
      <c r="FOO157" s="89"/>
      <c r="FOP157" s="89"/>
      <c r="FOQ157" s="89"/>
      <c r="FOR157" s="89"/>
      <c r="FOS157" s="89"/>
      <c r="FOT157" s="89"/>
      <c r="FOU157" s="80"/>
      <c r="FOV157" s="89"/>
      <c r="FOW157" s="89"/>
      <c r="FOX157" s="89"/>
      <c r="FOY157" s="89"/>
      <c r="FOZ157" s="89"/>
      <c r="FPA157" s="89"/>
      <c r="FPB157" s="89"/>
      <c r="FPC157" s="89"/>
      <c r="FPD157" s="89"/>
      <c r="FPE157" s="89"/>
      <c r="FPF157" s="89"/>
      <c r="FPG157" s="89"/>
      <c r="FPH157" s="89"/>
      <c r="FPI157" s="89"/>
      <c r="FPJ157" s="89"/>
      <c r="FPK157" s="89"/>
      <c r="FPL157" s="89"/>
      <c r="FPM157" s="89"/>
      <c r="FPN157" s="89"/>
      <c r="FPO157" s="89"/>
      <c r="FPP157" s="89"/>
      <c r="FPQ157" s="80"/>
      <c r="FPR157" s="89"/>
      <c r="FPS157" s="89"/>
      <c r="FPT157" s="89"/>
      <c r="FPU157" s="89"/>
      <c r="FPV157" s="89"/>
      <c r="FPW157" s="89"/>
      <c r="FPX157" s="89"/>
      <c r="FPY157" s="89"/>
      <c r="FPZ157" s="89"/>
      <c r="FQA157" s="89"/>
      <c r="FQB157" s="89"/>
      <c r="FQC157" s="89"/>
      <c r="FQD157" s="89"/>
      <c r="FQE157" s="89"/>
      <c r="FQF157" s="89"/>
      <c r="FQG157" s="89"/>
      <c r="FQH157" s="89"/>
      <c r="FQI157" s="89"/>
      <c r="FQJ157" s="89"/>
      <c r="FQK157" s="89"/>
      <c r="FQL157" s="89"/>
      <c r="FQM157" s="80"/>
      <c r="FQN157" s="89"/>
      <c r="FQO157" s="89"/>
      <c r="FQP157" s="89"/>
      <c r="FQQ157" s="89"/>
      <c r="FQR157" s="89"/>
      <c r="FQS157" s="89"/>
      <c r="FQT157" s="89"/>
      <c r="FQU157" s="89"/>
      <c r="FQV157" s="89"/>
      <c r="FQW157" s="89"/>
      <c r="FQX157" s="89"/>
      <c r="FQY157" s="89"/>
      <c r="FQZ157" s="89"/>
      <c r="FRA157" s="89"/>
      <c r="FRB157" s="89"/>
      <c r="FRC157" s="89"/>
      <c r="FRD157" s="89"/>
      <c r="FRE157" s="89"/>
      <c r="FRF157" s="89"/>
      <c r="FRG157" s="89"/>
      <c r="FRH157" s="89"/>
      <c r="FRI157" s="80"/>
      <c r="FRJ157" s="89"/>
      <c r="FRK157" s="89"/>
      <c r="FRL157" s="89"/>
      <c r="FRM157" s="89"/>
      <c r="FRN157" s="89"/>
      <c r="FRO157" s="89"/>
      <c r="FRP157" s="89"/>
      <c r="FRQ157" s="89"/>
      <c r="FRR157" s="89"/>
      <c r="FRS157" s="89"/>
      <c r="FRT157" s="89"/>
      <c r="FRU157" s="89"/>
      <c r="FRV157" s="89"/>
      <c r="FRW157" s="89"/>
      <c r="FRX157" s="89"/>
      <c r="FRY157" s="89"/>
      <c r="FRZ157" s="89"/>
      <c r="FSA157" s="89"/>
      <c r="FSB157" s="89"/>
      <c r="FSC157" s="89"/>
      <c r="FSD157" s="89"/>
      <c r="FSE157" s="80"/>
      <c r="FSF157" s="89"/>
      <c r="FSG157" s="89"/>
      <c r="FSH157" s="89"/>
      <c r="FSI157" s="89"/>
      <c r="FSJ157" s="89"/>
      <c r="FSK157" s="89"/>
      <c r="FSL157" s="89"/>
      <c r="FSM157" s="89"/>
      <c r="FSN157" s="89"/>
      <c r="FSO157" s="89"/>
      <c r="FSP157" s="89"/>
      <c r="FSQ157" s="89"/>
      <c r="FSR157" s="89"/>
      <c r="FSS157" s="89"/>
      <c r="FST157" s="89"/>
      <c r="FSU157" s="89"/>
      <c r="FSV157" s="89"/>
      <c r="FSW157" s="89"/>
      <c r="FSX157" s="89"/>
      <c r="FSY157" s="89"/>
      <c r="FSZ157" s="89"/>
      <c r="FTA157" s="80"/>
      <c r="FTB157" s="89"/>
      <c r="FTC157" s="89"/>
      <c r="FTD157" s="89"/>
      <c r="FTE157" s="89"/>
      <c r="FTF157" s="89"/>
      <c r="FTG157" s="89"/>
      <c r="FTH157" s="89"/>
      <c r="FTI157" s="89"/>
      <c r="FTJ157" s="89"/>
      <c r="FTK157" s="89"/>
      <c r="FTL157" s="89"/>
      <c r="FTM157" s="89"/>
      <c r="FTN157" s="89"/>
      <c r="FTO157" s="89"/>
      <c r="FTP157" s="89"/>
      <c r="FTQ157" s="89"/>
      <c r="FTR157" s="89"/>
      <c r="FTS157" s="89"/>
      <c r="FTT157" s="89"/>
      <c r="FTU157" s="89"/>
      <c r="FTV157" s="89"/>
      <c r="FTW157" s="80"/>
      <c r="FTX157" s="89"/>
      <c r="FTY157" s="89"/>
      <c r="FTZ157" s="89"/>
      <c r="FUA157" s="89"/>
      <c r="FUB157" s="89"/>
      <c r="FUC157" s="89"/>
      <c r="FUD157" s="89"/>
      <c r="FUE157" s="89"/>
      <c r="FUF157" s="89"/>
      <c r="FUG157" s="89"/>
      <c r="FUH157" s="89"/>
      <c r="FUI157" s="89"/>
      <c r="FUJ157" s="89"/>
      <c r="FUK157" s="89"/>
      <c r="FUL157" s="89"/>
      <c r="FUM157" s="89"/>
      <c r="FUN157" s="89"/>
      <c r="FUO157" s="89"/>
      <c r="FUP157" s="89"/>
      <c r="FUQ157" s="89"/>
      <c r="FUR157" s="89"/>
      <c r="FUS157" s="80"/>
      <c r="FUT157" s="89"/>
      <c r="FUU157" s="89"/>
      <c r="FUV157" s="89"/>
      <c r="FUW157" s="89"/>
      <c r="FUX157" s="89"/>
      <c r="FUY157" s="89"/>
      <c r="FUZ157" s="89"/>
      <c r="FVA157" s="89"/>
      <c r="FVB157" s="89"/>
      <c r="FVC157" s="89"/>
      <c r="FVD157" s="89"/>
      <c r="FVE157" s="89"/>
      <c r="FVF157" s="89"/>
      <c r="FVG157" s="89"/>
      <c r="FVH157" s="89"/>
      <c r="FVI157" s="89"/>
      <c r="FVJ157" s="89"/>
      <c r="FVK157" s="89"/>
      <c r="FVL157" s="89"/>
      <c r="FVM157" s="89"/>
      <c r="FVN157" s="89"/>
      <c r="FVO157" s="80"/>
      <c r="FVP157" s="89"/>
      <c r="FVQ157" s="89"/>
      <c r="FVR157" s="89"/>
      <c r="FVS157" s="89"/>
      <c r="FVT157" s="89"/>
      <c r="FVU157" s="89"/>
      <c r="FVV157" s="89"/>
      <c r="FVW157" s="89"/>
      <c r="FVX157" s="89"/>
      <c r="FVY157" s="89"/>
      <c r="FVZ157" s="89"/>
      <c r="FWA157" s="89"/>
      <c r="FWB157" s="89"/>
      <c r="FWC157" s="89"/>
      <c r="FWD157" s="89"/>
      <c r="FWE157" s="89"/>
      <c r="FWF157" s="89"/>
      <c r="FWG157" s="89"/>
      <c r="FWH157" s="89"/>
      <c r="FWI157" s="89"/>
      <c r="FWJ157" s="89"/>
      <c r="FWK157" s="80"/>
      <c r="FWL157" s="89"/>
      <c r="FWM157" s="89"/>
      <c r="FWN157" s="89"/>
      <c r="FWO157" s="89"/>
      <c r="FWP157" s="89"/>
      <c r="FWQ157" s="89"/>
      <c r="FWR157" s="89"/>
      <c r="FWS157" s="89"/>
      <c r="FWT157" s="89"/>
      <c r="FWU157" s="89"/>
      <c r="FWV157" s="89"/>
      <c r="FWW157" s="89"/>
      <c r="FWX157" s="89"/>
      <c r="FWY157" s="89"/>
      <c r="FWZ157" s="89"/>
      <c r="FXA157" s="89"/>
      <c r="FXB157" s="89"/>
      <c r="FXC157" s="89"/>
      <c r="FXD157" s="89"/>
      <c r="FXE157" s="89"/>
      <c r="FXF157" s="89"/>
      <c r="FXG157" s="80"/>
      <c r="FXH157" s="89"/>
      <c r="FXI157" s="89"/>
      <c r="FXJ157" s="89"/>
      <c r="FXK157" s="89"/>
      <c r="FXL157" s="89"/>
      <c r="FXM157" s="89"/>
      <c r="FXN157" s="89"/>
      <c r="FXO157" s="89"/>
      <c r="FXP157" s="89"/>
      <c r="FXQ157" s="89"/>
      <c r="FXR157" s="89"/>
      <c r="FXS157" s="89"/>
      <c r="FXT157" s="89"/>
      <c r="FXU157" s="89"/>
      <c r="FXV157" s="89"/>
      <c r="FXW157" s="89"/>
      <c r="FXX157" s="89"/>
      <c r="FXY157" s="89"/>
      <c r="FXZ157" s="89"/>
      <c r="FYA157" s="89"/>
      <c r="FYB157" s="89"/>
      <c r="FYC157" s="80"/>
      <c r="FYD157" s="89"/>
      <c r="FYE157" s="89"/>
      <c r="FYF157" s="89"/>
      <c r="FYG157" s="89"/>
      <c r="FYH157" s="89"/>
      <c r="FYI157" s="89"/>
      <c r="FYJ157" s="89"/>
      <c r="FYK157" s="89"/>
      <c r="FYL157" s="89"/>
      <c r="FYM157" s="89"/>
      <c r="FYN157" s="89"/>
      <c r="FYO157" s="89"/>
      <c r="FYP157" s="89"/>
      <c r="FYQ157" s="89"/>
      <c r="FYR157" s="89"/>
      <c r="FYS157" s="89"/>
      <c r="FYT157" s="89"/>
      <c r="FYU157" s="89"/>
      <c r="FYV157" s="89"/>
      <c r="FYW157" s="89"/>
      <c r="FYX157" s="89"/>
      <c r="FYY157" s="80"/>
      <c r="FYZ157" s="89"/>
      <c r="FZA157" s="89"/>
      <c r="FZB157" s="89"/>
      <c r="FZC157" s="89"/>
      <c r="FZD157" s="89"/>
      <c r="FZE157" s="89"/>
      <c r="FZF157" s="89"/>
      <c r="FZG157" s="89"/>
      <c r="FZH157" s="89"/>
      <c r="FZI157" s="89"/>
      <c r="FZJ157" s="89"/>
      <c r="FZK157" s="89"/>
      <c r="FZL157" s="89"/>
      <c r="FZM157" s="89"/>
      <c r="FZN157" s="89"/>
      <c r="FZO157" s="89"/>
      <c r="FZP157" s="89"/>
      <c r="FZQ157" s="89"/>
      <c r="FZR157" s="89"/>
      <c r="FZS157" s="89"/>
      <c r="FZT157" s="89"/>
      <c r="FZU157" s="80"/>
      <c r="FZV157" s="89"/>
      <c r="FZW157" s="89"/>
      <c r="FZX157" s="89"/>
      <c r="FZY157" s="89"/>
      <c r="FZZ157" s="89"/>
      <c r="GAA157" s="89"/>
      <c r="GAB157" s="89"/>
      <c r="GAC157" s="89"/>
      <c r="GAD157" s="89"/>
      <c r="GAE157" s="89"/>
      <c r="GAF157" s="89"/>
      <c r="GAG157" s="89"/>
      <c r="GAH157" s="89"/>
      <c r="GAI157" s="89"/>
      <c r="GAJ157" s="89"/>
      <c r="GAK157" s="89"/>
      <c r="GAL157" s="89"/>
      <c r="GAM157" s="89"/>
      <c r="GAN157" s="89"/>
      <c r="GAO157" s="89"/>
      <c r="GAP157" s="89"/>
      <c r="GAQ157" s="80"/>
      <c r="GAR157" s="89"/>
      <c r="GAS157" s="89"/>
      <c r="GAT157" s="89"/>
      <c r="GAU157" s="89"/>
      <c r="GAV157" s="89"/>
      <c r="GAW157" s="89"/>
      <c r="GAX157" s="89"/>
      <c r="GAY157" s="89"/>
      <c r="GAZ157" s="89"/>
      <c r="GBA157" s="89"/>
      <c r="GBB157" s="89"/>
      <c r="GBC157" s="89"/>
      <c r="GBD157" s="89"/>
      <c r="GBE157" s="89"/>
      <c r="GBF157" s="89"/>
      <c r="GBG157" s="89"/>
      <c r="GBH157" s="89"/>
      <c r="GBI157" s="89"/>
      <c r="GBJ157" s="89"/>
      <c r="GBK157" s="89"/>
      <c r="GBL157" s="89"/>
      <c r="GBM157" s="80"/>
      <c r="GBN157" s="89"/>
      <c r="GBO157" s="89"/>
      <c r="GBP157" s="89"/>
      <c r="GBQ157" s="89"/>
      <c r="GBR157" s="89"/>
      <c r="GBS157" s="89"/>
      <c r="GBT157" s="89"/>
      <c r="GBU157" s="89"/>
      <c r="GBV157" s="89"/>
      <c r="GBW157" s="89"/>
      <c r="GBX157" s="89"/>
      <c r="GBY157" s="89"/>
      <c r="GBZ157" s="89"/>
      <c r="GCA157" s="89"/>
      <c r="GCB157" s="89"/>
      <c r="GCC157" s="89"/>
      <c r="GCD157" s="89"/>
      <c r="GCE157" s="89"/>
      <c r="GCF157" s="89"/>
      <c r="GCG157" s="89"/>
      <c r="GCH157" s="89"/>
      <c r="GCI157" s="80"/>
      <c r="GCJ157" s="89"/>
      <c r="GCK157" s="89"/>
      <c r="GCL157" s="89"/>
      <c r="GCM157" s="89"/>
      <c r="GCN157" s="89"/>
      <c r="GCO157" s="89"/>
      <c r="GCP157" s="89"/>
      <c r="GCQ157" s="89"/>
      <c r="GCR157" s="89"/>
      <c r="GCS157" s="89"/>
      <c r="GCT157" s="89"/>
      <c r="GCU157" s="89"/>
      <c r="GCV157" s="89"/>
      <c r="GCW157" s="89"/>
      <c r="GCX157" s="89"/>
      <c r="GCY157" s="89"/>
      <c r="GCZ157" s="89"/>
      <c r="GDA157" s="89"/>
      <c r="GDB157" s="89"/>
      <c r="GDC157" s="89"/>
      <c r="GDD157" s="89"/>
      <c r="GDE157" s="80"/>
      <c r="GDF157" s="89"/>
      <c r="GDG157" s="89"/>
      <c r="GDH157" s="89"/>
      <c r="GDI157" s="89"/>
      <c r="GDJ157" s="89"/>
      <c r="GDK157" s="89"/>
      <c r="GDL157" s="89"/>
      <c r="GDM157" s="89"/>
      <c r="GDN157" s="89"/>
      <c r="GDO157" s="89"/>
      <c r="GDP157" s="89"/>
      <c r="GDQ157" s="89"/>
      <c r="GDR157" s="89"/>
      <c r="GDS157" s="89"/>
      <c r="GDT157" s="89"/>
      <c r="GDU157" s="89"/>
      <c r="GDV157" s="89"/>
      <c r="GDW157" s="89"/>
      <c r="GDX157" s="89"/>
      <c r="GDY157" s="89"/>
      <c r="GDZ157" s="89"/>
      <c r="GEA157" s="80"/>
      <c r="GEB157" s="89"/>
      <c r="GEC157" s="89"/>
      <c r="GED157" s="89"/>
      <c r="GEE157" s="89"/>
      <c r="GEF157" s="89"/>
      <c r="GEG157" s="89"/>
      <c r="GEH157" s="89"/>
      <c r="GEI157" s="89"/>
      <c r="GEJ157" s="89"/>
      <c r="GEK157" s="89"/>
      <c r="GEL157" s="89"/>
      <c r="GEM157" s="89"/>
      <c r="GEN157" s="89"/>
      <c r="GEO157" s="89"/>
      <c r="GEP157" s="89"/>
      <c r="GEQ157" s="89"/>
      <c r="GER157" s="89"/>
      <c r="GES157" s="89"/>
      <c r="GET157" s="89"/>
      <c r="GEU157" s="89"/>
      <c r="GEV157" s="89"/>
      <c r="GEW157" s="80"/>
      <c r="GEX157" s="89"/>
      <c r="GEY157" s="89"/>
      <c r="GEZ157" s="89"/>
      <c r="GFA157" s="89"/>
      <c r="GFB157" s="89"/>
      <c r="GFC157" s="89"/>
      <c r="GFD157" s="89"/>
      <c r="GFE157" s="89"/>
      <c r="GFF157" s="89"/>
      <c r="GFG157" s="89"/>
      <c r="GFH157" s="89"/>
      <c r="GFI157" s="89"/>
      <c r="GFJ157" s="89"/>
      <c r="GFK157" s="89"/>
      <c r="GFL157" s="89"/>
      <c r="GFM157" s="89"/>
      <c r="GFN157" s="89"/>
      <c r="GFO157" s="89"/>
      <c r="GFP157" s="89"/>
      <c r="GFQ157" s="89"/>
      <c r="GFR157" s="89"/>
      <c r="GFS157" s="80"/>
      <c r="GFT157" s="89"/>
      <c r="GFU157" s="89"/>
      <c r="GFV157" s="89"/>
      <c r="GFW157" s="89"/>
      <c r="GFX157" s="89"/>
      <c r="GFY157" s="89"/>
      <c r="GFZ157" s="89"/>
      <c r="GGA157" s="89"/>
      <c r="GGB157" s="89"/>
      <c r="GGC157" s="89"/>
      <c r="GGD157" s="89"/>
      <c r="GGE157" s="89"/>
      <c r="GGF157" s="89"/>
      <c r="GGG157" s="89"/>
      <c r="GGH157" s="89"/>
      <c r="GGI157" s="89"/>
      <c r="GGJ157" s="89"/>
      <c r="GGK157" s="89"/>
      <c r="GGL157" s="89"/>
      <c r="GGM157" s="89"/>
      <c r="GGN157" s="89"/>
      <c r="GGO157" s="80"/>
      <c r="GGP157" s="89"/>
      <c r="GGQ157" s="89"/>
      <c r="GGR157" s="89"/>
      <c r="GGS157" s="89"/>
      <c r="GGT157" s="89"/>
      <c r="GGU157" s="89"/>
      <c r="GGV157" s="89"/>
      <c r="GGW157" s="89"/>
      <c r="GGX157" s="89"/>
      <c r="GGY157" s="89"/>
      <c r="GGZ157" s="89"/>
      <c r="GHA157" s="89"/>
      <c r="GHB157" s="89"/>
      <c r="GHC157" s="89"/>
      <c r="GHD157" s="89"/>
      <c r="GHE157" s="89"/>
      <c r="GHF157" s="89"/>
      <c r="GHG157" s="89"/>
      <c r="GHH157" s="89"/>
      <c r="GHI157" s="89"/>
      <c r="GHJ157" s="89"/>
      <c r="GHK157" s="80"/>
      <c r="GHL157" s="89"/>
      <c r="GHM157" s="89"/>
      <c r="GHN157" s="89"/>
      <c r="GHO157" s="89"/>
      <c r="GHP157" s="89"/>
      <c r="GHQ157" s="89"/>
      <c r="GHR157" s="89"/>
      <c r="GHS157" s="89"/>
      <c r="GHT157" s="89"/>
      <c r="GHU157" s="89"/>
      <c r="GHV157" s="89"/>
      <c r="GHW157" s="89"/>
      <c r="GHX157" s="89"/>
      <c r="GHY157" s="89"/>
      <c r="GHZ157" s="89"/>
      <c r="GIA157" s="89"/>
      <c r="GIB157" s="89"/>
      <c r="GIC157" s="89"/>
      <c r="GID157" s="89"/>
      <c r="GIE157" s="89"/>
      <c r="GIF157" s="89"/>
      <c r="GIG157" s="80"/>
      <c r="GIH157" s="89"/>
      <c r="GII157" s="89"/>
      <c r="GIJ157" s="89"/>
      <c r="GIK157" s="89"/>
      <c r="GIL157" s="89"/>
      <c r="GIM157" s="89"/>
      <c r="GIN157" s="89"/>
      <c r="GIO157" s="89"/>
      <c r="GIP157" s="89"/>
      <c r="GIQ157" s="89"/>
      <c r="GIR157" s="89"/>
      <c r="GIS157" s="89"/>
      <c r="GIT157" s="89"/>
      <c r="GIU157" s="89"/>
      <c r="GIV157" s="89"/>
      <c r="GIW157" s="89"/>
      <c r="GIX157" s="89"/>
      <c r="GIY157" s="89"/>
      <c r="GIZ157" s="89"/>
      <c r="GJA157" s="89"/>
      <c r="GJB157" s="89"/>
      <c r="GJC157" s="80"/>
      <c r="GJD157" s="89"/>
      <c r="GJE157" s="89"/>
      <c r="GJF157" s="89"/>
      <c r="GJG157" s="89"/>
      <c r="GJH157" s="89"/>
      <c r="GJI157" s="89"/>
      <c r="GJJ157" s="89"/>
      <c r="GJK157" s="89"/>
      <c r="GJL157" s="89"/>
      <c r="GJM157" s="89"/>
      <c r="GJN157" s="89"/>
      <c r="GJO157" s="89"/>
      <c r="GJP157" s="89"/>
      <c r="GJQ157" s="89"/>
      <c r="GJR157" s="89"/>
      <c r="GJS157" s="89"/>
      <c r="GJT157" s="89"/>
      <c r="GJU157" s="89"/>
      <c r="GJV157" s="89"/>
      <c r="GJW157" s="89"/>
      <c r="GJX157" s="89"/>
      <c r="GJY157" s="80"/>
      <c r="GJZ157" s="89"/>
      <c r="GKA157" s="89"/>
      <c r="GKB157" s="89"/>
      <c r="GKC157" s="89"/>
      <c r="GKD157" s="89"/>
      <c r="GKE157" s="89"/>
      <c r="GKF157" s="89"/>
      <c r="GKG157" s="89"/>
      <c r="GKH157" s="89"/>
      <c r="GKI157" s="89"/>
      <c r="GKJ157" s="89"/>
      <c r="GKK157" s="89"/>
      <c r="GKL157" s="89"/>
      <c r="GKM157" s="89"/>
      <c r="GKN157" s="89"/>
      <c r="GKO157" s="89"/>
      <c r="GKP157" s="89"/>
      <c r="GKQ157" s="89"/>
      <c r="GKR157" s="89"/>
      <c r="GKS157" s="89"/>
      <c r="GKT157" s="89"/>
      <c r="GKU157" s="80"/>
      <c r="GKV157" s="89"/>
      <c r="GKW157" s="89"/>
      <c r="GKX157" s="89"/>
      <c r="GKY157" s="89"/>
      <c r="GKZ157" s="89"/>
      <c r="GLA157" s="89"/>
      <c r="GLB157" s="89"/>
      <c r="GLC157" s="89"/>
      <c r="GLD157" s="89"/>
      <c r="GLE157" s="89"/>
      <c r="GLF157" s="89"/>
      <c r="GLG157" s="89"/>
      <c r="GLH157" s="89"/>
      <c r="GLI157" s="89"/>
      <c r="GLJ157" s="89"/>
      <c r="GLK157" s="89"/>
      <c r="GLL157" s="89"/>
      <c r="GLM157" s="89"/>
      <c r="GLN157" s="89"/>
      <c r="GLO157" s="89"/>
      <c r="GLP157" s="89"/>
      <c r="GLQ157" s="80"/>
      <c r="GLR157" s="89"/>
      <c r="GLS157" s="89"/>
      <c r="GLT157" s="89"/>
      <c r="GLU157" s="89"/>
      <c r="GLV157" s="89"/>
      <c r="GLW157" s="89"/>
      <c r="GLX157" s="89"/>
      <c r="GLY157" s="89"/>
      <c r="GLZ157" s="89"/>
      <c r="GMA157" s="89"/>
      <c r="GMB157" s="89"/>
      <c r="GMC157" s="89"/>
      <c r="GMD157" s="89"/>
      <c r="GME157" s="89"/>
      <c r="GMF157" s="89"/>
      <c r="GMG157" s="89"/>
      <c r="GMH157" s="89"/>
      <c r="GMI157" s="89"/>
      <c r="GMJ157" s="89"/>
      <c r="GMK157" s="89"/>
      <c r="GML157" s="89"/>
      <c r="GMM157" s="80"/>
      <c r="GMN157" s="89"/>
      <c r="GMO157" s="89"/>
      <c r="GMP157" s="89"/>
      <c r="GMQ157" s="89"/>
      <c r="GMR157" s="89"/>
      <c r="GMS157" s="89"/>
      <c r="GMT157" s="89"/>
      <c r="GMU157" s="89"/>
      <c r="GMV157" s="89"/>
      <c r="GMW157" s="89"/>
      <c r="GMX157" s="89"/>
      <c r="GMY157" s="89"/>
      <c r="GMZ157" s="89"/>
      <c r="GNA157" s="89"/>
      <c r="GNB157" s="89"/>
      <c r="GNC157" s="89"/>
      <c r="GND157" s="89"/>
      <c r="GNE157" s="89"/>
      <c r="GNF157" s="89"/>
      <c r="GNG157" s="89"/>
      <c r="GNH157" s="89"/>
      <c r="GNI157" s="80"/>
      <c r="GNJ157" s="89"/>
      <c r="GNK157" s="89"/>
      <c r="GNL157" s="89"/>
      <c r="GNM157" s="89"/>
      <c r="GNN157" s="89"/>
      <c r="GNO157" s="89"/>
      <c r="GNP157" s="89"/>
      <c r="GNQ157" s="89"/>
      <c r="GNR157" s="89"/>
      <c r="GNS157" s="89"/>
      <c r="GNT157" s="89"/>
      <c r="GNU157" s="89"/>
      <c r="GNV157" s="89"/>
      <c r="GNW157" s="89"/>
      <c r="GNX157" s="89"/>
      <c r="GNY157" s="89"/>
      <c r="GNZ157" s="89"/>
      <c r="GOA157" s="89"/>
      <c r="GOB157" s="89"/>
      <c r="GOC157" s="89"/>
      <c r="GOD157" s="89"/>
      <c r="GOE157" s="80"/>
      <c r="GOF157" s="89"/>
      <c r="GOG157" s="89"/>
      <c r="GOH157" s="89"/>
      <c r="GOI157" s="89"/>
      <c r="GOJ157" s="89"/>
      <c r="GOK157" s="89"/>
      <c r="GOL157" s="89"/>
      <c r="GOM157" s="89"/>
      <c r="GON157" s="89"/>
      <c r="GOO157" s="89"/>
      <c r="GOP157" s="89"/>
      <c r="GOQ157" s="89"/>
      <c r="GOR157" s="89"/>
      <c r="GOS157" s="89"/>
      <c r="GOT157" s="89"/>
      <c r="GOU157" s="89"/>
      <c r="GOV157" s="89"/>
      <c r="GOW157" s="89"/>
      <c r="GOX157" s="89"/>
      <c r="GOY157" s="89"/>
      <c r="GOZ157" s="89"/>
      <c r="GPA157" s="80"/>
      <c r="GPB157" s="89"/>
      <c r="GPC157" s="89"/>
      <c r="GPD157" s="89"/>
      <c r="GPE157" s="89"/>
      <c r="GPF157" s="89"/>
      <c r="GPG157" s="89"/>
      <c r="GPH157" s="89"/>
      <c r="GPI157" s="89"/>
      <c r="GPJ157" s="89"/>
      <c r="GPK157" s="89"/>
      <c r="GPL157" s="89"/>
      <c r="GPM157" s="89"/>
      <c r="GPN157" s="89"/>
      <c r="GPO157" s="89"/>
      <c r="GPP157" s="89"/>
      <c r="GPQ157" s="89"/>
      <c r="GPR157" s="89"/>
      <c r="GPS157" s="89"/>
      <c r="GPT157" s="89"/>
      <c r="GPU157" s="89"/>
      <c r="GPV157" s="89"/>
      <c r="GPW157" s="80"/>
      <c r="GPX157" s="89"/>
      <c r="GPY157" s="89"/>
      <c r="GPZ157" s="89"/>
      <c r="GQA157" s="89"/>
      <c r="GQB157" s="89"/>
      <c r="GQC157" s="89"/>
      <c r="GQD157" s="89"/>
      <c r="GQE157" s="89"/>
      <c r="GQF157" s="89"/>
      <c r="GQG157" s="89"/>
      <c r="GQH157" s="89"/>
      <c r="GQI157" s="89"/>
      <c r="GQJ157" s="89"/>
      <c r="GQK157" s="89"/>
      <c r="GQL157" s="89"/>
      <c r="GQM157" s="89"/>
      <c r="GQN157" s="89"/>
      <c r="GQO157" s="89"/>
      <c r="GQP157" s="89"/>
      <c r="GQQ157" s="89"/>
      <c r="GQR157" s="89"/>
      <c r="GQS157" s="80"/>
      <c r="GQT157" s="89"/>
      <c r="GQU157" s="89"/>
      <c r="GQV157" s="89"/>
      <c r="GQW157" s="89"/>
      <c r="GQX157" s="89"/>
      <c r="GQY157" s="89"/>
      <c r="GQZ157" s="89"/>
      <c r="GRA157" s="89"/>
      <c r="GRB157" s="89"/>
      <c r="GRC157" s="89"/>
      <c r="GRD157" s="89"/>
      <c r="GRE157" s="89"/>
      <c r="GRF157" s="89"/>
      <c r="GRG157" s="89"/>
      <c r="GRH157" s="89"/>
      <c r="GRI157" s="89"/>
      <c r="GRJ157" s="89"/>
      <c r="GRK157" s="89"/>
      <c r="GRL157" s="89"/>
      <c r="GRM157" s="89"/>
      <c r="GRN157" s="89"/>
      <c r="GRO157" s="80"/>
      <c r="GRP157" s="89"/>
      <c r="GRQ157" s="89"/>
      <c r="GRR157" s="89"/>
      <c r="GRS157" s="89"/>
      <c r="GRT157" s="89"/>
      <c r="GRU157" s="89"/>
      <c r="GRV157" s="89"/>
      <c r="GRW157" s="89"/>
      <c r="GRX157" s="89"/>
      <c r="GRY157" s="89"/>
      <c r="GRZ157" s="89"/>
      <c r="GSA157" s="89"/>
      <c r="GSB157" s="89"/>
      <c r="GSC157" s="89"/>
      <c r="GSD157" s="89"/>
      <c r="GSE157" s="89"/>
      <c r="GSF157" s="89"/>
      <c r="GSG157" s="89"/>
      <c r="GSH157" s="89"/>
      <c r="GSI157" s="89"/>
      <c r="GSJ157" s="89"/>
      <c r="GSK157" s="80"/>
      <c r="GSL157" s="89"/>
      <c r="GSM157" s="89"/>
      <c r="GSN157" s="89"/>
      <c r="GSO157" s="89"/>
      <c r="GSP157" s="89"/>
      <c r="GSQ157" s="89"/>
      <c r="GSR157" s="89"/>
      <c r="GSS157" s="89"/>
      <c r="GST157" s="89"/>
      <c r="GSU157" s="89"/>
      <c r="GSV157" s="89"/>
      <c r="GSW157" s="89"/>
      <c r="GSX157" s="89"/>
      <c r="GSY157" s="89"/>
      <c r="GSZ157" s="89"/>
      <c r="GTA157" s="89"/>
      <c r="GTB157" s="89"/>
      <c r="GTC157" s="89"/>
      <c r="GTD157" s="89"/>
      <c r="GTE157" s="89"/>
      <c r="GTF157" s="89"/>
      <c r="GTG157" s="80"/>
      <c r="GTH157" s="89"/>
      <c r="GTI157" s="89"/>
      <c r="GTJ157" s="89"/>
      <c r="GTK157" s="89"/>
      <c r="GTL157" s="89"/>
      <c r="GTM157" s="89"/>
      <c r="GTN157" s="89"/>
      <c r="GTO157" s="89"/>
      <c r="GTP157" s="89"/>
      <c r="GTQ157" s="89"/>
      <c r="GTR157" s="89"/>
      <c r="GTS157" s="89"/>
      <c r="GTT157" s="89"/>
      <c r="GTU157" s="89"/>
      <c r="GTV157" s="89"/>
      <c r="GTW157" s="89"/>
      <c r="GTX157" s="89"/>
      <c r="GTY157" s="89"/>
      <c r="GTZ157" s="89"/>
      <c r="GUA157" s="89"/>
      <c r="GUB157" s="89"/>
      <c r="GUC157" s="80"/>
      <c r="GUD157" s="89"/>
      <c r="GUE157" s="89"/>
      <c r="GUF157" s="89"/>
      <c r="GUG157" s="89"/>
      <c r="GUH157" s="89"/>
      <c r="GUI157" s="89"/>
      <c r="GUJ157" s="89"/>
      <c r="GUK157" s="89"/>
      <c r="GUL157" s="89"/>
      <c r="GUM157" s="89"/>
      <c r="GUN157" s="89"/>
      <c r="GUO157" s="89"/>
      <c r="GUP157" s="89"/>
      <c r="GUQ157" s="89"/>
      <c r="GUR157" s="89"/>
      <c r="GUS157" s="89"/>
      <c r="GUT157" s="89"/>
      <c r="GUU157" s="89"/>
      <c r="GUV157" s="89"/>
      <c r="GUW157" s="89"/>
      <c r="GUX157" s="89"/>
      <c r="GUY157" s="80"/>
      <c r="GUZ157" s="89"/>
      <c r="GVA157" s="89"/>
      <c r="GVB157" s="89"/>
      <c r="GVC157" s="89"/>
      <c r="GVD157" s="89"/>
      <c r="GVE157" s="89"/>
      <c r="GVF157" s="89"/>
      <c r="GVG157" s="89"/>
      <c r="GVH157" s="89"/>
      <c r="GVI157" s="89"/>
      <c r="GVJ157" s="89"/>
      <c r="GVK157" s="89"/>
      <c r="GVL157" s="89"/>
      <c r="GVM157" s="89"/>
      <c r="GVN157" s="89"/>
      <c r="GVO157" s="89"/>
      <c r="GVP157" s="89"/>
      <c r="GVQ157" s="89"/>
      <c r="GVR157" s="89"/>
      <c r="GVS157" s="89"/>
      <c r="GVT157" s="89"/>
      <c r="GVU157" s="80"/>
      <c r="GVV157" s="89"/>
      <c r="GVW157" s="89"/>
      <c r="GVX157" s="89"/>
      <c r="GVY157" s="89"/>
      <c r="GVZ157" s="89"/>
      <c r="GWA157" s="89"/>
      <c r="GWB157" s="89"/>
      <c r="GWC157" s="89"/>
      <c r="GWD157" s="89"/>
      <c r="GWE157" s="89"/>
      <c r="GWF157" s="89"/>
      <c r="GWG157" s="89"/>
      <c r="GWH157" s="89"/>
      <c r="GWI157" s="89"/>
      <c r="GWJ157" s="89"/>
      <c r="GWK157" s="89"/>
      <c r="GWL157" s="89"/>
      <c r="GWM157" s="89"/>
      <c r="GWN157" s="89"/>
      <c r="GWO157" s="89"/>
      <c r="GWP157" s="89"/>
      <c r="GWQ157" s="80"/>
      <c r="GWR157" s="89"/>
      <c r="GWS157" s="89"/>
      <c r="GWT157" s="89"/>
      <c r="GWU157" s="89"/>
      <c r="GWV157" s="89"/>
      <c r="GWW157" s="89"/>
      <c r="GWX157" s="89"/>
      <c r="GWY157" s="89"/>
      <c r="GWZ157" s="89"/>
      <c r="GXA157" s="89"/>
      <c r="GXB157" s="89"/>
      <c r="GXC157" s="89"/>
      <c r="GXD157" s="89"/>
      <c r="GXE157" s="89"/>
      <c r="GXF157" s="89"/>
      <c r="GXG157" s="89"/>
      <c r="GXH157" s="89"/>
      <c r="GXI157" s="89"/>
      <c r="GXJ157" s="89"/>
      <c r="GXK157" s="89"/>
      <c r="GXL157" s="89"/>
      <c r="GXM157" s="80"/>
      <c r="GXN157" s="89"/>
      <c r="GXO157" s="89"/>
      <c r="GXP157" s="89"/>
      <c r="GXQ157" s="89"/>
      <c r="GXR157" s="89"/>
      <c r="GXS157" s="89"/>
      <c r="GXT157" s="89"/>
      <c r="GXU157" s="89"/>
      <c r="GXV157" s="89"/>
      <c r="GXW157" s="89"/>
      <c r="GXX157" s="89"/>
      <c r="GXY157" s="89"/>
      <c r="GXZ157" s="89"/>
      <c r="GYA157" s="89"/>
      <c r="GYB157" s="89"/>
      <c r="GYC157" s="89"/>
      <c r="GYD157" s="89"/>
      <c r="GYE157" s="89"/>
      <c r="GYF157" s="89"/>
      <c r="GYG157" s="89"/>
      <c r="GYH157" s="89"/>
      <c r="GYI157" s="80"/>
      <c r="GYJ157" s="89"/>
      <c r="GYK157" s="89"/>
      <c r="GYL157" s="89"/>
      <c r="GYM157" s="89"/>
      <c r="GYN157" s="89"/>
      <c r="GYO157" s="89"/>
      <c r="GYP157" s="89"/>
      <c r="GYQ157" s="89"/>
      <c r="GYR157" s="89"/>
      <c r="GYS157" s="89"/>
      <c r="GYT157" s="89"/>
      <c r="GYU157" s="89"/>
      <c r="GYV157" s="89"/>
      <c r="GYW157" s="89"/>
      <c r="GYX157" s="89"/>
      <c r="GYY157" s="89"/>
      <c r="GYZ157" s="89"/>
      <c r="GZA157" s="89"/>
      <c r="GZB157" s="89"/>
      <c r="GZC157" s="89"/>
      <c r="GZD157" s="89"/>
      <c r="GZE157" s="80"/>
      <c r="GZF157" s="89"/>
      <c r="GZG157" s="89"/>
      <c r="GZH157" s="89"/>
      <c r="GZI157" s="89"/>
      <c r="GZJ157" s="89"/>
      <c r="GZK157" s="89"/>
      <c r="GZL157" s="89"/>
      <c r="GZM157" s="89"/>
      <c r="GZN157" s="89"/>
      <c r="GZO157" s="89"/>
      <c r="GZP157" s="89"/>
      <c r="GZQ157" s="89"/>
      <c r="GZR157" s="89"/>
      <c r="GZS157" s="89"/>
      <c r="GZT157" s="89"/>
      <c r="GZU157" s="89"/>
      <c r="GZV157" s="89"/>
      <c r="GZW157" s="89"/>
      <c r="GZX157" s="89"/>
      <c r="GZY157" s="89"/>
      <c r="GZZ157" s="89"/>
      <c r="HAA157" s="80"/>
      <c r="HAB157" s="89"/>
      <c r="HAC157" s="89"/>
      <c r="HAD157" s="89"/>
      <c r="HAE157" s="89"/>
      <c r="HAF157" s="89"/>
      <c r="HAG157" s="89"/>
      <c r="HAH157" s="89"/>
      <c r="HAI157" s="89"/>
      <c r="HAJ157" s="89"/>
      <c r="HAK157" s="89"/>
      <c r="HAL157" s="89"/>
      <c r="HAM157" s="89"/>
      <c r="HAN157" s="89"/>
      <c r="HAO157" s="89"/>
      <c r="HAP157" s="89"/>
      <c r="HAQ157" s="89"/>
      <c r="HAR157" s="89"/>
      <c r="HAS157" s="89"/>
      <c r="HAT157" s="89"/>
      <c r="HAU157" s="89"/>
      <c r="HAV157" s="89"/>
      <c r="HAW157" s="80"/>
      <c r="HAX157" s="89"/>
      <c r="HAY157" s="89"/>
      <c r="HAZ157" s="89"/>
      <c r="HBA157" s="89"/>
      <c r="HBB157" s="89"/>
      <c r="HBC157" s="89"/>
      <c r="HBD157" s="89"/>
      <c r="HBE157" s="89"/>
      <c r="HBF157" s="89"/>
      <c r="HBG157" s="89"/>
      <c r="HBH157" s="89"/>
      <c r="HBI157" s="89"/>
      <c r="HBJ157" s="89"/>
      <c r="HBK157" s="89"/>
      <c r="HBL157" s="89"/>
      <c r="HBM157" s="89"/>
      <c r="HBN157" s="89"/>
      <c r="HBO157" s="89"/>
      <c r="HBP157" s="89"/>
      <c r="HBQ157" s="89"/>
      <c r="HBR157" s="89"/>
      <c r="HBS157" s="80"/>
      <c r="HBT157" s="89"/>
      <c r="HBU157" s="89"/>
      <c r="HBV157" s="89"/>
      <c r="HBW157" s="89"/>
      <c r="HBX157" s="89"/>
      <c r="HBY157" s="89"/>
      <c r="HBZ157" s="89"/>
      <c r="HCA157" s="89"/>
      <c r="HCB157" s="89"/>
      <c r="HCC157" s="89"/>
      <c r="HCD157" s="89"/>
      <c r="HCE157" s="89"/>
      <c r="HCF157" s="89"/>
      <c r="HCG157" s="89"/>
      <c r="HCH157" s="89"/>
      <c r="HCI157" s="89"/>
      <c r="HCJ157" s="89"/>
      <c r="HCK157" s="89"/>
      <c r="HCL157" s="89"/>
      <c r="HCM157" s="89"/>
      <c r="HCN157" s="89"/>
      <c r="HCO157" s="80"/>
      <c r="HCP157" s="89"/>
      <c r="HCQ157" s="89"/>
      <c r="HCR157" s="89"/>
      <c r="HCS157" s="89"/>
      <c r="HCT157" s="89"/>
      <c r="HCU157" s="89"/>
      <c r="HCV157" s="89"/>
      <c r="HCW157" s="89"/>
      <c r="HCX157" s="89"/>
      <c r="HCY157" s="89"/>
      <c r="HCZ157" s="89"/>
      <c r="HDA157" s="89"/>
      <c r="HDB157" s="89"/>
      <c r="HDC157" s="89"/>
      <c r="HDD157" s="89"/>
      <c r="HDE157" s="89"/>
      <c r="HDF157" s="89"/>
      <c r="HDG157" s="89"/>
      <c r="HDH157" s="89"/>
      <c r="HDI157" s="89"/>
      <c r="HDJ157" s="89"/>
      <c r="HDK157" s="80"/>
      <c r="HDL157" s="89"/>
      <c r="HDM157" s="89"/>
      <c r="HDN157" s="89"/>
      <c r="HDO157" s="89"/>
      <c r="HDP157" s="89"/>
      <c r="HDQ157" s="89"/>
      <c r="HDR157" s="89"/>
      <c r="HDS157" s="89"/>
      <c r="HDT157" s="89"/>
      <c r="HDU157" s="89"/>
      <c r="HDV157" s="89"/>
      <c r="HDW157" s="89"/>
      <c r="HDX157" s="89"/>
      <c r="HDY157" s="89"/>
      <c r="HDZ157" s="89"/>
      <c r="HEA157" s="89"/>
      <c r="HEB157" s="89"/>
      <c r="HEC157" s="89"/>
      <c r="HED157" s="89"/>
      <c r="HEE157" s="89"/>
      <c r="HEF157" s="89"/>
      <c r="HEG157" s="80"/>
      <c r="HEH157" s="89"/>
      <c r="HEI157" s="89"/>
      <c r="HEJ157" s="89"/>
      <c r="HEK157" s="89"/>
      <c r="HEL157" s="89"/>
      <c r="HEM157" s="89"/>
      <c r="HEN157" s="89"/>
      <c r="HEO157" s="89"/>
      <c r="HEP157" s="89"/>
      <c r="HEQ157" s="89"/>
      <c r="HER157" s="89"/>
      <c r="HES157" s="89"/>
      <c r="HET157" s="89"/>
      <c r="HEU157" s="89"/>
      <c r="HEV157" s="89"/>
      <c r="HEW157" s="89"/>
      <c r="HEX157" s="89"/>
      <c r="HEY157" s="89"/>
      <c r="HEZ157" s="89"/>
      <c r="HFA157" s="89"/>
      <c r="HFB157" s="89"/>
      <c r="HFC157" s="80"/>
      <c r="HFD157" s="89"/>
      <c r="HFE157" s="89"/>
      <c r="HFF157" s="89"/>
      <c r="HFG157" s="89"/>
      <c r="HFH157" s="89"/>
      <c r="HFI157" s="89"/>
      <c r="HFJ157" s="89"/>
      <c r="HFK157" s="89"/>
      <c r="HFL157" s="89"/>
      <c r="HFM157" s="89"/>
      <c r="HFN157" s="89"/>
      <c r="HFO157" s="89"/>
      <c r="HFP157" s="89"/>
      <c r="HFQ157" s="89"/>
      <c r="HFR157" s="89"/>
      <c r="HFS157" s="89"/>
      <c r="HFT157" s="89"/>
      <c r="HFU157" s="89"/>
      <c r="HFV157" s="89"/>
      <c r="HFW157" s="89"/>
      <c r="HFX157" s="89"/>
      <c r="HFY157" s="80"/>
      <c r="HFZ157" s="89"/>
      <c r="HGA157" s="89"/>
      <c r="HGB157" s="89"/>
      <c r="HGC157" s="89"/>
      <c r="HGD157" s="89"/>
      <c r="HGE157" s="89"/>
      <c r="HGF157" s="89"/>
      <c r="HGG157" s="89"/>
      <c r="HGH157" s="89"/>
      <c r="HGI157" s="89"/>
      <c r="HGJ157" s="89"/>
      <c r="HGK157" s="89"/>
      <c r="HGL157" s="89"/>
      <c r="HGM157" s="89"/>
      <c r="HGN157" s="89"/>
      <c r="HGO157" s="89"/>
      <c r="HGP157" s="89"/>
      <c r="HGQ157" s="89"/>
      <c r="HGR157" s="89"/>
      <c r="HGS157" s="89"/>
      <c r="HGT157" s="89"/>
      <c r="HGU157" s="80"/>
      <c r="HGV157" s="89"/>
      <c r="HGW157" s="89"/>
      <c r="HGX157" s="89"/>
      <c r="HGY157" s="89"/>
      <c r="HGZ157" s="89"/>
      <c r="HHA157" s="89"/>
      <c r="HHB157" s="89"/>
      <c r="HHC157" s="89"/>
      <c r="HHD157" s="89"/>
      <c r="HHE157" s="89"/>
      <c r="HHF157" s="89"/>
      <c r="HHG157" s="89"/>
      <c r="HHH157" s="89"/>
      <c r="HHI157" s="89"/>
      <c r="HHJ157" s="89"/>
      <c r="HHK157" s="89"/>
      <c r="HHL157" s="89"/>
      <c r="HHM157" s="89"/>
      <c r="HHN157" s="89"/>
      <c r="HHO157" s="89"/>
      <c r="HHP157" s="89"/>
      <c r="HHQ157" s="80"/>
      <c r="HHR157" s="89"/>
      <c r="HHS157" s="89"/>
      <c r="HHT157" s="89"/>
      <c r="HHU157" s="89"/>
      <c r="HHV157" s="89"/>
      <c r="HHW157" s="89"/>
      <c r="HHX157" s="89"/>
      <c r="HHY157" s="89"/>
      <c r="HHZ157" s="89"/>
      <c r="HIA157" s="89"/>
      <c r="HIB157" s="89"/>
      <c r="HIC157" s="89"/>
      <c r="HID157" s="89"/>
      <c r="HIE157" s="89"/>
      <c r="HIF157" s="89"/>
      <c r="HIG157" s="89"/>
      <c r="HIH157" s="89"/>
      <c r="HII157" s="89"/>
      <c r="HIJ157" s="89"/>
      <c r="HIK157" s="89"/>
      <c r="HIL157" s="89"/>
      <c r="HIM157" s="80"/>
      <c r="HIN157" s="89"/>
      <c r="HIO157" s="89"/>
      <c r="HIP157" s="89"/>
      <c r="HIQ157" s="89"/>
      <c r="HIR157" s="89"/>
      <c r="HIS157" s="89"/>
      <c r="HIT157" s="89"/>
      <c r="HIU157" s="89"/>
      <c r="HIV157" s="89"/>
      <c r="HIW157" s="89"/>
      <c r="HIX157" s="89"/>
      <c r="HIY157" s="89"/>
      <c r="HIZ157" s="89"/>
      <c r="HJA157" s="89"/>
      <c r="HJB157" s="89"/>
      <c r="HJC157" s="89"/>
      <c r="HJD157" s="89"/>
      <c r="HJE157" s="89"/>
      <c r="HJF157" s="89"/>
      <c r="HJG157" s="89"/>
      <c r="HJH157" s="89"/>
      <c r="HJI157" s="80"/>
      <c r="HJJ157" s="89"/>
      <c r="HJK157" s="89"/>
      <c r="HJL157" s="89"/>
      <c r="HJM157" s="89"/>
      <c r="HJN157" s="89"/>
      <c r="HJO157" s="89"/>
      <c r="HJP157" s="89"/>
      <c r="HJQ157" s="89"/>
      <c r="HJR157" s="89"/>
      <c r="HJS157" s="89"/>
      <c r="HJT157" s="89"/>
      <c r="HJU157" s="89"/>
      <c r="HJV157" s="89"/>
      <c r="HJW157" s="89"/>
      <c r="HJX157" s="89"/>
      <c r="HJY157" s="89"/>
      <c r="HJZ157" s="89"/>
      <c r="HKA157" s="89"/>
      <c r="HKB157" s="89"/>
      <c r="HKC157" s="89"/>
      <c r="HKD157" s="89"/>
      <c r="HKE157" s="80"/>
      <c r="HKF157" s="89"/>
      <c r="HKG157" s="89"/>
      <c r="HKH157" s="89"/>
      <c r="HKI157" s="89"/>
      <c r="HKJ157" s="89"/>
      <c r="HKK157" s="89"/>
      <c r="HKL157" s="89"/>
      <c r="HKM157" s="89"/>
      <c r="HKN157" s="89"/>
      <c r="HKO157" s="89"/>
      <c r="HKP157" s="89"/>
      <c r="HKQ157" s="89"/>
      <c r="HKR157" s="89"/>
      <c r="HKS157" s="89"/>
      <c r="HKT157" s="89"/>
      <c r="HKU157" s="89"/>
      <c r="HKV157" s="89"/>
      <c r="HKW157" s="89"/>
      <c r="HKX157" s="89"/>
      <c r="HKY157" s="89"/>
      <c r="HKZ157" s="89"/>
      <c r="HLA157" s="80"/>
      <c r="HLB157" s="89"/>
      <c r="HLC157" s="89"/>
      <c r="HLD157" s="89"/>
      <c r="HLE157" s="89"/>
      <c r="HLF157" s="89"/>
      <c r="HLG157" s="89"/>
      <c r="HLH157" s="89"/>
      <c r="HLI157" s="89"/>
      <c r="HLJ157" s="89"/>
      <c r="HLK157" s="89"/>
      <c r="HLL157" s="89"/>
      <c r="HLM157" s="89"/>
      <c r="HLN157" s="89"/>
      <c r="HLO157" s="89"/>
      <c r="HLP157" s="89"/>
      <c r="HLQ157" s="89"/>
      <c r="HLR157" s="89"/>
      <c r="HLS157" s="89"/>
      <c r="HLT157" s="89"/>
      <c r="HLU157" s="89"/>
      <c r="HLV157" s="89"/>
      <c r="HLW157" s="80"/>
      <c r="HLX157" s="89"/>
      <c r="HLY157" s="89"/>
      <c r="HLZ157" s="89"/>
      <c r="HMA157" s="89"/>
      <c r="HMB157" s="89"/>
      <c r="HMC157" s="89"/>
      <c r="HMD157" s="89"/>
      <c r="HME157" s="89"/>
      <c r="HMF157" s="89"/>
      <c r="HMG157" s="89"/>
      <c r="HMH157" s="89"/>
      <c r="HMI157" s="89"/>
      <c r="HMJ157" s="89"/>
      <c r="HMK157" s="89"/>
      <c r="HML157" s="89"/>
      <c r="HMM157" s="89"/>
      <c r="HMN157" s="89"/>
      <c r="HMO157" s="89"/>
      <c r="HMP157" s="89"/>
      <c r="HMQ157" s="89"/>
      <c r="HMR157" s="89"/>
      <c r="HMS157" s="80"/>
      <c r="HMT157" s="89"/>
      <c r="HMU157" s="89"/>
      <c r="HMV157" s="89"/>
      <c r="HMW157" s="89"/>
      <c r="HMX157" s="89"/>
      <c r="HMY157" s="89"/>
      <c r="HMZ157" s="89"/>
      <c r="HNA157" s="89"/>
      <c r="HNB157" s="89"/>
      <c r="HNC157" s="89"/>
      <c r="HND157" s="89"/>
      <c r="HNE157" s="89"/>
      <c r="HNF157" s="89"/>
      <c r="HNG157" s="89"/>
      <c r="HNH157" s="89"/>
      <c r="HNI157" s="89"/>
      <c r="HNJ157" s="89"/>
      <c r="HNK157" s="89"/>
      <c r="HNL157" s="89"/>
      <c r="HNM157" s="89"/>
      <c r="HNN157" s="89"/>
      <c r="HNO157" s="80"/>
      <c r="HNP157" s="89"/>
      <c r="HNQ157" s="89"/>
      <c r="HNR157" s="89"/>
      <c r="HNS157" s="89"/>
      <c r="HNT157" s="89"/>
      <c r="HNU157" s="89"/>
      <c r="HNV157" s="89"/>
      <c r="HNW157" s="89"/>
      <c r="HNX157" s="89"/>
      <c r="HNY157" s="89"/>
      <c r="HNZ157" s="89"/>
      <c r="HOA157" s="89"/>
      <c r="HOB157" s="89"/>
      <c r="HOC157" s="89"/>
      <c r="HOD157" s="89"/>
      <c r="HOE157" s="89"/>
      <c r="HOF157" s="89"/>
      <c r="HOG157" s="89"/>
      <c r="HOH157" s="89"/>
      <c r="HOI157" s="89"/>
      <c r="HOJ157" s="89"/>
      <c r="HOK157" s="80"/>
      <c r="HOL157" s="89"/>
      <c r="HOM157" s="89"/>
      <c r="HON157" s="89"/>
      <c r="HOO157" s="89"/>
      <c r="HOP157" s="89"/>
      <c r="HOQ157" s="89"/>
      <c r="HOR157" s="89"/>
      <c r="HOS157" s="89"/>
      <c r="HOT157" s="89"/>
      <c r="HOU157" s="89"/>
      <c r="HOV157" s="89"/>
      <c r="HOW157" s="89"/>
      <c r="HOX157" s="89"/>
      <c r="HOY157" s="89"/>
      <c r="HOZ157" s="89"/>
      <c r="HPA157" s="89"/>
      <c r="HPB157" s="89"/>
      <c r="HPC157" s="89"/>
      <c r="HPD157" s="89"/>
      <c r="HPE157" s="89"/>
      <c r="HPF157" s="89"/>
      <c r="HPG157" s="80"/>
      <c r="HPH157" s="89"/>
      <c r="HPI157" s="89"/>
      <c r="HPJ157" s="89"/>
      <c r="HPK157" s="89"/>
      <c r="HPL157" s="89"/>
      <c r="HPM157" s="89"/>
      <c r="HPN157" s="89"/>
      <c r="HPO157" s="89"/>
      <c r="HPP157" s="89"/>
      <c r="HPQ157" s="89"/>
      <c r="HPR157" s="89"/>
      <c r="HPS157" s="89"/>
      <c r="HPT157" s="89"/>
      <c r="HPU157" s="89"/>
      <c r="HPV157" s="89"/>
      <c r="HPW157" s="89"/>
      <c r="HPX157" s="89"/>
      <c r="HPY157" s="89"/>
      <c r="HPZ157" s="89"/>
      <c r="HQA157" s="89"/>
      <c r="HQB157" s="89"/>
      <c r="HQC157" s="80"/>
      <c r="HQD157" s="89"/>
      <c r="HQE157" s="89"/>
      <c r="HQF157" s="89"/>
      <c r="HQG157" s="89"/>
      <c r="HQH157" s="89"/>
      <c r="HQI157" s="89"/>
      <c r="HQJ157" s="89"/>
      <c r="HQK157" s="89"/>
      <c r="HQL157" s="89"/>
      <c r="HQM157" s="89"/>
      <c r="HQN157" s="89"/>
      <c r="HQO157" s="89"/>
      <c r="HQP157" s="89"/>
      <c r="HQQ157" s="89"/>
      <c r="HQR157" s="89"/>
      <c r="HQS157" s="89"/>
      <c r="HQT157" s="89"/>
      <c r="HQU157" s="89"/>
      <c r="HQV157" s="89"/>
      <c r="HQW157" s="89"/>
      <c r="HQX157" s="89"/>
      <c r="HQY157" s="80"/>
      <c r="HQZ157" s="89"/>
      <c r="HRA157" s="89"/>
      <c r="HRB157" s="89"/>
      <c r="HRC157" s="89"/>
      <c r="HRD157" s="89"/>
      <c r="HRE157" s="89"/>
      <c r="HRF157" s="89"/>
      <c r="HRG157" s="89"/>
      <c r="HRH157" s="89"/>
      <c r="HRI157" s="89"/>
      <c r="HRJ157" s="89"/>
      <c r="HRK157" s="89"/>
      <c r="HRL157" s="89"/>
      <c r="HRM157" s="89"/>
      <c r="HRN157" s="89"/>
      <c r="HRO157" s="89"/>
      <c r="HRP157" s="89"/>
      <c r="HRQ157" s="89"/>
      <c r="HRR157" s="89"/>
      <c r="HRS157" s="89"/>
      <c r="HRT157" s="89"/>
      <c r="HRU157" s="80"/>
      <c r="HRV157" s="89"/>
      <c r="HRW157" s="89"/>
      <c r="HRX157" s="89"/>
      <c r="HRY157" s="89"/>
      <c r="HRZ157" s="89"/>
      <c r="HSA157" s="89"/>
      <c r="HSB157" s="89"/>
      <c r="HSC157" s="89"/>
      <c r="HSD157" s="89"/>
      <c r="HSE157" s="89"/>
      <c r="HSF157" s="89"/>
      <c r="HSG157" s="89"/>
      <c r="HSH157" s="89"/>
      <c r="HSI157" s="89"/>
      <c r="HSJ157" s="89"/>
      <c r="HSK157" s="89"/>
      <c r="HSL157" s="89"/>
      <c r="HSM157" s="89"/>
      <c r="HSN157" s="89"/>
      <c r="HSO157" s="89"/>
      <c r="HSP157" s="89"/>
      <c r="HSQ157" s="80"/>
      <c r="HSR157" s="89"/>
      <c r="HSS157" s="89"/>
      <c r="HST157" s="89"/>
      <c r="HSU157" s="89"/>
      <c r="HSV157" s="89"/>
      <c r="HSW157" s="89"/>
      <c r="HSX157" s="89"/>
      <c r="HSY157" s="89"/>
      <c r="HSZ157" s="89"/>
      <c r="HTA157" s="89"/>
      <c r="HTB157" s="89"/>
      <c r="HTC157" s="89"/>
      <c r="HTD157" s="89"/>
      <c r="HTE157" s="89"/>
      <c r="HTF157" s="89"/>
      <c r="HTG157" s="89"/>
      <c r="HTH157" s="89"/>
      <c r="HTI157" s="89"/>
      <c r="HTJ157" s="89"/>
      <c r="HTK157" s="89"/>
      <c r="HTL157" s="89"/>
      <c r="HTM157" s="80"/>
      <c r="HTN157" s="89"/>
      <c r="HTO157" s="89"/>
      <c r="HTP157" s="89"/>
      <c r="HTQ157" s="89"/>
      <c r="HTR157" s="89"/>
      <c r="HTS157" s="89"/>
      <c r="HTT157" s="89"/>
      <c r="HTU157" s="89"/>
      <c r="HTV157" s="89"/>
      <c r="HTW157" s="89"/>
      <c r="HTX157" s="89"/>
      <c r="HTY157" s="89"/>
      <c r="HTZ157" s="89"/>
      <c r="HUA157" s="89"/>
      <c r="HUB157" s="89"/>
      <c r="HUC157" s="89"/>
      <c r="HUD157" s="89"/>
      <c r="HUE157" s="89"/>
      <c r="HUF157" s="89"/>
      <c r="HUG157" s="89"/>
      <c r="HUH157" s="89"/>
      <c r="HUI157" s="80"/>
      <c r="HUJ157" s="89"/>
      <c r="HUK157" s="89"/>
      <c r="HUL157" s="89"/>
      <c r="HUM157" s="89"/>
      <c r="HUN157" s="89"/>
      <c r="HUO157" s="89"/>
      <c r="HUP157" s="89"/>
      <c r="HUQ157" s="89"/>
      <c r="HUR157" s="89"/>
      <c r="HUS157" s="89"/>
      <c r="HUT157" s="89"/>
      <c r="HUU157" s="89"/>
      <c r="HUV157" s="89"/>
      <c r="HUW157" s="89"/>
      <c r="HUX157" s="89"/>
      <c r="HUY157" s="89"/>
      <c r="HUZ157" s="89"/>
      <c r="HVA157" s="89"/>
      <c r="HVB157" s="89"/>
      <c r="HVC157" s="89"/>
      <c r="HVD157" s="89"/>
      <c r="HVE157" s="80"/>
      <c r="HVF157" s="89"/>
      <c r="HVG157" s="89"/>
      <c r="HVH157" s="89"/>
      <c r="HVI157" s="89"/>
      <c r="HVJ157" s="89"/>
      <c r="HVK157" s="89"/>
      <c r="HVL157" s="89"/>
      <c r="HVM157" s="89"/>
      <c r="HVN157" s="89"/>
      <c r="HVO157" s="89"/>
      <c r="HVP157" s="89"/>
      <c r="HVQ157" s="89"/>
      <c r="HVR157" s="89"/>
      <c r="HVS157" s="89"/>
      <c r="HVT157" s="89"/>
      <c r="HVU157" s="89"/>
      <c r="HVV157" s="89"/>
      <c r="HVW157" s="89"/>
      <c r="HVX157" s="89"/>
      <c r="HVY157" s="89"/>
      <c r="HVZ157" s="89"/>
      <c r="HWA157" s="80"/>
      <c r="HWB157" s="89"/>
      <c r="HWC157" s="89"/>
      <c r="HWD157" s="89"/>
      <c r="HWE157" s="89"/>
      <c r="HWF157" s="89"/>
      <c r="HWG157" s="89"/>
      <c r="HWH157" s="89"/>
      <c r="HWI157" s="89"/>
      <c r="HWJ157" s="89"/>
      <c r="HWK157" s="89"/>
      <c r="HWL157" s="89"/>
      <c r="HWM157" s="89"/>
      <c r="HWN157" s="89"/>
      <c r="HWO157" s="89"/>
      <c r="HWP157" s="89"/>
      <c r="HWQ157" s="89"/>
      <c r="HWR157" s="89"/>
      <c r="HWS157" s="89"/>
      <c r="HWT157" s="89"/>
      <c r="HWU157" s="89"/>
      <c r="HWV157" s="89"/>
      <c r="HWW157" s="80"/>
      <c r="HWX157" s="89"/>
      <c r="HWY157" s="89"/>
      <c r="HWZ157" s="89"/>
      <c r="HXA157" s="89"/>
      <c r="HXB157" s="89"/>
      <c r="HXC157" s="89"/>
      <c r="HXD157" s="89"/>
      <c r="HXE157" s="89"/>
      <c r="HXF157" s="89"/>
      <c r="HXG157" s="89"/>
      <c r="HXH157" s="89"/>
      <c r="HXI157" s="89"/>
      <c r="HXJ157" s="89"/>
      <c r="HXK157" s="89"/>
      <c r="HXL157" s="89"/>
      <c r="HXM157" s="89"/>
      <c r="HXN157" s="89"/>
      <c r="HXO157" s="89"/>
      <c r="HXP157" s="89"/>
      <c r="HXQ157" s="89"/>
      <c r="HXR157" s="89"/>
      <c r="HXS157" s="80"/>
      <c r="HXT157" s="89"/>
      <c r="HXU157" s="89"/>
      <c r="HXV157" s="89"/>
      <c r="HXW157" s="89"/>
      <c r="HXX157" s="89"/>
      <c r="HXY157" s="89"/>
      <c r="HXZ157" s="89"/>
      <c r="HYA157" s="89"/>
      <c r="HYB157" s="89"/>
      <c r="HYC157" s="89"/>
      <c r="HYD157" s="89"/>
      <c r="HYE157" s="89"/>
      <c r="HYF157" s="89"/>
      <c r="HYG157" s="89"/>
      <c r="HYH157" s="89"/>
      <c r="HYI157" s="89"/>
      <c r="HYJ157" s="89"/>
      <c r="HYK157" s="89"/>
      <c r="HYL157" s="89"/>
      <c r="HYM157" s="89"/>
      <c r="HYN157" s="89"/>
      <c r="HYO157" s="80"/>
      <c r="HYP157" s="89"/>
      <c r="HYQ157" s="89"/>
      <c r="HYR157" s="89"/>
      <c r="HYS157" s="89"/>
      <c r="HYT157" s="89"/>
      <c r="HYU157" s="89"/>
      <c r="HYV157" s="89"/>
      <c r="HYW157" s="89"/>
      <c r="HYX157" s="89"/>
      <c r="HYY157" s="89"/>
      <c r="HYZ157" s="89"/>
      <c r="HZA157" s="89"/>
      <c r="HZB157" s="89"/>
      <c r="HZC157" s="89"/>
      <c r="HZD157" s="89"/>
      <c r="HZE157" s="89"/>
      <c r="HZF157" s="89"/>
      <c r="HZG157" s="89"/>
      <c r="HZH157" s="89"/>
      <c r="HZI157" s="89"/>
      <c r="HZJ157" s="89"/>
      <c r="HZK157" s="80"/>
      <c r="HZL157" s="89"/>
      <c r="HZM157" s="89"/>
      <c r="HZN157" s="89"/>
      <c r="HZO157" s="89"/>
      <c r="HZP157" s="89"/>
      <c r="HZQ157" s="89"/>
      <c r="HZR157" s="89"/>
      <c r="HZS157" s="89"/>
      <c r="HZT157" s="89"/>
      <c r="HZU157" s="89"/>
      <c r="HZV157" s="89"/>
      <c r="HZW157" s="89"/>
      <c r="HZX157" s="89"/>
      <c r="HZY157" s="89"/>
      <c r="HZZ157" s="89"/>
      <c r="IAA157" s="89"/>
      <c r="IAB157" s="89"/>
      <c r="IAC157" s="89"/>
      <c r="IAD157" s="89"/>
      <c r="IAE157" s="89"/>
      <c r="IAF157" s="89"/>
      <c r="IAG157" s="80"/>
      <c r="IAH157" s="89"/>
      <c r="IAI157" s="89"/>
      <c r="IAJ157" s="89"/>
      <c r="IAK157" s="89"/>
      <c r="IAL157" s="89"/>
      <c r="IAM157" s="89"/>
      <c r="IAN157" s="89"/>
      <c r="IAO157" s="89"/>
      <c r="IAP157" s="89"/>
      <c r="IAQ157" s="89"/>
      <c r="IAR157" s="89"/>
      <c r="IAS157" s="89"/>
      <c r="IAT157" s="89"/>
      <c r="IAU157" s="89"/>
      <c r="IAV157" s="89"/>
      <c r="IAW157" s="89"/>
      <c r="IAX157" s="89"/>
      <c r="IAY157" s="89"/>
      <c r="IAZ157" s="89"/>
      <c r="IBA157" s="89"/>
      <c r="IBB157" s="89"/>
      <c r="IBC157" s="80"/>
      <c r="IBD157" s="89"/>
      <c r="IBE157" s="89"/>
      <c r="IBF157" s="89"/>
      <c r="IBG157" s="89"/>
      <c r="IBH157" s="89"/>
      <c r="IBI157" s="89"/>
      <c r="IBJ157" s="89"/>
      <c r="IBK157" s="89"/>
      <c r="IBL157" s="89"/>
      <c r="IBM157" s="89"/>
      <c r="IBN157" s="89"/>
      <c r="IBO157" s="89"/>
      <c r="IBP157" s="89"/>
      <c r="IBQ157" s="89"/>
      <c r="IBR157" s="89"/>
      <c r="IBS157" s="89"/>
      <c r="IBT157" s="89"/>
      <c r="IBU157" s="89"/>
      <c r="IBV157" s="89"/>
      <c r="IBW157" s="89"/>
      <c r="IBX157" s="89"/>
      <c r="IBY157" s="80"/>
      <c r="IBZ157" s="89"/>
      <c r="ICA157" s="89"/>
      <c r="ICB157" s="89"/>
      <c r="ICC157" s="89"/>
      <c r="ICD157" s="89"/>
      <c r="ICE157" s="89"/>
      <c r="ICF157" s="89"/>
      <c r="ICG157" s="89"/>
      <c r="ICH157" s="89"/>
      <c r="ICI157" s="89"/>
      <c r="ICJ157" s="89"/>
      <c r="ICK157" s="89"/>
      <c r="ICL157" s="89"/>
      <c r="ICM157" s="89"/>
      <c r="ICN157" s="89"/>
      <c r="ICO157" s="89"/>
      <c r="ICP157" s="89"/>
      <c r="ICQ157" s="89"/>
      <c r="ICR157" s="89"/>
      <c r="ICS157" s="89"/>
      <c r="ICT157" s="89"/>
      <c r="ICU157" s="80"/>
      <c r="ICV157" s="89"/>
      <c r="ICW157" s="89"/>
      <c r="ICX157" s="89"/>
      <c r="ICY157" s="89"/>
      <c r="ICZ157" s="89"/>
      <c r="IDA157" s="89"/>
      <c r="IDB157" s="89"/>
      <c r="IDC157" s="89"/>
      <c r="IDD157" s="89"/>
      <c r="IDE157" s="89"/>
      <c r="IDF157" s="89"/>
      <c r="IDG157" s="89"/>
      <c r="IDH157" s="89"/>
      <c r="IDI157" s="89"/>
      <c r="IDJ157" s="89"/>
      <c r="IDK157" s="89"/>
      <c r="IDL157" s="89"/>
      <c r="IDM157" s="89"/>
      <c r="IDN157" s="89"/>
      <c r="IDO157" s="89"/>
      <c r="IDP157" s="89"/>
      <c r="IDQ157" s="80"/>
      <c r="IDR157" s="89"/>
      <c r="IDS157" s="89"/>
      <c r="IDT157" s="89"/>
      <c r="IDU157" s="89"/>
      <c r="IDV157" s="89"/>
      <c r="IDW157" s="89"/>
      <c r="IDX157" s="89"/>
      <c r="IDY157" s="89"/>
      <c r="IDZ157" s="89"/>
      <c r="IEA157" s="89"/>
      <c r="IEB157" s="89"/>
      <c r="IEC157" s="89"/>
      <c r="IED157" s="89"/>
      <c r="IEE157" s="89"/>
      <c r="IEF157" s="89"/>
      <c r="IEG157" s="89"/>
      <c r="IEH157" s="89"/>
      <c r="IEI157" s="89"/>
      <c r="IEJ157" s="89"/>
      <c r="IEK157" s="89"/>
      <c r="IEL157" s="89"/>
      <c r="IEM157" s="80"/>
      <c r="IEN157" s="89"/>
      <c r="IEO157" s="89"/>
      <c r="IEP157" s="89"/>
      <c r="IEQ157" s="89"/>
      <c r="IER157" s="89"/>
      <c r="IES157" s="89"/>
      <c r="IET157" s="89"/>
      <c r="IEU157" s="89"/>
      <c r="IEV157" s="89"/>
      <c r="IEW157" s="89"/>
      <c r="IEX157" s="89"/>
      <c r="IEY157" s="89"/>
      <c r="IEZ157" s="89"/>
      <c r="IFA157" s="89"/>
      <c r="IFB157" s="89"/>
      <c r="IFC157" s="89"/>
      <c r="IFD157" s="89"/>
      <c r="IFE157" s="89"/>
      <c r="IFF157" s="89"/>
      <c r="IFG157" s="89"/>
      <c r="IFH157" s="89"/>
      <c r="IFI157" s="80"/>
      <c r="IFJ157" s="89"/>
      <c r="IFK157" s="89"/>
      <c r="IFL157" s="89"/>
      <c r="IFM157" s="89"/>
      <c r="IFN157" s="89"/>
      <c r="IFO157" s="89"/>
      <c r="IFP157" s="89"/>
      <c r="IFQ157" s="89"/>
      <c r="IFR157" s="89"/>
      <c r="IFS157" s="89"/>
      <c r="IFT157" s="89"/>
      <c r="IFU157" s="89"/>
      <c r="IFV157" s="89"/>
      <c r="IFW157" s="89"/>
      <c r="IFX157" s="89"/>
      <c r="IFY157" s="89"/>
      <c r="IFZ157" s="89"/>
      <c r="IGA157" s="89"/>
      <c r="IGB157" s="89"/>
      <c r="IGC157" s="89"/>
      <c r="IGD157" s="89"/>
      <c r="IGE157" s="80"/>
      <c r="IGF157" s="89"/>
      <c r="IGG157" s="89"/>
      <c r="IGH157" s="89"/>
      <c r="IGI157" s="89"/>
      <c r="IGJ157" s="89"/>
      <c r="IGK157" s="89"/>
      <c r="IGL157" s="89"/>
      <c r="IGM157" s="89"/>
      <c r="IGN157" s="89"/>
      <c r="IGO157" s="89"/>
      <c r="IGP157" s="89"/>
      <c r="IGQ157" s="89"/>
      <c r="IGR157" s="89"/>
      <c r="IGS157" s="89"/>
      <c r="IGT157" s="89"/>
      <c r="IGU157" s="89"/>
      <c r="IGV157" s="89"/>
      <c r="IGW157" s="89"/>
      <c r="IGX157" s="89"/>
      <c r="IGY157" s="89"/>
      <c r="IGZ157" s="89"/>
      <c r="IHA157" s="80"/>
      <c r="IHB157" s="89"/>
      <c r="IHC157" s="89"/>
      <c r="IHD157" s="89"/>
      <c r="IHE157" s="89"/>
      <c r="IHF157" s="89"/>
      <c r="IHG157" s="89"/>
      <c r="IHH157" s="89"/>
      <c r="IHI157" s="89"/>
      <c r="IHJ157" s="89"/>
      <c r="IHK157" s="89"/>
      <c r="IHL157" s="89"/>
      <c r="IHM157" s="89"/>
      <c r="IHN157" s="89"/>
      <c r="IHO157" s="89"/>
      <c r="IHP157" s="89"/>
      <c r="IHQ157" s="89"/>
      <c r="IHR157" s="89"/>
      <c r="IHS157" s="89"/>
      <c r="IHT157" s="89"/>
      <c r="IHU157" s="89"/>
      <c r="IHV157" s="89"/>
      <c r="IHW157" s="80"/>
      <c r="IHX157" s="89"/>
      <c r="IHY157" s="89"/>
      <c r="IHZ157" s="89"/>
      <c r="IIA157" s="89"/>
      <c r="IIB157" s="89"/>
      <c r="IIC157" s="89"/>
      <c r="IID157" s="89"/>
      <c r="IIE157" s="89"/>
      <c r="IIF157" s="89"/>
      <c r="IIG157" s="89"/>
      <c r="IIH157" s="89"/>
      <c r="III157" s="89"/>
      <c r="IIJ157" s="89"/>
      <c r="IIK157" s="89"/>
      <c r="IIL157" s="89"/>
      <c r="IIM157" s="89"/>
      <c r="IIN157" s="89"/>
      <c r="IIO157" s="89"/>
      <c r="IIP157" s="89"/>
      <c r="IIQ157" s="89"/>
      <c r="IIR157" s="89"/>
      <c r="IIS157" s="80"/>
      <c r="IIT157" s="89"/>
      <c r="IIU157" s="89"/>
      <c r="IIV157" s="89"/>
      <c r="IIW157" s="89"/>
      <c r="IIX157" s="89"/>
      <c r="IIY157" s="89"/>
      <c r="IIZ157" s="89"/>
      <c r="IJA157" s="89"/>
      <c r="IJB157" s="89"/>
      <c r="IJC157" s="89"/>
      <c r="IJD157" s="89"/>
      <c r="IJE157" s="89"/>
      <c r="IJF157" s="89"/>
      <c r="IJG157" s="89"/>
      <c r="IJH157" s="89"/>
      <c r="IJI157" s="89"/>
      <c r="IJJ157" s="89"/>
      <c r="IJK157" s="89"/>
      <c r="IJL157" s="89"/>
      <c r="IJM157" s="89"/>
      <c r="IJN157" s="89"/>
      <c r="IJO157" s="80"/>
      <c r="IJP157" s="89"/>
      <c r="IJQ157" s="89"/>
      <c r="IJR157" s="89"/>
      <c r="IJS157" s="89"/>
      <c r="IJT157" s="89"/>
      <c r="IJU157" s="89"/>
      <c r="IJV157" s="89"/>
      <c r="IJW157" s="89"/>
      <c r="IJX157" s="89"/>
      <c r="IJY157" s="89"/>
      <c r="IJZ157" s="89"/>
      <c r="IKA157" s="89"/>
      <c r="IKB157" s="89"/>
      <c r="IKC157" s="89"/>
      <c r="IKD157" s="89"/>
      <c r="IKE157" s="89"/>
      <c r="IKF157" s="89"/>
      <c r="IKG157" s="89"/>
      <c r="IKH157" s="89"/>
      <c r="IKI157" s="89"/>
      <c r="IKJ157" s="89"/>
      <c r="IKK157" s="80"/>
      <c r="IKL157" s="89"/>
      <c r="IKM157" s="89"/>
      <c r="IKN157" s="89"/>
      <c r="IKO157" s="89"/>
      <c r="IKP157" s="89"/>
      <c r="IKQ157" s="89"/>
      <c r="IKR157" s="89"/>
      <c r="IKS157" s="89"/>
      <c r="IKT157" s="89"/>
      <c r="IKU157" s="89"/>
      <c r="IKV157" s="89"/>
      <c r="IKW157" s="89"/>
      <c r="IKX157" s="89"/>
      <c r="IKY157" s="89"/>
      <c r="IKZ157" s="89"/>
      <c r="ILA157" s="89"/>
      <c r="ILB157" s="89"/>
      <c r="ILC157" s="89"/>
      <c r="ILD157" s="89"/>
      <c r="ILE157" s="89"/>
      <c r="ILF157" s="89"/>
      <c r="ILG157" s="80"/>
      <c r="ILH157" s="89"/>
      <c r="ILI157" s="89"/>
      <c r="ILJ157" s="89"/>
      <c r="ILK157" s="89"/>
      <c r="ILL157" s="89"/>
      <c r="ILM157" s="89"/>
      <c r="ILN157" s="89"/>
      <c r="ILO157" s="89"/>
      <c r="ILP157" s="89"/>
      <c r="ILQ157" s="89"/>
      <c r="ILR157" s="89"/>
      <c r="ILS157" s="89"/>
      <c r="ILT157" s="89"/>
      <c r="ILU157" s="89"/>
      <c r="ILV157" s="89"/>
      <c r="ILW157" s="89"/>
      <c r="ILX157" s="89"/>
      <c r="ILY157" s="89"/>
      <c r="ILZ157" s="89"/>
      <c r="IMA157" s="89"/>
      <c r="IMB157" s="89"/>
      <c r="IMC157" s="80"/>
      <c r="IMD157" s="89"/>
      <c r="IME157" s="89"/>
      <c r="IMF157" s="89"/>
      <c r="IMG157" s="89"/>
      <c r="IMH157" s="89"/>
      <c r="IMI157" s="89"/>
      <c r="IMJ157" s="89"/>
      <c r="IMK157" s="89"/>
      <c r="IML157" s="89"/>
      <c r="IMM157" s="89"/>
      <c r="IMN157" s="89"/>
      <c r="IMO157" s="89"/>
      <c r="IMP157" s="89"/>
      <c r="IMQ157" s="89"/>
      <c r="IMR157" s="89"/>
      <c r="IMS157" s="89"/>
      <c r="IMT157" s="89"/>
      <c r="IMU157" s="89"/>
      <c r="IMV157" s="89"/>
      <c r="IMW157" s="89"/>
      <c r="IMX157" s="89"/>
      <c r="IMY157" s="80"/>
      <c r="IMZ157" s="89"/>
      <c r="INA157" s="89"/>
      <c r="INB157" s="89"/>
      <c r="INC157" s="89"/>
      <c r="IND157" s="89"/>
      <c r="INE157" s="89"/>
      <c r="INF157" s="89"/>
      <c r="ING157" s="89"/>
      <c r="INH157" s="89"/>
      <c r="INI157" s="89"/>
      <c r="INJ157" s="89"/>
      <c r="INK157" s="89"/>
      <c r="INL157" s="89"/>
      <c r="INM157" s="89"/>
      <c r="INN157" s="89"/>
      <c r="INO157" s="89"/>
      <c r="INP157" s="89"/>
      <c r="INQ157" s="89"/>
      <c r="INR157" s="89"/>
      <c r="INS157" s="89"/>
      <c r="INT157" s="89"/>
      <c r="INU157" s="80"/>
      <c r="INV157" s="89"/>
      <c r="INW157" s="89"/>
      <c r="INX157" s="89"/>
      <c r="INY157" s="89"/>
      <c r="INZ157" s="89"/>
      <c r="IOA157" s="89"/>
      <c r="IOB157" s="89"/>
      <c r="IOC157" s="89"/>
      <c r="IOD157" s="89"/>
      <c r="IOE157" s="89"/>
      <c r="IOF157" s="89"/>
      <c r="IOG157" s="89"/>
      <c r="IOH157" s="89"/>
      <c r="IOI157" s="89"/>
      <c r="IOJ157" s="89"/>
      <c r="IOK157" s="89"/>
      <c r="IOL157" s="89"/>
      <c r="IOM157" s="89"/>
      <c r="ION157" s="89"/>
      <c r="IOO157" s="89"/>
      <c r="IOP157" s="89"/>
      <c r="IOQ157" s="80"/>
      <c r="IOR157" s="89"/>
      <c r="IOS157" s="89"/>
      <c r="IOT157" s="89"/>
      <c r="IOU157" s="89"/>
      <c r="IOV157" s="89"/>
      <c r="IOW157" s="89"/>
      <c r="IOX157" s="89"/>
      <c r="IOY157" s="89"/>
      <c r="IOZ157" s="89"/>
      <c r="IPA157" s="89"/>
      <c r="IPB157" s="89"/>
      <c r="IPC157" s="89"/>
      <c r="IPD157" s="89"/>
      <c r="IPE157" s="89"/>
      <c r="IPF157" s="89"/>
      <c r="IPG157" s="89"/>
      <c r="IPH157" s="89"/>
      <c r="IPI157" s="89"/>
      <c r="IPJ157" s="89"/>
      <c r="IPK157" s="89"/>
      <c r="IPL157" s="89"/>
      <c r="IPM157" s="80"/>
      <c r="IPN157" s="89"/>
      <c r="IPO157" s="89"/>
      <c r="IPP157" s="89"/>
      <c r="IPQ157" s="89"/>
      <c r="IPR157" s="89"/>
      <c r="IPS157" s="89"/>
      <c r="IPT157" s="89"/>
      <c r="IPU157" s="89"/>
      <c r="IPV157" s="89"/>
      <c r="IPW157" s="89"/>
      <c r="IPX157" s="89"/>
      <c r="IPY157" s="89"/>
      <c r="IPZ157" s="89"/>
      <c r="IQA157" s="89"/>
      <c r="IQB157" s="89"/>
      <c r="IQC157" s="89"/>
      <c r="IQD157" s="89"/>
      <c r="IQE157" s="89"/>
      <c r="IQF157" s="89"/>
      <c r="IQG157" s="89"/>
      <c r="IQH157" s="89"/>
      <c r="IQI157" s="80"/>
      <c r="IQJ157" s="89"/>
      <c r="IQK157" s="89"/>
      <c r="IQL157" s="89"/>
      <c r="IQM157" s="89"/>
      <c r="IQN157" s="89"/>
      <c r="IQO157" s="89"/>
      <c r="IQP157" s="89"/>
      <c r="IQQ157" s="89"/>
      <c r="IQR157" s="89"/>
      <c r="IQS157" s="89"/>
      <c r="IQT157" s="89"/>
      <c r="IQU157" s="89"/>
      <c r="IQV157" s="89"/>
      <c r="IQW157" s="89"/>
      <c r="IQX157" s="89"/>
      <c r="IQY157" s="89"/>
      <c r="IQZ157" s="89"/>
      <c r="IRA157" s="89"/>
      <c r="IRB157" s="89"/>
      <c r="IRC157" s="89"/>
      <c r="IRD157" s="89"/>
      <c r="IRE157" s="80"/>
      <c r="IRF157" s="89"/>
      <c r="IRG157" s="89"/>
      <c r="IRH157" s="89"/>
      <c r="IRI157" s="89"/>
      <c r="IRJ157" s="89"/>
      <c r="IRK157" s="89"/>
      <c r="IRL157" s="89"/>
      <c r="IRM157" s="89"/>
      <c r="IRN157" s="89"/>
      <c r="IRO157" s="89"/>
      <c r="IRP157" s="89"/>
      <c r="IRQ157" s="89"/>
      <c r="IRR157" s="89"/>
      <c r="IRS157" s="89"/>
      <c r="IRT157" s="89"/>
      <c r="IRU157" s="89"/>
      <c r="IRV157" s="89"/>
      <c r="IRW157" s="89"/>
      <c r="IRX157" s="89"/>
      <c r="IRY157" s="89"/>
      <c r="IRZ157" s="89"/>
      <c r="ISA157" s="80"/>
      <c r="ISB157" s="89"/>
      <c r="ISC157" s="89"/>
      <c r="ISD157" s="89"/>
      <c r="ISE157" s="89"/>
      <c r="ISF157" s="89"/>
      <c r="ISG157" s="89"/>
      <c r="ISH157" s="89"/>
      <c r="ISI157" s="89"/>
      <c r="ISJ157" s="89"/>
      <c r="ISK157" s="89"/>
      <c r="ISL157" s="89"/>
      <c r="ISM157" s="89"/>
      <c r="ISN157" s="89"/>
      <c r="ISO157" s="89"/>
      <c r="ISP157" s="89"/>
      <c r="ISQ157" s="89"/>
      <c r="ISR157" s="89"/>
      <c r="ISS157" s="89"/>
      <c r="IST157" s="89"/>
      <c r="ISU157" s="89"/>
      <c r="ISV157" s="89"/>
      <c r="ISW157" s="80"/>
      <c r="ISX157" s="89"/>
      <c r="ISY157" s="89"/>
      <c r="ISZ157" s="89"/>
      <c r="ITA157" s="89"/>
      <c r="ITB157" s="89"/>
      <c r="ITC157" s="89"/>
      <c r="ITD157" s="89"/>
      <c r="ITE157" s="89"/>
      <c r="ITF157" s="89"/>
      <c r="ITG157" s="89"/>
      <c r="ITH157" s="89"/>
      <c r="ITI157" s="89"/>
      <c r="ITJ157" s="89"/>
      <c r="ITK157" s="89"/>
      <c r="ITL157" s="89"/>
      <c r="ITM157" s="89"/>
      <c r="ITN157" s="89"/>
      <c r="ITO157" s="89"/>
      <c r="ITP157" s="89"/>
      <c r="ITQ157" s="89"/>
      <c r="ITR157" s="89"/>
      <c r="ITS157" s="80"/>
      <c r="ITT157" s="89"/>
      <c r="ITU157" s="89"/>
      <c r="ITV157" s="89"/>
      <c r="ITW157" s="89"/>
      <c r="ITX157" s="89"/>
      <c r="ITY157" s="89"/>
      <c r="ITZ157" s="89"/>
      <c r="IUA157" s="89"/>
      <c r="IUB157" s="89"/>
      <c r="IUC157" s="89"/>
      <c r="IUD157" s="89"/>
      <c r="IUE157" s="89"/>
      <c r="IUF157" s="89"/>
      <c r="IUG157" s="89"/>
      <c r="IUH157" s="89"/>
      <c r="IUI157" s="89"/>
      <c r="IUJ157" s="89"/>
      <c r="IUK157" s="89"/>
      <c r="IUL157" s="89"/>
      <c r="IUM157" s="89"/>
      <c r="IUN157" s="89"/>
      <c r="IUO157" s="80"/>
      <c r="IUP157" s="89"/>
      <c r="IUQ157" s="89"/>
      <c r="IUR157" s="89"/>
      <c r="IUS157" s="89"/>
      <c r="IUT157" s="89"/>
      <c r="IUU157" s="89"/>
      <c r="IUV157" s="89"/>
      <c r="IUW157" s="89"/>
      <c r="IUX157" s="89"/>
      <c r="IUY157" s="89"/>
      <c r="IUZ157" s="89"/>
      <c r="IVA157" s="89"/>
      <c r="IVB157" s="89"/>
      <c r="IVC157" s="89"/>
      <c r="IVD157" s="89"/>
      <c r="IVE157" s="89"/>
      <c r="IVF157" s="89"/>
      <c r="IVG157" s="89"/>
      <c r="IVH157" s="89"/>
      <c r="IVI157" s="89"/>
      <c r="IVJ157" s="89"/>
      <c r="IVK157" s="80"/>
      <c r="IVL157" s="89"/>
      <c r="IVM157" s="89"/>
      <c r="IVN157" s="89"/>
      <c r="IVO157" s="89"/>
      <c r="IVP157" s="89"/>
      <c r="IVQ157" s="89"/>
      <c r="IVR157" s="89"/>
      <c r="IVS157" s="89"/>
      <c r="IVT157" s="89"/>
      <c r="IVU157" s="89"/>
      <c r="IVV157" s="89"/>
      <c r="IVW157" s="89"/>
      <c r="IVX157" s="89"/>
      <c r="IVY157" s="89"/>
      <c r="IVZ157" s="89"/>
      <c r="IWA157" s="89"/>
      <c r="IWB157" s="89"/>
      <c r="IWC157" s="89"/>
      <c r="IWD157" s="89"/>
      <c r="IWE157" s="89"/>
      <c r="IWF157" s="89"/>
      <c r="IWG157" s="80"/>
      <c r="IWH157" s="89"/>
      <c r="IWI157" s="89"/>
      <c r="IWJ157" s="89"/>
      <c r="IWK157" s="89"/>
      <c r="IWL157" s="89"/>
      <c r="IWM157" s="89"/>
      <c r="IWN157" s="89"/>
      <c r="IWO157" s="89"/>
      <c r="IWP157" s="89"/>
      <c r="IWQ157" s="89"/>
      <c r="IWR157" s="89"/>
      <c r="IWS157" s="89"/>
      <c r="IWT157" s="89"/>
      <c r="IWU157" s="89"/>
      <c r="IWV157" s="89"/>
      <c r="IWW157" s="89"/>
      <c r="IWX157" s="89"/>
      <c r="IWY157" s="89"/>
      <c r="IWZ157" s="89"/>
      <c r="IXA157" s="89"/>
      <c r="IXB157" s="89"/>
      <c r="IXC157" s="80"/>
      <c r="IXD157" s="89"/>
      <c r="IXE157" s="89"/>
      <c r="IXF157" s="89"/>
      <c r="IXG157" s="89"/>
      <c r="IXH157" s="89"/>
      <c r="IXI157" s="89"/>
      <c r="IXJ157" s="89"/>
      <c r="IXK157" s="89"/>
      <c r="IXL157" s="89"/>
      <c r="IXM157" s="89"/>
      <c r="IXN157" s="89"/>
      <c r="IXO157" s="89"/>
      <c r="IXP157" s="89"/>
      <c r="IXQ157" s="89"/>
      <c r="IXR157" s="89"/>
      <c r="IXS157" s="89"/>
      <c r="IXT157" s="89"/>
      <c r="IXU157" s="89"/>
      <c r="IXV157" s="89"/>
      <c r="IXW157" s="89"/>
      <c r="IXX157" s="89"/>
      <c r="IXY157" s="80"/>
      <c r="IXZ157" s="89"/>
      <c r="IYA157" s="89"/>
      <c r="IYB157" s="89"/>
      <c r="IYC157" s="89"/>
      <c r="IYD157" s="89"/>
      <c r="IYE157" s="89"/>
      <c r="IYF157" s="89"/>
      <c r="IYG157" s="89"/>
      <c r="IYH157" s="89"/>
      <c r="IYI157" s="89"/>
      <c r="IYJ157" s="89"/>
      <c r="IYK157" s="89"/>
      <c r="IYL157" s="89"/>
      <c r="IYM157" s="89"/>
      <c r="IYN157" s="89"/>
      <c r="IYO157" s="89"/>
      <c r="IYP157" s="89"/>
      <c r="IYQ157" s="89"/>
      <c r="IYR157" s="89"/>
      <c r="IYS157" s="89"/>
      <c r="IYT157" s="89"/>
      <c r="IYU157" s="80"/>
      <c r="IYV157" s="89"/>
      <c r="IYW157" s="89"/>
      <c r="IYX157" s="89"/>
      <c r="IYY157" s="89"/>
      <c r="IYZ157" s="89"/>
      <c r="IZA157" s="89"/>
      <c r="IZB157" s="89"/>
      <c r="IZC157" s="89"/>
      <c r="IZD157" s="89"/>
      <c r="IZE157" s="89"/>
      <c r="IZF157" s="89"/>
      <c r="IZG157" s="89"/>
      <c r="IZH157" s="89"/>
      <c r="IZI157" s="89"/>
      <c r="IZJ157" s="89"/>
      <c r="IZK157" s="89"/>
      <c r="IZL157" s="89"/>
      <c r="IZM157" s="89"/>
      <c r="IZN157" s="89"/>
      <c r="IZO157" s="89"/>
      <c r="IZP157" s="89"/>
      <c r="IZQ157" s="80"/>
      <c r="IZR157" s="89"/>
      <c r="IZS157" s="89"/>
      <c r="IZT157" s="89"/>
      <c r="IZU157" s="89"/>
      <c r="IZV157" s="89"/>
      <c r="IZW157" s="89"/>
      <c r="IZX157" s="89"/>
      <c r="IZY157" s="89"/>
      <c r="IZZ157" s="89"/>
      <c r="JAA157" s="89"/>
      <c r="JAB157" s="89"/>
      <c r="JAC157" s="89"/>
      <c r="JAD157" s="89"/>
      <c r="JAE157" s="89"/>
      <c r="JAF157" s="89"/>
      <c r="JAG157" s="89"/>
      <c r="JAH157" s="89"/>
      <c r="JAI157" s="89"/>
      <c r="JAJ157" s="89"/>
      <c r="JAK157" s="89"/>
      <c r="JAL157" s="89"/>
      <c r="JAM157" s="80"/>
      <c r="JAN157" s="89"/>
      <c r="JAO157" s="89"/>
      <c r="JAP157" s="89"/>
      <c r="JAQ157" s="89"/>
      <c r="JAR157" s="89"/>
      <c r="JAS157" s="89"/>
      <c r="JAT157" s="89"/>
      <c r="JAU157" s="89"/>
      <c r="JAV157" s="89"/>
      <c r="JAW157" s="89"/>
      <c r="JAX157" s="89"/>
      <c r="JAY157" s="89"/>
      <c r="JAZ157" s="89"/>
      <c r="JBA157" s="89"/>
      <c r="JBB157" s="89"/>
      <c r="JBC157" s="89"/>
      <c r="JBD157" s="89"/>
      <c r="JBE157" s="89"/>
      <c r="JBF157" s="89"/>
      <c r="JBG157" s="89"/>
      <c r="JBH157" s="89"/>
      <c r="JBI157" s="80"/>
      <c r="JBJ157" s="89"/>
      <c r="JBK157" s="89"/>
      <c r="JBL157" s="89"/>
      <c r="JBM157" s="89"/>
      <c r="JBN157" s="89"/>
      <c r="JBO157" s="89"/>
      <c r="JBP157" s="89"/>
      <c r="JBQ157" s="89"/>
      <c r="JBR157" s="89"/>
      <c r="JBS157" s="89"/>
      <c r="JBT157" s="89"/>
      <c r="JBU157" s="89"/>
      <c r="JBV157" s="89"/>
      <c r="JBW157" s="89"/>
      <c r="JBX157" s="89"/>
      <c r="JBY157" s="89"/>
      <c r="JBZ157" s="89"/>
      <c r="JCA157" s="89"/>
      <c r="JCB157" s="89"/>
      <c r="JCC157" s="89"/>
      <c r="JCD157" s="89"/>
      <c r="JCE157" s="80"/>
      <c r="JCF157" s="89"/>
      <c r="JCG157" s="89"/>
      <c r="JCH157" s="89"/>
      <c r="JCI157" s="89"/>
      <c r="JCJ157" s="89"/>
      <c r="JCK157" s="89"/>
      <c r="JCL157" s="89"/>
      <c r="JCM157" s="89"/>
      <c r="JCN157" s="89"/>
      <c r="JCO157" s="89"/>
      <c r="JCP157" s="89"/>
      <c r="JCQ157" s="89"/>
      <c r="JCR157" s="89"/>
      <c r="JCS157" s="89"/>
      <c r="JCT157" s="89"/>
      <c r="JCU157" s="89"/>
      <c r="JCV157" s="89"/>
      <c r="JCW157" s="89"/>
      <c r="JCX157" s="89"/>
      <c r="JCY157" s="89"/>
      <c r="JCZ157" s="89"/>
      <c r="JDA157" s="80"/>
      <c r="JDB157" s="89"/>
      <c r="JDC157" s="89"/>
      <c r="JDD157" s="89"/>
      <c r="JDE157" s="89"/>
      <c r="JDF157" s="89"/>
      <c r="JDG157" s="89"/>
      <c r="JDH157" s="89"/>
      <c r="JDI157" s="89"/>
      <c r="JDJ157" s="89"/>
      <c r="JDK157" s="89"/>
      <c r="JDL157" s="89"/>
      <c r="JDM157" s="89"/>
      <c r="JDN157" s="89"/>
      <c r="JDO157" s="89"/>
      <c r="JDP157" s="89"/>
      <c r="JDQ157" s="89"/>
      <c r="JDR157" s="89"/>
      <c r="JDS157" s="89"/>
      <c r="JDT157" s="89"/>
      <c r="JDU157" s="89"/>
      <c r="JDV157" s="89"/>
      <c r="JDW157" s="80"/>
      <c r="JDX157" s="89"/>
      <c r="JDY157" s="89"/>
      <c r="JDZ157" s="89"/>
      <c r="JEA157" s="89"/>
      <c r="JEB157" s="89"/>
      <c r="JEC157" s="89"/>
      <c r="JED157" s="89"/>
      <c r="JEE157" s="89"/>
      <c r="JEF157" s="89"/>
      <c r="JEG157" s="89"/>
      <c r="JEH157" s="89"/>
      <c r="JEI157" s="89"/>
      <c r="JEJ157" s="89"/>
      <c r="JEK157" s="89"/>
      <c r="JEL157" s="89"/>
      <c r="JEM157" s="89"/>
      <c r="JEN157" s="89"/>
      <c r="JEO157" s="89"/>
      <c r="JEP157" s="89"/>
      <c r="JEQ157" s="89"/>
      <c r="JER157" s="89"/>
      <c r="JES157" s="80"/>
      <c r="JET157" s="89"/>
      <c r="JEU157" s="89"/>
      <c r="JEV157" s="89"/>
      <c r="JEW157" s="89"/>
      <c r="JEX157" s="89"/>
      <c r="JEY157" s="89"/>
      <c r="JEZ157" s="89"/>
      <c r="JFA157" s="89"/>
      <c r="JFB157" s="89"/>
      <c r="JFC157" s="89"/>
      <c r="JFD157" s="89"/>
      <c r="JFE157" s="89"/>
      <c r="JFF157" s="89"/>
      <c r="JFG157" s="89"/>
      <c r="JFH157" s="89"/>
      <c r="JFI157" s="89"/>
      <c r="JFJ157" s="89"/>
      <c r="JFK157" s="89"/>
      <c r="JFL157" s="89"/>
      <c r="JFM157" s="89"/>
      <c r="JFN157" s="89"/>
      <c r="JFO157" s="80"/>
      <c r="JFP157" s="89"/>
      <c r="JFQ157" s="89"/>
      <c r="JFR157" s="89"/>
      <c r="JFS157" s="89"/>
      <c r="JFT157" s="89"/>
      <c r="JFU157" s="89"/>
      <c r="JFV157" s="89"/>
      <c r="JFW157" s="89"/>
      <c r="JFX157" s="89"/>
      <c r="JFY157" s="89"/>
      <c r="JFZ157" s="89"/>
      <c r="JGA157" s="89"/>
      <c r="JGB157" s="89"/>
      <c r="JGC157" s="89"/>
      <c r="JGD157" s="89"/>
      <c r="JGE157" s="89"/>
      <c r="JGF157" s="89"/>
      <c r="JGG157" s="89"/>
      <c r="JGH157" s="89"/>
      <c r="JGI157" s="89"/>
      <c r="JGJ157" s="89"/>
      <c r="JGK157" s="80"/>
      <c r="JGL157" s="89"/>
      <c r="JGM157" s="89"/>
      <c r="JGN157" s="89"/>
      <c r="JGO157" s="89"/>
      <c r="JGP157" s="89"/>
      <c r="JGQ157" s="89"/>
      <c r="JGR157" s="89"/>
      <c r="JGS157" s="89"/>
      <c r="JGT157" s="89"/>
      <c r="JGU157" s="89"/>
      <c r="JGV157" s="89"/>
      <c r="JGW157" s="89"/>
      <c r="JGX157" s="89"/>
      <c r="JGY157" s="89"/>
      <c r="JGZ157" s="89"/>
      <c r="JHA157" s="89"/>
      <c r="JHB157" s="89"/>
      <c r="JHC157" s="89"/>
      <c r="JHD157" s="89"/>
      <c r="JHE157" s="89"/>
      <c r="JHF157" s="89"/>
      <c r="JHG157" s="80"/>
      <c r="JHH157" s="89"/>
      <c r="JHI157" s="89"/>
      <c r="JHJ157" s="89"/>
      <c r="JHK157" s="89"/>
      <c r="JHL157" s="89"/>
      <c r="JHM157" s="89"/>
      <c r="JHN157" s="89"/>
      <c r="JHO157" s="89"/>
      <c r="JHP157" s="89"/>
      <c r="JHQ157" s="89"/>
      <c r="JHR157" s="89"/>
      <c r="JHS157" s="89"/>
      <c r="JHT157" s="89"/>
      <c r="JHU157" s="89"/>
      <c r="JHV157" s="89"/>
      <c r="JHW157" s="89"/>
      <c r="JHX157" s="89"/>
      <c r="JHY157" s="89"/>
      <c r="JHZ157" s="89"/>
      <c r="JIA157" s="89"/>
      <c r="JIB157" s="89"/>
      <c r="JIC157" s="80"/>
      <c r="JID157" s="89"/>
      <c r="JIE157" s="89"/>
      <c r="JIF157" s="89"/>
      <c r="JIG157" s="89"/>
      <c r="JIH157" s="89"/>
      <c r="JII157" s="89"/>
      <c r="JIJ157" s="89"/>
      <c r="JIK157" s="89"/>
      <c r="JIL157" s="89"/>
      <c r="JIM157" s="89"/>
      <c r="JIN157" s="89"/>
      <c r="JIO157" s="89"/>
      <c r="JIP157" s="89"/>
      <c r="JIQ157" s="89"/>
      <c r="JIR157" s="89"/>
      <c r="JIS157" s="89"/>
      <c r="JIT157" s="89"/>
      <c r="JIU157" s="89"/>
      <c r="JIV157" s="89"/>
      <c r="JIW157" s="89"/>
      <c r="JIX157" s="89"/>
      <c r="JIY157" s="80"/>
      <c r="JIZ157" s="89"/>
      <c r="JJA157" s="89"/>
      <c r="JJB157" s="89"/>
      <c r="JJC157" s="89"/>
      <c r="JJD157" s="89"/>
      <c r="JJE157" s="89"/>
      <c r="JJF157" s="89"/>
      <c r="JJG157" s="89"/>
      <c r="JJH157" s="89"/>
      <c r="JJI157" s="89"/>
      <c r="JJJ157" s="89"/>
      <c r="JJK157" s="89"/>
      <c r="JJL157" s="89"/>
      <c r="JJM157" s="89"/>
      <c r="JJN157" s="89"/>
      <c r="JJO157" s="89"/>
      <c r="JJP157" s="89"/>
      <c r="JJQ157" s="89"/>
      <c r="JJR157" s="89"/>
      <c r="JJS157" s="89"/>
      <c r="JJT157" s="89"/>
      <c r="JJU157" s="80"/>
      <c r="JJV157" s="89"/>
      <c r="JJW157" s="89"/>
      <c r="JJX157" s="89"/>
      <c r="JJY157" s="89"/>
      <c r="JJZ157" s="89"/>
      <c r="JKA157" s="89"/>
      <c r="JKB157" s="89"/>
      <c r="JKC157" s="89"/>
      <c r="JKD157" s="89"/>
      <c r="JKE157" s="89"/>
      <c r="JKF157" s="89"/>
      <c r="JKG157" s="89"/>
      <c r="JKH157" s="89"/>
      <c r="JKI157" s="89"/>
      <c r="JKJ157" s="89"/>
      <c r="JKK157" s="89"/>
      <c r="JKL157" s="89"/>
      <c r="JKM157" s="89"/>
      <c r="JKN157" s="89"/>
      <c r="JKO157" s="89"/>
      <c r="JKP157" s="89"/>
      <c r="JKQ157" s="80"/>
      <c r="JKR157" s="89"/>
      <c r="JKS157" s="89"/>
      <c r="JKT157" s="89"/>
      <c r="JKU157" s="89"/>
      <c r="JKV157" s="89"/>
      <c r="JKW157" s="89"/>
      <c r="JKX157" s="89"/>
      <c r="JKY157" s="89"/>
      <c r="JKZ157" s="89"/>
      <c r="JLA157" s="89"/>
      <c r="JLB157" s="89"/>
      <c r="JLC157" s="89"/>
      <c r="JLD157" s="89"/>
      <c r="JLE157" s="89"/>
      <c r="JLF157" s="89"/>
      <c r="JLG157" s="89"/>
      <c r="JLH157" s="89"/>
      <c r="JLI157" s="89"/>
      <c r="JLJ157" s="89"/>
      <c r="JLK157" s="89"/>
      <c r="JLL157" s="89"/>
      <c r="JLM157" s="80"/>
      <c r="JLN157" s="89"/>
      <c r="JLO157" s="89"/>
      <c r="JLP157" s="89"/>
      <c r="JLQ157" s="89"/>
      <c r="JLR157" s="89"/>
      <c r="JLS157" s="89"/>
      <c r="JLT157" s="89"/>
      <c r="JLU157" s="89"/>
      <c r="JLV157" s="89"/>
      <c r="JLW157" s="89"/>
      <c r="JLX157" s="89"/>
      <c r="JLY157" s="89"/>
      <c r="JLZ157" s="89"/>
      <c r="JMA157" s="89"/>
      <c r="JMB157" s="89"/>
      <c r="JMC157" s="89"/>
      <c r="JMD157" s="89"/>
      <c r="JME157" s="89"/>
      <c r="JMF157" s="89"/>
      <c r="JMG157" s="89"/>
      <c r="JMH157" s="89"/>
      <c r="JMI157" s="80"/>
      <c r="JMJ157" s="89"/>
      <c r="JMK157" s="89"/>
      <c r="JML157" s="89"/>
      <c r="JMM157" s="89"/>
      <c r="JMN157" s="89"/>
      <c r="JMO157" s="89"/>
      <c r="JMP157" s="89"/>
      <c r="JMQ157" s="89"/>
      <c r="JMR157" s="89"/>
      <c r="JMS157" s="89"/>
      <c r="JMT157" s="89"/>
      <c r="JMU157" s="89"/>
      <c r="JMV157" s="89"/>
      <c r="JMW157" s="89"/>
      <c r="JMX157" s="89"/>
      <c r="JMY157" s="89"/>
      <c r="JMZ157" s="89"/>
      <c r="JNA157" s="89"/>
      <c r="JNB157" s="89"/>
      <c r="JNC157" s="89"/>
      <c r="JND157" s="89"/>
      <c r="JNE157" s="80"/>
      <c r="JNF157" s="89"/>
      <c r="JNG157" s="89"/>
      <c r="JNH157" s="89"/>
      <c r="JNI157" s="89"/>
      <c r="JNJ157" s="89"/>
      <c r="JNK157" s="89"/>
      <c r="JNL157" s="89"/>
      <c r="JNM157" s="89"/>
      <c r="JNN157" s="89"/>
      <c r="JNO157" s="89"/>
      <c r="JNP157" s="89"/>
      <c r="JNQ157" s="89"/>
      <c r="JNR157" s="89"/>
      <c r="JNS157" s="89"/>
      <c r="JNT157" s="89"/>
      <c r="JNU157" s="89"/>
      <c r="JNV157" s="89"/>
      <c r="JNW157" s="89"/>
      <c r="JNX157" s="89"/>
      <c r="JNY157" s="89"/>
      <c r="JNZ157" s="89"/>
      <c r="JOA157" s="80"/>
      <c r="JOB157" s="89"/>
      <c r="JOC157" s="89"/>
      <c r="JOD157" s="89"/>
      <c r="JOE157" s="89"/>
      <c r="JOF157" s="89"/>
      <c r="JOG157" s="89"/>
      <c r="JOH157" s="89"/>
      <c r="JOI157" s="89"/>
      <c r="JOJ157" s="89"/>
      <c r="JOK157" s="89"/>
      <c r="JOL157" s="89"/>
      <c r="JOM157" s="89"/>
      <c r="JON157" s="89"/>
      <c r="JOO157" s="89"/>
      <c r="JOP157" s="89"/>
      <c r="JOQ157" s="89"/>
      <c r="JOR157" s="89"/>
      <c r="JOS157" s="89"/>
      <c r="JOT157" s="89"/>
      <c r="JOU157" s="89"/>
      <c r="JOV157" s="89"/>
      <c r="JOW157" s="80"/>
      <c r="JOX157" s="89"/>
      <c r="JOY157" s="89"/>
      <c r="JOZ157" s="89"/>
      <c r="JPA157" s="89"/>
      <c r="JPB157" s="89"/>
      <c r="JPC157" s="89"/>
      <c r="JPD157" s="89"/>
      <c r="JPE157" s="89"/>
      <c r="JPF157" s="89"/>
      <c r="JPG157" s="89"/>
      <c r="JPH157" s="89"/>
      <c r="JPI157" s="89"/>
      <c r="JPJ157" s="89"/>
      <c r="JPK157" s="89"/>
      <c r="JPL157" s="89"/>
      <c r="JPM157" s="89"/>
      <c r="JPN157" s="89"/>
      <c r="JPO157" s="89"/>
      <c r="JPP157" s="89"/>
      <c r="JPQ157" s="89"/>
      <c r="JPR157" s="89"/>
      <c r="JPS157" s="80"/>
      <c r="JPT157" s="89"/>
      <c r="JPU157" s="89"/>
      <c r="JPV157" s="89"/>
      <c r="JPW157" s="89"/>
      <c r="JPX157" s="89"/>
      <c r="JPY157" s="89"/>
      <c r="JPZ157" s="89"/>
      <c r="JQA157" s="89"/>
      <c r="JQB157" s="89"/>
      <c r="JQC157" s="89"/>
      <c r="JQD157" s="89"/>
      <c r="JQE157" s="89"/>
      <c r="JQF157" s="89"/>
      <c r="JQG157" s="89"/>
      <c r="JQH157" s="89"/>
      <c r="JQI157" s="89"/>
      <c r="JQJ157" s="89"/>
      <c r="JQK157" s="89"/>
      <c r="JQL157" s="89"/>
      <c r="JQM157" s="89"/>
      <c r="JQN157" s="89"/>
      <c r="JQO157" s="80"/>
      <c r="JQP157" s="89"/>
      <c r="JQQ157" s="89"/>
      <c r="JQR157" s="89"/>
      <c r="JQS157" s="89"/>
      <c r="JQT157" s="89"/>
      <c r="JQU157" s="89"/>
      <c r="JQV157" s="89"/>
      <c r="JQW157" s="89"/>
      <c r="JQX157" s="89"/>
      <c r="JQY157" s="89"/>
      <c r="JQZ157" s="89"/>
      <c r="JRA157" s="89"/>
      <c r="JRB157" s="89"/>
      <c r="JRC157" s="89"/>
      <c r="JRD157" s="89"/>
      <c r="JRE157" s="89"/>
      <c r="JRF157" s="89"/>
      <c r="JRG157" s="89"/>
      <c r="JRH157" s="89"/>
      <c r="JRI157" s="89"/>
      <c r="JRJ157" s="89"/>
      <c r="JRK157" s="80"/>
      <c r="JRL157" s="89"/>
      <c r="JRM157" s="89"/>
      <c r="JRN157" s="89"/>
      <c r="JRO157" s="89"/>
      <c r="JRP157" s="89"/>
      <c r="JRQ157" s="89"/>
      <c r="JRR157" s="89"/>
      <c r="JRS157" s="89"/>
      <c r="JRT157" s="89"/>
      <c r="JRU157" s="89"/>
      <c r="JRV157" s="89"/>
      <c r="JRW157" s="89"/>
      <c r="JRX157" s="89"/>
      <c r="JRY157" s="89"/>
      <c r="JRZ157" s="89"/>
      <c r="JSA157" s="89"/>
      <c r="JSB157" s="89"/>
      <c r="JSC157" s="89"/>
      <c r="JSD157" s="89"/>
      <c r="JSE157" s="89"/>
      <c r="JSF157" s="89"/>
      <c r="JSG157" s="80"/>
      <c r="JSH157" s="89"/>
      <c r="JSI157" s="89"/>
      <c r="JSJ157" s="89"/>
      <c r="JSK157" s="89"/>
      <c r="JSL157" s="89"/>
      <c r="JSM157" s="89"/>
      <c r="JSN157" s="89"/>
      <c r="JSO157" s="89"/>
      <c r="JSP157" s="89"/>
      <c r="JSQ157" s="89"/>
      <c r="JSR157" s="89"/>
      <c r="JSS157" s="89"/>
      <c r="JST157" s="89"/>
      <c r="JSU157" s="89"/>
      <c r="JSV157" s="89"/>
      <c r="JSW157" s="89"/>
      <c r="JSX157" s="89"/>
      <c r="JSY157" s="89"/>
      <c r="JSZ157" s="89"/>
      <c r="JTA157" s="89"/>
      <c r="JTB157" s="89"/>
      <c r="JTC157" s="80"/>
      <c r="JTD157" s="89"/>
      <c r="JTE157" s="89"/>
      <c r="JTF157" s="89"/>
      <c r="JTG157" s="89"/>
      <c r="JTH157" s="89"/>
      <c r="JTI157" s="89"/>
      <c r="JTJ157" s="89"/>
      <c r="JTK157" s="89"/>
      <c r="JTL157" s="89"/>
      <c r="JTM157" s="89"/>
      <c r="JTN157" s="89"/>
      <c r="JTO157" s="89"/>
      <c r="JTP157" s="89"/>
      <c r="JTQ157" s="89"/>
      <c r="JTR157" s="89"/>
      <c r="JTS157" s="89"/>
      <c r="JTT157" s="89"/>
      <c r="JTU157" s="89"/>
      <c r="JTV157" s="89"/>
      <c r="JTW157" s="89"/>
      <c r="JTX157" s="89"/>
      <c r="JTY157" s="80"/>
      <c r="JTZ157" s="89"/>
      <c r="JUA157" s="89"/>
      <c r="JUB157" s="89"/>
      <c r="JUC157" s="89"/>
      <c r="JUD157" s="89"/>
      <c r="JUE157" s="89"/>
      <c r="JUF157" s="89"/>
      <c r="JUG157" s="89"/>
      <c r="JUH157" s="89"/>
      <c r="JUI157" s="89"/>
      <c r="JUJ157" s="89"/>
      <c r="JUK157" s="89"/>
      <c r="JUL157" s="89"/>
      <c r="JUM157" s="89"/>
      <c r="JUN157" s="89"/>
      <c r="JUO157" s="89"/>
      <c r="JUP157" s="89"/>
      <c r="JUQ157" s="89"/>
      <c r="JUR157" s="89"/>
      <c r="JUS157" s="89"/>
      <c r="JUT157" s="89"/>
      <c r="JUU157" s="80"/>
      <c r="JUV157" s="89"/>
      <c r="JUW157" s="89"/>
      <c r="JUX157" s="89"/>
      <c r="JUY157" s="89"/>
      <c r="JUZ157" s="89"/>
      <c r="JVA157" s="89"/>
      <c r="JVB157" s="89"/>
      <c r="JVC157" s="89"/>
      <c r="JVD157" s="89"/>
      <c r="JVE157" s="89"/>
      <c r="JVF157" s="89"/>
      <c r="JVG157" s="89"/>
      <c r="JVH157" s="89"/>
      <c r="JVI157" s="89"/>
      <c r="JVJ157" s="89"/>
      <c r="JVK157" s="89"/>
      <c r="JVL157" s="89"/>
      <c r="JVM157" s="89"/>
      <c r="JVN157" s="89"/>
      <c r="JVO157" s="89"/>
      <c r="JVP157" s="89"/>
      <c r="JVQ157" s="80"/>
      <c r="JVR157" s="89"/>
      <c r="JVS157" s="89"/>
      <c r="JVT157" s="89"/>
      <c r="JVU157" s="89"/>
      <c r="JVV157" s="89"/>
      <c r="JVW157" s="89"/>
      <c r="JVX157" s="89"/>
      <c r="JVY157" s="89"/>
      <c r="JVZ157" s="89"/>
      <c r="JWA157" s="89"/>
      <c r="JWB157" s="89"/>
      <c r="JWC157" s="89"/>
      <c r="JWD157" s="89"/>
      <c r="JWE157" s="89"/>
      <c r="JWF157" s="89"/>
      <c r="JWG157" s="89"/>
      <c r="JWH157" s="89"/>
      <c r="JWI157" s="89"/>
      <c r="JWJ157" s="89"/>
      <c r="JWK157" s="89"/>
      <c r="JWL157" s="89"/>
      <c r="JWM157" s="80"/>
      <c r="JWN157" s="89"/>
      <c r="JWO157" s="89"/>
      <c r="JWP157" s="89"/>
      <c r="JWQ157" s="89"/>
      <c r="JWR157" s="89"/>
      <c r="JWS157" s="89"/>
      <c r="JWT157" s="89"/>
      <c r="JWU157" s="89"/>
      <c r="JWV157" s="89"/>
      <c r="JWW157" s="89"/>
      <c r="JWX157" s="89"/>
      <c r="JWY157" s="89"/>
      <c r="JWZ157" s="89"/>
      <c r="JXA157" s="89"/>
      <c r="JXB157" s="89"/>
      <c r="JXC157" s="89"/>
      <c r="JXD157" s="89"/>
      <c r="JXE157" s="89"/>
      <c r="JXF157" s="89"/>
      <c r="JXG157" s="89"/>
      <c r="JXH157" s="89"/>
      <c r="JXI157" s="80"/>
      <c r="JXJ157" s="89"/>
      <c r="JXK157" s="89"/>
      <c r="JXL157" s="89"/>
      <c r="JXM157" s="89"/>
      <c r="JXN157" s="89"/>
      <c r="JXO157" s="89"/>
      <c r="JXP157" s="89"/>
      <c r="JXQ157" s="89"/>
      <c r="JXR157" s="89"/>
      <c r="JXS157" s="89"/>
      <c r="JXT157" s="89"/>
      <c r="JXU157" s="89"/>
      <c r="JXV157" s="89"/>
      <c r="JXW157" s="89"/>
      <c r="JXX157" s="89"/>
      <c r="JXY157" s="89"/>
      <c r="JXZ157" s="89"/>
      <c r="JYA157" s="89"/>
      <c r="JYB157" s="89"/>
      <c r="JYC157" s="89"/>
      <c r="JYD157" s="89"/>
      <c r="JYE157" s="80"/>
      <c r="JYF157" s="89"/>
      <c r="JYG157" s="89"/>
      <c r="JYH157" s="89"/>
      <c r="JYI157" s="89"/>
      <c r="JYJ157" s="89"/>
      <c r="JYK157" s="89"/>
      <c r="JYL157" s="89"/>
      <c r="JYM157" s="89"/>
      <c r="JYN157" s="89"/>
      <c r="JYO157" s="89"/>
      <c r="JYP157" s="89"/>
      <c r="JYQ157" s="89"/>
      <c r="JYR157" s="89"/>
      <c r="JYS157" s="89"/>
      <c r="JYT157" s="89"/>
      <c r="JYU157" s="89"/>
      <c r="JYV157" s="89"/>
      <c r="JYW157" s="89"/>
      <c r="JYX157" s="89"/>
      <c r="JYY157" s="89"/>
      <c r="JYZ157" s="89"/>
      <c r="JZA157" s="80"/>
      <c r="JZB157" s="89"/>
      <c r="JZC157" s="89"/>
      <c r="JZD157" s="89"/>
      <c r="JZE157" s="89"/>
      <c r="JZF157" s="89"/>
      <c r="JZG157" s="89"/>
      <c r="JZH157" s="89"/>
      <c r="JZI157" s="89"/>
      <c r="JZJ157" s="89"/>
      <c r="JZK157" s="89"/>
      <c r="JZL157" s="89"/>
      <c r="JZM157" s="89"/>
      <c r="JZN157" s="89"/>
      <c r="JZO157" s="89"/>
      <c r="JZP157" s="89"/>
      <c r="JZQ157" s="89"/>
      <c r="JZR157" s="89"/>
      <c r="JZS157" s="89"/>
      <c r="JZT157" s="89"/>
      <c r="JZU157" s="89"/>
      <c r="JZV157" s="89"/>
      <c r="JZW157" s="80"/>
      <c r="JZX157" s="89"/>
      <c r="JZY157" s="89"/>
      <c r="JZZ157" s="89"/>
      <c r="KAA157" s="89"/>
      <c r="KAB157" s="89"/>
      <c r="KAC157" s="89"/>
      <c r="KAD157" s="89"/>
      <c r="KAE157" s="89"/>
      <c r="KAF157" s="89"/>
      <c r="KAG157" s="89"/>
      <c r="KAH157" s="89"/>
      <c r="KAI157" s="89"/>
      <c r="KAJ157" s="89"/>
      <c r="KAK157" s="89"/>
      <c r="KAL157" s="89"/>
      <c r="KAM157" s="89"/>
      <c r="KAN157" s="89"/>
      <c r="KAO157" s="89"/>
      <c r="KAP157" s="89"/>
      <c r="KAQ157" s="89"/>
      <c r="KAR157" s="89"/>
      <c r="KAS157" s="80"/>
      <c r="KAT157" s="89"/>
      <c r="KAU157" s="89"/>
      <c r="KAV157" s="89"/>
      <c r="KAW157" s="89"/>
      <c r="KAX157" s="89"/>
      <c r="KAY157" s="89"/>
      <c r="KAZ157" s="89"/>
      <c r="KBA157" s="89"/>
      <c r="KBB157" s="89"/>
      <c r="KBC157" s="89"/>
      <c r="KBD157" s="89"/>
      <c r="KBE157" s="89"/>
      <c r="KBF157" s="89"/>
      <c r="KBG157" s="89"/>
      <c r="KBH157" s="89"/>
      <c r="KBI157" s="89"/>
      <c r="KBJ157" s="89"/>
      <c r="KBK157" s="89"/>
      <c r="KBL157" s="89"/>
      <c r="KBM157" s="89"/>
      <c r="KBN157" s="89"/>
      <c r="KBO157" s="80"/>
      <c r="KBP157" s="89"/>
      <c r="KBQ157" s="89"/>
      <c r="KBR157" s="89"/>
      <c r="KBS157" s="89"/>
      <c r="KBT157" s="89"/>
      <c r="KBU157" s="89"/>
      <c r="KBV157" s="89"/>
      <c r="KBW157" s="89"/>
      <c r="KBX157" s="89"/>
      <c r="KBY157" s="89"/>
      <c r="KBZ157" s="89"/>
      <c r="KCA157" s="89"/>
      <c r="KCB157" s="89"/>
      <c r="KCC157" s="89"/>
      <c r="KCD157" s="89"/>
      <c r="KCE157" s="89"/>
      <c r="KCF157" s="89"/>
      <c r="KCG157" s="89"/>
      <c r="KCH157" s="89"/>
      <c r="KCI157" s="89"/>
      <c r="KCJ157" s="89"/>
      <c r="KCK157" s="80"/>
      <c r="KCL157" s="89"/>
      <c r="KCM157" s="89"/>
      <c r="KCN157" s="89"/>
      <c r="KCO157" s="89"/>
      <c r="KCP157" s="89"/>
      <c r="KCQ157" s="89"/>
      <c r="KCR157" s="89"/>
      <c r="KCS157" s="89"/>
      <c r="KCT157" s="89"/>
      <c r="KCU157" s="89"/>
      <c r="KCV157" s="89"/>
      <c r="KCW157" s="89"/>
      <c r="KCX157" s="89"/>
      <c r="KCY157" s="89"/>
      <c r="KCZ157" s="89"/>
      <c r="KDA157" s="89"/>
      <c r="KDB157" s="89"/>
      <c r="KDC157" s="89"/>
      <c r="KDD157" s="89"/>
      <c r="KDE157" s="89"/>
      <c r="KDF157" s="89"/>
      <c r="KDG157" s="80"/>
      <c r="KDH157" s="89"/>
      <c r="KDI157" s="89"/>
      <c r="KDJ157" s="89"/>
      <c r="KDK157" s="89"/>
      <c r="KDL157" s="89"/>
      <c r="KDM157" s="89"/>
      <c r="KDN157" s="89"/>
      <c r="KDO157" s="89"/>
      <c r="KDP157" s="89"/>
      <c r="KDQ157" s="89"/>
      <c r="KDR157" s="89"/>
      <c r="KDS157" s="89"/>
      <c r="KDT157" s="89"/>
      <c r="KDU157" s="89"/>
      <c r="KDV157" s="89"/>
      <c r="KDW157" s="89"/>
      <c r="KDX157" s="89"/>
      <c r="KDY157" s="89"/>
      <c r="KDZ157" s="89"/>
      <c r="KEA157" s="89"/>
      <c r="KEB157" s="89"/>
      <c r="KEC157" s="80"/>
      <c r="KED157" s="89"/>
      <c r="KEE157" s="89"/>
      <c r="KEF157" s="89"/>
      <c r="KEG157" s="89"/>
      <c r="KEH157" s="89"/>
      <c r="KEI157" s="89"/>
      <c r="KEJ157" s="89"/>
      <c r="KEK157" s="89"/>
      <c r="KEL157" s="89"/>
      <c r="KEM157" s="89"/>
      <c r="KEN157" s="89"/>
      <c r="KEO157" s="89"/>
      <c r="KEP157" s="89"/>
      <c r="KEQ157" s="89"/>
      <c r="KER157" s="89"/>
      <c r="KES157" s="89"/>
      <c r="KET157" s="89"/>
      <c r="KEU157" s="89"/>
      <c r="KEV157" s="89"/>
      <c r="KEW157" s="89"/>
      <c r="KEX157" s="89"/>
      <c r="KEY157" s="80"/>
      <c r="KEZ157" s="89"/>
      <c r="KFA157" s="89"/>
      <c r="KFB157" s="89"/>
      <c r="KFC157" s="89"/>
      <c r="KFD157" s="89"/>
      <c r="KFE157" s="89"/>
      <c r="KFF157" s="89"/>
      <c r="KFG157" s="89"/>
      <c r="KFH157" s="89"/>
      <c r="KFI157" s="89"/>
      <c r="KFJ157" s="89"/>
      <c r="KFK157" s="89"/>
      <c r="KFL157" s="89"/>
      <c r="KFM157" s="89"/>
      <c r="KFN157" s="89"/>
      <c r="KFO157" s="89"/>
      <c r="KFP157" s="89"/>
      <c r="KFQ157" s="89"/>
      <c r="KFR157" s="89"/>
      <c r="KFS157" s="89"/>
      <c r="KFT157" s="89"/>
      <c r="KFU157" s="80"/>
      <c r="KFV157" s="89"/>
      <c r="KFW157" s="89"/>
      <c r="KFX157" s="89"/>
      <c r="KFY157" s="89"/>
      <c r="KFZ157" s="89"/>
      <c r="KGA157" s="89"/>
      <c r="KGB157" s="89"/>
      <c r="KGC157" s="89"/>
      <c r="KGD157" s="89"/>
      <c r="KGE157" s="89"/>
      <c r="KGF157" s="89"/>
      <c r="KGG157" s="89"/>
      <c r="KGH157" s="89"/>
      <c r="KGI157" s="89"/>
      <c r="KGJ157" s="89"/>
      <c r="KGK157" s="89"/>
      <c r="KGL157" s="89"/>
      <c r="KGM157" s="89"/>
      <c r="KGN157" s="89"/>
      <c r="KGO157" s="89"/>
      <c r="KGP157" s="89"/>
      <c r="KGQ157" s="80"/>
      <c r="KGR157" s="89"/>
      <c r="KGS157" s="89"/>
      <c r="KGT157" s="89"/>
      <c r="KGU157" s="89"/>
      <c r="KGV157" s="89"/>
      <c r="KGW157" s="89"/>
      <c r="KGX157" s="89"/>
      <c r="KGY157" s="89"/>
      <c r="KGZ157" s="89"/>
      <c r="KHA157" s="89"/>
      <c r="KHB157" s="89"/>
      <c r="KHC157" s="89"/>
      <c r="KHD157" s="89"/>
      <c r="KHE157" s="89"/>
      <c r="KHF157" s="89"/>
      <c r="KHG157" s="89"/>
      <c r="KHH157" s="89"/>
      <c r="KHI157" s="89"/>
      <c r="KHJ157" s="89"/>
      <c r="KHK157" s="89"/>
      <c r="KHL157" s="89"/>
      <c r="KHM157" s="80"/>
      <c r="KHN157" s="89"/>
      <c r="KHO157" s="89"/>
      <c r="KHP157" s="89"/>
      <c r="KHQ157" s="89"/>
      <c r="KHR157" s="89"/>
      <c r="KHS157" s="89"/>
      <c r="KHT157" s="89"/>
      <c r="KHU157" s="89"/>
      <c r="KHV157" s="89"/>
      <c r="KHW157" s="89"/>
      <c r="KHX157" s="89"/>
      <c r="KHY157" s="89"/>
      <c r="KHZ157" s="89"/>
      <c r="KIA157" s="89"/>
      <c r="KIB157" s="89"/>
      <c r="KIC157" s="89"/>
      <c r="KID157" s="89"/>
      <c r="KIE157" s="89"/>
      <c r="KIF157" s="89"/>
      <c r="KIG157" s="89"/>
      <c r="KIH157" s="89"/>
      <c r="KII157" s="80"/>
      <c r="KIJ157" s="89"/>
      <c r="KIK157" s="89"/>
      <c r="KIL157" s="89"/>
      <c r="KIM157" s="89"/>
      <c r="KIN157" s="89"/>
      <c r="KIO157" s="89"/>
      <c r="KIP157" s="89"/>
      <c r="KIQ157" s="89"/>
      <c r="KIR157" s="89"/>
      <c r="KIS157" s="89"/>
      <c r="KIT157" s="89"/>
      <c r="KIU157" s="89"/>
      <c r="KIV157" s="89"/>
      <c r="KIW157" s="89"/>
      <c r="KIX157" s="89"/>
      <c r="KIY157" s="89"/>
      <c r="KIZ157" s="89"/>
      <c r="KJA157" s="89"/>
      <c r="KJB157" s="89"/>
      <c r="KJC157" s="89"/>
      <c r="KJD157" s="89"/>
      <c r="KJE157" s="80"/>
      <c r="KJF157" s="89"/>
      <c r="KJG157" s="89"/>
      <c r="KJH157" s="89"/>
      <c r="KJI157" s="89"/>
      <c r="KJJ157" s="89"/>
      <c r="KJK157" s="89"/>
      <c r="KJL157" s="89"/>
      <c r="KJM157" s="89"/>
      <c r="KJN157" s="89"/>
      <c r="KJO157" s="89"/>
      <c r="KJP157" s="89"/>
      <c r="KJQ157" s="89"/>
      <c r="KJR157" s="89"/>
      <c r="KJS157" s="89"/>
      <c r="KJT157" s="89"/>
      <c r="KJU157" s="89"/>
      <c r="KJV157" s="89"/>
      <c r="KJW157" s="89"/>
      <c r="KJX157" s="89"/>
      <c r="KJY157" s="89"/>
      <c r="KJZ157" s="89"/>
      <c r="KKA157" s="80"/>
      <c r="KKB157" s="89"/>
      <c r="KKC157" s="89"/>
      <c r="KKD157" s="89"/>
      <c r="KKE157" s="89"/>
      <c r="KKF157" s="89"/>
      <c r="KKG157" s="89"/>
      <c r="KKH157" s="89"/>
      <c r="KKI157" s="89"/>
      <c r="KKJ157" s="89"/>
      <c r="KKK157" s="89"/>
      <c r="KKL157" s="89"/>
      <c r="KKM157" s="89"/>
      <c r="KKN157" s="89"/>
      <c r="KKO157" s="89"/>
      <c r="KKP157" s="89"/>
      <c r="KKQ157" s="89"/>
      <c r="KKR157" s="89"/>
      <c r="KKS157" s="89"/>
      <c r="KKT157" s="89"/>
      <c r="KKU157" s="89"/>
      <c r="KKV157" s="89"/>
      <c r="KKW157" s="80"/>
      <c r="KKX157" s="89"/>
      <c r="KKY157" s="89"/>
      <c r="KKZ157" s="89"/>
      <c r="KLA157" s="89"/>
      <c r="KLB157" s="89"/>
      <c r="KLC157" s="89"/>
      <c r="KLD157" s="89"/>
      <c r="KLE157" s="89"/>
      <c r="KLF157" s="89"/>
      <c r="KLG157" s="89"/>
      <c r="KLH157" s="89"/>
      <c r="KLI157" s="89"/>
      <c r="KLJ157" s="89"/>
      <c r="KLK157" s="89"/>
      <c r="KLL157" s="89"/>
      <c r="KLM157" s="89"/>
      <c r="KLN157" s="89"/>
      <c r="KLO157" s="89"/>
      <c r="KLP157" s="89"/>
      <c r="KLQ157" s="89"/>
      <c r="KLR157" s="89"/>
      <c r="KLS157" s="80"/>
      <c r="KLT157" s="89"/>
      <c r="KLU157" s="89"/>
      <c r="KLV157" s="89"/>
      <c r="KLW157" s="89"/>
      <c r="KLX157" s="89"/>
      <c r="KLY157" s="89"/>
      <c r="KLZ157" s="89"/>
      <c r="KMA157" s="89"/>
      <c r="KMB157" s="89"/>
      <c r="KMC157" s="89"/>
      <c r="KMD157" s="89"/>
      <c r="KME157" s="89"/>
      <c r="KMF157" s="89"/>
      <c r="KMG157" s="89"/>
      <c r="KMH157" s="89"/>
      <c r="KMI157" s="89"/>
      <c r="KMJ157" s="89"/>
      <c r="KMK157" s="89"/>
      <c r="KML157" s="89"/>
      <c r="KMM157" s="89"/>
      <c r="KMN157" s="89"/>
      <c r="KMO157" s="80"/>
      <c r="KMP157" s="89"/>
      <c r="KMQ157" s="89"/>
      <c r="KMR157" s="89"/>
      <c r="KMS157" s="89"/>
      <c r="KMT157" s="89"/>
      <c r="KMU157" s="89"/>
      <c r="KMV157" s="89"/>
      <c r="KMW157" s="89"/>
      <c r="KMX157" s="89"/>
      <c r="KMY157" s="89"/>
      <c r="KMZ157" s="89"/>
      <c r="KNA157" s="89"/>
      <c r="KNB157" s="89"/>
      <c r="KNC157" s="89"/>
      <c r="KND157" s="89"/>
      <c r="KNE157" s="89"/>
      <c r="KNF157" s="89"/>
      <c r="KNG157" s="89"/>
      <c r="KNH157" s="89"/>
      <c r="KNI157" s="89"/>
      <c r="KNJ157" s="89"/>
      <c r="KNK157" s="80"/>
      <c r="KNL157" s="89"/>
      <c r="KNM157" s="89"/>
      <c r="KNN157" s="89"/>
      <c r="KNO157" s="89"/>
      <c r="KNP157" s="89"/>
      <c r="KNQ157" s="89"/>
      <c r="KNR157" s="89"/>
      <c r="KNS157" s="89"/>
      <c r="KNT157" s="89"/>
      <c r="KNU157" s="89"/>
      <c r="KNV157" s="89"/>
      <c r="KNW157" s="89"/>
      <c r="KNX157" s="89"/>
      <c r="KNY157" s="89"/>
      <c r="KNZ157" s="89"/>
      <c r="KOA157" s="89"/>
      <c r="KOB157" s="89"/>
      <c r="KOC157" s="89"/>
      <c r="KOD157" s="89"/>
      <c r="KOE157" s="89"/>
      <c r="KOF157" s="89"/>
      <c r="KOG157" s="80"/>
      <c r="KOH157" s="89"/>
      <c r="KOI157" s="89"/>
      <c r="KOJ157" s="89"/>
      <c r="KOK157" s="89"/>
      <c r="KOL157" s="89"/>
      <c r="KOM157" s="89"/>
      <c r="KON157" s="89"/>
      <c r="KOO157" s="89"/>
      <c r="KOP157" s="89"/>
      <c r="KOQ157" s="89"/>
      <c r="KOR157" s="89"/>
      <c r="KOS157" s="89"/>
      <c r="KOT157" s="89"/>
      <c r="KOU157" s="89"/>
      <c r="KOV157" s="89"/>
      <c r="KOW157" s="89"/>
      <c r="KOX157" s="89"/>
      <c r="KOY157" s="89"/>
      <c r="KOZ157" s="89"/>
      <c r="KPA157" s="89"/>
      <c r="KPB157" s="89"/>
      <c r="KPC157" s="80"/>
      <c r="KPD157" s="89"/>
      <c r="KPE157" s="89"/>
      <c r="KPF157" s="89"/>
      <c r="KPG157" s="89"/>
      <c r="KPH157" s="89"/>
      <c r="KPI157" s="89"/>
      <c r="KPJ157" s="89"/>
      <c r="KPK157" s="89"/>
      <c r="KPL157" s="89"/>
      <c r="KPM157" s="89"/>
      <c r="KPN157" s="89"/>
      <c r="KPO157" s="89"/>
      <c r="KPP157" s="89"/>
      <c r="KPQ157" s="89"/>
      <c r="KPR157" s="89"/>
      <c r="KPS157" s="89"/>
      <c r="KPT157" s="89"/>
      <c r="KPU157" s="89"/>
      <c r="KPV157" s="89"/>
      <c r="KPW157" s="89"/>
      <c r="KPX157" s="89"/>
      <c r="KPY157" s="80"/>
      <c r="KPZ157" s="89"/>
      <c r="KQA157" s="89"/>
      <c r="KQB157" s="89"/>
      <c r="KQC157" s="89"/>
      <c r="KQD157" s="89"/>
      <c r="KQE157" s="89"/>
      <c r="KQF157" s="89"/>
      <c r="KQG157" s="89"/>
      <c r="KQH157" s="89"/>
      <c r="KQI157" s="89"/>
      <c r="KQJ157" s="89"/>
      <c r="KQK157" s="89"/>
      <c r="KQL157" s="89"/>
      <c r="KQM157" s="89"/>
      <c r="KQN157" s="89"/>
      <c r="KQO157" s="89"/>
      <c r="KQP157" s="89"/>
      <c r="KQQ157" s="89"/>
      <c r="KQR157" s="89"/>
      <c r="KQS157" s="89"/>
      <c r="KQT157" s="89"/>
      <c r="KQU157" s="80"/>
      <c r="KQV157" s="89"/>
      <c r="KQW157" s="89"/>
      <c r="KQX157" s="89"/>
      <c r="KQY157" s="89"/>
      <c r="KQZ157" s="89"/>
      <c r="KRA157" s="89"/>
      <c r="KRB157" s="89"/>
      <c r="KRC157" s="89"/>
      <c r="KRD157" s="89"/>
      <c r="KRE157" s="89"/>
      <c r="KRF157" s="89"/>
      <c r="KRG157" s="89"/>
      <c r="KRH157" s="89"/>
      <c r="KRI157" s="89"/>
      <c r="KRJ157" s="89"/>
      <c r="KRK157" s="89"/>
      <c r="KRL157" s="89"/>
      <c r="KRM157" s="89"/>
      <c r="KRN157" s="89"/>
      <c r="KRO157" s="89"/>
      <c r="KRP157" s="89"/>
      <c r="KRQ157" s="80"/>
      <c r="KRR157" s="89"/>
      <c r="KRS157" s="89"/>
      <c r="KRT157" s="89"/>
      <c r="KRU157" s="89"/>
      <c r="KRV157" s="89"/>
      <c r="KRW157" s="89"/>
      <c r="KRX157" s="89"/>
      <c r="KRY157" s="89"/>
      <c r="KRZ157" s="89"/>
      <c r="KSA157" s="89"/>
      <c r="KSB157" s="89"/>
      <c r="KSC157" s="89"/>
      <c r="KSD157" s="89"/>
      <c r="KSE157" s="89"/>
      <c r="KSF157" s="89"/>
      <c r="KSG157" s="89"/>
      <c r="KSH157" s="89"/>
      <c r="KSI157" s="89"/>
      <c r="KSJ157" s="89"/>
      <c r="KSK157" s="89"/>
      <c r="KSL157" s="89"/>
      <c r="KSM157" s="80"/>
      <c r="KSN157" s="89"/>
      <c r="KSO157" s="89"/>
      <c r="KSP157" s="89"/>
      <c r="KSQ157" s="89"/>
      <c r="KSR157" s="89"/>
      <c r="KSS157" s="89"/>
      <c r="KST157" s="89"/>
      <c r="KSU157" s="89"/>
      <c r="KSV157" s="89"/>
      <c r="KSW157" s="89"/>
      <c r="KSX157" s="89"/>
      <c r="KSY157" s="89"/>
      <c r="KSZ157" s="89"/>
      <c r="KTA157" s="89"/>
      <c r="KTB157" s="89"/>
      <c r="KTC157" s="89"/>
      <c r="KTD157" s="89"/>
      <c r="KTE157" s="89"/>
      <c r="KTF157" s="89"/>
      <c r="KTG157" s="89"/>
      <c r="KTH157" s="89"/>
      <c r="KTI157" s="80"/>
      <c r="KTJ157" s="89"/>
      <c r="KTK157" s="89"/>
      <c r="KTL157" s="89"/>
      <c r="KTM157" s="89"/>
      <c r="KTN157" s="89"/>
      <c r="KTO157" s="89"/>
      <c r="KTP157" s="89"/>
      <c r="KTQ157" s="89"/>
      <c r="KTR157" s="89"/>
      <c r="KTS157" s="89"/>
      <c r="KTT157" s="89"/>
      <c r="KTU157" s="89"/>
      <c r="KTV157" s="89"/>
      <c r="KTW157" s="89"/>
      <c r="KTX157" s="89"/>
      <c r="KTY157" s="89"/>
      <c r="KTZ157" s="89"/>
      <c r="KUA157" s="89"/>
      <c r="KUB157" s="89"/>
      <c r="KUC157" s="89"/>
      <c r="KUD157" s="89"/>
      <c r="KUE157" s="80"/>
      <c r="KUF157" s="89"/>
      <c r="KUG157" s="89"/>
      <c r="KUH157" s="89"/>
      <c r="KUI157" s="89"/>
      <c r="KUJ157" s="89"/>
      <c r="KUK157" s="89"/>
      <c r="KUL157" s="89"/>
      <c r="KUM157" s="89"/>
      <c r="KUN157" s="89"/>
      <c r="KUO157" s="89"/>
      <c r="KUP157" s="89"/>
      <c r="KUQ157" s="89"/>
      <c r="KUR157" s="89"/>
      <c r="KUS157" s="89"/>
      <c r="KUT157" s="89"/>
      <c r="KUU157" s="89"/>
      <c r="KUV157" s="89"/>
      <c r="KUW157" s="89"/>
      <c r="KUX157" s="89"/>
      <c r="KUY157" s="89"/>
      <c r="KUZ157" s="89"/>
      <c r="KVA157" s="80"/>
      <c r="KVB157" s="89"/>
      <c r="KVC157" s="89"/>
      <c r="KVD157" s="89"/>
      <c r="KVE157" s="89"/>
      <c r="KVF157" s="89"/>
      <c r="KVG157" s="89"/>
      <c r="KVH157" s="89"/>
      <c r="KVI157" s="89"/>
      <c r="KVJ157" s="89"/>
      <c r="KVK157" s="89"/>
      <c r="KVL157" s="89"/>
      <c r="KVM157" s="89"/>
      <c r="KVN157" s="89"/>
      <c r="KVO157" s="89"/>
      <c r="KVP157" s="89"/>
      <c r="KVQ157" s="89"/>
      <c r="KVR157" s="89"/>
      <c r="KVS157" s="89"/>
      <c r="KVT157" s="89"/>
      <c r="KVU157" s="89"/>
      <c r="KVV157" s="89"/>
      <c r="KVW157" s="80"/>
      <c r="KVX157" s="89"/>
      <c r="KVY157" s="89"/>
      <c r="KVZ157" s="89"/>
      <c r="KWA157" s="89"/>
      <c r="KWB157" s="89"/>
      <c r="KWC157" s="89"/>
      <c r="KWD157" s="89"/>
      <c r="KWE157" s="89"/>
      <c r="KWF157" s="89"/>
      <c r="KWG157" s="89"/>
      <c r="KWH157" s="89"/>
      <c r="KWI157" s="89"/>
      <c r="KWJ157" s="89"/>
      <c r="KWK157" s="89"/>
      <c r="KWL157" s="89"/>
      <c r="KWM157" s="89"/>
      <c r="KWN157" s="89"/>
      <c r="KWO157" s="89"/>
      <c r="KWP157" s="89"/>
      <c r="KWQ157" s="89"/>
      <c r="KWR157" s="89"/>
      <c r="KWS157" s="80"/>
      <c r="KWT157" s="89"/>
      <c r="KWU157" s="89"/>
      <c r="KWV157" s="89"/>
      <c r="KWW157" s="89"/>
      <c r="KWX157" s="89"/>
      <c r="KWY157" s="89"/>
      <c r="KWZ157" s="89"/>
      <c r="KXA157" s="89"/>
      <c r="KXB157" s="89"/>
      <c r="KXC157" s="89"/>
      <c r="KXD157" s="89"/>
      <c r="KXE157" s="89"/>
      <c r="KXF157" s="89"/>
      <c r="KXG157" s="89"/>
      <c r="KXH157" s="89"/>
      <c r="KXI157" s="89"/>
      <c r="KXJ157" s="89"/>
      <c r="KXK157" s="89"/>
      <c r="KXL157" s="89"/>
      <c r="KXM157" s="89"/>
      <c r="KXN157" s="89"/>
      <c r="KXO157" s="80"/>
      <c r="KXP157" s="89"/>
      <c r="KXQ157" s="89"/>
      <c r="KXR157" s="89"/>
      <c r="KXS157" s="89"/>
      <c r="KXT157" s="89"/>
      <c r="KXU157" s="89"/>
      <c r="KXV157" s="89"/>
      <c r="KXW157" s="89"/>
      <c r="KXX157" s="89"/>
      <c r="KXY157" s="89"/>
      <c r="KXZ157" s="89"/>
      <c r="KYA157" s="89"/>
      <c r="KYB157" s="89"/>
      <c r="KYC157" s="89"/>
      <c r="KYD157" s="89"/>
      <c r="KYE157" s="89"/>
      <c r="KYF157" s="89"/>
      <c r="KYG157" s="89"/>
      <c r="KYH157" s="89"/>
      <c r="KYI157" s="89"/>
      <c r="KYJ157" s="89"/>
      <c r="KYK157" s="80"/>
      <c r="KYL157" s="89"/>
      <c r="KYM157" s="89"/>
      <c r="KYN157" s="89"/>
      <c r="KYO157" s="89"/>
      <c r="KYP157" s="89"/>
      <c r="KYQ157" s="89"/>
      <c r="KYR157" s="89"/>
      <c r="KYS157" s="89"/>
      <c r="KYT157" s="89"/>
      <c r="KYU157" s="89"/>
      <c r="KYV157" s="89"/>
      <c r="KYW157" s="89"/>
      <c r="KYX157" s="89"/>
      <c r="KYY157" s="89"/>
      <c r="KYZ157" s="89"/>
      <c r="KZA157" s="89"/>
      <c r="KZB157" s="89"/>
      <c r="KZC157" s="89"/>
      <c r="KZD157" s="89"/>
      <c r="KZE157" s="89"/>
      <c r="KZF157" s="89"/>
      <c r="KZG157" s="80"/>
      <c r="KZH157" s="89"/>
      <c r="KZI157" s="89"/>
      <c r="KZJ157" s="89"/>
      <c r="KZK157" s="89"/>
      <c r="KZL157" s="89"/>
      <c r="KZM157" s="89"/>
      <c r="KZN157" s="89"/>
      <c r="KZO157" s="89"/>
      <c r="KZP157" s="89"/>
      <c r="KZQ157" s="89"/>
      <c r="KZR157" s="89"/>
      <c r="KZS157" s="89"/>
      <c r="KZT157" s="89"/>
      <c r="KZU157" s="89"/>
      <c r="KZV157" s="89"/>
      <c r="KZW157" s="89"/>
      <c r="KZX157" s="89"/>
      <c r="KZY157" s="89"/>
      <c r="KZZ157" s="89"/>
      <c r="LAA157" s="89"/>
      <c r="LAB157" s="89"/>
      <c r="LAC157" s="80"/>
      <c r="LAD157" s="89"/>
      <c r="LAE157" s="89"/>
      <c r="LAF157" s="89"/>
      <c r="LAG157" s="89"/>
      <c r="LAH157" s="89"/>
      <c r="LAI157" s="89"/>
      <c r="LAJ157" s="89"/>
      <c r="LAK157" s="89"/>
      <c r="LAL157" s="89"/>
      <c r="LAM157" s="89"/>
      <c r="LAN157" s="89"/>
      <c r="LAO157" s="89"/>
      <c r="LAP157" s="89"/>
      <c r="LAQ157" s="89"/>
      <c r="LAR157" s="89"/>
      <c r="LAS157" s="89"/>
      <c r="LAT157" s="89"/>
      <c r="LAU157" s="89"/>
      <c r="LAV157" s="89"/>
      <c r="LAW157" s="89"/>
      <c r="LAX157" s="89"/>
      <c r="LAY157" s="80"/>
      <c r="LAZ157" s="89"/>
      <c r="LBA157" s="89"/>
      <c r="LBB157" s="89"/>
      <c r="LBC157" s="89"/>
      <c r="LBD157" s="89"/>
      <c r="LBE157" s="89"/>
      <c r="LBF157" s="89"/>
      <c r="LBG157" s="89"/>
      <c r="LBH157" s="89"/>
      <c r="LBI157" s="89"/>
      <c r="LBJ157" s="89"/>
      <c r="LBK157" s="89"/>
      <c r="LBL157" s="89"/>
      <c r="LBM157" s="89"/>
      <c r="LBN157" s="89"/>
      <c r="LBO157" s="89"/>
      <c r="LBP157" s="89"/>
      <c r="LBQ157" s="89"/>
      <c r="LBR157" s="89"/>
      <c r="LBS157" s="89"/>
      <c r="LBT157" s="89"/>
      <c r="LBU157" s="80"/>
      <c r="LBV157" s="89"/>
      <c r="LBW157" s="89"/>
      <c r="LBX157" s="89"/>
      <c r="LBY157" s="89"/>
      <c r="LBZ157" s="89"/>
      <c r="LCA157" s="89"/>
      <c r="LCB157" s="89"/>
      <c r="LCC157" s="89"/>
      <c r="LCD157" s="89"/>
      <c r="LCE157" s="89"/>
      <c r="LCF157" s="89"/>
      <c r="LCG157" s="89"/>
      <c r="LCH157" s="89"/>
      <c r="LCI157" s="89"/>
      <c r="LCJ157" s="89"/>
      <c r="LCK157" s="89"/>
      <c r="LCL157" s="89"/>
      <c r="LCM157" s="89"/>
      <c r="LCN157" s="89"/>
      <c r="LCO157" s="89"/>
      <c r="LCP157" s="89"/>
      <c r="LCQ157" s="80"/>
      <c r="LCR157" s="89"/>
      <c r="LCS157" s="89"/>
      <c r="LCT157" s="89"/>
      <c r="LCU157" s="89"/>
      <c r="LCV157" s="89"/>
      <c r="LCW157" s="89"/>
      <c r="LCX157" s="89"/>
      <c r="LCY157" s="89"/>
      <c r="LCZ157" s="89"/>
      <c r="LDA157" s="89"/>
      <c r="LDB157" s="89"/>
      <c r="LDC157" s="89"/>
      <c r="LDD157" s="89"/>
      <c r="LDE157" s="89"/>
      <c r="LDF157" s="89"/>
      <c r="LDG157" s="89"/>
      <c r="LDH157" s="89"/>
      <c r="LDI157" s="89"/>
      <c r="LDJ157" s="89"/>
      <c r="LDK157" s="89"/>
      <c r="LDL157" s="89"/>
      <c r="LDM157" s="80"/>
      <c r="LDN157" s="89"/>
      <c r="LDO157" s="89"/>
      <c r="LDP157" s="89"/>
      <c r="LDQ157" s="89"/>
      <c r="LDR157" s="89"/>
      <c r="LDS157" s="89"/>
      <c r="LDT157" s="89"/>
      <c r="LDU157" s="89"/>
      <c r="LDV157" s="89"/>
      <c r="LDW157" s="89"/>
      <c r="LDX157" s="89"/>
      <c r="LDY157" s="89"/>
      <c r="LDZ157" s="89"/>
      <c r="LEA157" s="89"/>
      <c r="LEB157" s="89"/>
      <c r="LEC157" s="89"/>
      <c r="LED157" s="89"/>
      <c r="LEE157" s="89"/>
      <c r="LEF157" s="89"/>
      <c r="LEG157" s="89"/>
      <c r="LEH157" s="89"/>
      <c r="LEI157" s="80"/>
      <c r="LEJ157" s="89"/>
      <c r="LEK157" s="89"/>
      <c r="LEL157" s="89"/>
      <c r="LEM157" s="89"/>
      <c r="LEN157" s="89"/>
      <c r="LEO157" s="89"/>
      <c r="LEP157" s="89"/>
      <c r="LEQ157" s="89"/>
      <c r="LER157" s="89"/>
      <c r="LES157" s="89"/>
      <c r="LET157" s="89"/>
      <c r="LEU157" s="89"/>
      <c r="LEV157" s="89"/>
      <c r="LEW157" s="89"/>
      <c r="LEX157" s="89"/>
      <c r="LEY157" s="89"/>
      <c r="LEZ157" s="89"/>
      <c r="LFA157" s="89"/>
      <c r="LFB157" s="89"/>
      <c r="LFC157" s="89"/>
      <c r="LFD157" s="89"/>
      <c r="LFE157" s="80"/>
      <c r="LFF157" s="89"/>
      <c r="LFG157" s="89"/>
      <c r="LFH157" s="89"/>
      <c r="LFI157" s="89"/>
      <c r="LFJ157" s="89"/>
      <c r="LFK157" s="89"/>
      <c r="LFL157" s="89"/>
      <c r="LFM157" s="89"/>
      <c r="LFN157" s="89"/>
      <c r="LFO157" s="89"/>
      <c r="LFP157" s="89"/>
      <c r="LFQ157" s="89"/>
      <c r="LFR157" s="89"/>
      <c r="LFS157" s="89"/>
      <c r="LFT157" s="89"/>
      <c r="LFU157" s="89"/>
      <c r="LFV157" s="89"/>
      <c r="LFW157" s="89"/>
      <c r="LFX157" s="89"/>
      <c r="LFY157" s="89"/>
      <c r="LFZ157" s="89"/>
      <c r="LGA157" s="80"/>
      <c r="LGB157" s="89"/>
      <c r="LGC157" s="89"/>
      <c r="LGD157" s="89"/>
      <c r="LGE157" s="89"/>
      <c r="LGF157" s="89"/>
      <c r="LGG157" s="89"/>
      <c r="LGH157" s="89"/>
      <c r="LGI157" s="89"/>
      <c r="LGJ157" s="89"/>
      <c r="LGK157" s="89"/>
      <c r="LGL157" s="89"/>
      <c r="LGM157" s="89"/>
      <c r="LGN157" s="89"/>
      <c r="LGO157" s="89"/>
      <c r="LGP157" s="89"/>
      <c r="LGQ157" s="89"/>
      <c r="LGR157" s="89"/>
      <c r="LGS157" s="89"/>
      <c r="LGT157" s="89"/>
      <c r="LGU157" s="89"/>
      <c r="LGV157" s="89"/>
      <c r="LGW157" s="80"/>
      <c r="LGX157" s="89"/>
      <c r="LGY157" s="89"/>
      <c r="LGZ157" s="89"/>
      <c r="LHA157" s="89"/>
      <c r="LHB157" s="89"/>
      <c r="LHC157" s="89"/>
      <c r="LHD157" s="89"/>
      <c r="LHE157" s="89"/>
      <c r="LHF157" s="89"/>
      <c r="LHG157" s="89"/>
      <c r="LHH157" s="89"/>
      <c r="LHI157" s="89"/>
      <c r="LHJ157" s="89"/>
      <c r="LHK157" s="89"/>
      <c r="LHL157" s="89"/>
      <c r="LHM157" s="89"/>
      <c r="LHN157" s="89"/>
      <c r="LHO157" s="89"/>
      <c r="LHP157" s="89"/>
      <c r="LHQ157" s="89"/>
      <c r="LHR157" s="89"/>
      <c r="LHS157" s="80"/>
      <c r="LHT157" s="89"/>
      <c r="LHU157" s="89"/>
      <c r="LHV157" s="89"/>
      <c r="LHW157" s="89"/>
      <c r="LHX157" s="89"/>
      <c r="LHY157" s="89"/>
      <c r="LHZ157" s="89"/>
      <c r="LIA157" s="89"/>
      <c r="LIB157" s="89"/>
      <c r="LIC157" s="89"/>
      <c r="LID157" s="89"/>
      <c r="LIE157" s="89"/>
      <c r="LIF157" s="89"/>
      <c r="LIG157" s="89"/>
      <c r="LIH157" s="89"/>
      <c r="LII157" s="89"/>
      <c r="LIJ157" s="89"/>
      <c r="LIK157" s="89"/>
      <c r="LIL157" s="89"/>
      <c r="LIM157" s="89"/>
      <c r="LIN157" s="89"/>
      <c r="LIO157" s="80"/>
      <c r="LIP157" s="89"/>
      <c r="LIQ157" s="89"/>
      <c r="LIR157" s="89"/>
      <c r="LIS157" s="89"/>
      <c r="LIT157" s="89"/>
      <c r="LIU157" s="89"/>
      <c r="LIV157" s="89"/>
      <c r="LIW157" s="89"/>
      <c r="LIX157" s="89"/>
      <c r="LIY157" s="89"/>
      <c r="LIZ157" s="89"/>
      <c r="LJA157" s="89"/>
      <c r="LJB157" s="89"/>
      <c r="LJC157" s="89"/>
      <c r="LJD157" s="89"/>
      <c r="LJE157" s="89"/>
      <c r="LJF157" s="89"/>
      <c r="LJG157" s="89"/>
      <c r="LJH157" s="89"/>
      <c r="LJI157" s="89"/>
      <c r="LJJ157" s="89"/>
      <c r="LJK157" s="80"/>
      <c r="LJL157" s="89"/>
      <c r="LJM157" s="89"/>
      <c r="LJN157" s="89"/>
      <c r="LJO157" s="89"/>
      <c r="LJP157" s="89"/>
      <c r="LJQ157" s="89"/>
      <c r="LJR157" s="89"/>
      <c r="LJS157" s="89"/>
      <c r="LJT157" s="89"/>
      <c r="LJU157" s="89"/>
      <c r="LJV157" s="89"/>
      <c r="LJW157" s="89"/>
      <c r="LJX157" s="89"/>
      <c r="LJY157" s="89"/>
      <c r="LJZ157" s="89"/>
      <c r="LKA157" s="89"/>
      <c r="LKB157" s="89"/>
      <c r="LKC157" s="89"/>
      <c r="LKD157" s="89"/>
      <c r="LKE157" s="89"/>
      <c r="LKF157" s="89"/>
      <c r="LKG157" s="80"/>
      <c r="LKH157" s="89"/>
      <c r="LKI157" s="89"/>
      <c r="LKJ157" s="89"/>
      <c r="LKK157" s="89"/>
      <c r="LKL157" s="89"/>
      <c r="LKM157" s="89"/>
      <c r="LKN157" s="89"/>
      <c r="LKO157" s="89"/>
      <c r="LKP157" s="89"/>
      <c r="LKQ157" s="89"/>
      <c r="LKR157" s="89"/>
      <c r="LKS157" s="89"/>
      <c r="LKT157" s="89"/>
      <c r="LKU157" s="89"/>
      <c r="LKV157" s="89"/>
      <c r="LKW157" s="89"/>
      <c r="LKX157" s="89"/>
      <c r="LKY157" s="89"/>
      <c r="LKZ157" s="89"/>
      <c r="LLA157" s="89"/>
      <c r="LLB157" s="89"/>
      <c r="LLC157" s="80"/>
      <c r="LLD157" s="89"/>
      <c r="LLE157" s="89"/>
      <c r="LLF157" s="89"/>
      <c r="LLG157" s="89"/>
      <c r="LLH157" s="89"/>
      <c r="LLI157" s="89"/>
      <c r="LLJ157" s="89"/>
      <c r="LLK157" s="89"/>
      <c r="LLL157" s="89"/>
      <c r="LLM157" s="89"/>
      <c r="LLN157" s="89"/>
      <c r="LLO157" s="89"/>
      <c r="LLP157" s="89"/>
      <c r="LLQ157" s="89"/>
      <c r="LLR157" s="89"/>
      <c r="LLS157" s="89"/>
      <c r="LLT157" s="89"/>
      <c r="LLU157" s="89"/>
      <c r="LLV157" s="89"/>
      <c r="LLW157" s="89"/>
      <c r="LLX157" s="89"/>
      <c r="LLY157" s="80"/>
      <c r="LLZ157" s="89"/>
      <c r="LMA157" s="89"/>
      <c r="LMB157" s="89"/>
      <c r="LMC157" s="89"/>
      <c r="LMD157" s="89"/>
      <c r="LME157" s="89"/>
      <c r="LMF157" s="89"/>
      <c r="LMG157" s="89"/>
      <c r="LMH157" s="89"/>
      <c r="LMI157" s="89"/>
      <c r="LMJ157" s="89"/>
      <c r="LMK157" s="89"/>
      <c r="LML157" s="89"/>
      <c r="LMM157" s="89"/>
      <c r="LMN157" s="89"/>
      <c r="LMO157" s="89"/>
      <c r="LMP157" s="89"/>
      <c r="LMQ157" s="89"/>
      <c r="LMR157" s="89"/>
      <c r="LMS157" s="89"/>
      <c r="LMT157" s="89"/>
      <c r="LMU157" s="80"/>
      <c r="LMV157" s="89"/>
      <c r="LMW157" s="89"/>
      <c r="LMX157" s="89"/>
      <c r="LMY157" s="89"/>
      <c r="LMZ157" s="89"/>
      <c r="LNA157" s="89"/>
      <c r="LNB157" s="89"/>
      <c r="LNC157" s="89"/>
      <c r="LND157" s="89"/>
      <c r="LNE157" s="89"/>
      <c r="LNF157" s="89"/>
      <c r="LNG157" s="89"/>
      <c r="LNH157" s="89"/>
      <c r="LNI157" s="89"/>
      <c r="LNJ157" s="89"/>
      <c r="LNK157" s="89"/>
      <c r="LNL157" s="89"/>
      <c r="LNM157" s="89"/>
      <c r="LNN157" s="89"/>
      <c r="LNO157" s="89"/>
      <c r="LNP157" s="89"/>
      <c r="LNQ157" s="80"/>
      <c r="LNR157" s="89"/>
      <c r="LNS157" s="89"/>
      <c r="LNT157" s="89"/>
      <c r="LNU157" s="89"/>
      <c r="LNV157" s="89"/>
      <c r="LNW157" s="89"/>
      <c r="LNX157" s="89"/>
      <c r="LNY157" s="89"/>
      <c r="LNZ157" s="89"/>
      <c r="LOA157" s="89"/>
      <c r="LOB157" s="89"/>
      <c r="LOC157" s="89"/>
      <c r="LOD157" s="89"/>
      <c r="LOE157" s="89"/>
      <c r="LOF157" s="89"/>
      <c r="LOG157" s="89"/>
      <c r="LOH157" s="89"/>
      <c r="LOI157" s="89"/>
      <c r="LOJ157" s="89"/>
      <c r="LOK157" s="89"/>
      <c r="LOL157" s="89"/>
      <c r="LOM157" s="80"/>
      <c r="LON157" s="89"/>
      <c r="LOO157" s="89"/>
      <c r="LOP157" s="89"/>
      <c r="LOQ157" s="89"/>
      <c r="LOR157" s="89"/>
      <c r="LOS157" s="89"/>
      <c r="LOT157" s="89"/>
      <c r="LOU157" s="89"/>
      <c r="LOV157" s="89"/>
      <c r="LOW157" s="89"/>
      <c r="LOX157" s="89"/>
      <c r="LOY157" s="89"/>
      <c r="LOZ157" s="89"/>
      <c r="LPA157" s="89"/>
      <c r="LPB157" s="89"/>
      <c r="LPC157" s="89"/>
      <c r="LPD157" s="89"/>
      <c r="LPE157" s="89"/>
      <c r="LPF157" s="89"/>
      <c r="LPG157" s="89"/>
      <c r="LPH157" s="89"/>
      <c r="LPI157" s="80"/>
      <c r="LPJ157" s="89"/>
      <c r="LPK157" s="89"/>
      <c r="LPL157" s="89"/>
      <c r="LPM157" s="89"/>
      <c r="LPN157" s="89"/>
      <c r="LPO157" s="89"/>
      <c r="LPP157" s="89"/>
      <c r="LPQ157" s="89"/>
      <c r="LPR157" s="89"/>
      <c r="LPS157" s="89"/>
      <c r="LPT157" s="89"/>
      <c r="LPU157" s="89"/>
      <c r="LPV157" s="89"/>
      <c r="LPW157" s="89"/>
      <c r="LPX157" s="89"/>
      <c r="LPY157" s="89"/>
      <c r="LPZ157" s="89"/>
      <c r="LQA157" s="89"/>
      <c r="LQB157" s="89"/>
      <c r="LQC157" s="89"/>
      <c r="LQD157" s="89"/>
      <c r="LQE157" s="80"/>
      <c r="LQF157" s="89"/>
      <c r="LQG157" s="89"/>
      <c r="LQH157" s="89"/>
      <c r="LQI157" s="89"/>
      <c r="LQJ157" s="89"/>
      <c r="LQK157" s="89"/>
      <c r="LQL157" s="89"/>
      <c r="LQM157" s="89"/>
      <c r="LQN157" s="89"/>
      <c r="LQO157" s="89"/>
      <c r="LQP157" s="89"/>
      <c r="LQQ157" s="89"/>
      <c r="LQR157" s="89"/>
      <c r="LQS157" s="89"/>
      <c r="LQT157" s="89"/>
      <c r="LQU157" s="89"/>
      <c r="LQV157" s="89"/>
      <c r="LQW157" s="89"/>
      <c r="LQX157" s="89"/>
      <c r="LQY157" s="89"/>
      <c r="LQZ157" s="89"/>
      <c r="LRA157" s="80"/>
      <c r="LRB157" s="89"/>
      <c r="LRC157" s="89"/>
      <c r="LRD157" s="89"/>
      <c r="LRE157" s="89"/>
      <c r="LRF157" s="89"/>
      <c r="LRG157" s="89"/>
      <c r="LRH157" s="89"/>
      <c r="LRI157" s="89"/>
      <c r="LRJ157" s="89"/>
      <c r="LRK157" s="89"/>
      <c r="LRL157" s="89"/>
      <c r="LRM157" s="89"/>
      <c r="LRN157" s="89"/>
      <c r="LRO157" s="89"/>
      <c r="LRP157" s="89"/>
      <c r="LRQ157" s="89"/>
      <c r="LRR157" s="89"/>
      <c r="LRS157" s="89"/>
      <c r="LRT157" s="89"/>
      <c r="LRU157" s="89"/>
      <c r="LRV157" s="89"/>
      <c r="LRW157" s="80"/>
      <c r="LRX157" s="89"/>
      <c r="LRY157" s="89"/>
      <c r="LRZ157" s="89"/>
      <c r="LSA157" s="89"/>
      <c r="LSB157" s="89"/>
      <c r="LSC157" s="89"/>
      <c r="LSD157" s="89"/>
      <c r="LSE157" s="89"/>
      <c r="LSF157" s="89"/>
      <c r="LSG157" s="89"/>
      <c r="LSH157" s="89"/>
      <c r="LSI157" s="89"/>
      <c r="LSJ157" s="89"/>
      <c r="LSK157" s="89"/>
      <c r="LSL157" s="89"/>
      <c r="LSM157" s="89"/>
      <c r="LSN157" s="89"/>
      <c r="LSO157" s="89"/>
      <c r="LSP157" s="89"/>
      <c r="LSQ157" s="89"/>
      <c r="LSR157" s="89"/>
      <c r="LSS157" s="80"/>
      <c r="LST157" s="89"/>
      <c r="LSU157" s="89"/>
      <c r="LSV157" s="89"/>
      <c r="LSW157" s="89"/>
      <c r="LSX157" s="89"/>
      <c r="LSY157" s="89"/>
      <c r="LSZ157" s="89"/>
      <c r="LTA157" s="89"/>
      <c r="LTB157" s="89"/>
      <c r="LTC157" s="89"/>
      <c r="LTD157" s="89"/>
      <c r="LTE157" s="89"/>
      <c r="LTF157" s="89"/>
      <c r="LTG157" s="89"/>
      <c r="LTH157" s="89"/>
      <c r="LTI157" s="89"/>
      <c r="LTJ157" s="89"/>
      <c r="LTK157" s="89"/>
      <c r="LTL157" s="89"/>
      <c r="LTM157" s="89"/>
      <c r="LTN157" s="89"/>
      <c r="LTO157" s="80"/>
      <c r="LTP157" s="89"/>
      <c r="LTQ157" s="89"/>
      <c r="LTR157" s="89"/>
      <c r="LTS157" s="89"/>
      <c r="LTT157" s="89"/>
      <c r="LTU157" s="89"/>
      <c r="LTV157" s="89"/>
      <c r="LTW157" s="89"/>
      <c r="LTX157" s="89"/>
      <c r="LTY157" s="89"/>
      <c r="LTZ157" s="89"/>
      <c r="LUA157" s="89"/>
      <c r="LUB157" s="89"/>
      <c r="LUC157" s="89"/>
      <c r="LUD157" s="89"/>
      <c r="LUE157" s="89"/>
      <c r="LUF157" s="89"/>
      <c r="LUG157" s="89"/>
      <c r="LUH157" s="89"/>
      <c r="LUI157" s="89"/>
      <c r="LUJ157" s="89"/>
      <c r="LUK157" s="80"/>
      <c r="LUL157" s="89"/>
      <c r="LUM157" s="89"/>
      <c r="LUN157" s="89"/>
      <c r="LUO157" s="89"/>
      <c r="LUP157" s="89"/>
      <c r="LUQ157" s="89"/>
      <c r="LUR157" s="89"/>
      <c r="LUS157" s="89"/>
      <c r="LUT157" s="89"/>
      <c r="LUU157" s="89"/>
      <c r="LUV157" s="89"/>
      <c r="LUW157" s="89"/>
      <c r="LUX157" s="89"/>
      <c r="LUY157" s="89"/>
      <c r="LUZ157" s="89"/>
      <c r="LVA157" s="89"/>
      <c r="LVB157" s="89"/>
      <c r="LVC157" s="89"/>
      <c r="LVD157" s="89"/>
      <c r="LVE157" s="89"/>
      <c r="LVF157" s="89"/>
      <c r="LVG157" s="80"/>
      <c r="LVH157" s="89"/>
      <c r="LVI157" s="89"/>
      <c r="LVJ157" s="89"/>
      <c r="LVK157" s="89"/>
      <c r="LVL157" s="89"/>
      <c r="LVM157" s="89"/>
      <c r="LVN157" s="89"/>
      <c r="LVO157" s="89"/>
      <c r="LVP157" s="89"/>
      <c r="LVQ157" s="89"/>
      <c r="LVR157" s="89"/>
      <c r="LVS157" s="89"/>
      <c r="LVT157" s="89"/>
      <c r="LVU157" s="89"/>
      <c r="LVV157" s="89"/>
      <c r="LVW157" s="89"/>
      <c r="LVX157" s="89"/>
      <c r="LVY157" s="89"/>
      <c r="LVZ157" s="89"/>
      <c r="LWA157" s="89"/>
      <c r="LWB157" s="89"/>
      <c r="LWC157" s="80"/>
      <c r="LWD157" s="89"/>
      <c r="LWE157" s="89"/>
      <c r="LWF157" s="89"/>
      <c r="LWG157" s="89"/>
      <c r="LWH157" s="89"/>
      <c r="LWI157" s="89"/>
      <c r="LWJ157" s="89"/>
      <c r="LWK157" s="89"/>
      <c r="LWL157" s="89"/>
      <c r="LWM157" s="89"/>
      <c r="LWN157" s="89"/>
      <c r="LWO157" s="89"/>
      <c r="LWP157" s="89"/>
      <c r="LWQ157" s="89"/>
      <c r="LWR157" s="89"/>
      <c r="LWS157" s="89"/>
      <c r="LWT157" s="89"/>
      <c r="LWU157" s="89"/>
      <c r="LWV157" s="89"/>
      <c r="LWW157" s="89"/>
      <c r="LWX157" s="89"/>
      <c r="LWY157" s="80"/>
      <c r="LWZ157" s="89"/>
      <c r="LXA157" s="89"/>
      <c r="LXB157" s="89"/>
      <c r="LXC157" s="89"/>
      <c r="LXD157" s="89"/>
      <c r="LXE157" s="89"/>
      <c r="LXF157" s="89"/>
      <c r="LXG157" s="89"/>
      <c r="LXH157" s="89"/>
      <c r="LXI157" s="89"/>
      <c r="LXJ157" s="89"/>
      <c r="LXK157" s="89"/>
      <c r="LXL157" s="89"/>
      <c r="LXM157" s="89"/>
      <c r="LXN157" s="89"/>
      <c r="LXO157" s="89"/>
      <c r="LXP157" s="89"/>
      <c r="LXQ157" s="89"/>
      <c r="LXR157" s="89"/>
      <c r="LXS157" s="89"/>
      <c r="LXT157" s="89"/>
      <c r="LXU157" s="80"/>
      <c r="LXV157" s="89"/>
      <c r="LXW157" s="89"/>
      <c r="LXX157" s="89"/>
      <c r="LXY157" s="89"/>
      <c r="LXZ157" s="89"/>
      <c r="LYA157" s="89"/>
      <c r="LYB157" s="89"/>
      <c r="LYC157" s="89"/>
      <c r="LYD157" s="89"/>
      <c r="LYE157" s="89"/>
      <c r="LYF157" s="89"/>
      <c r="LYG157" s="89"/>
      <c r="LYH157" s="89"/>
      <c r="LYI157" s="89"/>
      <c r="LYJ157" s="89"/>
      <c r="LYK157" s="89"/>
      <c r="LYL157" s="89"/>
      <c r="LYM157" s="89"/>
      <c r="LYN157" s="89"/>
      <c r="LYO157" s="89"/>
      <c r="LYP157" s="89"/>
      <c r="LYQ157" s="80"/>
      <c r="LYR157" s="89"/>
      <c r="LYS157" s="89"/>
      <c r="LYT157" s="89"/>
      <c r="LYU157" s="89"/>
      <c r="LYV157" s="89"/>
      <c r="LYW157" s="89"/>
      <c r="LYX157" s="89"/>
      <c r="LYY157" s="89"/>
      <c r="LYZ157" s="89"/>
      <c r="LZA157" s="89"/>
      <c r="LZB157" s="89"/>
      <c r="LZC157" s="89"/>
      <c r="LZD157" s="89"/>
      <c r="LZE157" s="89"/>
      <c r="LZF157" s="89"/>
      <c r="LZG157" s="89"/>
      <c r="LZH157" s="89"/>
      <c r="LZI157" s="89"/>
      <c r="LZJ157" s="89"/>
      <c r="LZK157" s="89"/>
      <c r="LZL157" s="89"/>
      <c r="LZM157" s="80"/>
      <c r="LZN157" s="89"/>
      <c r="LZO157" s="89"/>
      <c r="LZP157" s="89"/>
      <c r="LZQ157" s="89"/>
      <c r="LZR157" s="89"/>
      <c r="LZS157" s="89"/>
      <c r="LZT157" s="89"/>
      <c r="LZU157" s="89"/>
      <c r="LZV157" s="89"/>
      <c r="LZW157" s="89"/>
      <c r="LZX157" s="89"/>
      <c r="LZY157" s="89"/>
      <c r="LZZ157" s="89"/>
      <c r="MAA157" s="89"/>
      <c r="MAB157" s="89"/>
      <c r="MAC157" s="89"/>
      <c r="MAD157" s="89"/>
      <c r="MAE157" s="89"/>
      <c r="MAF157" s="89"/>
      <c r="MAG157" s="89"/>
      <c r="MAH157" s="89"/>
      <c r="MAI157" s="80"/>
      <c r="MAJ157" s="89"/>
      <c r="MAK157" s="89"/>
      <c r="MAL157" s="89"/>
      <c r="MAM157" s="89"/>
      <c r="MAN157" s="89"/>
      <c r="MAO157" s="89"/>
      <c r="MAP157" s="89"/>
      <c r="MAQ157" s="89"/>
      <c r="MAR157" s="89"/>
      <c r="MAS157" s="89"/>
      <c r="MAT157" s="89"/>
      <c r="MAU157" s="89"/>
      <c r="MAV157" s="89"/>
      <c r="MAW157" s="89"/>
      <c r="MAX157" s="89"/>
      <c r="MAY157" s="89"/>
      <c r="MAZ157" s="89"/>
      <c r="MBA157" s="89"/>
      <c r="MBB157" s="89"/>
      <c r="MBC157" s="89"/>
      <c r="MBD157" s="89"/>
      <c r="MBE157" s="80"/>
      <c r="MBF157" s="89"/>
      <c r="MBG157" s="89"/>
      <c r="MBH157" s="89"/>
      <c r="MBI157" s="89"/>
      <c r="MBJ157" s="89"/>
      <c r="MBK157" s="89"/>
      <c r="MBL157" s="89"/>
      <c r="MBM157" s="89"/>
      <c r="MBN157" s="89"/>
      <c r="MBO157" s="89"/>
      <c r="MBP157" s="89"/>
      <c r="MBQ157" s="89"/>
      <c r="MBR157" s="89"/>
      <c r="MBS157" s="89"/>
      <c r="MBT157" s="89"/>
      <c r="MBU157" s="89"/>
      <c r="MBV157" s="89"/>
      <c r="MBW157" s="89"/>
      <c r="MBX157" s="89"/>
      <c r="MBY157" s="89"/>
      <c r="MBZ157" s="89"/>
      <c r="MCA157" s="80"/>
      <c r="MCB157" s="89"/>
      <c r="MCC157" s="89"/>
      <c r="MCD157" s="89"/>
      <c r="MCE157" s="89"/>
      <c r="MCF157" s="89"/>
      <c r="MCG157" s="89"/>
      <c r="MCH157" s="89"/>
      <c r="MCI157" s="89"/>
      <c r="MCJ157" s="89"/>
      <c r="MCK157" s="89"/>
      <c r="MCL157" s="89"/>
      <c r="MCM157" s="89"/>
      <c r="MCN157" s="89"/>
      <c r="MCO157" s="89"/>
      <c r="MCP157" s="89"/>
      <c r="MCQ157" s="89"/>
      <c r="MCR157" s="89"/>
      <c r="MCS157" s="89"/>
      <c r="MCT157" s="89"/>
      <c r="MCU157" s="89"/>
      <c r="MCV157" s="89"/>
      <c r="MCW157" s="80"/>
      <c r="MCX157" s="89"/>
      <c r="MCY157" s="89"/>
      <c r="MCZ157" s="89"/>
      <c r="MDA157" s="89"/>
      <c r="MDB157" s="89"/>
      <c r="MDC157" s="89"/>
      <c r="MDD157" s="89"/>
      <c r="MDE157" s="89"/>
      <c r="MDF157" s="89"/>
      <c r="MDG157" s="89"/>
      <c r="MDH157" s="89"/>
      <c r="MDI157" s="89"/>
      <c r="MDJ157" s="89"/>
      <c r="MDK157" s="89"/>
      <c r="MDL157" s="89"/>
      <c r="MDM157" s="89"/>
      <c r="MDN157" s="89"/>
      <c r="MDO157" s="89"/>
      <c r="MDP157" s="89"/>
      <c r="MDQ157" s="89"/>
      <c r="MDR157" s="89"/>
      <c r="MDS157" s="80"/>
      <c r="MDT157" s="89"/>
      <c r="MDU157" s="89"/>
      <c r="MDV157" s="89"/>
      <c r="MDW157" s="89"/>
      <c r="MDX157" s="89"/>
      <c r="MDY157" s="89"/>
      <c r="MDZ157" s="89"/>
      <c r="MEA157" s="89"/>
      <c r="MEB157" s="89"/>
      <c r="MEC157" s="89"/>
      <c r="MED157" s="89"/>
      <c r="MEE157" s="89"/>
      <c r="MEF157" s="89"/>
      <c r="MEG157" s="89"/>
      <c r="MEH157" s="89"/>
      <c r="MEI157" s="89"/>
      <c r="MEJ157" s="89"/>
      <c r="MEK157" s="89"/>
      <c r="MEL157" s="89"/>
      <c r="MEM157" s="89"/>
      <c r="MEN157" s="89"/>
      <c r="MEO157" s="80"/>
      <c r="MEP157" s="89"/>
      <c r="MEQ157" s="89"/>
      <c r="MER157" s="89"/>
      <c r="MES157" s="89"/>
      <c r="MET157" s="89"/>
      <c r="MEU157" s="89"/>
      <c r="MEV157" s="89"/>
      <c r="MEW157" s="89"/>
      <c r="MEX157" s="89"/>
      <c r="MEY157" s="89"/>
      <c r="MEZ157" s="89"/>
      <c r="MFA157" s="89"/>
      <c r="MFB157" s="89"/>
      <c r="MFC157" s="89"/>
      <c r="MFD157" s="89"/>
      <c r="MFE157" s="89"/>
      <c r="MFF157" s="89"/>
      <c r="MFG157" s="89"/>
      <c r="MFH157" s="89"/>
      <c r="MFI157" s="89"/>
      <c r="MFJ157" s="89"/>
      <c r="MFK157" s="80"/>
      <c r="MFL157" s="89"/>
      <c r="MFM157" s="89"/>
      <c r="MFN157" s="89"/>
      <c r="MFO157" s="89"/>
      <c r="MFP157" s="89"/>
      <c r="MFQ157" s="89"/>
      <c r="MFR157" s="89"/>
      <c r="MFS157" s="89"/>
      <c r="MFT157" s="89"/>
      <c r="MFU157" s="89"/>
      <c r="MFV157" s="89"/>
      <c r="MFW157" s="89"/>
      <c r="MFX157" s="89"/>
      <c r="MFY157" s="89"/>
      <c r="MFZ157" s="89"/>
      <c r="MGA157" s="89"/>
      <c r="MGB157" s="89"/>
      <c r="MGC157" s="89"/>
      <c r="MGD157" s="89"/>
      <c r="MGE157" s="89"/>
      <c r="MGF157" s="89"/>
      <c r="MGG157" s="80"/>
      <c r="MGH157" s="89"/>
      <c r="MGI157" s="89"/>
      <c r="MGJ157" s="89"/>
      <c r="MGK157" s="89"/>
      <c r="MGL157" s="89"/>
      <c r="MGM157" s="89"/>
      <c r="MGN157" s="89"/>
      <c r="MGO157" s="89"/>
      <c r="MGP157" s="89"/>
      <c r="MGQ157" s="89"/>
      <c r="MGR157" s="89"/>
      <c r="MGS157" s="89"/>
      <c r="MGT157" s="89"/>
      <c r="MGU157" s="89"/>
      <c r="MGV157" s="89"/>
      <c r="MGW157" s="89"/>
      <c r="MGX157" s="89"/>
      <c r="MGY157" s="89"/>
      <c r="MGZ157" s="89"/>
      <c r="MHA157" s="89"/>
      <c r="MHB157" s="89"/>
      <c r="MHC157" s="80"/>
      <c r="MHD157" s="89"/>
      <c r="MHE157" s="89"/>
      <c r="MHF157" s="89"/>
      <c r="MHG157" s="89"/>
      <c r="MHH157" s="89"/>
      <c r="MHI157" s="89"/>
      <c r="MHJ157" s="89"/>
      <c r="MHK157" s="89"/>
      <c r="MHL157" s="89"/>
      <c r="MHM157" s="89"/>
      <c r="MHN157" s="89"/>
      <c r="MHO157" s="89"/>
      <c r="MHP157" s="89"/>
      <c r="MHQ157" s="89"/>
      <c r="MHR157" s="89"/>
      <c r="MHS157" s="89"/>
      <c r="MHT157" s="89"/>
      <c r="MHU157" s="89"/>
      <c r="MHV157" s="89"/>
      <c r="MHW157" s="89"/>
      <c r="MHX157" s="89"/>
      <c r="MHY157" s="80"/>
      <c r="MHZ157" s="89"/>
      <c r="MIA157" s="89"/>
      <c r="MIB157" s="89"/>
      <c r="MIC157" s="89"/>
      <c r="MID157" s="89"/>
      <c r="MIE157" s="89"/>
      <c r="MIF157" s="89"/>
      <c r="MIG157" s="89"/>
      <c r="MIH157" s="89"/>
      <c r="MII157" s="89"/>
      <c r="MIJ157" s="89"/>
      <c r="MIK157" s="89"/>
      <c r="MIL157" s="89"/>
      <c r="MIM157" s="89"/>
      <c r="MIN157" s="89"/>
      <c r="MIO157" s="89"/>
      <c r="MIP157" s="89"/>
      <c r="MIQ157" s="89"/>
      <c r="MIR157" s="89"/>
      <c r="MIS157" s="89"/>
      <c r="MIT157" s="89"/>
      <c r="MIU157" s="80"/>
      <c r="MIV157" s="89"/>
      <c r="MIW157" s="89"/>
      <c r="MIX157" s="89"/>
      <c r="MIY157" s="89"/>
      <c r="MIZ157" s="89"/>
      <c r="MJA157" s="89"/>
      <c r="MJB157" s="89"/>
      <c r="MJC157" s="89"/>
      <c r="MJD157" s="89"/>
      <c r="MJE157" s="89"/>
      <c r="MJF157" s="89"/>
      <c r="MJG157" s="89"/>
      <c r="MJH157" s="89"/>
      <c r="MJI157" s="89"/>
      <c r="MJJ157" s="89"/>
      <c r="MJK157" s="89"/>
      <c r="MJL157" s="89"/>
      <c r="MJM157" s="89"/>
      <c r="MJN157" s="89"/>
      <c r="MJO157" s="89"/>
      <c r="MJP157" s="89"/>
      <c r="MJQ157" s="80"/>
      <c r="MJR157" s="89"/>
      <c r="MJS157" s="89"/>
      <c r="MJT157" s="89"/>
      <c r="MJU157" s="89"/>
      <c r="MJV157" s="89"/>
      <c r="MJW157" s="89"/>
      <c r="MJX157" s="89"/>
      <c r="MJY157" s="89"/>
      <c r="MJZ157" s="89"/>
      <c r="MKA157" s="89"/>
      <c r="MKB157" s="89"/>
      <c r="MKC157" s="89"/>
      <c r="MKD157" s="89"/>
      <c r="MKE157" s="89"/>
      <c r="MKF157" s="89"/>
      <c r="MKG157" s="89"/>
      <c r="MKH157" s="89"/>
      <c r="MKI157" s="89"/>
      <c r="MKJ157" s="89"/>
      <c r="MKK157" s="89"/>
      <c r="MKL157" s="89"/>
      <c r="MKM157" s="80"/>
      <c r="MKN157" s="89"/>
      <c r="MKO157" s="89"/>
      <c r="MKP157" s="89"/>
      <c r="MKQ157" s="89"/>
      <c r="MKR157" s="89"/>
      <c r="MKS157" s="89"/>
      <c r="MKT157" s="89"/>
      <c r="MKU157" s="89"/>
      <c r="MKV157" s="89"/>
      <c r="MKW157" s="89"/>
      <c r="MKX157" s="89"/>
      <c r="MKY157" s="89"/>
      <c r="MKZ157" s="89"/>
      <c r="MLA157" s="89"/>
      <c r="MLB157" s="89"/>
      <c r="MLC157" s="89"/>
      <c r="MLD157" s="89"/>
      <c r="MLE157" s="89"/>
      <c r="MLF157" s="89"/>
      <c r="MLG157" s="89"/>
      <c r="MLH157" s="89"/>
      <c r="MLI157" s="80"/>
      <c r="MLJ157" s="89"/>
      <c r="MLK157" s="89"/>
      <c r="MLL157" s="89"/>
      <c r="MLM157" s="89"/>
      <c r="MLN157" s="89"/>
      <c r="MLO157" s="89"/>
      <c r="MLP157" s="89"/>
      <c r="MLQ157" s="89"/>
      <c r="MLR157" s="89"/>
      <c r="MLS157" s="89"/>
      <c r="MLT157" s="89"/>
      <c r="MLU157" s="89"/>
      <c r="MLV157" s="89"/>
      <c r="MLW157" s="89"/>
      <c r="MLX157" s="89"/>
      <c r="MLY157" s="89"/>
      <c r="MLZ157" s="89"/>
      <c r="MMA157" s="89"/>
      <c r="MMB157" s="89"/>
      <c r="MMC157" s="89"/>
      <c r="MMD157" s="89"/>
      <c r="MME157" s="80"/>
      <c r="MMF157" s="89"/>
      <c r="MMG157" s="89"/>
      <c r="MMH157" s="89"/>
      <c r="MMI157" s="89"/>
      <c r="MMJ157" s="89"/>
      <c r="MMK157" s="89"/>
      <c r="MML157" s="89"/>
      <c r="MMM157" s="89"/>
      <c r="MMN157" s="89"/>
      <c r="MMO157" s="89"/>
      <c r="MMP157" s="89"/>
      <c r="MMQ157" s="89"/>
      <c r="MMR157" s="89"/>
      <c r="MMS157" s="89"/>
      <c r="MMT157" s="89"/>
      <c r="MMU157" s="89"/>
      <c r="MMV157" s="89"/>
      <c r="MMW157" s="89"/>
      <c r="MMX157" s="89"/>
      <c r="MMY157" s="89"/>
      <c r="MMZ157" s="89"/>
      <c r="MNA157" s="80"/>
      <c r="MNB157" s="89"/>
      <c r="MNC157" s="89"/>
      <c r="MND157" s="89"/>
      <c r="MNE157" s="89"/>
      <c r="MNF157" s="89"/>
      <c r="MNG157" s="89"/>
      <c r="MNH157" s="89"/>
      <c r="MNI157" s="89"/>
      <c r="MNJ157" s="89"/>
      <c r="MNK157" s="89"/>
      <c r="MNL157" s="89"/>
      <c r="MNM157" s="89"/>
      <c r="MNN157" s="89"/>
      <c r="MNO157" s="89"/>
      <c r="MNP157" s="89"/>
      <c r="MNQ157" s="89"/>
      <c r="MNR157" s="89"/>
      <c r="MNS157" s="89"/>
      <c r="MNT157" s="89"/>
      <c r="MNU157" s="89"/>
      <c r="MNV157" s="89"/>
      <c r="MNW157" s="80"/>
      <c r="MNX157" s="89"/>
      <c r="MNY157" s="89"/>
      <c r="MNZ157" s="89"/>
      <c r="MOA157" s="89"/>
      <c r="MOB157" s="89"/>
      <c r="MOC157" s="89"/>
      <c r="MOD157" s="89"/>
      <c r="MOE157" s="89"/>
      <c r="MOF157" s="89"/>
      <c r="MOG157" s="89"/>
      <c r="MOH157" s="89"/>
      <c r="MOI157" s="89"/>
      <c r="MOJ157" s="89"/>
      <c r="MOK157" s="89"/>
      <c r="MOL157" s="89"/>
      <c r="MOM157" s="89"/>
      <c r="MON157" s="89"/>
      <c r="MOO157" s="89"/>
      <c r="MOP157" s="89"/>
      <c r="MOQ157" s="89"/>
      <c r="MOR157" s="89"/>
      <c r="MOS157" s="80"/>
      <c r="MOT157" s="89"/>
      <c r="MOU157" s="89"/>
      <c r="MOV157" s="89"/>
      <c r="MOW157" s="89"/>
      <c r="MOX157" s="89"/>
      <c r="MOY157" s="89"/>
      <c r="MOZ157" s="89"/>
      <c r="MPA157" s="89"/>
      <c r="MPB157" s="89"/>
      <c r="MPC157" s="89"/>
      <c r="MPD157" s="89"/>
      <c r="MPE157" s="89"/>
      <c r="MPF157" s="89"/>
      <c r="MPG157" s="89"/>
      <c r="MPH157" s="89"/>
      <c r="MPI157" s="89"/>
      <c r="MPJ157" s="89"/>
      <c r="MPK157" s="89"/>
      <c r="MPL157" s="89"/>
      <c r="MPM157" s="89"/>
      <c r="MPN157" s="89"/>
      <c r="MPO157" s="80"/>
      <c r="MPP157" s="89"/>
      <c r="MPQ157" s="89"/>
      <c r="MPR157" s="89"/>
      <c r="MPS157" s="89"/>
      <c r="MPT157" s="89"/>
      <c r="MPU157" s="89"/>
      <c r="MPV157" s="89"/>
      <c r="MPW157" s="89"/>
      <c r="MPX157" s="89"/>
      <c r="MPY157" s="89"/>
      <c r="MPZ157" s="89"/>
      <c r="MQA157" s="89"/>
      <c r="MQB157" s="89"/>
      <c r="MQC157" s="89"/>
      <c r="MQD157" s="89"/>
      <c r="MQE157" s="89"/>
      <c r="MQF157" s="89"/>
      <c r="MQG157" s="89"/>
      <c r="MQH157" s="89"/>
      <c r="MQI157" s="89"/>
      <c r="MQJ157" s="89"/>
      <c r="MQK157" s="80"/>
      <c r="MQL157" s="89"/>
      <c r="MQM157" s="89"/>
      <c r="MQN157" s="89"/>
      <c r="MQO157" s="89"/>
      <c r="MQP157" s="89"/>
      <c r="MQQ157" s="89"/>
      <c r="MQR157" s="89"/>
      <c r="MQS157" s="89"/>
      <c r="MQT157" s="89"/>
      <c r="MQU157" s="89"/>
      <c r="MQV157" s="89"/>
      <c r="MQW157" s="89"/>
      <c r="MQX157" s="89"/>
      <c r="MQY157" s="89"/>
      <c r="MQZ157" s="89"/>
      <c r="MRA157" s="89"/>
      <c r="MRB157" s="89"/>
      <c r="MRC157" s="89"/>
      <c r="MRD157" s="89"/>
      <c r="MRE157" s="89"/>
      <c r="MRF157" s="89"/>
      <c r="MRG157" s="80"/>
      <c r="MRH157" s="89"/>
      <c r="MRI157" s="89"/>
      <c r="MRJ157" s="89"/>
      <c r="MRK157" s="89"/>
      <c r="MRL157" s="89"/>
      <c r="MRM157" s="89"/>
      <c r="MRN157" s="89"/>
      <c r="MRO157" s="89"/>
      <c r="MRP157" s="89"/>
      <c r="MRQ157" s="89"/>
      <c r="MRR157" s="89"/>
      <c r="MRS157" s="89"/>
      <c r="MRT157" s="89"/>
      <c r="MRU157" s="89"/>
      <c r="MRV157" s="89"/>
      <c r="MRW157" s="89"/>
      <c r="MRX157" s="89"/>
      <c r="MRY157" s="89"/>
      <c r="MRZ157" s="89"/>
      <c r="MSA157" s="89"/>
      <c r="MSB157" s="89"/>
      <c r="MSC157" s="80"/>
      <c r="MSD157" s="89"/>
      <c r="MSE157" s="89"/>
      <c r="MSF157" s="89"/>
      <c r="MSG157" s="89"/>
      <c r="MSH157" s="89"/>
      <c r="MSI157" s="89"/>
      <c r="MSJ157" s="89"/>
      <c r="MSK157" s="89"/>
      <c r="MSL157" s="89"/>
      <c r="MSM157" s="89"/>
      <c r="MSN157" s="89"/>
      <c r="MSO157" s="89"/>
      <c r="MSP157" s="89"/>
      <c r="MSQ157" s="89"/>
      <c r="MSR157" s="89"/>
      <c r="MSS157" s="89"/>
      <c r="MST157" s="89"/>
      <c r="MSU157" s="89"/>
      <c r="MSV157" s="89"/>
      <c r="MSW157" s="89"/>
      <c r="MSX157" s="89"/>
      <c r="MSY157" s="80"/>
      <c r="MSZ157" s="89"/>
      <c r="MTA157" s="89"/>
      <c r="MTB157" s="89"/>
      <c r="MTC157" s="89"/>
      <c r="MTD157" s="89"/>
      <c r="MTE157" s="89"/>
      <c r="MTF157" s="89"/>
      <c r="MTG157" s="89"/>
      <c r="MTH157" s="89"/>
      <c r="MTI157" s="89"/>
      <c r="MTJ157" s="89"/>
      <c r="MTK157" s="89"/>
      <c r="MTL157" s="89"/>
      <c r="MTM157" s="89"/>
      <c r="MTN157" s="89"/>
      <c r="MTO157" s="89"/>
      <c r="MTP157" s="89"/>
      <c r="MTQ157" s="89"/>
      <c r="MTR157" s="89"/>
      <c r="MTS157" s="89"/>
      <c r="MTT157" s="89"/>
      <c r="MTU157" s="80"/>
      <c r="MTV157" s="89"/>
      <c r="MTW157" s="89"/>
      <c r="MTX157" s="89"/>
      <c r="MTY157" s="89"/>
      <c r="MTZ157" s="89"/>
      <c r="MUA157" s="89"/>
      <c r="MUB157" s="89"/>
      <c r="MUC157" s="89"/>
      <c r="MUD157" s="89"/>
      <c r="MUE157" s="89"/>
      <c r="MUF157" s="89"/>
      <c r="MUG157" s="89"/>
      <c r="MUH157" s="89"/>
      <c r="MUI157" s="89"/>
      <c r="MUJ157" s="89"/>
      <c r="MUK157" s="89"/>
      <c r="MUL157" s="89"/>
      <c r="MUM157" s="89"/>
      <c r="MUN157" s="89"/>
      <c r="MUO157" s="89"/>
      <c r="MUP157" s="89"/>
      <c r="MUQ157" s="80"/>
      <c r="MUR157" s="89"/>
      <c r="MUS157" s="89"/>
      <c r="MUT157" s="89"/>
      <c r="MUU157" s="89"/>
      <c r="MUV157" s="89"/>
      <c r="MUW157" s="89"/>
      <c r="MUX157" s="89"/>
      <c r="MUY157" s="89"/>
      <c r="MUZ157" s="89"/>
      <c r="MVA157" s="89"/>
      <c r="MVB157" s="89"/>
      <c r="MVC157" s="89"/>
      <c r="MVD157" s="89"/>
      <c r="MVE157" s="89"/>
      <c r="MVF157" s="89"/>
      <c r="MVG157" s="89"/>
      <c r="MVH157" s="89"/>
      <c r="MVI157" s="89"/>
      <c r="MVJ157" s="89"/>
      <c r="MVK157" s="89"/>
      <c r="MVL157" s="89"/>
      <c r="MVM157" s="80"/>
      <c r="MVN157" s="89"/>
      <c r="MVO157" s="89"/>
      <c r="MVP157" s="89"/>
      <c r="MVQ157" s="89"/>
      <c r="MVR157" s="89"/>
      <c r="MVS157" s="89"/>
      <c r="MVT157" s="89"/>
      <c r="MVU157" s="89"/>
      <c r="MVV157" s="89"/>
      <c r="MVW157" s="89"/>
      <c r="MVX157" s="89"/>
      <c r="MVY157" s="89"/>
      <c r="MVZ157" s="89"/>
      <c r="MWA157" s="89"/>
      <c r="MWB157" s="89"/>
      <c r="MWC157" s="89"/>
      <c r="MWD157" s="89"/>
      <c r="MWE157" s="89"/>
      <c r="MWF157" s="89"/>
      <c r="MWG157" s="89"/>
      <c r="MWH157" s="89"/>
      <c r="MWI157" s="80"/>
      <c r="MWJ157" s="89"/>
      <c r="MWK157" s="89"/>
      <c r="MWL157" s="89"/>
      <c r="MWM157" s="89"/>
      <c r="MWN157" s="89"/>
      <c r="MWO157" s="89"/>
      <c r="MWP157" s="89"/>
      <c r="MWQ157" s="89"/>
      <c r="MWR157" s="89"/>
      <c r="MWS157" s="89"/>
      <c r="MWT157" s="89"/>
      <c r="MWU157" s="89"/>
      <c r="MWV157" s="89"/>
      <c r="MWW157" s="89"/>
      <c r="MWX157" s="89"/>
      <c r="MWY157" s="89"/>
      <c r="MWZ157" s="89"/>
      <c r="MXA157" s="89"/>
      <c r="MXB157" s="89"/>
      <c r="MXC157" s="89"/>
      <c r="MXD157" s="89"/>
      <c r="MXE157" s="80"/>
      <c r="MXF157" s="89"/>
      <c r="MXG157" s="89"/>
      <c r="MXH157" s="89"/>
      <c r="MXI157" s="89"/>
      <c r="MXJ157" s="89"/>
      <c r="MXK157" s="89"/>
      <c r="MXL157" s="89"/>
      <c r="MXM157" s="89"/>
      <c r="MXN157" s="89"/>
      <c r="MXO157" s="89"/>
      <c r="MXP157" s="89"/>
      <c r="MXQ157" s="89"/>
      <c r="MXR157" s="89"/>
      <c r="MXS157" s="89"/>
      <c r="MXT157" s="89"/>
      <c r="MXU157" s="89"/>
      <c r="MXV157" s="89"/>
      <c r="MXW157" s="89"/>
      <c r="MXX157" s="89"/>
      <c r="MXY157" s="89"/>
      <c r="MXZ157" s="89"/>
      <c r="MYA157" s="80"/>
      <c r="MYB157" s="89"/>
      <c r="MYC157" s="89"/>
      <c r="MYD157" s="89"/>
      <c r="MYE157" s="89"/>
      <c r="MYF157" s="89"/>
      <c r="MYG157" s="89"/>
      <c r="MYH157" s="89"/>
      <c r="MYI157" s="89"/>
      <c r="MYJ157" s="89"/>
      <c r="MYK157" s="89"/>
      <c r="MYL157" s="89"/>
      <c r="MYM157" s="89"/>
      <c r="MYN157" s="89"/>
      <c r="MYO157" s="89"/>
      <c r="MYP157" s="89"/>
      <c r="MYQ157" s="89"/>
      <c r="MYR157" s="89"/>
      <c r="MYS157" s="89"/>
      <c r="MYT157" s="89"/>
      <c r="MYU157" s="89"/>
      <c r="MYV157" s="89"/>
      <c r="MYW157" s="80"/>
      <c r="MYX157" s="89"/>
      <c r="MYY157" s="89"/>
      <c r="MYZ157" s="89"/>
      <c r="MZA157" s="89"/>
      <c r="MZB157" s="89"/>
      <c r="MZC157" s="89"/>
      <c r="MZD157" s="89"/>
      <c r="MZE157" s="89"/>
      <c r="MZF157" s="89"/>
      <c r="MZG157" s="89"/>
      <c r="MZH157" s="89"/>
      <c r="MZI157" s="89"/>
      <c r="MZJ157" s="89"/>
      <c r="MZK157" s="89"/>
      <c r="MZL157" s="89"/>
      <c r="MZM157" s="89"/>
      <c r="MZN157" s="89"/>
      <c r="MZO157" s="89"/>
      <c r="MZP157" s="89"/>
      <c r="MZQ157" s="89"/>
      <c r="MZR157" s="89"/>
      <c r="MZS157" s="80"/>
      <c r="MZT157" s="89"/>
      <c r="MZU157" s="89"/>
      <c r="MZV157" s="89"/>
      <c r="MZW157" s="89"/>
      <c r="MZX157" s="89"/>
      <c r="MZY157" s="89"/>
      <c r="MZZ157" s="89"/>
      <c r="NAA157" s="89"/>
      <c r="NAB157" s="89"/>
      <c r="NAC157" s="89"/>
      <c r="NAD157" s="89"/>
      <c r="NAE157" s="89"/>
      <c r="NAF157" s="89"/>
      <c r="NAG157" s="89"/>
      <c r="NAH157" s="89"/>
      <c r="NAI157" s="89"/>
      <c r="NAJ157" s="89"/>
      <c r="NAK157" s="89"/>
      <c r="NAL157" s="89"/>
      <c r="NAM157" s="89"/>
      <c r="NAN157" s="89"/>
      <c r="NAO157" s="80"/>
      <c r="NAP157" s="89"/>
      <c r="NAQ157" s="89"/>
      <c r="NAR157" s="89"/>
      <c r="NAS157" s="89"/>
      <c r="NAT157" s="89"/>
      <c r="NAU157" s="89"/>
      <c r="NAV157" s="89"/>
      <c r="NAW157" s="89"/>
      <c r="NAX157" s="89"/>
      <c r="NAY157" s="89"/>
      <c r="NAZ157" s="89"/>
      <c r="NBA157" s="89"/>
      <c r="NBB157" s="89"/>
      <c r="NBC157" s="89"/>
      <c r="NBD157" s="89"/>
      <c r="NBE157" s="89"/>
      <c r="NBF157" s="89"/>
      <c r="NBG157" s="89"/>
      <c r="NBH157" s="89"/>
      <c r="NBI157" s="89"/>
      <c r="NBJ157" s="89"/>
      <c r="NBK157" s="80"/>
      <c r="NBL157" s="89"/>
      <c r="NBM157" s="89"/>
      <c r="NBN157" s="89"/>
      <c r="NBO157" s="89"/>
      <c r="NBP157" s="89"/>
      <c r="NBQ157" s="89"/>
      <c r="NBR157" s="89"/>
      <c r="NBS157" s="89"/>
      <c r="NBT157" s="89"/>
      <c r="NBU157" s="89"/>
      <c r="NBV157" s="89"/>
      <c r="NBW157" s="89"/>
      <c r="NBX157" s="89"/>
      <c r="NBY157" s="89"/>
      <c r="NBZ157" s="89"/>
      <c r="NCA157" s="89"/>
      <c r="NCB157" s="89"/>
      <c r="NCC157" s="89"/>
      <c r="NCD157" s="89"/>
      <c r="NCE157" s="89"/>
      <c r="NCF157" s="89"/>
      <c r="NCG157" s="80"/>
      <c r="NCH157" s="89"/>
      <c r="NCI157" s="89"/>
      <c r="NCJ157" s="89"/>
      <c r="NCK157" s="89"/>
      <c r="NCL157" s="89"/>
      <c r="NCM157" s="89"/>
      <c r="NCN157" s="89"/>
      <c r="NCO157" s="89"/>
      <c r="NCP157" s="89"/>
      <c r="NCQ157" s="89"/>
      <c r="NCR157" s="89"/>
      <c r="NCS157" s="89"/>
      <c r="NCT157" s="89"/>
      <c r="NCU157" s="89"/>
      <c r="NCV157" s="89"/>
      <c r="NCW157" s="89"/>
      <c r="NCX157" s="89"/>
      <c r="NCY157" s="89"/>
      <c r="NCZ157" s="89"/>
      <c r="NDA157" s="89"/>
      <c r="NDB157" s="89"/>
      <c r="NDC157" s="80"/>
      <c r="NDD157" s="89"/>
      <c r="NDE157" s="89"/>
      <c r="NDF157" s="89"/>
      <c r="NDG157" s="89"/>
      <c r="NDH157" s="89"/>
      <c r="NDI157" s="89"/>
      <c r="NDJ157" s="89"/>
      <c r="NDK157" s="89"/>
      <c r="NDL157" s="89"/>
      <c r="NDM157" s="89"/>
      <c r="NDN157" s="89"/>
      <c r="NDO157" s="89"/>
      <c r="NDP157" s="89"/>
      <c r="NDQ157" s="89"/>
      <c r="NDR157" s="89"/>
      <c r="NDS157" s="89"/>
      <c r="NDT157" s="89"/>
      <c r="NDU157" s="89"/>
      <c r="NDV157" s="89"/>
      <c r="NDW157" s="89"/>
      <c r="NDX157" s="89"/>
      <c r="NDY157" s="80"/>
      <c r="NDZ157" s="89"/>
      <c r="NEA157" s="89"/>
      <c r="NEB157" s="89"/>
      <c r="NEC157" s="89"/>
      <c r="NED157" s="89"/>
      <c r="NEE157" s="89"/>
      <c r="NEF157" s="89"/>
      <c r="NEG157" s="89"/>
      <c r="NEH157" s="89"/>
      <c r="NEI157" s="89"/>
      <c r="NEJ157" s="89"/>
      <c r="NEK157" s="89"/>
      <c r="NEL157" s="89"/>
      <c r="NEM157" s="89"/>
      <c r="NEN157" s="89"/>
      <c r="NEO157" s="89"/>
      <c r="NEP157" s="89"/>
      <c r="NEQ157" s="89"/>
      <c r="NER157" s="89"/>
      <c r="NES157" s="89"/>
      <c r="NET157" s="89"/>
      <c r="NEU157" s="80"/>
      <c r="NEV157" s="89"/>
      <c r="NEW157" s="89"/>
      <c r="NEX157" s="89"/>
      <c r="NEY157" s="89"/>
      <c r="NEZ157" s="89"/>
      <c r="NFA157" s="89"/>
      <c r="NFB157" s="89"/>
      <c r="NFC157" s="89"/>
      <c r="NFD157" s="89"/>
      <c r="NFE157" s="89"/>
      <c r="NFF157" s="89"/>
      <c r="NFG157" s="89"/>
      <c r="NFH157" s="89"/>
      <c r="NFI157" s="89"/>
      <c r="NFJ157" s="89"/>
      <c r="NFK157" s="89"/>
      <c r="NFL157" s="89"/>
      <c r="NFM157" s="89"/>
      <c r="NFN157" s="89"/>
      <c r="NFO157" s="89"/>
      <c r="NFP157" s="89"/>
      <c r="NFQ157" s="80"/>
      <c r="NFR157" s="89"/>
      <c r="NFS157" s="89"/>
      <c r="NFT157" s="89"/>
      <c r="NFU157" s="89"/>
      <c r="NFV157" s="89"/>
      <c r="NFW157" s="89"/>
      <c r="NFX157" s="89"/>
      <c r="NFY157" s="89"/>
      <c r="NFZ157" s="89"/>
      <c r="NGA157" s="89"/>
      <c r="NGB157" s="89"/>
      <c r="NGC157" s="89"/>
      <c r="NGD157" s="89"/>
      <c r="NGE157" s="89"/>
      <c r="NGF157" s="89"/>
      <c r="NGG157" s="89"/>
      <c r="NGH157" s="89"/>
      <c r="NGI157" s="89"/>
      <c r="NGJ157" s="89"/>
      <c r="NGK157" s="89"/>
      <c r="NGL157" s="89"/>
      <c r="NGM157" s="80"/>
      <c r="NGN157" s="89"/>
      <c r="NGO157" s="89"/>
      <c r="NGP157" s="89"/>
      <c r="NGQ157" s="89"/>
      <c r="NGR157" s="89"/>
      <c r="NGS157" s="89"/>
      <c r="NGT157" s="89"/>
      <c r="NGU157" s="89"/>
      <c r="NGV157" s="89"/>
      <c r="NGW157" s="89"/>
      <c r="NGX157" s="89"/>
      <c r="NGY157" s="89"/>
      <c r="NGZ157" s="89"/>
      <c r="NHA157" s="89"/>
      <c r="NHB157" s="89"/>
      <c r="NHC157" s="89"/>
      <c r="NHD157" s="89"/>
      <c r="NHE157" s="89"/>
      <c r="NHF157" s="89"/>
      <c r="NHG157" s="89"/>
      <c r="NHH157" s="89"/>
      <c r="NHI157" s="80"/>
      <c r="NHJ157" s="89"/>
      <c r="NHK157" s="89"/>
      <c r="NHL157" s="89"/>
      <c r="NHM157" s="89"/>
      <c r="NHN157" s="89"/>
      <c r="NHO157" s="89"/>
      <c r="NHP157" s="89"/>
      <c r="NHQ157" s="89"/>
      <c r="NHR157" s="89"/>
      <c r="NHS157" s="89"/>
      <c r="NHT157" s="89"/>
      <c r="NHU157" s="89"/>
      <c r="NHV157" s="89"/>
      <c r="NHW157" s="89"/>
      <c r="NHX157" s="89"/>
      <c r="NHY157" s="89"/>
      <c r="NHZ157" s="89"/>
      <c r="NIA157" s="89"/>
      <c r="NIB157" s="89"/>
      <c r="NIC157" s="89"/>
      <c r="NID157" s="89"/>
      <c r="NIE157" s="80"/>
      <c r="NIF157" s="89"/>
      <c r="NIG157" s="89"/>
      <c r="NIH157" s="89"/>
      <c r="NII157" s="89"/>
      <c r="NIJ157" s="89"/>
      <c r="NIK157" s="89"/>
      <c r="NIL157" s="89"/>
      <c r="NIM157" s="89"/>
      <c r="NIN157" s="89"/>
      <c r="NIO157" s="89"/>
      <c r="NIP157" s="89"/>
      <c r="NIQ157" s="89"/>
      <c r="NIR157" s="89"/>
      <c r="NIS157" s="89"/>
      <c r="NIT157" s="89"/>
      <c r="NIU157" s="89"/>
      <c r="NIV157" s="89"/>
      <c r="NIW157" s="89"/>
      <c r="NIX157" s="89"/>
      <c r="NIY157" s="89"/>
      <c r="NIZ157" s="89"/>
      <c r="NJA157" s="80"/>
      <c r="NJB157" s="89"/>
      <c r="NJC157" s="89"/>
      <c r="NJD157" s="89"/>
      <c r="NJE157" s="89"/>
      <c r="NJF157" s="89"/>
      <c r="NJG157" s="89"/>
      <c r="NJH157" s="89"/>
      <c r="NJI157" s="89"/>
      <c r="NJJ157" s="89"/>
      <c r="NJK157" s="89"/>
      <c r="NJL157" s="89"/>
      <c r="NJM157" s="89"/>
      <c r="NJN157" s="89"/>
      <c r="NJO157" s="89"/>
      <c r="NJP157" s="89"/>
      <c r="NJQ157" s="89"/>
      <c r="NJR157" s="89"/>
      <c r="NJS157" s="89"/>
      <c r="NJT157" s="89"/>
      <c r="NJU157" s="89"/>
      <c r="NJV157" s="89"/>
      <c r="NJW157" s="80"/>
      <c r="NJX157" s="89"/>
      <c r="NJY157" s="89"/>
      <c r="NJZ157" s="89"/>
      <c r="NKA157" s="89"/>
      <c r="NKB157" s="89"/>
      <c r="NKC157" s="89"/>
      <c r="NKD157" s="89"/>
      <c r="NKE157" s="89"/>
      <c r="NKF157" s="89"/>
      <c r="NKG157" s="89"/>
      <c r="NKH157" s="89"/>
      <c r="NKI157" s="89"/>
      <c r="NKJ157" s="89"/>
      <c r="NKK157" s="89"/>
      <c r="NKL157" s="89"/>
      <c r="NKM157" s="89"/>
      <c r="NKN157" s="89"/>
      <c r="NKO157" s="89"/>
      <c r="NKP157" s="89"/>
      <c r="NKQ157" s="89"/>
      <c r="NKR157" s="89"/>
      <c r="NKS157" s="80"/>
      <c r="NKT157" s="89"/>
      <c r="NKU157" s="89"/>
      <c r="NKV157" s="89"/>
      <c r="NKW157" s="89"/>
      <c r="NKX157" s="89"/>
      <c r="NKY157" s="89"/>
      <c r="NKZ157" s="89"/>
      <c r="NLA157" s="89"/>
      <c r="NLB157" s="89"/>
      <c r="NLC157" s="89"/>
      <c r="NLD157" s="89"/>
      <c r="NLE157" s="89"/>
      <c r="NLF157" s="89"/>
      <c r="NLG157" s="89"/>
      <c r="NLH157" s="89"/>
      <c r="NLI157" s="89"/>
      <c r="NLJ157" s="89"/>
      <c r="NLK157" s="89"/>
      <c r="NLL157" s="89"/>
      <c r="NLM157" s="89"/>
      <c r="NLN157" s="89"/>
      <c r="NLO157" s="80"/>
      <c r="NLP157" s="89"/>
      <c r="NLQ157" s="89"/>
      <c r="NLR157" s="89"/>
      <c r="NLS157" s="89"/>
      <c r="NLT157" s="89"/>
      <c r="NLU157" s="89"/>
      <c r="NLV157" s="89"/>
      <c r="NLW157" s="89"/>
      <c r="NLX157" s="89"/>
      <c r="NLY157" s="89"/>
      <c r="NLZ157" s="89"/>
      <c r="NMA157" s="89"/>
      <c r="NMB157" s="89"/>
      <c r="NMC157" s="89"/>
      <c r="NMD157" s="89"/>
      <c r="NME157" s="89"/>
      <c r="NMF157" s="89"/>
      <c r="NMG157" s="89"/>
      <c r="NMH157" s="89"/>
      <c r="NMI157" s="89"/>
      <c r="NMJ157" s="89"/>
      <c r="NMK157" s="80"/>
      <c r="NML157" s="89"/>
      <c r="NMM157" s="89"/>
      <c r="NMN157" s="89"/>
      <c r="NMO157" s="89"/>
      <c r="NMP157" s="89"/>
      <c r="NMQ157" s="89"/>
      <c r="NMR157" s="89"/>
      <c r="NMS157" s="89"/>
      <c r="NMT157" s="89"/>
      <c r="NMU157" s="89"/>
      <c r="NMV157" s="89"/>
      <c r="NMW157" s="89"/>
      <c r="NMX157" s="89"/>
      <c r="NMY157" s="89"/>
      <c r="NMZ157" s="89"/>
      <c r="NNA157" s="89"/>
      <c r="NNB157" s="89"/>
      <c r="NNC157" s="89"/>
      <c r="NND157" s="89"/>
      <c r="NNE157" s="89"/>
      <c r="NNF157" s="89"/>
      <c r="NNG157" s="80"/>
      <c r="NNH157" s="89"/>
      <c r="NNI157" s="89"/>
      <c r="NNJ157" s="89"/>
      <c r="NNK157" s="89"/>
      <c r="NNL157" s="89"/>
      <c r="NNM157" s="89"/>
      <c r="NNN157" s="89"/>
      <c r="NNO157" s="89"/>
      <c r="NNP157" s="89"/>
      <c r="NNQ157" s="89"/>
      <c r="NNR157" s="89"/>
      <c r="NNS157" s="89"/>
      <c r="NNT157" s="89"/>
      <c r="NNU157" s="89"/>
      <c r="NNV157" s="89"/>
      <c r="NNW157" s="89"/>
      <c r="NNX157" s="89"/>
      <c r="NNY157" s="89"/>
      <c r="NNZ157" s="89"/>
      <c r="NOA157" s="89"/>
      <c r="NOB157" s="89"/>
      <c r="NOC157" s="80"/>
      <c r="NOD157" s="89"/>
      <c r="NOE157" s="89"/>
      <c r="NOF157" s="89"/>
      <c r="NOG157" s="89"/>
      <c r="NOH157" s="89"/>
      <c r="NOI157" s="89"/>
      <c r="NOJ157" s="89"/>
      <c r="NOK157" s="89"/>
      <c r="NOL157" s="89"/>
      <c r="NOM157" s="89"/>
      <c r="NON157" s="89"/>
      <c r="NOO157" s="89"/>
      <c r="NOP157" s="89"/>
      <c r="NOQ157" s="89"/>
      <c r="NOR157" s="89"/>
      <c r="NOS157" s="89"/>
      <c r="NOT157" s="89"/>
      <c r="NOU157" s="89"/>
      <c r="NOV157" s="89"/>
      <c r="NOW157" s="89"/>
      <c r="NOX157" s="89"/>
      <c r="NOY157" s="80"/>
      <c r="NOZ157" s="89"/>
      <c r="NPA157" s="89"/>
      <c r="NPB157" s="89"/>
      <c r="NPC157" s="89"/>
      <c r="NPD157" s="89"/>
      <c r="NPE157" s="89"/>
      <c r="NPF157" s="89"/>
      <c r="NPG157" s="89"/>
      <c r="NPH157" s="89"/>
      <c r="NPI157" s="89"/>
      <c r="NPJ157" s="89"/>
      <c r="NPK157" s="89"/>
      <c r="NPL157" s="89"/>
      <c r="NPM157" s="89"/>
      <c r="NPN157" s="89"/>
      <c r="NPO157" s="89"/>
      <c r="NPP157" s="89"/>
      <c r="NPQ157" s="89"/>
      <c r="NPR157" s="89"/>
      <c r="NPS157" s="89"/>
      <c r="NPT157" s="89"/>
      <c r="NPU157" s="80"/>
      <c r="NPV157" s="89"/>
      <c r="NPW157" s="89"/>
      <c r="NPX157" s="89"/>
      <c r="NPY157" s="89"/>
      <c r="NPZ157" s="89"/>
      <c r="NQA157" s="89"/>
      <c r="NQB157" s="89"/>
      <c r="NQC157" s="89"/>
      <c r="NQD157" s="89"/>
      <c r="NQE157" s="89"/>
      <c r="NQF157" s="89"/>
      <c r="NQG157" s="89"/>
      <c r="NQH157" s="89"/>
      <c r="NQI157" s="89"/>
      <c r="NQJ157" s="89"/>
      <c r="NQK157" s="89"/>
      <c r="NQL157" s="89"/>
      <c r="NQM157" s="89"/>
      <c r="NQN157" s="89"/>
      <c r="NQO157" s="89"/>
      <c r="NQP157" s="89"/>
      <c r="NQQ157" s="80"/>
      <c r="NQR157" s="89"/>
      <c r="NQS157" s="89"/>
      <c r="NQT157" s="89"/>
      <c r="NQU157" s="89"/>
      <c r="NQV157" s="89"/>
      <c r="NQW157" s="89"/>
      <c r="NQX157" s="89"/>
      <c r="NQY157" s="89"/>
      <c r="NQZ157" s="89"/>
      <c r="NRA157" s="89"/>
      <c r="NRB157" s="89"/>
      <c r="NRC157" s="89"/>
      <c r="NRD157" s="89"/>
      <c r="NRE157" s="89"/>
      <c r="NRF157" s="89"/>
      <c r="NRG157" s="89"/>
      <c r="NRH157" s="89"/>
      <c r="NRI157" s="89"/>
      <c r="NRJ157" s="89"/>
      <c r="NRK157" s="89"/>
      <c r="NRL157" s="89"/>
      <c r="NRM157" s="80"/>
      <c r="NRN157" s="89"/>
      <c r="NRO157" s="89"/>
      <c r="NRP157" s="89"/>
      <c r="NRQ157" s="89"/>
      <c r="NRR157" s="89"/>
      <c r="NRS157" s="89"/>
      <c r="NRT157" s="89"/>
      <c r="NRU157" s="89"/>
      <c r="NRV157" s="89"/>
      <c r="NRW157" s="89"/>
      <c r="NRX157" s="89"/>
      <c r="NRY157" s="89"/>
      <c r="NRZ157" s="89"/>
      <c r="NSA157" s="89"/>
      <c r="NSB157" s="89"/>
      <c r="NSC157" s="89"/>
      <c r="NSD157" s="89"/>
      <c r="NSE157" s="89"/>
      <c r="NSF157" s="89"/>
      <c r="NSG157" s="89"/>
      <c r="NSH157" s="89"/>
      <c r="NSI157" s="80"/>
      <c r="NSJ157" s="89"/>
      <c r="NSK157" s="89"/>
      <c r="NSL157" s="89"/>
      <c r="NSM157" s="89"/>
      <c r="NSN157" s="89"/>
      <c r="NSO157" s="89"/>
      <c r="NSP157" s="89"/>
      <c r="NSQ157" s="89"/>
      <c r="NSR157" s="89"/>
      <c r="NSS157" s="89"/>
      <c r="NST157" s="89"/>
      <c r="NSU157" s="89"/>
      <c r="NSV157" s="89"/>
      <c r="NSW157" s="89"/>
      <c r="NSX157" s="89"/>
      <c r="NSY157" s="89"/>
      <c r="NSZ157" s="89"/>
      <c r="NTA157" s="89"/>
      <c r="NTB157" s="89"/>
      <c r="NTC157" s="89"/>
      <c r="NTD157" s="89"/>
      <c r="NTE157" s="80"/>
      <c r="NTF157" s="89"/>
      <c r="NTG157" s="89"/>
      <c r="NTH157" s="89"/>
      <c r="NTI157" s="89"/>
      <c r="NTJ157" s="89"/>
      <c r="NTK157" s="89"/>
      <c r="NTL157" s="89"/>
      <c r="NTM157" s="89"/>
      <c r="NTN157" s="89"/>
      <c r="NTO157" s="89"/>
      <c r="NTP157" s="89"/>
      <c r="NTQ157" s="89"/>
      <c r="NTR157" s="89"/>
      <c r="NTS157" s="89"/>
      <c r="NTT157" s="89"/>
      <c r="NTU157" s="89"/>
      <c r="NTV157" s="89"/>
      <c r="NTW157" s="89"/>
      <c r="NTX157" s="89"/>
      <c r="NTY157" s="89"/>
      <c r="NTZ157" s="89"/>
      <c r="NUA157" s="80"/>
      <c r="NUB157" s="89"/>
      <c r="NUC157" s="89"/>
      <c r="NUD157" s="89"/>
      <c r="NUE157" s="89"/>
      <c r="NUF157" s="89"/>
      <c r="NUG157" s="89"/>
      <c r="NUH157" s="89"/>
      <c r="NUI157" s="89"/>
      <c r="NUJ157" s="89"/>
      <c r="NUK157" s="89"/>
      <c r="NUL157" s="89"/>
      <c r="NUM157" s="89"/>
      <c r="NUN157" s="89"/>
      <c r="NUO157" s="89"/>
      <c r="NUP157" s="89"/>
      <c r="NUQ157" s="89"/>
      <c r="NUR157" s="89"/>
      <c r="NUS157" s="89"/>
      <c r="NUT157" s="89"/>
      <c r="NUU157" s="89"/>
      <c r="NUV157" s="89"/>
      <c r="NUW157" s="80"/>
      <c r="NUX157" s="89"/>
      <c r="NUY157" s="89"/>
      <c r="NUZ157" s="89"/>
      <c r="NVA157" s="89"/>
      <c r="NVB157" s="89"/>
      <c r="NVC157" s="89"/>
      <c r="NVD157" s="89"/>
      <c r="NVE157" s="89"/>
      <c r="NVF157" s="89"/>
      <c r="NVG157" s="89"/>
      <c r="NVH157" s="89"/>
      <c r="NVI157" s="89"/>
      <c r="NVJ157" s="89"/>
      <c r="NVK157" s="89"/>
      <c r="NVL157" s="89"/>
      <c r="NVM157" s="89"/>
      <c r="NVN157" s="89"/>
      <c r="NVO157" s="89"/>
      <c r="NVP157" s="89"/>
      <c r="NVQ157" s="89"/>
      <c r="NVR157" s="89"/>
      <c r="NVS157" s="80"/>
      <c r="NVT157" s="89"/>
      <c r="NVU157" s="89"/>
      <c r="NVV157" s="89"/>
      <c r="NVW157" s="89"/>
      <c r="NVX157" s="89"/>
      <c r="NVY157" s="89"/>
      <c r="NVZ157" s="89"/>
      <c r="NWA157" s="89"/>
      <c r="NWB157" s="89"/>
      <c r="NWC157" s="89"/>
      <c r="NWD157" s="89"/>
      <c r="NWE157" s="89"/>
      <c r="NWF157" s="89"/>
      <c r="NWG157" s="89"/>
      <c r="NWH157" s="89"/>
      <c r="NWI157" s="89"/>
      <c r="NWJ157" s="89"/>
      <c r="NWK157" s="89"/>
      <c r="NWL157" s="89"/>
      <c r="NWM157" s="89"/>
      <c r="NWN157" s="89"/>
      <c r="NWO157" s="80"/>
      <c r="NWP157" s="89"/>
      <c r="NWQ157" s="89"/>
      <c r="NWR157" s="89"/>
      <c r="NWS157" s="89"/>
      <c r="NWT157" s="89"/>
      <c r="NWU157" s="89"/>
      <c r="NWV157" s="89"/>
      <c r="NWW157" s="89"/>
      <c r="NWX157" s="89"/>
      <c r="NWY157" s="89"/>
      <c r="NWZ157" s="89"/>
      <c r="NXA157" s="89"/>
      <c r="NXB157" s="89"/>
      <c r="NXC157" s="89"/>
      <c r="NXD157" s="89"/>
      <c r="NXE157" s="89"/>
      <c r="NXF157" s="89"/>
      <c r="NXG157" s="89"/>
      <c r="NXH157" s="89"/>
      <c r="NXI157" s="89"/>
      <c r="NXJ157" s="89"/>
      <c r="NXK157" s="80"/>
      <c r="NXL157" s="89"/>
      <c r="NXM157" s="89"/>
      <c r="NXN157" s="89"/>
      <c r="NXO157" s="89"/>
      <c r="NXP157" s="89"/>
      <c r="NXQ157" s="89"/>
      <c r="NXR157" s="89"/>
      <c r="NXS157" s="89"/>
      <c r="NXT157" s="89"/>
      <c r="NXU157" s="89"/>
      <c r="NXV157" s="89"/>
      <c r="NXW157" s="89"/>
      <c r="NXX157" s="89"/>
      <c r="NXY157" s="89"/>
      <c r="NXZ157" s="89"/>
      <c r="NYA157" s="89"/>
      <c r="NYB157" s="89"/>
      <c r="NYC157" s="89"/>
      <c r="NYD157" s="89"/>
      <c r="NYE157" s="89"/>
      <c r="NYF157" s="89"/>
      <c r="NYG157" s="80"/>
      <c r="NYH157" s="89"/>
      <c r="NYI157" s="89"/>
      <c r="NYJ157" s="89"/>
      <c r="NYK157" s="89"/>
      <c r="NYL157" s="89"/>
      <c r="NYM157" s="89"/>
      <c r="NYN157" s="89"/>
      <c r="NYO157" s="89"/>
      <c r="NYP157" s="89"/>
      <c r="NYQ157" s="89"/>
      <c r="NYR157" s="89"/>
      <c r="NYS157" s="89"/>
      <c r="NYT157" s="89"/>
      <c r="NYU157" s="89"/>
      <c r="NYV157" s="89"/>
      <c r="NYW157" s="89"/>
      <c r="NYX157" s="89"/>
      <c r="NYY157" s="89"/>
      <c r="NYZ157" s="89"/>
      <c r="NZA157" s="89"/>
      <c r="NZB157" s="89"/>
      <c r="NZC157" s="80"/>
      <c r="NZD157" s="89"/>
      <c r="NZE157" s="89"/>
      <c r="NZF157" s="89"/>
      <c r="NZG157" s="89"/>
      <c r="NZH157" s="89"/>
      <c r="NZI157" s="89"/>
      <c r="NZJ157" s="89"/>
      <c r="NZK157" s="89"/>
      <c r="NZL157" s="89"/>
      <c r="NZM157" s="89"/>
      <c r="NZN157" s="89"/>
      <c r="NZO157" s="89"/>
      <c r="NZP157" s="89"/>
      <c r="NZQ157" s="89"/>
      <c r="NZR157" s="89"/>
      <c r="NZS157" s="89"/>
      <c r="NZT157" s="89"/>
      <c r="NZU157" s="89"/>
      <c r="NZV157" s="89"/>
      <c r="NZW157" s="89"/>
      <c r="NZX157" s="89"/>
      <c r="NZY157" s="80"/>
      <c r="NZZ157" s="89"/>
      <c r="OAA157" s="89"/>
      <c r="OAB157" s="89"/>
      <c r="OAC157" s="89"/>
      <c r="OAD157" s="89"/>
      <c r="OAE157" s="89"/>
      <c r="OAF157" s="89"/>
      <c r="OAG157" s="89"/>
      <c r="OAH157" s="89"/>
      <c r="OAI157" s="89"/>
      <c r="OAJ157" s="89"/>
      <c r="OAK157" s="89"/>
      <c r="OAL157" s="89"/>
      <c r="OAM157" s="89"/>
      <c r="OAN157" s="89"/>
      <c r="OAO157" s="89"/>
      <c r="OAP157" s="89"/>
      <c r="OAQ157" s="89"/>
      <c r="OAR157" s="89"/>
      <c r="OAS157" s="89"/>
      <c r="OAT157" s="89"/>
      <c r="OAU157" s="80"/>
      <c r="OAV157" s="89"/>
      <c r="OAW157" s="89"/>
      <c r="OAX157" s="89"/>
      <c r="OAY157" s="89"/>
      <c r="OAZ157" s="89"/>
      <c r="OBA157" s="89"/>
      <c r="OBB157" s="89"/>
      <c r="OBC157" s="89"/>
      <c r="OBD157" s="89"/>
      <c r="OBE157" s="89"/>
      <c r="OBF157" s="89"/>
      <c r="OBG157" s="89"/>
      <c r="OBH157" s="89"/>
      <c r="OBI157" s="89"/>
      <c r="OBJ157" s="89"/>
      <c r="OBK157" s="89"/>
      <c r="OBL157" s="89"/>
      <c r="OBM157" s="89"/>
      <c r="OBN157" s="89"/>
      <c r="OBO157" s="89"/>
      <c r="OBP157" s="89"/>
      <c r="OBQ157" s="80"/>
      <c r="OBR157" s="89"/>
      <c r="OBS157" s="89"/>
      <c r="OBT157" s="89"/>
      <c r="OBU157" s="89"/>
      <c r="OBV157" s="89"/>
      <c r="OBW157" s="89"/>
      <c r="OBX157" s="89"/>
      <c r="OBY157" s="89"/>
      <c r="OBZ157" s="89"/>
      <c r="OCA157" s="89"/>
      <c r="OCB157" s="89"/>
      <c r="OCC157" s="89"/>
      <c r="OCD157" s="89"/>
      <c r="OCE157" s="89"/>
      <c r="OCF157" s="89"/>
      <c r="OCG157" s="89"/>
      <c r="OCH157" s="89"/>
      <c r="OCI157" s="89"/>
      <c r="OCJ157" s="89"/>
      <c r="OCK157" s="89"/>
      <c r="OCL157" s="89"/>
      <c r="OCM157" s="80"/>
      <c r="OCN157" s="89"/>
      <c r="OCO157" s="89"/>
      <c r="OCP157" s="89"/>
      <c r="OCQ157" s="89"/>
      <c r="OCR157" s="89"/>
      <c r="OCS157" s="89"/>
      <c r="OCT157" s="89"/>
      <c r="OCU157" s="89"/>
      <c r="OCV157" s="89"/>
      <c r="OCW157" s="89"/>
      <c r="OCX157" s="89"/>
      <c r="OCY157" s="89"/>
      <c r="OCZ157" s="89"/>
      <c r="ODA157" s="89"/>
      <c r="ODB157" s="89"/>
      <c r="ODC157" s="89"/>
      <c r="ODD157" s="89"/>
      <c r="ODE157" s="89"/>
      <c r="ODF157" s="89"/>
      <c r="ODG157" s="89"/>
      <c r="ODH157" s="89"/>
      <c r="ODI157" s="80"/>
      <c r="ODJ157" s="89"/>
      <c r="ODK157" s="89"/>
      <c r="ODL157" s="89"/>
      <c r="ODM157" s="89"/>
      <c r="ODN157" s="89"/>
      <c r="ODO157" s="89"/>
      <c r="ODP157" s="89"/>
      <c r="ODQ157" s="89"/>
      <c r="ODR157" s="89"/>
      <c r="ODS157" s="89"/>
      <c r="ODT157" s="89"/>
      <c r="ODU157" s="89"/>
      <c r="ODV157" s="89"/>
      <c r="ODW157" s="89"/>
      <c r="ODX157" s="89"/>
      <c r="ODY157" s="89"/>
      <c r="ODZ157" s="89"/>
      <c r="OEA157" s="89"/>
      <c r="OEB157" s="89"/>
      <c r="OEC157" s="89"/>
      <c r="OED157" s="89"/>
      <c r="OEE157" s="80"/>
      <c r="OEF157" s="89"/>
      <c r="OEG157" s="89"/>
      <c r="OEH157" s="89"/>
      <c r="OEI157" s="89"/>
      <c r="OEJ157" s="89"/>
      <c r="OEK157" s="89"/>
      <c r="OEL157" s="89"/>
      <c r="OEM157" s="89"/>
      <c r="OEN157" s="89"/>
      <c r="OEO157" s="89"/>
      <c r="OEP157" s="89"/>
      <c r="OEQ157" s="89"/>
      <c r="OER157" s="89"/>
      <c r="OES157" s="89"/>
      <c r="OET157" s="89"/>
      <c r="OEU157" s="89"/>
      <c r="OEV157" s="89"/>
      <c r="OEW157" s="89"/>
      <c r="OEX157" s="89"/>
      <c r="OEY157" s="89"/>
      <c r="OEZ157" s="89"/>
      <c r="OFA157" s="80"/>
      <c r="OFB157" s="89"/>
      <c r="OFC157" s="89"/>
      <c r="OFD157" s="89"/>
      <c r="OFE157" s="89"/>
      <c r="OFF157" s="89"/>
      <c r="OFG157" s="89"/>
      <c r="OFH157" s="89"/>
      <c r="OFI157" s="89"/>
      <c r="OFJ157" s="89"/>
      <c r="OFK157" s="89"/>
      <c r="OFL157" s="89"/>
      <c r="OFM157" s="89"/>
      <c r="OFN157" s="89"/>
      <c r="OFO157" s="89"/>
      <c r="OFP157" s="89"/>
      <c r="OFQ157" s="89"/>
      <c r="OFR157" s="89"/>
      <c r="OFS157" s="89"/>
      <c r="OFT157" s="89"/>
      <c r="OFU157" s="89"/>
      <c r="OFV157" s="89"/>
      <c r="OFW157" s="80"/>
      <c r="OFX157" s="89"/>
      <c r="OFY157" s="89"/>
      <c r="OFZ157" s="89"/>
      <c r="OGA157" s="89"/>
      <c r="OGB157" s="89"/>
      <c r="OGC157" s="89"/>
      <c r="OGD157" s="89"/>
      <c r="OGE157" s="89"/>
      <c r="OGF157" s="89"/>
      <c r="OGG157" s="89"/>
      <c r="OGH157" s="89"/>
      <c r="OGI157" s="89"/>
      <c r="OGJ157" s="89"/>
      <c r="OGK157" s="89"/>
      <c r="OGL157" s="89"/>
      <c r="OGM157" s="89"/>
      <c r="OGN157" s="89"/>
      <c r="OGO157" s="89"/>
      <c r="OGP157" s="89"/>
      <c r="OGQ157" s="89"/>
      <c r="OGR157" s="89"/>
      <c r="OGS157" s="80"/>
      <c r="OGT157" s="89"/>
      <c r="OGU157" s="89"/>
      <c r="OGV157" s="89"/>
      <c r="OGW157" s="89"/>
      <c r="OGX157" s="89"/>
      <c r="OGY157" s="89"/>
      <c r="OGZ157" s="89"/>
      <c r="OHA157" s="89"/>
      <c r="OHB157" s="89"/>
      <c r="OHC157" s="89"/>
      <c r="OHD157" s="89"/>
      <c r="OHE157" s="89"/>
      <c r="OHF157" s="89"/>
      <c r="OHG157" s="89"/>
      <c r="OHH157" s="89"/>
      <c r="OHI157" s="89"/>
      <c r="OHJ157" s="89"/>
      <c r="OHK157" s="89"/>
      <c r="OHL157" s="89"/>
      <c r="OHM157" s="89"/>
      <c r="OHN157" s="89"/>
      <c r="OHO157" s="80"/>
      <c r="OHP157" s="89"/>
      <c r="OHQ157" s="89"/>
      <c r="OHR157" s="89"/>
      <c r="OHS157" s="89"/>
      <c r="OHT157" s="89"/>
      <c r="OHU157" s="89"/>
      <c r="OHV157" s="89"/>
      <c r="OHW157" s="89"/>
      <c r="OHX157" s="89"/>
      <c r="OHY157" s="89"/>
      <c r="OHZ157" s="89"/>
      <c r="OIA157" s="89"/>
      <c r="OIB157" s="89"/>
      <c r="OIC157" s="89"/>
      <c r="OID157" s="89"/>
      <c r="OIE157" s="89"/>
      <c r="OIF157" s="89"/>
      <c r="OIG157" s="89"/>
      <c r="OIH157" s="89"/>
      <c r="OII157" s="89"/>
      <c r="OIJ157" s="89"/>
      <c r="OIK157" s="80"/>
      <c r="OIL157" s="89"/>
      <c r="OIM157" s="89"/>
      <c r="OIN157" s="89"/>
      <c r="OIO157" s="89"/>
      <c r="OIP157" s="89"/>
      <c r="OIQ157" s="89"/>
      <c r="OIR157" s="89"/>
      <c r="OIS157" s="89"/>
      <c r="OIT157" s="89"/>
      <c r="OIU157" s="89"/>
      <c r="OIV157" s="89"/>
      <c r="OIW157" s="89"/>
      <c r="OIX157" s="89"/>
      <c r="OIY157" s="89"/>
      <c r="OIZ157" s="89"/>
      <c r="OJA157" s="89"/>
      <c r="OJB157" s="89"/>
      <c r="OJC157" s="89"/>
      <c r="OJD157" s="89"/>
      <c r="OJE157" s="89"/>
      <c r="OJF157" s="89"/>
      <c r="OJG157" s="80"/>
      <c r="OJH157" s="89"/>
      <c r="OJI157" s="89"/>
      <c r="OJJ157" s="89"/>
      <c r="OJK157" s="89"/>
      <c r="OJL157" s="89"/>
      <c r="OJM157" s="89"/>
      <c r="OJN157" s="89"/>
      <c r="OJO157" s="89"/>
      <c r="OJP157" s="89"/>
      <c r="OJQ157" s="89"/>
      <c r="OJR157" s="89"/>
      <c r="OJS157" s="89"/>
      <c r="OJT157" s="89"/>
      <c r="OJU157" s="89"/>
      <c r="OJV157" s="89"/>
      <c r="OJW157" s="89"/>
      <c r="OJX157" s="89"/>
      <c r="OJY157" s="89"/>
      <c r="OJZ157" s="89"/>
      <c r="OKA157" s="89"/>
      <c r="OKB157" s="89"/>
      <c r="OKC157" s="80"/>
      <c r="OKD157" s="89"/>
      <c r="OKE157" s="89"/>
      <c r="OKF157" s="89"/>
      <c r="OKG157" s="89"/>
      <c r="OKH157" s="89"/>
      <c r="OKI157" s="89"/>
      <c r="OKJ157" s="89"/>
      <c r="OKK157" s="89"/>
      <c r="OKL157" s="89"/>
      <c r="OKM157" s="89"/>
      <c r="OKN157" s="89"/>
      <c r="OKO157" s="89"/>
      <c r="OKP157" s="89"/>
      <c r="OKQ157" s="89"/>
      <c r="OKR157" s="89"/>
      <c r="OKS157" s="89"/>
      <c r="OKT157" s="89"/>
      <c r="OKU157" s="89"/>
      <c r="OKV157" s="89"/>
      <c r="OKW157" s="89"/>
      <c r="OKX157" s="89"/>
      <c r="OKY157" s="80"/>
      <c r="OKZ157" s="89"/>
      <c r="OLA157" s="89"/>
      <c r="OLB157" s="89"/>
      <c r="OLC157" s="89"/>
      <c r="OLD157" s="89"/>
      <c r="OLE157" s="89"/>
      <c r="OLF157" s="89"/>
      <c r="OLG157" s="89"/>
      <c r="OLH157" s="89"/>
      <c r="OLI157" s="89"/>
      <c r="OLJ157" s="89"/>
      <c r="OLK157" s="89"/>
      <c r="OLL157" s="89"/>
      <c r="OLM157" s="89"/>
      <c r="OLN157" s="89"/>
      <c r="OLO157" s="89"/>
      <c r="OLP157" s="89"/>
      <c r="OLQ157" s="89"/>
      <c r="OLR157" s="89"/>
      <c r="OLS157" s="89"/>
      <c r="OLT157" s="89"/>
      <c r="OLU157" s="80"/>
      <c r="OLV157" s="89"/>
      <c r="OLW157" s="89"/>
      <c r="OLX157" s="89"/>
      <c r="OLY157" s="89"/>
      <c r="OLZ157" s="89"/>
      <c r="OMA157" s="89"/>
      <c r="OMB157" s="89"/>
      <c r="OMC157" s="89"/>
      <c r="OMD157" s="89"/>
      <c r="OME157" s="89"/>
      <c r="OMF157" s="89"/>
      <c r="OMG157" s="89"/>
      <c r="OMH157" s="89"/>
      <c r="OMI157" s="89"/>
      <c r="OMJ157" s="89"/>
      <c r="OMK157" s="89"/>
      <c r="OML157" s="89"/>
      <c r="OMM157" s="89"/>
      <c r="OMN157" s="89"/>
      <c r="OMO157" s="89"/>
      <c r="OMP157" s="89"/>
      <c r="OMQ157" s="80"/>
      <c r="OMR157" s="89"/>
      <c r="OMS157" s="89"/>
      <c r="OMT157" s="89"/>
      <c r="OMU157" s="89"/>
      <c r="OMV157" s="89"/>
      <c r="OMW157" s="89"/>
      <c r="OMX157" s="89"/>
      <c r="OMY157" s="89"/>
      <c r="OMZ157" s="89"/>
      <c r="ONA157" s="89"/>
      <c r="ONB157" s="89"/>
      <c r="ONC157" s="89"/>
      <c r="OND157" s="89"/>
      <c r="ONE157" s="89"/>
      <c r="ONF157" s="89"/>
      <c r="ONG157" s="89"/>
      <c r="ONH157" s="89"/>
      <c r="ONI157" s="89"/>
      <c r="ONJ157" s="89"/>
      <c r="ONK157" s="89"/>
      <c r="ONL157" s="89"/>
      <c r="ONM157" s="80"/>
      <c r="ONN157" s="89"/>
      <c r="ONO157" s="89"/>
      <c r="ONP157" s="89"/>
      <c r="ONQ157" s="89"/>
      <c r="ONR157" s="89"/>
      <c r="ONS157" s="89"/>
      <c r="ONT157" s="89"/>
      <c r="ONU157" s="89"/>
      <c r="ONV157" s="89"/>
      <c r="ONW157" s="89"/>
      <c r="ONX157" s="89"/>
      <c r="ONY157" s="89"/>
      <c r="ONZ157" s="89"/>
      <c r="OOA157" s="89"/>
      <c r="OOB157" s="89"/>
      <c r="OOC157" s="89"/>
      <c r="OOD157" s="89"/>
      <c r="OOE157" s="89"/>
      <c r="OOF157" s="89"/>
      <c r="OOG157" s="89"/>
      <c r="OOH157" s="89"/>
      <c r="OOI157" s="80"/>
      <c r="OOJ157" s="89"/>
      <c r="OOK157" s="89"/>
      <c r="OOL157" s="89"/>
      <c r="OOM157" s="89"/>
      <c r="OON157" s="89"/>
      <c r="OOO157" s="89"/>
      <c r="OOP157" s="89"/>
      <c r="OOQ157" s="89"/>
      <c r="OOR157" s="89"/>
      <c r="OOS157" s="89"/>
      <c r="OOT157" s="89"/>
      <c r="OOU157" s="89"/>
      <c r="OOV157" s="89"/>
      <c r="OOW157" s="89"/>
      <c r="OOX157" s="89"/>
      <c r="OOY157" s="89"/>
      <c r="OOZ157" s="89"/>
      <c r="OPA157" s="89"/>
      <c r="OPB157" s="89"/>
      <c r="OPC157" s="89"/>
      <c r="OPD157" s="89"/>
      <c r="OPE157" s="80"/>
      <c r="OPF157" s="89"/>
      <c r="OPG157" s="89"/>
      <c r="OPH157" s="89"/>
      <c r="OPI157" s="89"/>
      <c r="OPJ157" s="89"/>
      <c r="OPK157" s="89"/>
      <c r="OPL157" s="89"/>
      <c r="OPM157" s="89"/>
      <c r="OPN157" s="89"/>
      <c r="OPO157" s="89"/>
      <c r="OPP157" s="89"/>
      <c r="OPQ157" s="89"/>
      <c r="OPR157" s="89"/>
      <c r="OPS157" s="89"/>
      <c r="OPT157" s="89"/>
      <c r="OPU157" s="89"/>
      <c r="OPV157" s="89"/>
      <c r="OPW157" s="89"/>
      <c r="OPX157" s="89"/>
      <c r="OPY157" s="89"/>
      <c r="OPZ157" s="89"/>
      <c r="OQA157" s="80"/>
      <c r="OQB157" s="89"/>
      <c r="OQC157" s="89"/>
      <c r="OQD157" s="89"/>
      <c r="OQE157" s="89"/>
      <c r="OQF157" s="89"/>
      <c r="OQG157" s="89"/>
      <c r="OQH157" s="89"/>
      <c r="OQI157" s="89"/>
      <c r="OQJ157" s="89"/>
      <c r="OQK157" s="89"/>
      <c r="OQL157" s="89"/>
      <c r="OQM157" s="89"/>
      <c r="OQN157" s="89"/>
      <c r="OQO157" s="89"/>
      <c r="OQP157" s="89"/>
      <c r="OQQ157" s="89"/>
      <c r="OQR157" s="89"/>
      <c r="OQS157" s="89"/>
      <c r="OQT157" s="89"/>
      <c r="OQU157" s="89"/>
      <c r="OQV157" s="89"/>
      <c r="OQW157" s="80"/>
      <c r="OQX157" s="89"/>
      <c r="OQY157" s="89"/>
      <c r="OQZ157" s="89"/>
      <c r="ORA157" s="89"/>
      <c r="ORB157" s="89"/>
      <c r="ORC157" s="89"/>
      <c r="ORD157" s="89"/>
      <c r="ORE157" s="89"/>
      <c r="ORF157" s="89"/>
      <c r="ORG157" s="89"/>
      <c r="ORH157" s="89"/>
      <c r="ORI157" s="89"/>
      <c r="ORJ157" s="89"/>
      <c r="ORK157" s="89"/>
      <c r="ORL157" s="89"/>
      <c r="ORM157" s="89"/>
      <c r="ORN157" s="89"/>
      <c r="ORO157" s="89"/>
      <c r="ORP157" s="89"/>
      <c r="ORQ157" s="89"/>
      <c r="ORR157" s="89"/>
      <c r="ORS157" s="80"/>
      <c r="ORT157" s="89"/>
      <c r="ORU157" s="89"/>
      <c r="ORV157" s="89"/>
      <c r="ORW157" s="89"/>
      <c r="ORX157" s="89"/>
      <c r="ORY157" s="89"/>
      <c r="ORZ157" s="89"/>
      <c r="OSA157" s="89"/>
      <c r="OSB157" s="89"/>
      <c r="OSC157" s="89"/>
      <c r="OSD157" s="89"/>
      <c r="OSE157" s="89"/>
      <c r="OSF157" s="89"/>
      <c r="OSG157" s="89"/>
      <c r="OSH157" s="89"/>
      <c r="OSI157" s="89"/>
      <c r="OSJ157" s="89"/>
      <c r="OSK157" s="89"/>
      <c r="OSL157" s="89"/>
      <c r="OSM157" s="89"/>
      <c r="OSN157" s="89"/>
      <c r="OSO157" s="80"/>
      <c r="OSP157" s="89"/>
      <c r="OSQ157" s="89"/>
      <c r="OSR157" s="89"/>
      <c r="OSS157" s="89"/>
      <c r="OST157" s="89"/>
      <c r="OSU157" s="89"/>
      <c r="OSV157" s="89"/>
      <c r="OSW157" s="89"/>
      <c r="OSX157" s="89"/>
      <c r="OSY157" s="89"/>
      <c r="OSZ157" s="89"/>
      <c r="OTA157" s="89"/>
      <c r="OTB157" s="89"/>
      <c r="OTC157" s="89"/>
      <c r="OTD157" s="89"/>
      <c r="OTE157" s="89"/>
      <c r="OTF157" s="89"/>
      <c r="OTG157" s="89"/>
      <c r="OTH157" s="89"/>
      <c r="OTI157" s="89"/>
      <c r="OTJ157" s="89"/>
      <c r="OTK157" s="80"/>
      <c r="OTL157" s="89"/>
      <c r="OTM157" s="89"/>
      <c r="OTN157" s="89"/>
      <c r="OTO157" s="89"/>
      <c r="OTP157" s="89"/>
      <c r="OTQ157" s="89"/>
      <c r="OTR157" s="89"/>
      <c r="OTS157" s="89"/>
      <c r="OTT157" s="89"/>
      <c r="OTU157" s="89"/>
      <c r="OTV157" s="89"/>
      <c r="OTW157" s="89"/>
      <c r="OTX157" s="89"/>
      <c r="OTY157" s="89"/>
      <c r="OTZ157" s="89"/>
      <c r="OUA157" s="89"/>
      <c r="OUB157" s="89"/>
      <c r="OUC157" s="89"/>
      <c r="OUD157" s="89"/>
      <c r="OUE157" s="89"/>
      <c r="OUF157" s="89"/>
      <c r="OUG157" s="80"/>
      <c r="OUH157" s="89"/>
      <c r="OUI157" s="89"/>
      <c r="OUJ157" s="89"/>
      <c r="OUK157" s="89"/>
      <c r="OUL157" s="89"/>
      <c r="OUM157" s="89"/>
      <c r="OUN157" s="89"/>
      <c r="OUO157" s="89"/>
      <c r="OUP157" s="89"/>
      <c r="OUQ157" s="89"/>
      <c r="OUR157" s="89"/>
      <c r="OUS157" s="89"/>
      <c r="OUT157" s="89"/>
      <c r="OUU157" s="89"/>
      <c r="OUV157" s="89"/>
      <c r="OUW157" s="89"/>
      <c r="OUX157" s="89"/>
      <c r="OUY157" s="89"/>
      <c r="OUZ157" s="89"/>
      <c r="OVA157" s="89"/>
      <c r="OVB157" s="89"/>
      <c r="OVC157" s="80"/>
      <c r="OVD157" s="89"/>
      <c r="OVE157" s="89"/>
      <c r="OVF157" s="89"/>
      <c r="OVG157" s="89"/>
      <c r="OVH157" s="89"/>
      <c r="OVI157" s="89"/>
      <c r="OVJ157" s="89"/>
      <c r="OVK157" s="89"/>
      <c r="OVL157" s="89"/>
      <c r="OVM157" s="89"/>
      <c r="OVN157" s="89"/>
      <c r="OVO157" s="89"/>
      <c r="OVP157" s="89"/>
      <c r="OVQ157" s="89"/>
      <c r="OVR157" s="89"/>
      <c r="OVS157" s="89"/>
      <c r="OVT157" s="89"/>
      <c r="OVU157" s="89"/>
      <c r="OVV157" s="89"/>
      <c r="OVW157" s="89"/>
      <c r="OVX157" s="89"/>
      <c r="OVY157" s="80"/>
      <c r="OVZ157" s="89"/>
      <c r="OWA157" s="89"/>
      <c r="OWB157" s="89"/>
      <c r="OWC157" s="89"/>
      <c r="OWD157" s="89"/>
      <c r="OWE157" s="89"/>
      <c r="OWF157" s="89"/>
      <c r="OWG157" s="89"/>
      <c r="OWH157" s="89"/>
      <c r="OWI157" s="89"/>
      <c r="OWJ157" s="89"/>
      <c r="OWK157" s="89"/>
      <c r="OWL157" s="89"/>
      <c r="OWM157" s="89"/>
      <c r="OWN157" s="89"/>
      <c r="OWO157" s="89"/>
      <c r="OWP157" s="89"/>
      <c r="OWQ157" s="89"/>
      <c r="OWR157" s="89"/>
      <c r="OWS157" s="89"/>
      <c r="OWT157" s="89"/>
      <c r="OWU157" s="80"/>
      <c r="OWV157" s="89"/>
      <c r="OWW157" s="89"/>
      <c r="OWX157" s="89"/>
      <c r="OWY157" s="89"/>
      <c r="OWZ157" s="89"/>
      <c r="OXA157" s="89"/>
      <c r="OXB157" s="89"/>
      <c r="OXC157" s="89"/>
      <c r="OXD157" s="89"/>
      <c r="OXE157" s="89"/>
      <c r="OXF157" s="89"/>
      <c r="OXG157" s="89"/>
      <c r="OXH157" s="89"/>
      <c r="OXI157" s="89"/>
      <c r="OXJ157" s="89"/>
      <c r="OXK157" s="89"/>
      <c r="OXL157" s="89"/>
      <c r="OXM157" s="89"/>
      <c r="OXN157" s="89"/>
      <c r="OXO157" s="89"/>
      <c r="OXP157" s="89"/>
      <c r="OXQ157" s="80"/>
      <c r="OXR157" s="89"/>
      <c r="OXS157" s="89"/>
      <c r="OXT157" s="89"/>
      <c r="OXU157" s="89"/>
      <c r="OXV157" s="89"/>
      <c r="OXW157" s="89"/>
      <c r="OXX157" s="89"/>
      <c r="OXY157" s="89"/>
      <c r="OXZ157" s="89"/>
      <c r="OYA157" s="89"/>
      <c r="OYB157" s="89"/>
      <c r="OYC157" s="89"/>
      <c r="OYD157" s="89"/>
      <c r="OYE157" s="89"/>
      <c r="OYF157" s="89"/>
      <c r="OYG157" s="89"/>
      <c r="OYH157" s="89"/>
      <c r="OYI157" s="89"/>
      <c r="OYJ157" s="89"/>
      <c r="OYK157" s="89"/>
      <c r="OYL157" s="89"/>
      <c r="OYM157" s="80"/>
      <c r="OYN157" s="89"/>
      <c r="OYO157" s="89"/>
      <c r="OYP157" s="89"/>
      <c r="OYQ157" s="89"/>
      <c r="OYR157" s="89"/>
      <c r="OYS157" s="89"/>
      <c r="OYT157" s="89"/>
      <c r="OYU157" s="89"/>
      <c r="OYV157" s="89"/>
      <c r="OYW157" s="89"/>
      <c r="OYX157" s="89"/>
      <c r="OYY157" s="89"/>
      <c r="OYZ157" s="89"/>
      <c r="OZA157" s="89"/>
      <c r="OZB157" s="89"/>
      <c r="OZC157" s="89"/>
      <c r="OZD157" s="89"/>
      <c r="OZE157" s="89"/>
      <c r="OZF157" s="89"/>
      <c r="OZG157" s="89"/>
      <c r="OZH157" s="89"/>
      <c r="OZI157" s="80"/>
      <c r="OZJ157" s="89"/>
      <c r="OZK157" s="89"/>
      <c r="OZL157" s="89"/>
      <c r="OZM157" s="89"/>
      <c r="OZN157" s="89"/>
      <c r="OZO157" s="89"/>
      <c r="OZP157" s="89"/>
      <c r="OZQ157" s="89"/>
      <c r="OZR157" s="89"/>
      <c r="OZS157" s="89"/>
      <c r="OZT157" s="89"/>
      <c r="OZU157" s="89"/>
      <c r="OZV157" s="89"/>
      <c r="OZW157" s="89"/>
      <c r="OZX157" s="89"/>
      <c r="OZY157" s="89"/>
      <c r="OZZ157" s="89"/>
      <c r="PAA157" s="89"/>
      <c r="PAB157" s="89"/>
      <c r="PAC157" s="89"/>
      <c r="PAD157" s="89"/>
      <c r="PAE157" s="80"/>
      <c r="PAF157" s="89"/>
      <c r="PAG157" s="89"/>
      <c r="PAH157" s="89"/>
      <c r="PAI157" s="89"/>
      <c r="PAJ157" s="89"/>
      <c r="PAK157" s="89"/>
      <c r="PAL157" s="89"/>
      <c r="PAM157" s="89"/>
      <c r="PAN157" s="89"/>
      <c r="PAO157" s="89"/>
      <c r="PAP157" s="89"/>
      <c r="PAQ157" s="89"/>
      <c r="PAR157" s="89"/>
      <c r="PAS157" s="89"/>
      <c r="PAT157" s="89"/>
      <c r="PAU157" s="89"/>
      <c r="PAV157" s="89"/>
      <c r="PAW157" s="89"/>
      <c r="PAX157" s="89"/>
      <c r="PAY157" s="89"/>
      <c r="PAZ157" s="89"/>
      <c r="PBA157" s="80"/>
      <c r="PBB157" s="89"/>
      <c r="PBC157" s="89"/>
      <c r="PBD157" s="89"/>
      <c r="PBE157" s="89"/>
      <c r="PBF157" s="89"/>
      <c r="PBG157" s="89"/>
      <c r="PBH157" s="89"/>
      <c r="PBI157" s="89"/>
      <c r="PBJ157" s="89"/>
      <c r="PBK157" s="89"/>
      <c r="PBL157" s="89"/>
      <c r="PBM157" s="89"/>
      <c r="PBN157" s="89"/>
      <c r="PBO157" s="89"/>
      <c r="PBP157" s="89"/>
      <c r="PBQ157" s="89"/>
      <c r="PBR157" s="89"/>
      <c r="PBS157" s="89"/>
      <c r="PBT157" s="89"/>
      <c r="PBU157" s="89"/>
      <c r="PBV157" s="89"/>
      <c r="PBW157" s="80"/>
      <c r="PBX157" s="89"/>
      <c r="PBY157" s="89"/>
      <c r="PBZ157" s="89"/>
      <c r="PCA157" s="89"/>
      <c r="PCB157" s="89"/>
      <c r="PCC157" s="89"/>
      <c r="PCD157" s="89"/>
      <c r="PCE157" s="89"/>
      <c r="PCF157" s="89"/>
      <c r="PCG157" s="89"/>
      <c r="PCH157" s="89"/>
      <c r="PCI157" s="89"/>
      <c r="PCJ157" s="89"/>
      <c r="PCK157" s="89"/>
      <c r="PCL157" s="89"/>
      <c r="PCM157" s="89"/>
      <c r="PCN157" s="89"/>
      <c r="PCO157" s="89"/>
      <c r="PCP157" s="89"/>
      <c r="PCQ157" s="89"/>
      <c r="PCR157" s="89"/>
      <c r="PCS157" s="80"/>
      <c r="PCT157" s="89"/>
      <c r="PCU157" s="89"/>
      <c r="PCV157" s="89"/>
      <c r="PCW157" s="89"/>
      <c r="PCX157" s="89"/>
      <c r="PCY157" s="89"/>
      <c r="PCZ157" s="89"/>
      <c r="PDA157" s="89"/>
      <c r="PDB157" s="89"/>
      <c r="PDC157" s="89"/>
      <c r="PDD157" s="89"/>
      <c r="PDE157" s="89"/>
      <c r="PDF157" s="89"/>
      <c r="PDG157" s="89"/>
      <c r="PDH157" s="89"/>
      <c r="PDI157" s="89"/>
      <c r="PDJ157" s="89"/>
      <c r="PDK157" s="89"/>
      <c r="PDL157" s="89"/>
      <c r="PDM157" s="89"/>
      <c r="PDN157" s="89"/>
      <c r="PDO157" s="80"/>
      <c r="PDP157" s="89"/>
      <c r="PDQ157" s="89"/>
      <c r="PDR157" s="89"/>
      <c r="PDS157" s="89"/>
      <c r="PDT157" s="89"/>
      <c r="PDU157" s="89"/>
      <c r="PDV157" s="89"/>
      <c r="PDW157" s="89"/>
      <c r="PDX157" s="89"/>
      <c r="PDY157" s="89"/>
      <c r="PDZ157" s="89"/>
      <c r="PEA157" s="89"/>
      <c r="PEB157" s="89"/>
      <c r="PEC157" s="89"/>
      <c r="PED157" s="89"/>
      <c r="PEE157" s="89"/>
      <c r="PEF157" s="89"/>
      <c r="PEG157" s="89"/>
      <c r="PEH157" s="89"/>
      <c r="PEI157" s="89"/>
      <c r="PEJ157" s="89"/>
      <c r="PEK157" s="80"/>
      <c r="PEL157" s="89"/>
      <c r="PEM157" s="89"/>
      <c r="PEN157" s="89"/>
      <c r="PEO157" s="89"/>
      <c r="PEP157" s="89"/>
      <c r="PEQ157" s="89"/>
      <c r="PER157" s="89"/>
      <c r="PES157" s="89"/>
      <c r="PET157" s="89"/>
      <c r="PEU157" s="89"/>
      <c r="PEV157" s="89"/>
      <c r="PEW157" s="89"/>
      <c r="PEX157" s="89"/>
      <c r="PEY157" s="89"/>
      <c r="PEZ157" s="89"/>
      <c r="PFA157" s="89"/>
      <c r="PFB157" s="89"/>
      <c r="PFC157" s="89"/>
      <c r="PFD157" s="89"/>
      <c r="PFE157" s="89"/>
      <c r="PFF157" s="89"/>
      <c r="PFG157" s="80"/>
      <c r="PFH157" s="89"/>
      <c r="PFI157" s="89"/>
      <c r="PFJ157" s="89"/>
      <c r="PFK157" s="89"/>
      <c r="PFL157" s="89"/>
      <c r="PFM157" s="89"/>
      <c r="PFN157" s="89"/>
      <c r="PFO157" s="89"/>
      <c r="PFP157" s="89"/>
      <c r="PFQ157" s="89"/>
      <c r="PFR157" s="89"/>
      <c r="PFS157" s="89"/>
      <c r="PFT157" s="89"/>
      <c r="PFU157" s="89"/>
      <c r="PFV157" s="89"/>
      <c r="PFW157" s="89"/>
      <c r="PFX157" s="89"/>
      <c r="PFY157" s="89"/>
      <c r="PFZ157" s="89"/>
      <c r="PGA157" s="89"/>
      <c r="PGB157" s="89"/>
      <c r="PGC157" s="80"/>
      <c r="PGD157" s="89"/>
      <c r="PGE157" s="89"/>
      <c r="PGF157" s="89"/>
      <c r="PGG157" s="89"/>
      <c r="PGH157" s="89"/>
      <c r="PGI157" s="89"/>
      <c r="PGJ157" s="89"/>
      <c r="PGK157" s="89"/>
      <c r="PGL157" s="89"/>
      <c r="PGM157" s="89"/>
      <c r="PGN157" s="89"/>
      <c r="PGO157" s="89"/>
      <c r="PGP157" s="89"/>
      <c r="PGQ157" s="89"/>
      <c r="PGR157" s="89"/>
      <c r="PGS157" s="89"/>
      <c r="PGT157" s="89"/>
      <c r="PGU157" s="89"/>
      <c r="PGV157" s="89"/>
      <c r="PGW157" s="89"/>
      <c r="PGX157" s="89"/>
      <c r="PGY157" s="80"/>
      <c r="PGZ157" s="89"/>
      <c r="PHA157" s="89"/>
      <c r="PHB157" s="89"/>
      <c r="PHC157" s="89"/>
      <c r="PHD157" s="89"/>
      <c r="PHE157" s="89"/>
      <c r="PHF157" s="89"/>
      <c r="PHG157" s="89"/>
      <c r="PHH157" s="89"/>
      <c r="PHI157" s="89"/>
      <c r="PHJ157" s="89"/>
      <c r="PHK157" s="89"/>
      <c r="PHL157" s="89"/>
      <c r="PHM157" s="89"/>
      <c r="PHN157" s="89"/>
      <c r="PHO157" s="89"/>
      <c r="PHP157" s="89"/>
      <c r="PHQ157" s="89"/>
      <c r="PHR157" s="89"/>
      <c r="PHS157" s="89"/>
      <c r="PHT157" s="89"/>
      <c r="PHU157" s="80"/>
      <c r="PHV157" s="89"/>
      <c r="PHW157" s="89"/>
      <c r="PHX157" s="89"/>
      <c r="PHY157" s="89"/>
      <c r="PHZ157" s="89"/>
      <c r="PIA157" s="89"/>
      <c r="PIB157" s="89"/>
      <c r="PIC157" s="89"/>
      <c r="PID157" s="89"/>
      <c r="PIE157" s="89"/>
      <c r="PIF157" s="89"/>
      <c r="PIG157" s="89"/>
      <c r="PIH157" s="89"/>
      <c r="PII157" s="89"/>
      <c r="PIJ157" s="89"/>
      <c r="PIK157" s="89"/>
      <c r="PIL157" s="89"/>
      <c r="PIM157" s="89"/>
      <c r="PIN157" s="89"/>
      <c r="PIO157" s="89"/>
      <c r="PIP157" s="89"/>
      <c r="PIQ157" s="80"/>
      <c r="PIR157" s="89"/>
      <c r="PIS157" s="89"/>
      <c r="PIT157" s="89"/>
      <c r="PIU157" s="89"/>
      <c r="PIV157" s="89"/>
      <c r="PIW157" s="89"/>
      <c r="PIX157" s="89"/>
      <c r="PIY157" s="89"/>
      <c r="PIZ157" s="89"/>
      <c r="PJA157" s="89"/>
      <c r="PJB157" s="89"/>
      <c r="PJC157" s="89"/>
      <c r="PJD157" s="89"/>
      <c r="PJE157" s="89"/>
      <c r="PJF157" s="89"/>
      <c r="PJG157" s="89"/>
      <c r="PJH157" s="89"/>
      <c r="PJI157" s="89"/>
      <c r="PJJ157" s="89"/>
      <c r="PJK157" s="89"/>
      <c r="PJL157" s="89"/>
      <c r="PJM157" s="80"/>
      <c r="PJN157" s="89"/>
      <c r="PJO157" s="89"/>
      <c r="PJP157" s="89"/>
      <c r="PJQ157" s="89"/>
      <c r="PJR157" s="89"/>
      <c r="PJS157" s="89"/>
      <c r="PJT157" s="89"/>
      <c r="PJU157" s="89"/>
      <c r="PJV157" s="89"/>
      <c r="PJW157" s="89"/>
      <c r="PJX157" s="89"/>
      <c r="PJY157" s="89"/>
      <c r="PJZ157" s="89"/>
      <c r="PKA157" s="89"/>
      <c r="PKB157" s="89"/>
      <c r="PKC157" s="89"/>
      <c r="PKD157" s="89"/>
      <c r="PKE157" s="89"/>
      <c r="PKF157" s="89"/>
      <c r="PKG157" s="89"/>
      <c r="PKH157" s="89"/>
      <c r="PKI157" s="80"/>
      <c r="PKJ157" s="89"/>
      <c r="PKK157" s="89"/>
      <c r="PKL157" s="89"/>
      <c r="PKM157" s="89"/>
      <c r="PKN157" s="89"/>
      <c r="PKO157" s="89"/>
      <c r="PKP157" s="89"/>
      <c r="PKQ157" s="89"/>
      <c r="PKR157" s="89"/>
      <c r="PKS157" s="89"/>
      <c r="PKT157" s="89"/>
      <c r="PKU157" s="89"/>
      <c r="PKV157" s="89"/>
      <c r="PKW157" s="89"/>
      <c r="PKX157" s="89"/>
      <c r="PKY157" s="89"/>
      <c r="PKZ157" s="89"/>
      <c r="PLA157" s="89"/>
      <c r="PLB157" s="89"/>
      <c r="PLC157" s="89"/>
      <c r="PLD157" s="89"/>
      <c r="PLE157" s="80"/>
      <c r="PLF157" s="89"/>
      <c r="PLG157" s="89"/>
      <c r="PLH157" s="89"/>
      <c r="PLI157" s="89"/>
      <c r="PLJ157" s="89"/>
      <c r="PLK157" s="89"/>
      <c r="PLL157" s="89"/>
      <c r="PLM157" s="89"/>
      <c r="PLN157" s="89"/>
      <c r="PLO157" s="89"/>
      <c r="PLP157" s="89"/>
      <c r="PLQ157" s="89"/>
      <c r="PLR157" s="89"/>
      <c r="PLS157" s="89"/>
      <c r="PLT157" s="89"/>
      <c r="PLU157" s="89"/>
      <c r="PLV157" s="89"/>
      <c r="PLW157" s="89"/>
      <c r="PLX157" s="89"/>
      <c r="PLY157" s="89"/>
      <c r="PLZ157" s="89"/>
      <c r="PMA157" s="80"/>
      <c r="PMB157" s="89"/>
      <c r="PMC157" s="89"/>
      <c r="PMD157" s="89"/>
      <c r="PME157" s="89"/>
      <c r="PMF157" s="89"/>
      <c r="PMG157" s="89"/>
      <c r="PMH157" s="89"/>
      <c r="PMI157" s="89"/>
      <c r="PMJ157" s="89"/>
      <c r="PMK157" s="89"/>
      <c r="PML157" s="89"/>
      <c r="PMM157" s="89"/>
      <c r="PMN157" s="89"/>
      <c r="PMO157" s="89"/>
      <c r="PMP157" s="89"/>
      <c r="PMQ157" s="89"/>
      <c r="PMR157" s="89"/>
      <c r="PMS157" s="89"/>
      <c r="PMT157" s="89"/>
      <c r="PMU157" s="89"/>
      <c r="PMV157" s="89"/>
      <c r="PMW157" s="80"/>
      <c r="PMX157" s="89"/>
      <c r="PMY157" s="89"/>
      <c r="PMZ157" s="89"/>
      <c r="PNA157" s="89"/>
      <c r="PNB157" s="89"/>
      <c r="PNC157" s="89"/>
      <c r="PND157" s="89"/>
      <c r="PNE157" s="89"/>
      <c r="PNF157" s="89"/>
      <c r="PNG157" s="89"/>
      <c r="PNH157" s="89"/>
      <c r="PNI157" s="89"/>
      <c r="PNJ157" s="89"/>
      <c r="PNK157" s="89"/>
      <c r="PNL157" s="89"/>
      <c r="PNM157" s="89"/>
      <c r="PNN157" s="89"/>
      <c r="PNO157" s="89"/>
      <c r="PNP157" s="89"/>
      <c r="PNQ157" s="89"/>
      <c r="PNR157" s="89"/>
      <c r="PNS157" s="80"/>
      <c r="PNT157" s="89"/>
      <c r="PNU157" s="89"/>
      <c r="PNV157" s="89"/>
      <c r="PNW157" s="89"/>
      <c r="PNX157" s="89"/>
      <c r="PNY157" s="89"/>
      <c r="PNZ157" s="89"/>
      <c r="POA157" s="89"/>
      <c r="POB157" s="89"/>
      <c r="POC157" s="89"/>
      <c r="POD157" s="89"/>
      <c r="POE157" s="89"/>
      <c r="POF157" s="89"/>
      <c r="POG157" s="89"/>
      <c r="POH157" s="89"/>
      <c r="POI157" s="89"/>
      <c r="POJ157" s="89"/>
      <c r="POK157" s="89"/>
      <c r="POL157" s="89"/>
      <c r="POM157" s="89"/>
      <c r="PON157" s="89"/>
      <c r="POO157" s="80"/>
      <c r="POP157" s="89"/>
      <c r="POQ157" s="89"/>
      <c r="POR157" s="89"/>
      <c r="POS157" s="89"/>
      <c r="POT157" s="89"/>
      <c r="POU157" s="89"/>
      <c r="POV157" s="89"/>
      <c r="POW157" s="89"/>
      <c r="POX157" s="89"/>
      <c r="POY157" s="89"/>
      <c r="POZ157" s="89"/>
      <c r="PPA157" s="89"/>
      <c r="PPB157" s="89"/>
      <c r="PPC157" s="89"/>
      <c r="PPD157" s="89"/>
      <c r="PPE157" s="89"/>
      <c r="PPF157" s="89"/>
      <c r="PPG157" s="89"/>
      <c r="PPH157" s="89"/>
      <c r="PPI157" s="89"/>
      <c r="PPJ157" s="89"/>
      <c r="PPK157" s="80"/>
      <c r="PPL157" s="89"/>
      <c r="PPM157" s="89"/>
      <c r="PPN157" s="89"/>
      <c r="PPO157" s="89"/>
      <c r="PPP157" s="89"/>
      <c r="PPQ157" s="89"/>
      <c r="PPR157" s="89"/>
      <c r="PPS157" s="89"/>
      <c r="PPT157" s="89"/>
      <c r="PPU157" s="89"/>
      <c r="PPV157" s="89"/>
      <c r="PPW157" s="89"/>
      <c r="PPX157" s="89"/>
      <c r="PPY157" s="89"/>
      <c r="PPZ157" s="89"/>
      <c r="PQA157" s="89"/>
      <c r="PQB157" s="89"/>
      <c r="PQC157" s="89"/>
      <c r="PQD157" s="89"/>
      <c r="PQE157" s="89"/>
      <c r="PQF157" s="89"/>
      <c r="PQG157" s="80"/>
      <c r="PQH157" s="89"/>
      <c r="PQI157" s="89"/>
      <c r="PQJ157" s="89"/>
      <c r="PQK157" s="89"/>
      <c r="PQL157" s="89"/>
      <c r="PQM157" s="89"/>
      <c r="PQN157" s="89"/>
      <c r="PQO157" s="89"/>
      <c r="PQP157" s="89"/>
      <c r="PQQ157" s="89"/>
      <c r="PQR157" s="89"/>
      <c r="PQS157" s="89"/>
      <c r="PQT157" s="89"/>
      <c r="PQU157" s="89"/>
      <c r="PQV157" s="89"/>
      <c r="PQW157" s="89"/>
      <c r="PQX157" s="89"/>
      <c r="PQY157" s="89"/>
      <c r="PQZ157" s="89"/>
      <c r="PRA157" s="89"/>
      <c r="PRB157" s="89"/>
      <c r="PRC157" s="80"/>
      <c r="PRD157" s="89"/>
      <c r="PRE157" s="89"/>
      <c r="PRF157" s="89"/>
      <c r="PRG157" s="89"/>
      <c r="PRH157" s="89"/>
      <c r="PRI157" s="89"/>
      <c r="PRJ157" s="89"/>
      <c r="PRK157" s="89"/>
      <c r="PRL157" s="89"/>
      <c r="PRM157" s="89"/>
      <c r="PRN157" s="89"/>
      <c r="PRO157" s="89"/>
      <c r="PRP157" s="89"/>
      <c r="PRQ157" s="89"/>
      <c r="PRR157" s="89"/>
      <c r="PRS157" s="89"/>
      <c r="PRT157" s="89"/>
      <c r="PRU157" s="89"/>
      <c r="PRV157" s="89"/>
      <c r="PRW157" s="89"/>
      <c r="PRX157" s="89"/>
      <c r="PRY157" s="80"/>
      <c r="PRZ157" s="89"/>
      <c r="PSA157" s="89"/>
      <c r="PSB157" s="89"/>
      <c r="PSC157" s="89"/>
      <c r="PSD157" s="89"/>
      <c r="PSE157" s="89"/>
      <c r="PSF157" s="89"/>
      <c r="PSG157" s="89"/>
      <c r="PSH157" s="89"/>
      <c r="PSI157" s="89"/>
      <c r="PSJ157" s="89"/>
      <c r="PSK157" s="89"/>
      <c r="PSL157" s="89"/>
      <c r="PSM157" s="89"/>
      <c r="PSN157" s="89"/>
      <c r="PSO157" s="89"/>
      <c r="PSP157" s="89"/>
      <c r="PSQ157" s="89"/>
      <c r="PSR157" s="89"/>
      <c r="PSS157" s="89"/>
      <c r="PST157" s="89"/>
      <c r="PSU157" s="80"/>
      <c r="PSV157" s="89"/>
      <c r="PSW157" s="89"/>
      <c r="PSX157" s="89"/>
      <c r="PSY157" s="89"/>
      <c r="PSZ157" s="89"/>
      <c r="PTA157" s="89"/>
      <c r="PTB157" s="89"/>
      <c r="PTC157" s="89"/>
      <c r="PTD157" s="89"/>
      <c r="PTE157" s="89"/>
      <c r="PTF157" s="89"/>
      <c r="PTG157" s="89"/>
      <c r="PTH157" s="89"/>
      <c r="PTI157" s="89"/>
      <c r="PTJ157" s="89"/>
      <c r="PTK157" s="89"/>
      <c r="PTL157" s="89"/>
      <c r="PTM157" s="89"/>
      <c r="PTN157" s="89"/>
      <c r="PTO157" s="89"/>
      <c r="PTP157" s="89"/>
      <c r="PTQ157" s="80"/>
      <c r="PTR157" s="89"/>
      <c r="PTS157" s="89"/>
      <c r="PTT157" s="89"/>
      <c r="PTU157" s="89"/>
      <c r="PTV157" s="89"/>
      <c r="PTW157" s="89"/>
      <c r="PTX157" s="89"/>
      <c r="PTY157" s="89"/>
      <c r="PTZ157" s="89"/>
      <c r="PUA157" s="89"/>
      <c r="PUB157" s="89"/>
      <c r="PUC157" s="89"/>
      <c r="PUD157" s="89"/>
      <c r="PUE157" s="89"/>
      <c r="PUF157" s="89"/>
      <c r="PUG157" s="89"/>
      <c r="PUH157" s="89"/>
      <c r="PUI157" s="89"/>
      <c r="PUJ157" s="89"/>
      <c r="PUK157" s="89"/>
      <c r="PUL157" s="89"/>
      <c r="PUM157" s="80"/>
      <c r="PUN157" s="89"/>
      <c r="PUO157" s="89"/>
      <c r="PUP157" s="89"/>
      <c r="PUQ157" s="89"/>
      <c r="PUR157" s="89"/>
      <c r="PUS157" s="89"/>
      <c r="PUT157" s="89"/>
      <c r="PUU157" s="89"/>
      <c r="PUV157" s="89"/>
      <c r="PUW157" s="89"/>
      <c r="PUX157" s="89"/>
      <c r="PUY157" s="89"/>
      <c r="PUZ157" s="89"/>
      <c r="PVA157" s="89"/>
      <c r="PVB157" s="89"/>
      <c r="PVC157" s="89"/>
      <c r="PVD157" s="89"/>
      <c r="PVE157" s="89"/>
      <c r="PVF157" s="89"/>
      <c r="PVG157" s="89"/>
      <c r="PVH157" s="89"/>
      <c r="PVI157" s="80"/>
      <c r="PVJ157" s="89"/>
      <c r="PVK157" s="89"/>
      <c r="PVL157" s="89"/>
      <c r="PVM157" s="89"/>
      <c r="PVN157" s="89"/>
      <c r="PVO157" s="89"/>
      <c r="PVP157" s="89"/>
      <c r="PVQ157" s="89"/>
      <c r="PVR157" s="89"/>
      <c r="PVS157" s="89"/>
      <c r="PVT157" s="89"/>
      <c r="PVU157" s="89"/>
      <c r="PVV157" s="89"/>
      <c r="PVW157" s="89"/>
      <c r="PVX157" s="89"/>
      <c r="PVY157" s="89"/>
      <c r="PVZ157" s="89"/>
      <c r="PWA157" s="89"/>
      <c r="PWB157" s="89"/>
      <c r="PWC157" s="89"/>
      <c r="PWD157" s="89"/>
      <c r="PWE157" s="80"/>
      <c r="PWF157" s="89"/>
      <c r="PWG157" s="89"/>
      <c r="PWH157" s="89"/>
      <c r="PWI157" s="89"/>
      <c r="PWJ157" s="89"/>
      <c r="PWK157" s="89"/>
      <c r="PWL157" s="89"/>
      <c r="PWM157" s="89"/>
      <c r="PWN157" s="89"/>
      <c r="PWO157" s="89"/>
      <c r="PWP157" s="89"/>
      <c r="PWQ157" s="89"/>
      <c r="PWR157" s="89"/>
      <c r="PWS157" s="89"/>
      <c r="PWT157" s="89"/>
      <c r="PWU157" s="89"/>
      <c r="PWV157" s="89"/>
      <c r="PWW157" s="89"/>
      <c r="PWX157" s="89"/>
      <c r="PWY157" s="89"/>
      <c r="PWZ157" s="89"/>
      <c r="PXA157" s="80"/>
      <c r="PXB157" s="89"/>
      <c r="PXC157" s="89"/>
      <c r="PXD157" s="89"/>
      <c r="PXE157" s="89"/>
      <c r="PXF157" s="89"/>
      <c r="PXG157" s="89"/>
      <c r="PXH157" s="89"/>
      <c r="PXI157" s="89"/>
      <c r="PXJ157" s="89"/>
      <c r="PXK157" s="89"/>
      <c r="PXL157" s="89"/>
      <c r="PXM157" s="89"/>
      <c r="PXN157" s="89"/>
      <c r="PXO157" s="89"/>
      <c r="PXP157" s="89"/>
      <c r="PXQ157" s="89"/>
      <c r="PXR157" s="89"/>
      <c r="PXS157" s="89"/>
      <c r="PXT157" s="89"/>
      <c r="PXU157" s="89"/>
      <c r="PXV157" s="89"/>
      <c r="PXW157" s="80"/>
      <c r="PXX157" s="89"/>
      <c r="PXY157" s="89"/>
      <c r="PXZ157" s="89"/>
      <c r="PYA157" s="89"/>
      <c r="PYB157" s="89"/>
      <c r="PYC157" s="89"/>
      <c r="PYD157" s="89"/>
      <c r="PYE157" s="89"/>
      <c r="PYF157" s="89"/>
      <c r="PYG157" s="89"/>
      <c r="PYH157" s="89"/>
      <c r="PYI157" s="89"/>
      <c r="PYJ157" s="89"/>
      <c r="PYK157" s="89"/>
      <c r="PYL157" s="89"/>
      <c r="PYM157" s="89"/>
      <c r="PYN157" s="89"/>
      <c r="PYO157" s="89"/>
      <c r="PYP157" s="89"/>
      <c r="PYQ157" s="89"/>
      <c r="PYR157" s="89"/>
      <c r="PYS157" s="80"/>
      <c r="PYT157" s="89"/>
      <c r="PYU157" s="89"/>
      <c r="PYV157" s="89"/>
      <c r="PYW157" s="89"/>
      <c r="PYX157" s="89"/>
      <c r="PYY157" s="89"/>
      <c r="PYZ157" s="89"/>
      <c r="PZA157" s="89"/>
      <c r="PZB157" s="89"/>
      <c r="PZC157" s="89"/>
      <c r="PZD157" s="89"/>
      <c r="PZE157" s="89"/>
      <c r="PZF157" s="89"/>
      <c r="PZG157" s="89"/>
      <c r="PZH157" s="89"/>
      <c r="PZI157" s="89"/>
      <c r="PZJ157" s="89"/>
      <c r="PZK157" s="89"/>
      <c r="PZL157" s="89"/>
      <c r="PZM157" s="89"/>
      <c r="PZN157" s="89"/>
      <c r="PZO157" s="80"/>
      <c r="PZP157" s="89"/>
      <c r="PZQ157" s="89"/>
      <c r="PZR157" s="89"/>
      <c r="PZS157" s="89"/>
      <c r="PZT157" s="89"/>
      <c r="PZU157" s="89"/>
      <c r="PZV157" s="89"/>
      <c r="PZW157" s="89"/>
      <c r="PZX157" s="89"/>
      <c r="PZY157" s="89"/>
      <c r="PZZ157" s="89"/>
      <c r="QAA157" s="89"/>
      <c r="QAB157" s="89"/>
      <c r="QAC157" s="89"/>
      <c r="QAD157" s="89"/>
      <c r="QAE157" s="89"/>
      <c r="QAF157" s="89"/>
      <c r="QAG157" s="89"/>
      <c r="QAH157" s="89"/>
      <c r="QAI157" s="89"/>
      <c r="QAJ157" s="89"/>
      <c r="QAK157" s="80"/>
      <c r="QAL157" s="89"/>
      <c r="QAM157" s="89"/>
      <c r="QAN157" s="89"/>
      <c r="QAO157" s="89"/>
      <c r="QAP157" s="89"/>
      <c r="QAQ157" s="89"/>
      <c r="QAR157" s="89"/>
      <c r="QAS157" s="89"/>
      <c r="QAT157" s="89"/>
      <c r="QAU157" s="89"/>
      <c r="QAV157" s="89"/>
      <c r="QAW157" s="89"/>
      <c r="QAX157" s="89"/>
      <c r="QAY157" s="89"/>
      <c r="QAZ157" s="89"/>
      <c r="QBA157" s="89"/>
      <c r="QBB157" s="89"/>
      <c r="QBC157" s="89"/>
      <c r="QBD157" s="89"/>
      <c r="QBE157" s="89"/>
      <c r="QBF157" s="89"/>
      <c r="QBG157" s="80"/>
      <c r="QBH157" s="89"/>
      <c r="QBI157" s="89"/>
      <c r="QBJ157" s="89"/>
      <c r="QBK157" s="89"/>
      <c r="QBL157" s="89"/>
      <c r="QBM157" s="89"/>
      <c r="QBN157" s="89"/>
      <c r="QBO157" s="89"/>
      <c r="QBP157" s="89"/>
      <c r="QBQ157" s="89"/>
      <c r="QBR157" s="89"/>
      <c r="QBS157" s="89"/>
      <c r="QBT157" s="89"/>
      <c r="QBU157" s="89"/>
      <c r="QBV157" s="89"/>
      <c r="QBW157" s="89"/>
      <c r="QBX157" s="89"/>
      <c r="QBY157" s="89"/>
      <c r="QBZ157" s="89"/>
      <c r="QCA157" s="89"/>
      <c r="QCB157" s="89"/>
      <c r="QCC157" s="80"/>
      <c r="QCD157" s="89"/>
      <c r="QCE157" s="89"/>
      <c r="QCF157" s="89"/>
      <c r="QCG157" s="89"/>
      <c r="QCH157" s="89"/>
      <c r="QCI157" s="89"/>
      <c r="QCJ157" s="89"/>
      <c r="QCK157" s="89"/>
      <c r="QCL157" s="89"/>
      <c r="QCM157" s="89"/>
      <c r="QCN157" s="89"/>
      <c r="QCO157" s="89"/>
      <c r="QCP157" s="89"/>
      <c r="QCQ157" s="89"/>
      <c r="QCR157" s="89"/>
      <c r="QCS157" s="89"/>
      <c r="QCT157" s="89"/>
      <c r="QCU157" s="89"/>
      <c r="QCV157" s="89"/>
      <c r="QCW157" s="89"/>
      <c r="QCX157" s="89"/>
      <c r="QCY157" s="80"/>
      <c r="QCZ157" s="89"/>
      <c r="QDA157" s="89"/>
      <c r="QDB157" s="89"/>
      <c r="QDC157" s="89"/>
      <c r="QDD157" s="89"/>
      <c r="QDE157" s="89"/>
      <c r="QDF157" s="89"/>
      <c r="QDG157" s="89"/>
      <c r="QDH157" s="89"/>
      <c r="QDI157" s="89"/>
      <c r="QDJ157" s="89"/>
      <c r="QDK157" s="89"/>
      <c r="QDL157" s="89"/>
      <c r="QDM157" s="89"/>
      <c r="QDN157" s="89"/>
      <c r="QDO157" s="89"/>
      <c r="QDP157" s="89"/>
      <c r="QDQ157" s="89"/>
      <c r="QDR157" s="89"/>
      <c r="QDS157" s="89"/>
      <c r="QDT157" s="89"/>
      <c r="QDU157" s="80"/>
      <c r="QDV157" s="89"/>
      <c r="QDW157" s="89"/>
      <c r="QDX157" s="89"/>
      <c r="QDY157" s="89"/>
      <c r="QDZ157" s="89"/>
      <c r="QEA157" s="89"/>
      <c r="QEB157" s="89"/>
      <c r="QEC157" s="89"/>
      <c r="QED157" s="89"/>
      <c r="QEE157" s="89"/>
      <c r="QEF157" s="89"/>
      <c r="QEG157" s="89"/>
      <c r="QEH157" s="89"/>
      <c r="QEI157" s="89"/>
      <c r="QEJ157" s="89"/>
      <c r="QEK157" s="89"/>
      <c r="QEL157" s="89"/>
      <c r="QEM157" s="89"/>
      <c r="QEN157" s="89"/>
      <c r="QEO157" s="89"/>
      <c r="QEP157" s="89"/>
      <c r="QEQ157" s="80"/>
      <c r="QER157" s="89"/>
      <c r="QES157" s="89"/>
      <c r="QET157" s="89"/>
      <c r="QEU157" s="89"/>
      <c r="QEV157" s="89"/>
      <c r="QEW157" s="89"/>
      <c r="QEX157" s="89"/>
      <c r="QEY157" s="89"/>
      <c r="QEZ157" s="89"/>
      <c r="QFA157" s="89"/>
      <c r="QFB157" s="89"/>
      <c r="QFC157" s="89"/>
      <c r="QFD157" s="89"/>
      <c r="QFE157" s="89"/>
      <c r="QFF157" s="89"/>
      <c r="QFG157" s="89"/>
      <c r="QFH157" s="89"/>
      <c r="QFI157" s="89"/>
      <c r="QFJ157" s="89"/>
      <c r="QFK157" s="89"/>
      <c r="QFL157" s="89"/>
      <c r="QFM157" s="80"/>
      <c r="QFN157" s="89"/>
      <c r="QFO157" s="89"/>
      <c r="QFP157" s="89"/>
      <c r="QFQ157" s="89"/>
      <c r="QFR157" s="89"/>
      <c r="QFS157" s="89"/>
      <c r="QFT157" s="89"/>
      <c r="QFU157" s="89"/>
      <c r="QFV157" s="89"/>
      <c r="QFW157" s="89"/>
      <c r="QFX157" s="89"/>
      <c r="QFY157" s="89"/>
      <c r="QFZ157" s="89"/>
      <c r="QGA157" s="89"/>
      <c r="QGB157" s="89"/>
      <c r="QGC157" s="89"/>
      <c r="QGD157" s="89"/>
      <c r="QGE157" s="89"/>
      <c r="QGF157" s="89"/>
      <c r="QGG157" s="89"/>
      <c r="QGH157" s="89"/>
      <c r="QGI157" s="80"/>
      <c r="QGJ157" s="89"/>
      <c r="QGK157" s="89"/>
      <c r="QGL157" s="89"/>
      <c r="QGM157" s="89"/>
      <c r="QGN157" s="89"/>
      <c r="QGO157" s="89"/>
      <c r="QGP157" s="89"/>
      <c r="QGQ157" s="89"/>
      <c r="QGR157" s="89"/>
      <c r="QGS157" s="89"/>
      <c r="QGT157" s="89"/>
      <c r="QGU157" s="89"/>
      <c r="QGV157" s="89"/>
      <c r="QGW157" s="89"/>
      <c r="QGX157" s="89"/>
      <c r="QGY157" s="89"/>
      <c r="QGZ157" s="89"/>
      <c r="QHA157" s="89"/>
      <c r="QHB157" s="89"/>
      <c r="QHC157" s="89"/>
      <c r="QHD157" s="89"/>
      <c r="QHE157" s="80"/>
      <c r="QHF157" s="89"/>
      <c r="QHG157" s="89"/>
      <c r="QHH157" s="89"/>
      <c r="QHI157" s="89"/>
      <c r="QHJ157" s="89"/>
      <c r="QHK157" s="89"/>
      <c r="QHL157" s="89"/>
      <c r="QHM157" s="89"/>
      <c r="QHN157" s="89"/>
      <c r="QHO157" s="89"/>
      <c r="QHP157" s="89"/>
      <c r="QHQ157" s="89"/>
      <c r="QHR157" s="89"/>
      <c r="QHS157" s="89"/>
      <c r="QHT157" s="89"/>
      <c r="QHU157" s="89"/>
      <c r="QHV157" s="89"/>
      <c r="QHW157" s="89"/>
      <c r="QHX157" s="89"/>
      <c r="QHY157" s="89"/>
      <c r="QHZ157" s="89"/>
      <c r="QIA157" s="80"/>
      <c r="QIB157" s="89"/>
      <c r="QIC157" s="89"/>
      <c r="QID157" s="89"/>
      <c r="QIE157" s="89"/>
      <c r="QIF157" s="89"/>
      <c r="QIG157" s="89"/>
      <c r="QIH157" s="89"/>
      <c r="QII157" s="89"/>
      <c r="QIJ157" s="89"/>
      <c r="QIK157" s="89"/>
      <c r="QIL157" s="89"/>
      <c r="QIM157" s="89"/>
      <c r="QIN157" s="89"/>
      <c r="QIO157" s="89"/>
      <c r="QIP157" s="89"/>
      <c r="QIQ157" s="89"/>
      <c r="QIR157" s="89"/>
      <c r="QIS157" s="89"/>
      <c r="QIT157" s="89"/>
      <c r="QIU157" s="89"/>
      <c r="QIV157" s="89"/>
      <c r="QIW157" s="80"/>
      <c r="QIX157" s="89"/>
      <c r="QIY157" s="89"/>
      <c r="QIZ157" s="89"/>
      <c r="QJA157" s="89"/>
      <c r="QJB157" s="89"/>
      <c r="QJC157" s="89"/>
      <c r="QJD157" s="89"/>
      <c r="QJE157" s="89"/>
      <c r="QJF157" s="89"/>
      <c r="QJG157" s="89"/>
      <c r="QJH157" s="89"/>
      <c r="QJI157" s="89"/>
      <c r="QJJ157" s="89"/>
      <c r="QJK157" s="89"/>
      <c r="QJL157" s="89"/>
      <c r="QJM157" s="89"/>
      <c r="QJN157" s="89"/>
      <c r="QJO157" s="89"/>
      <c r="QJP157" s="89"/>
      <c r="QJQ157" s="89"/>
      <c r="QJR157" s="89"/>
      <c r="QJS157" s="80"/>
      <c r="QJT157" s="89"/>
      <c r="QJU157" s="89"/>
      <c r="QJV157" s="89"/>
      <c r="QJW157" s="89"/>
      <c r="QJX157" s="89"/>
      <c r="QJY157" s="89"/>
      <c r="QJZ157" s="89"/>
      <c r="QKA157" s="89"/>
      <c r="QKB157" s="89"/>
      <c r="QKC157" s="89"/>
      <c r="QKD157" s="89"/>
      <c r="QKE157" s="89"/>
      <c r="QKF157" s="89"/>
      <c r="QKG157" s="89"/>
      <c r="QKH157" s="89"/>
      <c r="QKI157" s="89"/>
      <c r="QKJ157" s="89"/>
      <c r="QKK157" s="89"/>
      <c r="QKL157" s="89"/>
      <c r="QKM157" s="89"/>
      <c r="QKN157" s="89"/>
      <c r="QKO157" s="80"/>
      <c r="QKP157" s="89"/>
      <c r="QKQ157" s="89"/>
      <c r="QKR157" s="89"/>
      <c r="QKS157" s="89"/>
      <c r="QKT157" s="89"/>
      <c r="QKU157" s="89"/>
      <c r="QKV157" s="89"/>
      <c r="QKW157" s="89"/>
      <c r="QKX157" s="89"/>
      <c r="QKY157" s="89"/>
      <c r="QKZ157" s="89"/>
      <c r="QLA157" s="89"/>
      <c r="QLB157" s="89"/>
      <c r="QLC157" s="89"/>
      <c r="QLD157" s="89"/>
      <c r="QLE157" s="89"/>
      <c r="QLF157" s="89"/>
      <c r="QLG157" s="89"/>
      <c r="QLH157" s="89"/>
      <c r="QLI157" s="89"/>
      <c r="QLJ157" s="89"/>
      <c r="QLK157" s="80"/>
      <c r="QLL157" s="89"/>
      <c r="QLM157" s="89"/>
      <c r="QLN157" s="89"/>
      <c r="QLO157" s="89"/>
      <c r="QLP157" s="89"/>
      <c r="QLQ157" s="89"/>
      <c r="QLR157" s="89"/>
      <c r="QLS157" s="89"/>
      <c r="QLT157" s="89"/>
      <c r="QLU157" s="89"/>
      <c r="QLV157" s="89"/>
      <c r="QLW157" s="89"/>
      <c r="QLX157" s="89"/>
      <c r="QLY157" s="89"/>
      <c r="QLZ157" s="89"/>
      <c r="QMA157" s="89"/>
      <c r="QMB157" s="89"/>
      <c r="QMC157" s="89"/>
      <c r="QMD157" s="89"/>
      <c r="QME157" s="89"/>
      <c r="QMF157" s="89"/>
      <c r="QMG157" s="80"/>
      <c r="QMH157" s="89"/>
      <c r="QMI157" s="89"/>
      <c r="QMJ157" s="89"/>
      <c r="QMK157" s="89"/>
      <c r="QML157" s="89"/>
      <c r="QMM157" s="89"/>
      <c r="QMN157" s="89"/>
      <c r="QMO157" s="89"/>
      <c r="QMP157" s="89"/>
      <c r="QMQ157" s="89"/>
      <c r="QMR157" s="89"/>
      <c r="QMS157" s="89"/>
      <c r="QMT157" s="89"/>
      <c r="QMU157" s="89"/>
      <c r="QMV157" s="89"/>
      <c r="QMW157" s="89"/>
      <c r="QMX157" s="89"/>
      <c r="QMY157" s="89"/>
      <c r="QMZ157" s="89"/>
      <c r="QNA157" s="89"/>
      <c r="QNB157" s="89"/>
      <c r="QNC157" s="80"/>
      <c r="QND157" s="89"/>
      <c r="QNE157" s="89"/>
      <c r="QNF157" s="89"/>
      <c r="QNG157" s="89"/>
      <c r="QNH157" s="89"/>
      <c r="QNI157" s="89"/>
      <c r="QNJ157" s="89"/>
      <c r="QNK157" s="89"/>
      <c r="QNL157" s="89"/>
      <c r="QNM157" s="89"/>
      <c r="QNN157" s="89"/>
      <c r="QNO157" s="89"/>
      <c r="QNP157" s="89"/>
      <c r="QNQ157" s="89"/>
      <c r="QNR157" s="89"/>
      <c r="QNS157" s="89"/>
      <c r="QNT157" s="89"/>
      <c r="QNU157" s="89"/>
      <c r="QNV157" s="89"/>
      <c r="QNW157" s="89"/>
      <c r="QNX157" s="89"/>
      <c r="QNY157" s="80"/>
      <c r="QNZ157" s="89"/>
      <c r="QOA157" s="89"/>
      <c r="QOB157" s="89"/>
      <c r="QOC157" s="89"/>
      <c r="QOD157" s="89"/>
      <c r="QOE157" s="89"/>
      <c r="QOF157" s="89"/>
      <c r="QOG157" s="89"/>
      <c r="QOH157" s="89"/>
      <c r="QOI157" s="89"/>
      <c r="QOJ157" s="89"/>
      <c r="QOK157" s="89"/>
      <c r="QOL157" s="89"/>
      <c r="QOM157" s="89"/>
      <c r="QON157" s="89"/>
      <c r="QOO157" s="89"/>
      <c r="QOP157" s="89"/>
      <c r="QOQ157" s="89"/>
      <c r="QOR157" s="89"/>
      <c r="QOS157" s="89"/>
      <c r="QOT157" s="89"/>
      <c r="QOU157" s="80"/>
      <c r="QOV157" s="89"/>
      <c r="QOW157" s="89"/>
      <c r="QOX157" s="89"/>
      <c r="QOY157" s="89"/>
      <c r="QOZ157" s="89"/>
      <c r="QPA157" s="89"/>
      <c r="QPB157" s="89"/>
      <c r="QPC157" s="89"/>
      <c r="QPD157" s="89"/>
      <c r="QPE157" s="89"/>
      <c r="QPF157" s="89"/>
      <c r="QPG157" s="89"/>
      <c r="QPH157" s="89"/>
      <c r="QPI157" s="89"/>
      <c r="QPJ157" s="89"/>
      <c r="QPK157" s="89"/>
      <c r="QPL157" s="89"/>
      <c r="QPM157" s="89"/>
      <c r="QPN157" s="89"/>
      <c r="QPO157" s="89"/>
      <c r="QPP157" s="89"/>
      <c r="QPQ157" s="80"/>
      <c r="QPR157" s="89"/>
      <c r="QPS157" s="89"/>
      <c r="QPT157" s="89"/>
      <c r="QPU157" s="89"/>
      <c r="QPV157" s="89"/>
      <c r="QPW157" s="89"/>
      <c r="QPX157" s="89"/>
      <c r="QPY157" s="89"/>
      <c r="QPZ157" s="89"/>
      <c r="QQA157" s="89"/>
      <c r="QQB157" s="89"/>
      <c r="QQC157" s="89"/>
      <c r="QQD157" s="89"/>
      <c r="QQE157" s="89"/>
      <c r="QQF157" s="89"/>
      <c r="QQG157" s="89"/>
      <c r="QQH157" s="89"/>
      <c r="QQI157" s="89"/>
      <c r="QQJ157" s="89"/>
      <c r="QQK157" s="89"/>
      <c r="QQL157" s="89"/>
      <c r="QQM157" s="80"/>
      <c r="QQN157" s="89"/>
      <c r="QQO157" s="89"/>
      <c r="QQP157" s="89"/>
      <c r="QQQ157" s="89"/>
      <c r="QQR157" s="89"/>
      <c r="QQS157" s="89"/>
      <c r="QQT157" s="89"/>
      <c r="QQU157" s="89"/>
      <c r="QQV157" s="89"/>
      <c r="QQW157" s="89"/>
      <c r="QQX157" s="89"/>
      <c r="QQY157" s="89"/>
      <c r="QQZ157" s="89"/>
      <c r="QRA157" s="89"/>
      <c r="QRB157" s="89"/>
      <c r="QRC157" s="89"/>
      <c r="QRD157" s="89"/>
      <c r="QRE157" s="89"/>
      <c r="QRF157" s="89"/>
      <c r="QRG157" s="89"/>
      <c r="QRH157" s="89"/>
      <c r="QRI157" s="80"/>
      <c r="QRJ157" s="89"/>
      <c r="QRK157" s="89"/>
      <c r="QRL157" s="89"/>
      <c r="QRM157" s="89"/>
      <c r="QRN157" s="89"/>
      <c r="QRO157" s="89"/>
      <c r="QRP157" s="89"/>
      <c r="QRQ157" s="89"/>
      <c r="QRR157" s="89"/>
      <c r="QRS157" s="89"/>
      <c r="QRT157" s="89"/>
      <c r="QRU157" s="89"/>
      <c r="QRV157" s="89"/>
      <c r="QRW157" s="89"/>
      <c r="QRX157" s="89"/>
      <c r="QRY157" s="89"/>
      <c r="QRZ157" s="89"/>
      <c r="QSA157" s="89"/>
      <c r="QSB157" s="89"/>
      <c r="QSC157" s="89"/>
      <c r="QSD157" s="89"/>
      <c r="QSE157" s="80"/>
      <c r="QSF157" s="89"/>
      <c r="QSG157" s="89"/>
      <c r="QSH157" s="89"/>
      <c r="QSI157" s="89"/>
      <c r="QSJ157" s="89"/>
      <c r="QSK157" s="89"/>
      <c r="QSL157" s="89"/>
      <c r="QSM157" s="89"/>
      <c r="QSN157" s="89"/>
      <c r="QSO157" s="89"/>
      <c r="QSP157" s="89"/>
      <c r="QSQ157" s="89"/>
      <c r="QSR157" s="89"/>
      <c r="QSS157" s="89"/>
      <c r="QST157" s="89"/>
      <c r="QSU157" s="89"/>
      <c r="QSV157" s="89"/>
      <c r="QSW157" s="89"/>
      <c r="QSX157" s="89"/>
      <c r="QSY157" s="89"/>
      <c r="QSZ157" s="89"/>
      <c r="QTA157" s="80"/>
      <c r="QTB157" s="89"/>
      <c r="QTC157" s="89"/>
      <c r="QTD157" s="89"/>
      <c r="QTE157" s="89"/>
      <c r="QTF157" s="89"/>
      <c r="QTG157" s="89"/>
      <c r="QTH157" s="89"/>
      <c r="QTI157" s="89"/>
      <c r="QTJ157" s="89"/>
      <c r="QTK157" s="89"/>
      <c r="QTL157" s="89"/>
      <c r="QTM157" s="89"/>
      <c r="QTN157" s="89"/>
      <c r="QTO157" s="89"/>
      <c r="QTP157" s="89"/>
      <c r="QTQ157" s="89"/>
      <c r="QTR157" s="89"/>
      <c r="QTS157" s="89"/>
      <c r="QTT157" s="89"/>
      <c r="QTU157" s="89"/>
      <c r="QTV157" s="89"/>
      <c r="QTW157" s="80"/>
      <c r="QTX157" s="89"/>
      <c r="QTY157" s="89"/>
      <c r="QTZ157" s="89"/>
      <c r="QUA157" s="89"/>
      <c r="QUB157" s="89"/>
      <c r="QUC157" s="89"/>
      <c r="QUD157" s="89"/>
      <c r="QUE157" s="89"/>
      <c r="QUF157" s="89"/>
      <c r="QUG157" s="89"/>
      <c r="QUH157" s="89"/>
      <c r="QUI157" s="89"/>
      <c r="QUJ157" s="89"/>
      <c r="QUK157" s="89"/>
      <c r="QUL157" s="89"/>
      <c r="QUM157" s="89"/>
      <c r="QUN157" s="89"/>
      <c r="QUO157" s="89"/>
      <c r="QUP157" s="89"/>
      <c r="QUQ157" s="89"/>
      <c r="QUR157" s="89"/>
      <c r="QUS157" s="80"/>
      <c r="QUT157" s="89"/>
      <c r="QUU157" s="89"/>
      <c r="QUV157" s="89"/>
      <c r="QUW157" s="89"/>
      <c r="QUX157" s="89"/>
      <c r="QUY157" s="89"/>
      <c r="QUZ157" s="89"/>
      <c r="QVA157" s="89"/>
      <c r="QVB157" s="89"/>
      <c r="QVC157" s="89"/>
      <c r="QVD157" s="89"/>
      <c r="QVE157" s="89"/>
      <c r="QVF157" s="89"/>
      <c r="QVG157" s="89"/>
      <c r="QVH157" s="89"/>
      <c r="QVI157" s="89"/>
      <c r="QVJ157" s="89"/>
      <c r="QVK157" s="89"/>
      <c r="QVL157" s="89"/>
      <c r="QVM157" s="89"/>
      <c r="QVN157" s="89"/>
      <c r="QVO157" s="80"/>
      <c r="QVP157" s="89"/>
      <c r="QVQ157" s="89"/>
      <c r="QVR157" s="89"/>
      <c r="QVS157" s="89"/>
      <c r="QVT157" s="89"/>
      <c r="QVU157" s="89"/>
      <c r="QVV157" s="89"/>
      <c r="QVW157" s="89"/>
      <c r="QVX157" s="89"/>
      <c r="QVY157" s="89"/>
      <c r="QVZ157" s="89"/>
      <c r="QWA157" s="89"/>
      <c r="QWB157" s="89"/>
      <c r="QWC157" s="89"/>
      <c r="QWD157" s="89"/>
      <c r="QWE157" s="89"/>
      <c r="QWF157" s="89"/>
      <c r="QWG157" s="89"/>
      <c r="QWH157" s="89"/>
      <c r="QWI157" s="89"/>
      <c r="QWJ157" s="89"/>
      <c r="QWK157" s="80"/>
      <c r="QWL157" s="89"/>
      <c r="QWM157" s="89"/>
      <c r="QWN157" s="89"/>
      <c r="QWO157" s="89"/>
      <c r="QWP157" s="89"/>
      <c r="QWQ157" s="89"/>
      <c r="QWR157" s="89"/>
      <c r="QWS157" s="89"/>
      <c r="QWT157" s="89"/>
      <c r="QWU157" s="89"/>
      <c r="QWV157" s="89"/>
      <c r="QWW157" s="89"/>
      <c r="QWX157" s="89"/>
      <c r="QWY157" s="89"/>
      <c r="QWZ157" s="89"/>
      <c r="QXA157" s="89"/>
      <c r="QXB157" s="89"/>
      <c r="QXC157" s="89"/>
      <c r="QXD157" s="89"/>
      <c r="QXE157" s="89"/>
      <c r="QXF157" s="89"/>
      <c r="QXG157" s="80"/>
      <c r="QXH157" s="89"/>
      <c r="QXI157" s="89"/>
      <c r="QXJ157" s="89"/>
      <c r="QXK157" s="89"/>
      <c r="QXL157" s="89"/>
      <c r="QXM157" s="89"/>
      <c r="QXN157" s="89"/>
      <c r="QXO157" s="89"/>
      <c r="QXP157" s="89"/>
      <c r="QXQ157" s="89"/>
      <c r="QXR157" s="89"/>
      <c r="QXS157" s="89"/>
      <c r="QXT157" s="89"/>
      <c r="QXU157" s="89"/>
      <c r="QXV157" s="89"/>
      <c r="QXW157" s="89"/>
      <c r="QXX157" s="89"/>
      <c r="QXY157" s="89"/>
      <c r="QXZ157" s="89"/>
      <c r="QYA157" s="89"/>
      <c r="QYB157" s="89"/>
      <c r="QYC157" s="80"/>
      <c r="QYD157" s="89"/>
      <c r="QYE157" s="89"/>
      <c r="QYF157" s="89"/>
      <c r="QYG157" s="89"/>
      <c r="QYH157" s="89"/>
      <c r="QYI157" s="89"/>
      <c r="QYJ157" s="89"/>
      <c r="QYK157" s="89"/>
      <c r="QYL157" s="89"/>
      <c r="QYM157" s="89"/>
      <c r="QYN157" s="89"/>
      <c r="QYO157" s="89"/>
      <c r="QYP157" s="89"/>
      <c r="QYQ157" s="89"/>
      <c r="QYR157" s="89"/>
      <c r="QYS157" s="89"/>
      <c r="QYT157" s="89"/>
      <c r="QYU157" s="89"/>
      <c r="QYV157" s="89"/>
      <c r="QYW157" s="89"/>
      <c r="QYX157" s="89"/>
      <c r="QYY157" s="80"/>
      <c r="QYZ157" s="89"/>
      <c r="QZA157" s="89"/>
      <c r="QZB157" s="89"/>
      <c r="QZC157" s="89"/>
      <c r="QZD157" s="89"/>
      <c r="QZE157" s="89"/>
      <c r="QZF157" s="89"/>
      <c r="QZG157" s="89"/>
      <c r="QZH157" s="89"/>
      <c r="QZI157" s="89"/>
      <c r="QZJ157" s="89"/>
      <c r="QZK157" s="89"/>
      <c r="QZL157" s="89"/>
      <c r="QZM157" s="89"/>
      <c r="QZN157" s="89"/>
      <c r="QZO157" s="89"/>
      <c r="QZP157" s="89"/>
      <c r="QZQ157" s="89"/>
      <c r="QZR157" s="89"/>
      <c r="QZS157" s="89"/>
      <c r="QZT157" s="89"/>
      <c r="QZU157" s="80"/>
      <c r="QZV157" s="89"/>
      <c r="QZW157" s="89"/>
      <c r="QZX157" s="89"/>
      <c r="QZY157" s="89"/>
      <c r="QZZ157" s="89"/>
      <c r="RAA157" s="89"/>
      <c r="RAB157" s="89"/>
      <c r="RAC157" s="89"/>
      <c r="RAD157" s="89"/>
      <c r="RAE157" s="89"/>
      <c r="RAF157" s="89"/>
      <c r="RAG157" s="89"/>
      <c r="RAH157" s="89"/>
      <c r="RAI157" s="89"/>
      <c r="RAJ157" s="89"/>
      <c r="RAK157" s="89"/>
      <c r="RAL157" s="89"/>
      <c r="RAM157" s="89"/>
      <c r="RAN157" s="89"/>
      <c r="RAO157" s="89"/>
      <c r="RAP157" s="89"/>
      <c r="RAQ157" s="80"/>
      <c r="RAR157" s="89"/>
      <c r="RAS157" s="89"/>
      <c r="RAT157" s="89"/>
      <c r="RAU157" s="89"/>
      <c r="RAV157" s="89"/>
      <c r="RAW157" s="89"/>
      <c r="RAX157" s="89"/>
      <c r="RAY157" s="89"/>
      <c r="RAZ157" s="89"/>
      <c r="RBA157" s="89"/>
      <c r="RBB157" s="89"/>
      <c r="RBC157" s="89"/>
      <c r="RBD157" s="89"/>
      <c r="RBE157" s="89"/>
      <c r="RBF157" s="89"/>
      <c r="RBG157" s="89"/>
      <c r="RBH157" s="89"/>
      <c r="RBI157" s="89"/>
      <c r="RBJ157" s="89"/>
      <c r="RBK157" s="89"/>
      <c r="RBL157" s="89"/>
      <c r="RBM157" s="80"/>
      <c r="RBN157" s="89"/>
      <c r="RBO157" s="89"/>
      <c r="RBP157" s="89"/>
      <c r="RBQ157" s="89"/>
      <c r="RBR157" s="89"/>
      <c r="RBS157" s="89"/>
      <c r="RBT157" s="89"/>
      <c r="RBU157" s="89"/>
      <c r="RBV157" s="89"/>
      <c r="RBW157" s="89"/>
      <c r="RBX157" s="89"/>
      <c r="RBY157" s="89"/>
      <c r="RBZ157" s="89"/>
      <c r="RCA157" s="89"/>
      <c r="RCB157" s="89"/>
      <c r="RCC157" s="89"/>
      <c r="RCD157" s="89"/>
      <c r="RCE157" s="89"/>
      <c r="RCF157" s="89"/>
      <c r="RCG157" s="89"/>
      <c r="RCH157" s="89"/>
      <c r="RCI157" s="80"/>
      <c r="RCJ157" s="89"/>
      <c r="RCK157" s="89"/>
      <c r="RCL157" s="89"/>
      <c r="RCM157" s="89"/>
      <c r="RCN157" s="89"/>
      <c r="RCO157" s="89"/>
      <c r="RCP157" s="89"/>
      <c r="RCQ157" s="89"/>
      <c r="RCR157" s="89"/>
      <c r="RCS157" s="89"/>
      <c r="RCT157" s="89"/>
      <c r="RCU157" s="89"/>
      <c r="RCV157" s="89"/>
      <c r="RCW157" s="89"/>
      <c r="RCX157" s="89"/>
      <c r="RCY157" s="89"/>
      <c r="RCZ157" s="89"/>
      <c r="RDA157" s="89"/>
      <c r="RDB157" s="89"/>
      <c r="RDC157" s="89"/>
      <c r="RDD157" s="89"/>
      <c r="RDE157" s="80"/>
      <c r="RDF157" s="89"/>
      <c r="RDG157" s="89"/>
      <c r="RDH157" s="89"/>
      <c r="RDI157" s="89"/>
      <c r="RDJ157" s="89"/>
      <c r="RDK157" s="89"/>
      <c r="RDL157" s="89"/>
      <c r="RDM157" s="89"/>
      <c r="RDN157" s="89"/>
      <c r="RDO157" s="89"/>
      <c r="RDP157" s="89"/>
      <c r="RDQ157" s="89"/>
      <c r="RDR157" s="89"/>
      <c r="RDS157" s="89"/>
      <c r="RDT157" s="89"/>
      <c r="RDU157" s="89"/>
      <c r="RDV157" s="89"/>
      <c r="RDW157" s="89"/>
      <c r="RDX157" s="89"/>
      <c r="RDY157" s="89"/>
      <c r="RDZ157" s="89"/>
      <c r="REA157" s="80"/>
      <c r="REB157" s="89"/>
      <c r="REC157" s="89"/>
      <c r="RED157" s="89"/>
      <c r="REE157" s="89"/>
      <c r="REF157" s="89"/>
      <c r="REG157" s="89"/>
      <c r="REH157" s="89"/>
      <c r="REI157" s="89"/>
      <c r="REJ157" s="89"/>
      <c r="REK157" s="89"/>
      <c r="REL157" s="89"/>
      <c r="REM157" s="89"/>
      <c r="REN157" s="89"/>
      <c r="REO157" s="89"/>
      <c r="REP157" s="89"/>
      <c r="REQ157" s="89"/>
      <c r="RER157" s="89"/>
      <c r="RES157" s="89"/>
      <c r="RET157" s="89"/>
      <c r="REU157" s="89"/>
      <c r="REV157" s="89"/>
      <c r="REW157" s="80"/>
      <c r="REX157" s="89"/>
      <c r="REY157" s="89"/>
      <c r="REZ157" s="89"/>
      <c r="RFA157" s="89"/>
      <c r="RFB157" s="89"/>
      <c r="RFC157" s="89"/>
      <c r="RFD157" s="89"/>
      <c r="RFE157" s="89"/>
      <c r="RFF157" s="89"/>
      <c r="RFG157" s="89"/>
      <c r="RFH157" s="89"/>
      <c r="RFI157" s="89"/>
      <c r="RFJ157" s="89"/>
      <c r="RFK157" s="89"/>
      <c r="RFL157" s="89"/>
      <c r="RFM157" s="89"/>
      <c r="RFN157" s="89"/>
      <c r="RFO157" s="89"/>
      <c r="RFP157" s="89"/>
      <c r="RFQ157" s="89"/>
      <c r="RFR157" s="89"/>
      <c r="RFS157" s="80"/>
      <c r="RFT157" s="89"/>
      <c r="RFU157" s="89"/>
      <c r="RFV157" s="89"/>
      <c r="RFW157" s="89"/>
      <c r="RFX157" s="89"/>
      <c r="RFY157" s="89"/>
      <c r="RFZ157" s="89"/>
      <c r="RGA157" s="89"/>
      <c r="RGB157" s="89"/>
      <c r="RGC157" s="89"/>
      <c r="RGD157" s="89"/>
      <c r="RGE157" s="89"/>
      <c r="RGF157" s="89"/>
      <c r="RGG157" s="89"/>
      <c r="RGH157" s="89"/>
      <c r="RGI157" s="89"/>
      <c r="RGJ157" s="89"/>
      <c r="RGK157" s="89"/>
      <c r="RGL157" s="89"/>
      <c r="RGM157" s="89"/>
      <c r="RGN157" s="89"/>
      <c r="RGO157" s="80"/>
      <c r="RGP157" s="89"/>
      <c r="RGQ157" s="89"/>
      <c r="RGR157" s="89"/>
      <c r="RGS157" s="89"/>
      <c r="RGT157" s="89"/>
      <c r="RGU157" s="89"/>
      <c r="RGV157" s="89"/>
      <c r="RGW157" s="89"/>
      <c r="RGX157" s="89"/>
      <c r="RGY157" s="89"/>
      <c r="RGZ157" s="89"/>
      <c r="RHA157" s="89"/>
      <c r="RHB157" s="89"/>
      <c r="RHC157" s="89"/>
      <c r="RHD157" s="89"/>
      <c r="RHE157" s="89"/>
      <c r="RHF157" s="89"/>
      <c r="RHG157" s="89"/>
      <c r="RHH157" s="89"/>
      <c r="RHI157" s="89"/>
      <c r="RHJ157" s="89"/>
      <c r="RHK157" s="80"/>
      <c r="RHL157" s="89"/>
      <c r="RHM157" s="89"/>
      <c r="RHN157" s="89"/>
      <c r="RHO157" s="89"/>
      <c r="RHP157" s="89"/>
      <c r="RHQ157" s="89"/>
      <c r="RHR157" s="89"/>
      <c r="RHS157" s="89"/>
      <c r="RHT157" s="89"/>
      <c r="RHU157" s="89"/>
      <c r="RHV157" s="89"/>
      <c r="RHW157" s="89"/>
      <c r="RHX157" s="89"/>
      <c r="RHY157" s="89"/>
      <c r="RHZ157" s="89"/>
      <c r="RIA157" s="89"/>
      <c r="RIB157" s="89"/>
      <c r="RIC157" s="89"/>
      <c r="RID157" s="89"/>
      <c r="RIE157" s="89"/>
      <c r="RIF157" s="89"/>
      <c r="RIG157" s="80"/>
      <c r="RIH157" s="89"/>
      <c r="RII157" s="89"/>
      <c r="RIJ157" s="89"/>
      <c r="RIK157" s="89"/>
      <c r="RIL157" s="89"/>
      <c r="RIM157" s="89"/>
      <c r="RIN157" s="89"/>
      <c r="RIO157" s="89"/>
      <c r="RIP157" s="89"/>
      <c r="RIQ157" s="89"/>
      <c r="RIR157" s="89"/>
      <c r="RIS157" s="89"/>
      <c r="RIT157" s="89"/>
      <c r="RIU157" s="89"/>
      <c r="RIV157" s="89"/>
      <c r="RIW157" s="89"/>
      <c r="RIX157" s="89"/>
      <c r="RIY157" s="89"/>
      <c r="RIZ157" s="89"/>
      <c r="RJA157" s="89"/>
      <c r="RJB157" s="89"/>
      <c r="RJC157" s="80"/>
      <c r="RJD157" s="89"/>
      <c r="RJE157" s="89"/>
      <c r="RJF157" s="89"/>
      <c r="RJG157" s="89"/>
      <c r="RJH157" s="89"/>
      <c r="RJI157" s="89"/>
      <c r="RJJ157" s="89"/>
      <c r="RJK157" s="89"/>
      <c r="RJL157" s="89"/>
      <c r="RJM157" s="89"/>
      <c r="RJN157" s="89"/>
      <c r="RJO157" s="89"/>
      <c r="RJP157" s="89"/>
      <c r="RJQ157" s="89"/>
      <c r="RJR157" s="89"/>
      <c r="RJS157" s="89"/>
      <c r="RJT157" s="89"/>
      <c r="RJU157" s="89"/>
      <c r="RJV157" s="89"/>
      <c r="RJW157" s="89"/>
      <c r="RJX157" s="89"/>
      <c r="RJY157" s="80"/>
      <c r="RJZ157" s="89"/>
      <c r="RKA157" s="89"/>
      <c r="RKB157" s="89"/>
      <c r="RKC157" s="89"/>
      <c r="RKD157" s="89"/>
      <c r="RKE157" s="89"/>
      <c r="RKF157" s="89"/>
      <c r="RKG157" s="89"/>
      <c r="RKH157" s="89"/>
      <c r="RKI157" s="89"/>
      <c r="RKJ157" s="89"/>
      <c r="RKK157" s="89"/>
      <c r="RKL157" s="89"/>
      <c r="RKM157" s="89"/>
      <c r="RKN157" s="89"/>
      <c r="RKO157" s="89"/>
      <c r="RKP157" s="89"/>
      <c r="RKQ157" s="89"/>
      <c r="RKR157" s="89"/>
      <c r="RKS157" s="89"/>
      <c r="RKT157" s="89"/>
      <c r="RKU157" s="80"/>
      <c r="RKV157" s="89"/>
      <c r="RKW157" s="89"/>
      <c r="RKX157" s="89"/>
      <c r="RKY157" s="89"/>
      <c r="RKZ157" s="89"/>
      <c r="RLA157" s="89"/>
      <c r="RLB157" s="89"/>
      <c r="RLC157" s="89"/>
      <c r="RLD157" s="89"/>
      <c r="RLE157" s="89"/>
      <c r="RLF157" s="89"/>
      <c r="RLG157" s="89"/>
      <c r="RLH157" s="89"/>
      <c r="RLI157" s="89"/>
      <c r="RLJ157" s="89"/>
      <c r="RLK157" s="89"/>
      <c r="RLL157" s="89"/>
      <c r="RLM157" s="89"/>
      <c r="RLN157" s="89"/>
      <c r="RLO157" s="89"/>
      <c r="RLP157" s="89"/>
      <c r="RLQ157" s="80"/>
      <c r="RLR157" s="89"/>
      <c r="RLS157" s="89"/>
      <c r="RLT157" s="89"/>
      <c r="RLU157" s="89"/>
      <c r="RLV157" s="89"/>
      <c r="RLW157" s="89"/>
      <c r="RLX157" s="89"/>
      <c r="RLY157" s="89"/>
      <c r="RLZ157" s="89"/>
      <c r="RMA157" s="89"/>
      <c r="RMB157" s="89"/>
      <c r="RMC157" s="89"/>
      <c r="RMD157" s="89"/>
      <c r="RME157" s="89"/>
      <c r="RMF157" s="89"/>
      <c r="RMG157" s="89"/>
      <c r="RMH157" s="89"/>
      <c r="RMI157" s="89"/>
      <c r="RMJ157" s="89"/>
      <c r="RMK157" s="89"/>
      <c r="RML157" s="89"/>
      <c r="RMM157" s="80"/>
      <c r="RMN157" s="89"/>
      <c r="RMO157" s="89"/>
      <c r="RMP157" s="89"/>
      <c r="RMQ157" s="89"/>
      <c r="RMR157" s="89"/>
      <c r="RMS157" s="89"/>
      <c r="RMT157" s="89"/>
      <c r="RMU157" s="89"/>
      <c r="RMV157" s="89"/>
      <c r="RMW157" s="89"/>
      <c r="RMX157" s="89"/>
      <c r="RMY157" s="89"/>
      <c r="RMZ157" s="89"/>
      <c r="RNA157" s="89"/>
      <c r="RNB157" s="89"/>
      <c r="RNC157" s="89"/>
      <c r="RND157" s="89"/>
      <c r="RNE157" s="89"/>
      <c r="RNF157" s="89"/>
      <c r="RNG157" s="89"/>
      <c r="RNH157" s="89"/>
      <c r="RNI157" s="80"/>
      <c r="RNJ157" s="89"/>
      <c r="RNK157" s="89"/>
      <c r="RNL157" s="89"/>
      <c r="RNM157" s="89"/>
      <c r="RNN157" s="89"/>
      <c r="RNO157" s="89"/>
      <c r="RNP157" s="89"/>
      <c r="RNQ157" s="89"/>
      <c r="RNR157" s="89"/>
      <c r="RNS157" s="89"/>
      <c r="RNT157" s="89"/>
      <c r="RNU157" s="89"/>
      <c r="RNV157" s="89"/>
      <c r="RNW157" s="89"/>
      <c r="RNX157" s="89"/>
      <c r="RNY157" s="89"/>
      <c r="RNZ157" s="89"/>
      <c r="ROA157" s="89"/>
      <c r="ROB157" s="89"/>
      <c r="ROC157" s="89"/>
      <c r="ROD157" s="89"/>
      <c r="ROE157" s="80"/>
      <c r="ROF157" s="89"/>
      <c r="ROG157" s="89"/>
      <c r="ROH157" s="89"/>
      <c r="ROI157" s="89"/>
      <c r="ROJ157" s="89"/>
      <c r="ROK157" s="89"/>
      <c r="ROL157" s="89"/>
      <c r="ROM157" s="89"/>
      <c r="RON157" s="89"/>
      <c r="ROO157" s="89"/>
      <c r="ROP157" s="89"/>
      <c r="ROQ157" s="89"/>
      <c r="ROR157" s="89"/>
      <c r="ROS157" s="89"/>
      <c r="ROT157" s="89"/>
      <c r="ROU157" s="89"/>
      <c r="ROV157" s="89"/>
      <c r="ROW157" s="89"/>
      <c r="ROX157" s="89"/>
      <c r="ROY157" s="89"/>
      <c r="ROZ157" s="89"/>
      <c r="RPA157" s="80"/>
      <c r="RPB157" s="89"/>
      <c r="RPC157" s="89"/>
      <c r="RPD157" s="89"/>
      <c r="RPE157" s="89"/>
      <c r="RPF157" s="89"/>
      <c r="RPG157" s="89"/>
      <c r="RPH157" s="89"/>
      <c r="RPI157" s="89"/>
      <c r="RPJ157" s="89"/>
      <c r="RPK157" s="89"/>
      <c r="RPL157" s="89"/>
      <c r="RPM157" s="89"/>
      <c r="RPN157" s="89"/>
      <c r="RPO157" s="89"/>
      <c r="RPP157" s="89"/>
      <c r="RPQ157" s="89"/>
      <c r="RPR157" s="89"/>
      <c r="RPS157" s="89"/>
      <c r="RPT157" s="89"/>
      <c r="RPU157" s="89"/>
      <c r="RPV157" s="89"/>
      <c r="RPW157" s="80"/>
      <c r="RPX157" s="89"/>
      <c r="RPY157" s="89"/>
      <c r="RPZ157" s="89"/>
      <c r="RQA157" s="89"/>
      <c r="RQB157" s="89"/>
      <c r="RQC157" s="89"/>
      <c r="RQD157" s="89"/>
      <c r="RQE157" s="89"/>
      <c r="RQF157" s="89"/>
      <c r="RQG157" s="89"/>
      <c r="RQH157" s="89"/>
      <c r="RQI157" s="89"/>
      <c r="RQJ157" s="89"/>
      <c r="RQK157" s="89"/>
      <c r="RQL157" s="89"/>
      <c r="RQM157" s="89"/>
      <c r="RQN157" s="89"/>
      <c r="RQO157" s="89"/>
      <c r="RQP157" s="89"/>
      <c r="RQQ157" s="89"/>
      <c r="RQR157" s="89"/>
      <c r="RQS157" s="80"/>
      <c r="RQT157" s="89"/>
      <c r="RQU157" s="89"/>
      <c r="RQV157" s="89"/>
      <c r="RQW157" s="89"/>
      <c r="RQX157" s="89"/>
      <c r="RQY157" s="89"/>
      <c r="RQZ157" s="89"/>
      <c r="RRA157" s="89"/>
      <c r="RRB157" s="89"/>
      <c r="RRC157" s="89"/>
      <c r="RRD157" s="89"/>
      <c r="RRE157" s="89"/>
      <c r="RRF157" s="89"/>
      <c r="RRG157" s="89"/>
      <c r="RRH157" s="89"/>
      <c r="RRI157" s="89"/>
      <c r="RRJ157" s="89"/>
      <c r="RRK157" s="89"/>
      <c r="RRL157" s="89"/>
      <c r="RRM157" s="89"/>
      <c r="RRN157" s="89"/>
      <c r="RRO157" s="80"/>
      <c r="RRP157" s="89"/>
      <c r="RRQ157" s="89"/>
      <c r="RRR157" s="89"/>
      <c r="RRS157" s="89"/>
      <c r="RRT157" s="89"/>
      <c r="RRU157" s="89"/>
      <c r="RRV157" s="89"/>
      <c r="RRW157" s="89"/>
      <c r="RRX157" s="89"/>
      <c r="RRY157" s="89"/>
      <c r="RRZ157" s="89"/>
      <c r="RSA157" s="89"/>
      <c r="RSB157" s="89"/>
      <c r="RSC157" s="89"/>
      <c r="RSD157" s="89"/>
      <c r="RSE157" s="89"/>
      <c r="RSF157" s="89"/>
      <c r="RSG157" s="89"/>
      <c r="RSH157" s="89"/>
      <c r="RSI157" s="89"/>
      <c r="RSJ157" s="89"/>
      <c r="RSK157" s="80"/>
      <c r="RSL157" s="89"/>
      <c r="RSM157" s="89"/>
      <c r="RSN157" s="89"/>
      <c r="RSO157" s="89"/>
      <c r="RSP157" s="89"/>
      <c r="RSQ157" s="89"/>
      <c r="RSR157" s="89"/>
      <c r="RSS157" s="89"/>
      <c r="RST157" s="89"/>
      <c r="RSU157" s="89"/>
      <c r="RSV157" s="89"/>
      <c r="RSW157" s="89"/>
      <c r="RSX157" s="89"/>
      <c r="RSY157" s="89"/>
      <c r="RSZ157" s="89"/>
      <c r="RTA157" s="89"/>
      <c r="RTB157" s="89"/>
      <c r="RTC157" s="89"/>
      <c r="RTD157" s="89"/>
      <c r="RTE157" s="89"/>
      <c r="RTF157" s="89"/>
      <c r="RTG157" s="80"/>
      <c r="RTH157" s="89"/>
      <c r="RTI157" s="89"/>
      <c r="RTJ157" s="89"/>
      <c r="RTK157" s="89"/>
      <c r="RTL157" s="89"/>
      <c r="RTM157" s="89"/>
      <c r="RTN157" s="89"/>
      <c r="RTO157" s="89"/>
      <c r="RTP157" s="89"/>
      <c r="RTQ157" s="89"/>
      <c r="RTR157" s="89"/>
      <c r="RTS157" s="89"/>
      <c r="RTT157" s="89"/>
      <c r="RTU157" s="89"/>
      <c r="RTV157" s="89"/>
      <c r="RTW157" s="89"/>
      <c r="RTX157" s="89"/>
      <c r="RTY157" s="89"/>
      <c r="RTZ157" s="89"/>
      <c r="RUA157" s="89"/>
      <c r="RUB157" s="89"/>
      <c r="RUC157" s="80"/>
      <c r="RUD157" s="89"/>
      <c r="RUE157" s="89"/>
      <c r="RUF157" s="89"/>
      <c r="RUG157" s="89"/>
      <c r="RUH157" s="89"/>
      <c r="RUI157" s="89"/>
      <c r="RUJ157" s="89"/>
      <c r="RUK157" s="89"/>
      <c r="RUL157" s="89"/>
      <c r="RUM157" s="89"/>
      <c r="RUN157" s="89"/>
      <c r="RUO157" s="89"/>
      <c r="RUP157" s="89"/>
      <c r="RUQ157" s="89"/>
      <c r="RUR157" s="89"/>
      <c r="RUS157" s="89"/>
      <c r="RUT157" s="89"/>
      <c r="RUU157" s="89"/>
      <c r="RUV157" s="89"/>
      <c r="RUW157" s="89"/>
      <c r="RUX157" s="89"/>
      <c r="RUY157" s="80"/>
      <c r="RUZ157" s="89"/>
      <c r="RVA157" s="89"/>
      <c r="RVB157" s="89"/>
      <c r="RVC157" s="89"/>
      <c r="RVD157" s="89"/>
      <c r="RVE157" s="89"/>
      <c r="RVF157" s="89"/>
      <c r="RVG157" s="89"/>
      <c r="RVH157" s="89"/>
      <c r="RVI157" s="89"/>
      <c r="RVJ157" s="89"/>
      <c r="RVK157" s="89"/>
      <c r="RVL157" s="89"/>
      <c r="RVM157" s="89"/>
      <c r="RVN157" s="89"/>
      <c r="RVO157" s="89"/>
      <c r="RVP157" s="89"/>
      <c r="RVQ157" s="89"/>
      <c r="RVR157" s="89"/>
      <c r="RVS157" s="89"/>
      <c r="RVT157" s="89"/>
      <c r="RVU157" s="80"/>
      <c r="RVV157" s="89"/>
      <c r="RVW157" s="89"/>
      <c r="RVX157" s="89"/>
      <c r="RVY157" s="89"/>
      <c r="RVZ157" s="89"/>
      <c r="RWA157" s="89"/>
      <c r="RWB157" s="89"/>
      <c r="RWC157" s="89"/>
      <c r="RWD157" s="89"/>
      <c r="RWE157" s="89"/>
      <c r="RWF157" s="89"/>
      <c r="RWG157" s="89"/>
      <c r="RWH157" s="89"/>
      <c r="RWI157" s="89"/>
      <c r="RWJ157" s="89"/>
      <c r="RWK157" s="89"/>
      <c r="RWL157" s="89"/>
      <c r="RWM157" s="89"/>
      <c r="RWN157" s="89"/>
      <c r="RWO157" s="89"/>
      <c r="RWP157" s="89"/>
      <c r="RWQ157" s="80"/>
      <c r="RWR157" s="89"/>
      <c r="RWS157" s="89"/>
      <c r="RWT157" s="89"/>
      <c r="RWU157" s="89"/>
      <c r="RWV157" s="89"/>
      <c r="RWW157" s="89"/>
      <c r="RWX157" s="89"/>
      <c r="RWY157" s="89"/>
      <c r="RWZ157" s="89"/>
      <c r="RXA157" s="89"/>
      <c r="RXB157" s="89"/>
      <c r="RXC157" s="89"/>
      <c r="RXD157" s="89"/>
      <c r="RXE157" s="89"/>
      <c r="RXF157" s="89"/>
      <c r="RXG157" s="89"/>
      <c r="RXH157" s="89"/>
      <c r="RXI157" s="89"/>
      <c r="RXJ157" s="89"/>
      <c r="RXK157" s="89"/>
      <c r="RXL157" s="89"/>
      <c r="RXM157" s="80"/>
      <c r="RXN157" s="89"/>
      <c r="RXO157" s="89"/>
      <c r="RXP157" s="89"/>
      <c r="RXQ157" s="89"/>
      <c r="RXR157" s="89"/>
      <c r="RXS157" s="89"/>
      <c r="RXT157" s="89"/>
      <c r="RXU157" s="89"/>
      <c r="RXV157" s="89"/>
      <c r="RXW157" s="89"/>
      <c r="RXX157" s="89"/>
      <c r="RXY157" s="89"/>
      <c r="RXZ157" s="89"/>
      <c r="RYA157" s="89"/>
      <c r="RYB157" s="89"/>
      <c r="RYC157" s="89"/>
      <c r="RYD157" s="89"/>
      <c r="RYE157" s="89"/>
      <c r="RYF157" s="89"/>
      <c r="RYG157" s="89"/>
      <c r="RYH157" s="89"/>
      <c r="RYI157" s="80"/>
      <c r="RYJ157" s="89"/>
      <c r="RYK157" s="89"/>
      <c r="RYL157" s="89"/>
      <c r="RYM157" s="89"/>
      <c r="RYN157" s="89"/>
      <c r="RYO157" s="89"/>
      <c r="RYP157" s="89"/>
      <c r="RYQ157" s="89"/>
      <c r="RYR157" s="89"/>
      <c r="RYS157" s="89"/>
      <c r="RYT157" s="89"/>
      <c r="RYU157" s="89"/>
      <c r="RYV157" s="89"/>
      <c r="RYW157" s="89"/>
      <c r="RYX157" s="89"/>
      <c r="RYY157" s="89"/>
      <c r="RYZ157" s="89"/>
      <c r="RZA157" s="89"/>
      <c r="RZB157" s="89"/>
      <c r="RZC157" s="89"/>
      <c r="RZD157" s="89"/>
      <c r="RZE157" s="80"/>
      <c r="RZF157" s="89"/>
      <c r="RZG157" s="89"/>
      <c r="RZH157" s="89"/>
      <c r="RZI157" s="89"/>
      <c r="RZJ157" s="89"/>
      <c r="RZK157" s="89"/>
      <c r="RZL157" s="89"/>
      <c r="RZM157" s="89"/>
      <c r="RZN157" s="89"/>
      <c r="RZO157" s="89"/>
      <c r="RZP157" s="89"/>
      <c r="RZQ157" s="89"/>
      <c r="RZR157" s="89"/>
      <c r="RZS157" s="89"/>
      <c r="RZT157" s="89"/>
      <c r="RZU157" s="89"/>
      <c r="RZV157" s="89"/>
      <c r="RZW157" s="89"/>
      <c r="RZX157" s="89"/>
      <c r="RZY157" s="89"/>
      <c r="RZZ157" s="89"/>
      <c r="SAA157" s="80"/>
      <c r="SAB157" s="89"/>
      <c r="SAC157" s="89"/>
      <c r="SAD157" s="89"/>
      <c r="SAE157" s="89"/>
      <c r="SAF157" s="89"/>
      <c r="SAG157" s="89"/>
      <c r="SAH157" s="89"/>
      <c r="SAI157" s="89"/>
      <c r="SAJ157" s="89"/>
      <c r="SAK157" s="89"/>
      <c r="SAL157" s="89"/>
      <c r="SAM157" s="89"/>
      <c r="SAN157" s="89"/>
      <c r="SAO157" s="89"/>
      <c r="SAP157" s="89"/>
      <c r="SAQ157" s="89"/>
      <c r="SAR157" s="89"/>
      <c r="SAS157" s="89"/>
      <c r="SAT157" s="89"/>
      <c r="SAU157" s="89"/>
      <c r="SAV157" s="89"/>
      <c r="SAW157" s="80"/>
      <c r="SAX157" s="89"/>
      <c r="SAY157" s="89"/>
      <c r="SAZ157" s="89"/>
      <c r="SBA157" s="89"/>
      <c r="SBB157" s="89"/>
      <c r="SBC157" s="89"/>
      <c r="SBD157" s="89"/>
      <c r="SBE157" s="89"/>
      <c r="SBF157" s="89"/>
      <c r="SBG157" s="89"/>
      <c r="SBH157" s="89"/>
      <c r="SBI157" s="89"/>
      <c r="SBJ157" s="89"/>
      <c r="SBK157" s="89"/>
      <c r="SBL157" s="89"/>
      <c r="SBM157" s="89"/>
      <c r="SBN157" s="89"/>
      <c r="SBO157" s="89"/>
      <c r="SBP157" s="89"/>
      <c r="SBQ157" s="89"/>
      <c r="SBR157" s="89"/>
      <c r="SBS157" s="80"/>
      <c r="SBT157" s="89"/>
      <c r="SBU157" s="89"/>
      <c r="SBV157" s="89"/>
      <c r="SBW157" s="89"/>
      <c r="SBX157" s="89"/>
      <c r="SBY157" s="89"/>
      <c r="SBZ157" s="89"/>
      <c r="SCA157" s="89"/>
      <c r="SCB157" s="89"/>
      <c r="SCC157" s="89"/>
      <c r="SCD157" s="89"/>
      <c r="SCE157" s="89"/>
      <c r="SCF157" s="89"/>
      <c r="SCG157" s="89"/>
      <c r="SCH157" s="89"/>
      <c r="SCI157" s="89"/>
      <c r="SCJ157" s="89"/>
      <c r="SCK157" s="89"/>
      <c r="SCL157" s="89"/>
      <c r="SCM157" s="89"/>
      <c r="SCN157" s="89"/>
      <c r="SCO157" s="80"/>
      <c r="SCP157" s="89"/>
      <c r="SCQ157" s="89"/>
      <c r="SCR157" s="89"/>
      <c r="SCS157" s="89"/>
      <c r="SCT157" s="89"/>
      <c r="SCU157" s="89"/>
      <c r="SCV157" s="89"/>
      <c r="SCW157" s="89"/>
      <c r="SCX157" s="89"/>
      <c r="SCY157" s="89"/>
      <c r="SCZ157" s="89"/>
      <c r="SDA157" s="89"/>
      <c r="SDB157" s="89"/>
      <c r="SDC157" s="89"/>
      <c r="SDD157" s="89"/>
      <c r="SDE157" s="89"/>
      <c r="SDF157" s="89"/>
      <c r="SDG157" s="89"/>
      <c r="SDH157" s="89"/>
      <c r="SDI157" s="89"/>
      <c r="SDJ157" s="89"/>
      <c r="SDK157" s="80"/>
      <c r="SDL157" s="89"/>
      <c r="SDM157" s="89"/>
      <c r="SDN157" s="89"/>
      <c r="SDO157" s="89"/>
      <c r="SDP157" s="89"/>
      <c r="SDQ157" s="89"/>
      <c r="SDR157" s="89"/>
      <c r="SDS157" s="89"/>
      <c r="SDT157" s="89"/>
      <c r="SDU157" s="89"/>
      <c r="SDV157" s="89"/>
      <c r="SDW157" s="89"/>
      <c r="SDX157" s="89"/>
      <c r="SDY157" s="89"/>
      <c r="SDZ157" s="89"/>
      <c r="SEA157" s="89"/>
      <c r="SEB157" s="89"/>
      <c r="SEC157" s="89"/>
      <c r="SED157" s="89"/>
      <c r="SEE157" s="89"/>
      <c r="SEF157" s="89"/>
      <c r="SEG157" s="80"/>
      <c r="SEH157" s="89"/>
      <c r="SEI157" s="89"/>
      <c r="SEJ157" s="89"/>
      <c r="SEK157" s="89"/>
      <c r="SEL157" s="89"/>
      <c r="SEM157" s="89"/>
      <c r="SEN157" s="89"/>
      <c r="SEO157" s="89"/>
      <c r="SEP157" s="89"/>
      <c r="SEQ157" s="89"/>
      <c r="SER157" s="89"/>
      <c r="SES157" s="89"/>
      <c r="SET157" s="89"/>
      <c r="SEU157" s="89"/>
      <c r="SEV157" s="89"/>
      <c r="SEW157" s="89"/>
      <c r="SEX157" s="89"/>
      <c r="SEY157" s="89"/>
      <c r="SEZ157" s="89"/>
      <c r="SFA157" s="89"/>
      <c r="SFB157" s="89"/>
      <c r="SFC157" s="80"/>
      <c r="SFD157" s="89"/>
      <c r="SFE157" s="89"/>
      <c r="SFF157" s="89"/>
      <c r="SFG157" s="89"/>
      <c r="SFH157" s="89"/>
      <c r="SFI157" s="89"/>
      <c r="SFJ157" s="89"/>
      <c r="SFK157" s="89"/>
      <c r="SFL157" s="89"/>
      <c r="SFM157" s="89"/>
      <c r="SFN157" s="89"/>
      <c r="SFO157" s="89"/>
      <c r="SFP157" s="89"/>
      <c r="SFQ157" s="89"/>
      <c r="SFR157" s="89"/>
      <c r="SFS157" s="89"/>
      <c r="SFT157" s="89"/>
      <c r="SFU157" s="89"/>
      <c r="SFV157" s="89"/>
      <c r="SFW157" s="89"/>
      <c r="SFX157" s="89"/>
      <c r="SFY157" s="80"/>
      <c r="SFZ157" s="89"/>
      <c r="SGA157" s="89"/>
      <c r="SGB157" s="89"/>
      <c r="SGC157" s="89"/>
      <c r="SGD157" s="89"/>
      <c r="SGE157" s="89"/>
      <c r="SGF157" s="89"/>
      <c r="SGG157" s="89"/>
      <c r="SGH157" s="89"/>
      <c r="SGI157" s="89"/>
      <c r="SGJ157" s="89"/>
      <c r="SGK157" s="89"/>
      <c r="SGL157" s="89"/>
      <c r="SGM157" s="89"/>
      <c r="SGN157" s="89"/>
      <c r="SGO157" s="89"/>
      <c r="SGP157" s="89"/>
      <c r="SGQ157" s="89"/>
      <c r="SGR157" s="89"/>
      <c r="SGS157" s="89"/>
      <c r="SGT157" s="89"/>
      <c r="SGU157" s="80"/>
      <c r="SGV157" s="89"/>
      <c r="SGW157" s="89"/>
      <c r="SGX157" s="89"/>
      <c r="SGY157" s="89"/>
      <c r="SGZ157" s="89"/>
      <c r="SHA157" s="89"/>
      <c r="SHB157" s="89"/>
      <c r="SHC157" s="89"/>
      <c r="SHD157" s="89"/>
      <c r="SHE157" s="89"/>
      <c r="SHF157" s="89"/>
      <c r="SHG157" s="89"/>
      <c r="SHH157" s="89"/>
      <c r="SHI157" s="89"/>
      <c r="SHJ157" s="89"/>
      <c r="SHK157" s="89"/>
      <c r="SHL157" s="89"/>
      <c r="SHM157" s="89"/>
      <c r="SHN157" s="89"/>
      <c r="SHO157" s="89"/>
      <c r="SHP157" s="89"/>
      <c r="SHQ157" s="80"/>
      <c r="SHR157" s="89"/>
      <c r="SHS157" s="89"/>
      <c r="SHT157" s="89"/>
      <c r="SHU157" s="89"/>
      <c r="SHV157" s="89"/>
      <c r="SHW157" s="89"/>
      <c r="SHX157" s="89"/>
      <c r="SHY157" s="89"/>
      <c r="SHZ157" s="89"/>
      <c r="SIA157" s="89"/>
      <c r="SIB157" s="89"/>
      <c r="SIC157" s="89"/>
      <c r="SID157" s="89"/>
      <c r="SIE157" s="89"/>
      <c r="SIF157" s="89"/>
      <c r="SIG157" s="89"/>
      <c r="SIH157" s="89"/>
      <c r="SII157" s="89"/>
      <c r="SIJ157" s="89"/>
      <c r="SIK157" s="89"/>
      <c r="SIL157" s="89"/>
      <c r="SIM157" s="80"/>
      <c r="SIN157" s="89"/>
      <c r="SIO157" s="89"/>
      <c r="SIP157" s="89"/>
      <c r="SIQ157" s="89"/>
      <c r="SIR157" s="89"/>
      <c r="SIS157" s="89"/>
      <c r="SIT157" s="89"/>
      <c r="SIU157" s="89"/>
      <c r="SIV157" s="89"/>
      <c r="SIW157" s="89"/>
      <c r="SIX157" s="89"/>
      <c r="SIY157" s="89"/>
      <c r="SIZ157" s="89"/>
      <c r="SJA157" s="89"/>
      <c r="SJB157" s="89"/>
      <c r="SJC157" s="89"/>
      <c r="SJD157" s="89"/>
      <c r="SJE157" s="89"/>
      <c r="SJF157" s="89"/>
      <c r="SJG157" s="89"/>
      <c r="SJH157" s="89"/>
      <c r="SJI157" s="80"/>
      <c r="SJJ157" s="89"/>
      <c r="SJK157" s="89"/>
      <c r="SJL157" s="89"/>
      <c r="SJM157" s="89"/>
      <c r="SJN157" s="89"/>
      <c r="SJO157" s="89"/>
      <c r="SJP157" s="89"/>
      <c r="SJQ157" s="89"/>
      <c r="SJR157" s="89"/>
      <c r="SJS157" s="89"/>
      <c r="SJT157" s="89"/>
      <c r="SJU157" s="89"/>
      <c r="SJV157" s="89"/>
      <c r="SJW157" s="89"/>
      <c r="SJX157" s="89"/>
      <c r="SJY157" s="89"/>
      <c r="SJZ157" s="89"/>
      <c r="SKA157" s="89"/>
      <c r="SKB157" s="89"/>
      <c r="SKC157" s="89"/>
      <c r="SKD157" s="89"/>
      <c r="SKE157" s="80"/>
      <c r="SKF157" s="89"/>
      <c r="SKG157" s="89"/>
      <c r="SKH157" s="89"/>
      <c r="SKI157" s="89"/>
      <c r="SKJ157" s="89"/>
      <c r="SKK157" s="89"/>
      <c r="SKL157" s="89"/>
      <c r="SKM157" s="89"/>
      <c r="SKN157" s="89"/>
      <c r="SKO157" s="89"/>
      <c r="SKP157" s="89"/>
      <c r="SKQ157" s="89"/>
      <c r="SKR157" s="89"/>
      <c r="SKS157" s="89"/>
      <c r="SKT157" s="89"/>
      <c r="SKU157" s="89"/>
      <c r="SKV157" s="89"/>
      <c r="SKW157" s="89"/>
      <c r="SKX157" s="89"/>
      <c r="SKY157" s="89"/>
      <c r="SKZ157" s="89"/>
      <c r="SLA157" s="80"/>
      <c r="SLB157" s="89"/>
      <c r="SLC157" s="89"/>
      <c r="SLD157" s="89"/>
      <c r="SLE157" s="89"/>
      <c r="SLF157" s="89"/>
      <c r="SLG157" s="89"/>
      <c r="SLH157" s="89"/>
      <c r="SLI157" s="89"/>
      <c r="SLJ157" s="89"/>
      <c r="SLK157" s="89"/>
      <c r="SLL157" s="89"/>
      <c r="SLM157" s="89"/>
      <c r="SLN157" s="89"/>
      <c r="SLO157" s="89"/>
      <c r="SLP157" s="89"/>
      <c r="SLQ157" s="89"/>
      <c r="SLR157" s="89"/>
      <c r="SLS157" s="89"/>
      <c r="SLT157" s="89"/>
      <c r="SLU157" s="89"/>
      <c r="SLV157" s="89"/>
      <c r="SLW157" s="80"/>
      <c r="SLX157" s="89"/>
      <c r="SLY157" s="89"/>
      <c r="SLZ157" s="89"/>
      <c r="SMA157" s="89"/>
      <c r="SMB157" s="89"/>
      <c r="SMC157" s="89"/>
      <c r="SMD157" s="89"/>
      <c r="SME157" s="89"/>
      <c r="SMF157" s="89"/>
      <c r="SMG157" s="89"/>
      <c r="SMH157" s="89"/>
      <c r="SMI157" s="89"/>
      <c r="SMJ157" s="89"/>
      <c r="SMK157" s="89"/>
      <c r="SML157" s="89"/>
      <c r="SMM157" s="89"/>
      <c r="SMN157" s="89"/>
      <c r="SMO157" s="89"/>
      <c r="SMP157" s="89"/>
      <c r="SMQ157" s="89"/>
      <c r="SMR157" s="89"/>
      <c r="SMS157" s="80"/>
      <c r="SMT157" s="89"/>
      <c r="SMU157" s="89"/>
      <c r="SMV157" s="89"/>
      <c r="SMW157" s="89"/>
      <c r="SMX157" s="89"/>
      <c r="SMY157" s="89"/>
      <c r="SMZ157" s="89"/>
      <c r="SNA157" s="89"/>
      <c r="SNB157" s="89"/>
      <c r="SNC157" s="89"/>
      <c r="SND157" s="89"/>
      <c r="SNE157" s="89"/>
      <c r="SNF157" s="89"/>
      <c r="SNG157" s="89"/>
      <c r="SNH157" s="89"/>
      <c r="SNI157" s="89"/>
      <c r="SNJ157" s="89"/>
      <c r="SNK157" s="89"/>
      <c r="SNL157" s="89"/>
      <c r="SNM157" s="89"/>
      <c r="SNN157" s="89"/>
      <c r="SNO157" s="80"/>
      <c r="SNP157" s="89"/>
      <c r="SNQ157" s="89"/>
      <c r="SNR157" s="89"/>
      <c r="SNS157" s="89"/>
      <c r="SNT157" s="89"/>
      <c r="SNU157" s="89"/>
      <c r="SNV157" s="89"/>
      <c r="SNW157" s="89"/>
      <c r="SNX157" s="89"/>
      <c r="SNY157" s="89"/>
      <c r="SNZ157" s="89"/>
      <c r="SOA157" s="89"/>
      <c r="SOB157" s="89"/>
      <c r="SOC157" s="89"/>
      <c r="SOD157" s="89"/>
      <c r="SOE157" s="89"/>
      <c r="SOF157" s="89"/>
      <c r="SOG157" s="89"/>
      <c r="SOH157" s="89"/>
      <c r="SOI157" s="89"/>
      <c r="SOJ157" s="89"/>
      <c r="SOK157" s="80"/>
      <c r="SOL157" s="89"/>
      <c r="SOM157" s="89"/>
      <c r="SON157" s="89"/>
      <c r="SOO157" s="89"/>
      <c r="SOP157" s="89"/>
      <c r="SOQ157" s="89"/>
      <c r="SOR157" s="89"/>
      <c r="SOS157" s="89"/>
      <c r="SOT157" s="89"/>
      <c r="SOU157" s="89"/>
      <c r="SOV157" s="89"/>
      <c r="SOW157" s="89"/>
      <c r="SOX157" s="89"/>
      <c r="SOY157" s="89"/>
      <c r="SOZ157" s="89"/>
      <c r="SPA157" s="89"/>
      <c r="SPB157" s="89"/>
      <c r="SPC157" s="89"/>
      <c r="SPD157" s="89"/>
      <c r="SPE157" s="89"/>
      <c r="SPF157" s="89"/>
      <c r="SPG157" s="80"/>
      <c r="SPH157" s="89"/>
      <c r="SPI157" s="89"/>
      <c r="SPJ157" s="89"/>
      <c r="SPK157" s="89"/>
      <c r="SPL157" s="89"/>
      <c r="SPM157" s="89"/>
      <c r="SPN157" s="89"/>
      <c r="SPO157" s="89"/>
      <c r="SPP157" s="89"/>
      <c r="SPQ157" s="89"/>
      <c r="SPR157" s="89"/>
      <c r="SPS157" s="89"/>
      <c r="SPT157" s="89"/>
      <c r="SPU157" s="89"/>
      <c r="SPV157" s="89"/>
      <c r="SPW157" s="89"/>
      <c r="SPX157" s="89"/>
      <c r="SPY157" s="89"/>
      <c r="SPZ157" s="89"/>
      <c r="SQA157" s="89"/>
      <c r="SQB157" s="89"/>
      <c r="SQC157" s="80"/>
      <c r="SQD157" s="89"/>
      <c r="SQE157" s="89"/>
      <c r="SQF157" s="89"/>
      <c r="SQG157" s="89"/>
      <c r="SQH157" s="89"/>
      <c r="SQI157" s="89"/>
      <c r="SQJ157" s="89"/>
      <c r="SQK157" s="89"/>
      <c r="SQL157" s="89"/>
      <c r="SQM157" s="89"/>
      <c r="SQN157" s="89"/>
      <c r="SQO157" s="89"/>
      <c r="SQP157" s="89"/>
      <c r="SQQ157" s="89"/>
      <c r="SQR157" s="89"/>
      <c r="SQS157" s="89"/>
      <c r="SQT157" s="89"/>
      <c r="SQU157" s="89"/>
      <c r="SQV157" s="89"/>
      <c r="SQW157" s="89"/>
      <c r="SQX157" s="89"/>
      <c r="SQY157" s="80"/>
      <c r="SQZ157" s="89"/>
      <c r="SRA157" s="89"/>
      <c r="SRB157" s="89"/>
      <c r="SRC157" s="89"/>
      <c r="SRD157" s="89"/>
      <c r="SRE157" s="89"/>
      <c r="SRF157" s="89"/>
      <c r="SRG157" s="89"/>
      <c r="SRH157" s="89"/>
      <c r="SRI157" s="89"/>
      <c r="SRJ157" s="89"/>
      <c r="SRK157" s="89"/>
      <c r="SRL157" s="89"/>
      <c r="SRM157" s="89"/>
      <c r="SRN157" s="89"/>
      <c r="SRO157" s="89"/>
      <c r="SRP157" s="89"/>
      <c r="SRQ157" s="89"/>
      <c r="SRR157" s="89"/>
      <c r="SRS157" s="89"/>
      <c r="SRT157" s="89"/>
      <c r="SRU157" s="80"/>
      <c r="SRV157" s="89"/>
      <c r="SRW157" s="89"/>
      <c r="SRX157" s="89"/>
      <c r="SRY157" s="89"/>
      <c r="SRZ157" s="89"/>
      <c r="SSA157" s="89"/>
      <c r="SSB157" s="89"/>
      <c r="SSC157" s="89"/>
      <c r="SSD157" s="89"/>
      <c r="SSE157" s="89"/>
      <c r="SSF157" s="89"/>
      <c r="SSG157" s="89"/>
      <c r="SSH157" s="89"/>
      <c r="SSI157" s="89"/>
      <c r="SSJ157" s="89"/>
      <c r="SSK157" s="89"/>
      <c r="SSL157" s="89"/>
      <c r="SSM157" s="89"/>
      <c r="SSN157" s="89"/>
      <c r="SSO157" s="89"/>
      <c r="SSP157" s="89"/>
      <c r="SSQ157" s="80"/>
      <c r="SSR157" s="89"/>
      <c r="SSS157" s="89"/>
      <c r="SST157" s="89"/>
      <c r="SSU157" s="89"/>
      <c r="SSV157" s="89"/>
      <c r="SSW157" s="89"/>
      <c r="SSX157" s="89"/>
      <c r="SSY157" s="89"/>
      <c r="SSZ157" s="89"/>
      <c r="STA157" s="89"/>
      <c r="STB157" s="89"/>
      <c r="STC157" s="89"/>
      <c r="STD157" s="89"/>
      <c r="STE157" s="89"/>
      <c r="STF157" s="89"/>
      <c r="STG157" s="89"/>
      <c r="STH157" s="89"/>
      <c r="STI157" s="89"/>
      <c r="STJ157" s="89"/>
      <c r="STK157" s="89"/>
      <c r="STL157" s="89"/>
      <c r="STM157" s="80"/>
      <c r="STN157" s="89"/>
      <c r="STO157" s="89"/>
      <c r="STP157" s="89"/>
      <c r="STQ157" s="89"/>
      <c r="STR157" s="89"/>
      <c r="STS157" s="89"/>
      <c r="STT157" s="89"/>
      <c r="STU157" s="89"/>
      <c r="STV157" s="89"/>
      <c r="STW157" s="89"/>
      <c r="STX157" s="89"/>
      <c r="STY157" s="89"/>
      <c r="STZ157" s="89"/>
      <c r="SUA157" s="89"/>
      <c r="SUB157" s="89"/>
      <c r="SUC157" s="89"/>
      <c r="SUD157" s="89"/>
      <c r="SUE157" s="89"/>
      <c r="SUF157" s="89"/>
      <c r="SUG157" s="89"/>
      <c r="SUH157" s="89"/>
      <c r="SUI157" s="80"/>
      <c r="SUJ157" s="89"/>
      <c r="SUK157" s="89"/>
      <c r="SUL157" s="89"/>
      <c r="SUM157" s="89"/>
      <c r="SUN157" s="89"/>
      <c r="SUO157" s="89"/>
      <c r="SUP157" s="89"/>
      <c r="SUQ157" s="89"/>
      <c r="SUR157" s="89"/>
      <c r="SUS157" s="89"/>
      <c r="SUT157" s="89"/>
      <c r="SUU157" s="89"/>
      <c r="SUV157" s="89"/>
      <c r="SUW157" s="89"/>
      <c r="SUX157" s="89"/>
      <c r="SUY157" s="89"/>
      <c r="SUZ157" s="89"/>
      <c r="SVA157" s="89"/>
      <c r="SVB157" s="89"/>
      <c r="SVC157" s="89"/>
      <c r="SVD157" s="89"/>
      <c r="SVE157" s="80"/>
      <c r="SVF157" s="89"/>
      <c r="SVG157" s="89"/>
      <c r="SVH157" s="89"/>
      <c r="SVI157" s="89"/>
      <c r="SVJ157" s="89"/>
      <c r="SVK157" s="89"/>
      <c r="SVL157" s="89"/>
      <c r="SVM157" s="89"/>
      <c r="SVN157" s="89"/>
      <c r="SVO157" s="89"/>
      <c r="SVP157" s="89"/>
      <c r="SVQ157" s="89"/>
      <c r="SVR157" s="89"/>
      <c r="SVS157" s="89"/>
      <c r="SVT157" s="89"/>
      <c r="SVU157" s="89"/>
      <c r="SVV157" s="89"/>
      <c r="SVW157" s="89"/>
      <c r="SVX157" s="89"/>
      <c r="SVY157" s="89"/>
      <c r="SVZ157" s="89"/>
      <c r="SWA157" s="80"/>
      <c r="SWB157" s="89"/>
      <c r="SWC157" s="89"/>
      <c r="SWD157" s="89"/>
      <c r="SWE157" s="89"/>
      <c r="SWF157" s="89"/>
      <c r="SWG157" s="89"/>
      <c r="SWH157" s="89"/>
      <c r="SWI157" s="89"/>
      <c r="SWJ157" s="89"/>
      <c r="SWK157" s="89"/>
      <c r="SWL157" s="89"/>
      <c r="SWM157" s="89"/>
      <c r="SWN157" s="89"/>
      <c r="SWO157" s="89"/>
      <c r="SWP157" s="89"/>
      <c r="SWQ157" s="89"/>
      <c r="SWR157" s="89"/>
      <c r="SWS157" s="89"/>
      <c r="SWT157" s="89"/>
      <c r="SWU157" s="89"/>
      <c r="SWV157" s="89"/>
      <c r="SWW157" s="80"/>
      <c r="SWX157" s="89"/>
      <c r="SWY157" s="89"/>
      <c r="SWZ157" s="89"/>
      <c r="SXA157" s="89"/>
      <c r="SXB157" s="89"/>
      <c r="SXC157" s="89"/>
      <c r="SXD157" s="89"/>
      <c r="SXE157" s="89"/>
      <c r="SXF157" s="89"/>
      <c r="SXG157" s="89"/>
      <c r="SXH157" s="89"/>
      <c r="SXI157" s="89"/>
      <c r="SXJ157" s="89"/>
      <c r="SXK157" s="89"/>
      <c r="SXL157" s="89"/>
      <c r="SXM157" s="89"/>
      <c r="SXN157" s="89"/>
      <c r="SXO157" s="89"/>
      <c r="SXP157" s="89"/>
      <c r="SXQ157" s="89"/>
      <c r="SXR157" s="89"/>
      <c r="SXS157" s="80"/>
      <c r="SXT157" s="89"/>
      <c r="SXU157" s="89"/>
      <c r="SXV157" s="89"/>
      <c r="SXW157" s="89"/>
      <c r="SXX157" s="89"/>
      <c r="SXY157" s="89"/>
      <c r="SXZ157" s="89"/>
      <c r="SYA157" s="89"/>
      <c r="SYB157" s="89"/>
      <c r="SYC157" s="89"/>
      <c r="SYD157" s="89"/>
      <c r="SYE157" s="89"/>
      <c r="SYF157" s="89"/>
      <c r="SYG157" s="89"/>
      <c r="SYH157" s="89"/>
      <c r="SYI157" s="89"/>
      <c r="SYJ157" s="89"/>
      <c r="SYK157" s="89"/>
      <c r="SYL157" s="89"/>
      <c r="SYM157" s="89"/>
      <c r="SYN157" s="89"/>
      <c r="SYO157" s="80"/>
      <c r="SYP157" s="89"/>
      <c r="SYQ157" s="89"/>
      <c r="SYR157" s="89"/>
      <c r="SYS157" s="89"/>
      <c r="SYT157" s="89"/>
      <c r="SYU157" s="89"/>
      <c r="SYV157" s="89"/>
      <c r="SYW157" s="89"/>
      <c r="SYX157" s="89"/>
      <c r="SYY157" s="89"/>
      <c r="SYZ157" s="89"/>
      <c r="SZA157" s="89"/>
      <c r="SZB157" s="89"/>
      <c r="SZC157" s="89"/>
      <c r="SZD157" s="89"/>
      <c r="SZE157" s="89"/>
      <c r="SZF157" s="89"/>
      <c r="SZG157" s="89"/>
      <c r="SZH157" s="89"/>
      <c r="SZI157" s="89"/>
      <c r="SZJ157" s="89"/>
      <c r="SZK157" s="80"/>
      <c r="SZL157" s="89"/>
      <c r="SZM157" s="89"/>
      <c r="SZN157" s="89"/>
      <c r="SZO157" s="89"/>
      <c r="SZP157" s="89"/>
      <c r="SZQ157" s="89"/>
      <c r="SZR157" s="89"/>
      <c r="SZS157" s="89"/>
      <c r="SZT157" s="89"/>
      <c r="SZU157" s="89"/>
      <c r="SZV157" s="89"/>
      <c r="SZW157" s="89"/>
      <c r="SZX157" s="89"/>
      <c r="SZY157" s="89"/>
      <c r="SZZ157" s="89"/>
      <c r="TAA157" s="89"/>
      <c r="TAB157" s="89"/>
      <c r="TAC157" s="89"/>
      <c r="TAD157" s="89"/>
      <c r="TAE157" s="89"/>
      <c r="TAF157" s="89"/>
      <c r="TAG157" s="80"/>
      <c r="TAH157" s="89"/>
      <c r="TAI157" s="89"/>
      <c r="TAJ157" s="89"/>
      <c r="TAK157" s="89"/>
      <c r="TAL157" s="89"/>
      <c r="TAM157" s="89"/>
      <c r="TAN157" s="89"/>
      <c r="TAO157" s="89"/>
      <c r="TAP157" s="89"/>
      <c r="TAQ157" s="89"/>
      <c r="TAR157" s="89"/>
      <c r="TAS157" s="89"/>
      <c r="TAT157" s="89"/>
      <c r="TAU157" s="89"/>
      <c r="TAV157" s="89"/>
      <c r="TAW157" s="89"/>
      <c r="TAX157" s="89"/>
      <c r="TAY157" s="89"/>
      <c r="TAZ157" s="89"/>
      <c r="TBA157" s="89"/>
      <c r="TBB157" s="89"/>
      <c r="TBC157" s="80"/>
      <c r="TBD157" s="89"/>
      <c r="TBE157" s="89"/>
      <c r="TBF157" s="89"/>
      <c r="TBG157" s="89"/>
      <c r="TBH157" s="89"/>
      <c r="TBI157" s="89"/>
      <c r="TBJ157" s="89"/>
      <c r="TBK157" s="89"/>
      <c r="TBL157" s="89"/>
      <c r="TBM157" s="89"/>
      <c r="TBN157" s="89"/>
      <c r="TBO157" s="89"/>
      <c r="TBP157" s="89"/>
      <c r="TBQ157" s="89"/>
      <c r="TBR157" s="89"/>
      <c r="TBS157" s="89"/>
      <c r="TBT157" s="89"/>
      <c r="TBU157" s="89"/>
      <c r="TBV157" s="89"/>
      <c r="TBW157" s="89"/>
      <c r="TBX157" s="89"/>
      <c r="TBY157" s="80"/>
      <c r="TBZ157" s="89"/>
      <c r="TCA157" s="89"/>
      <c r="TCB157" s="89"/>
      <c r="TCC157" s="89"/>
      <c r="TCD157" s="89"/>
      <c r="TCE157" s="89"/>
      <c r="TCF157" s="89"/>
      <c r="TCG157" s="89"/>
      <c r="TCH157" s="89"/>
      <c r="TCI157" s="89"/>
      <c r="TCJ157" s="89"/>
      <c r="TCK157" s="89"/>
      <c r="TCL157" s="89"/>
      <c r="TCM157" s="89"/>
      <c r="TCN157" s="89"/>
      <c r="TCO157" s="89"/>
      <c r="TCP157" s="89"/>
      <c r="TCQ157" s="89"/>
      <c r="TCR157" s="89"/>
      <c r="TCS157" s="89"/>
      <c r="TCT157" s="89"/>
      <c r="TCU157" s="80"/>
      <c r="TCV157" s="89"/>
      <c r="TCW157" s="89"/>
      <c r="TCX157" s="89"/>
      <c r="TCY157" s="89"/>
      <c r="TCZ157" s="89"/>
      <c r="TDA157" s="89"/>
      <c r="TDB157" s="89"/>
      <c r="TDC157" s="89"/>
      <c r="TDD157" s="89"/>
      <c r="TDE157" s="89"/>
      <c r="TDF157" s="89"/>
      <c r="TDG157" s="89"/>
      <c r="TDH157" s="89"/>
      <c r="TDI157" s="89"/>
      <c r="TDJ157" s="89"/>
      <c r="TDK157" s="89"/>
      <c r="TDL157" s="89"/>
      <c r="TDM157" s="89"/>
      <c r="TDN157" s="89"/>
      <c r="TDO157" s="89"/>
      <c r="TDP157" s="89"/>
      <c r="TDQ157" s="80"/>
      <c r="TDR157" s="89"/>
      <c r="TDS157" s="89"/>
      <c r="TDT157" s="89"/>
      <c r="TDU157" s="89"/>
      <c r="TDV157" s="89"/>
      <c r="TDW157" s="89"/>
      <c r="TDX157" s="89"/>
      <c r="TDY157" s="89"/>
      <c r="TDZ157" s="89"/>
      <c r="TEA157" s="89"/>
      <c r="TEB157" s="89"/>
      <c r="TEC157" s="89"/>
      <c r="TED157" s="89"/>
      <c r="TEE157" s="89"/>
      <c r="TEF157" s="89"/>
      <c r="TEG157" s="89"/>
      <c r="TEH157" s="89"/>
      <c r="TEI157" s="89"/>
      <c r="TEJ157" s="89"/>
      <c r="TEK157" s="89"/>
      <c r="TEL157" s="89"/>
      <c r="TEM157" s="80"/>
      <c r="TEN157" s="89"/>
      <c r="TEO157" s="89"/>
      <c r="TEP157" s="89"/>
      <c r="TEQ157" s="89"/>
      <c r="TER157" s="89"/>
      <c r="TES157" s="89"/>
      <c r="TET157" s="89"/>
      <c r="TEU157" s="89"/>
      <c r="TEV157" s="89"/>
      <c r="TEW157" s="89"/>
      <c r="TEX157" s="89"/>
      <c r="TEY157" s="89"/>
      <c r="TEZ157" s="89"/>
      <c r="TFA157" s="89"/>
      <c r="TFB157" s="89"/>
      <c r="TFC157" s="89"/>
      <c r="TFD157" s="89"/>
      <c r="TFE157" s="89"/>
      <c r="TFF157" s="89"/>
      <c r="TFG157" s="89"/>
      <c r="TFH157" s="89"/>
      <c r="TFI157" s="80"/>
      <c r="TFJ157" s="89"/>
      <c r="TFK157" s="89"/>
      <c r="TFL157" s="89"/>
      <c r="TFM157" s="89"/>
      <c r="TFN157" s="89"/>
      <c r="TFO157" s="89"/>
      <c r="TFP157" s="89"/>
      <c r="TFQ157" s="89"/>
      <c r="TFR157" s="89"/>
      <c r="TFS157" s="89"/>
      <c r="TFT157" s="89"/>
      <c r="TFU157" s="89"/>
      <c r="TFV157" s="89"/>
      <c r="TFW157" s="89"/>
      <c r="TFX157" s="89"/>
      <c r="TFY157" s="89"/>
      <c r="TFZ157" s="89"/>
      <c r="TGA157" s="89"/>
      <c r="TGB157" s="89"/>
      <c r="TGC157" s="89"/>
      <c r="TGD157" s="89"/>
      <c r="TGE157" s="80"/>
      <c r="TGF157" s="89"/>
      <c r="TGG157" s="89"/>
      <c r="TGH157" s="89"/>
      <c r="TGI157" s="89"/>
      <c r="TGJ157" s="89"/>
      <c r="TGK157" s="89"/>
      <c r="TGL157" s="89"/>
      <c r="TGM157" s="89"/>
      <c r="TGN157" s="89"/>
      <c r="TGO157" s="89"/>
      <c r="TGP157" s="89"/>
      <c r="TGQ157" s="89"/>
      <c r="TGR157" s="89"/>
      <c r="TGS157" s="89"/>
      <c r="TGT157" s="89"/>
      <c r="TGU157" s="89"/>
      <c r="TGV157" s="89"/>
      <c r="TGW157" s="89"/>
      <c r="TGX157" s="89"/>
      <c r="TGY157" s="89"/>
      <c r="TGZ157" s="89"/>
      <c r="THA157" s="80"/>
      <c r="THB157" s="89"/>
      <c r="THC157" s="89"/>
      <c r="THD157" s="89"/>
      <c r="THE157" s="89"/>
      <c r="THF157" s="89"/>
      <c r="THG157" s="89"/>
      <c r="THH157" s="89"/>
      <c r="THI157" s="89"/>
      <c r="THJ157" s="89"/>
      <c r="THK157" s="89"/>
      <c r="THL157" s="89"/>
      <c r="THM157" s="89"/>
      <c r="THN157" s="89"/>
      <c r="THO157" s="89"/>
      <c r="THP157" s="89"/>
      <c r="THQ157" s="89"/>
      <c r="THR157" s="89"/>
      <c r="THS157" s="89"/>
      <c r="THT157" s="89"/>
      <c r="THU157" s="89"/>
      <c r="THV157" s="89"/>
      <c r="THW157" s="80"/>
      <c r="THX157" s="89"/>
      <c r="THY157" s="89"/>
      <c r="THZ157" s="89"/>
      <c r="TIA157" s="89"/>
      <c r="TIB157" s="89"/>
      <c r="TIC157" s="89"/>
      <c r="TID157" s="89"/>
      <c r="TIE157" s="89"/>
      <c r="TIF157" s="89"/>
      <c r="TIG157" s="89"/>
      <c r="TIH157" s="89"/>
      <c r="TII157" s="89"/>
      <c r="TIJ157" s="89"/>
      <c r="TIK157" s="89"/>
      <c r="TIL157" s="89"/>
      <c r="TIM157" s="89"/>
      <c r="TIN157" s="89"/>
      <c r="TIO157" s="89"/>
      <c r="TIP157" s="89"/>
      <c r="TIQ157" s="89"/>
      <c r="TIR157" s="89"/>
      <c r="TIS157" s="80"/>
      <c r="TIT157" s="89"/>
      <c r="TIU157" s="89"/>
      <c r="TIV157" s="89"/>
      <c r="TIW157" s="89"/>
      <c r="TIX157" s="89"/>
      <c r="TIY157" s="89"/>
      <c r="TIZ157" s="89"/>
      <c r="TJA157" s="89"/>
      <c r="TJB157" s="89"/>
      <c r="TJC157" s="89"/>
      <c r="TJD157" s="89"/>
      <c r="TJE157" s="89"/>
      <c r="TJF157" s="89"/>
      <c r="TJG157" s="89"/>
      <c r="TJH157" s="89"/>
      <c r="TJI157" s="89"/>
      <c r="TJJ157" s="89"/>
      <c r="TJK157" s="89"/>
      <c r="TJL157" s="89"/>
      <c r="TJM157" s="89"/>
      <c r="TJN157" s="89"/>
      <c r="TJO157" s="80"/>
      <c r="TJP157" s="89"/>
      <c r="TJQ157" s="89"/>
      <c r="TJR157" s="89"/>
      <c r="TJS157" s="89"/>
      <c r="TJT157" s="89"/>
      <c r="TJU157" s="89"/>
      <c r="TJV157" s="89"/>
      <c r="TJW157" s="89"/>
      <c r="TJX157" s="89"/>
      <c r="TJY157" s="89"/>
      <c r="TJZ157" s="89"/>
      <c r="TKA157" s="89"/>
      <c r="TKB157" s="89"/>
      <c r="TKC157" s="89"/>
      <c r="TKD157" s="89"/>
      <c r="TKE157" s="89"/>
      <c r="TKF157" s="89"/>
      <c r="TKG157" s="89"/>
      <c r="TKH157" s="89"/>
      <c r="TKI157" s="89"/>
      <c r="TKJ157" s="89"/>
      <c r="TKK157" s="80"/>
      <c r="TKL157" s="89"/>
      <c r="TKM157" s="89"/>
      <c r="TKN157" s="89"/>
      <c r="TKO157" s="89"/>
      <c r="TKP157" s="89"/>
      <c r="TKQ157" s="89"/>
      <c r="TKR157" s="89"/>
      <c r="TKS157" s="89"/>
      <c r="TKT157" s="89"/>
      <c r="TKU157" s="89"/>
      <c r="TKV157" s="89"/>
      <c r="TKW157" s="89"/>
      <c r="TKX157" s="89"/>
      <c r="TKY157" s="89"/>
      <c r="TKZ157" s="89"/>
      <c r="TLA157" s="89"/>
      <c r="TLB157" s="89"/>
      <c r="TLC157" s="89"/>
      <c r="TLD157" s="89"/>
      <c r="TLE157" s="89"/>
      <c r="TLF157" s="89"/>
      <c r="TLG157" s="80"/>
      <c r="TLH157" s="89"/>
      <c r="TLI157" s="89"/>
      <c r="TLJ157" s="89"/>
      <c r="TLK157" s="89"/>
      <c r="TLL157" s="89"/>
      <c r="TLM157" s="89"/>
      <c r="TLN157" s="89"/>
      <c r="TLO157" s="89"/>
      <c r="TLP157" s="89"/>
      <c r="TLQ157" s="89"/>
      <c r="TLR157" s="89"/>
      <c r="TLS157" s="89"/>
      <c r="TLT157" s="89"/>
      <c r="TLU157" s="89"/>
      <c r="TLV157" s="89"/>
      <c r="TLW157" s="89"/>
      <c r="TLX157" s="89"/>
      <c r="TLY157" s="89"/>
      <c r="TLZ157" s="89"/>
      <c r="TMA157" s="89"/>
      <c r="TMB157" s="89"/>
      <c r="TMC157" s="80"/>
      <c r="TMD157" s="89"/>
      <c r="TME157" s="89"/>
      <c r="TMF157" s="89"/>
      <c r="TMG157" s="89"/>
      <c r="TMH157" s="89"/>
      <c r="TMI157" s="89"/>
      <c r="TMJ157" s="89"/>
      <c r="TMK157" s="89"/>
      <c r="TML157" s="89"/>
      <c r="TMM157" s="89"/>
      <c r="TMN157" s="89"/>
      <c r="TMO157" s="89"/>
      <c r="TMP157" s="89"/>
      <c r="TMQ157" s="89"/>
      <c r="TMR157" s="89"/>
      <c r="TMS157" s="89"/>
      <c r="TMT157" s="89"/>
      <c r="TMU157" s="89"/>
      <c r="TMV157" s="89"/>
      <c r="TMW157" s="89"/>
      <c r="TMX157" s="89"/>
      <c r="TMY157" s="80"/>
      <c r="TMZ157" s="89"/>
      <c r="TNA157" s="89"/>
      <c r="TNB157" s="89"/>
      <c r="TNC157" s="89"/>
      <c r="TND157" s="89"/>
      <c r="TNE157" s="89"/>
      <c r="TNF157" s="89"/>
      <c r="TNG157" s="89"/>
      <c r="TNH157" s="89"/>
      <c r="TNI157" s="89"/>
      <c r="TNJ157" s="89"/>
      <c r="TNK157" s="89"/>
      <c r="TNL157" s="89"/>
      <c r="TNM157" s="89"/>
      <c r="TNN157" s="89"/>
      <c r="TNO157" s="89"/>
      <c r="TNP157" s="89"/>
      <c r="TNQ157" s="89"/>
      <c r="TNR157" s="89"/>
      <c r="TNS157" s="89"/>
      <c r="TNT157" s="89"/>
      <c r="TNU157" s="80"/>
      <c r="TNV157" s="89"/>
      <c r="TNW157" s="89"/>
      <c r="TNX157" s="89"/>
      <c r="TNY157" s="89"/>
      <c r="TNZ157" s="89"/>
      <c r="TOA157" s="89"/>
      <c r="TOB157" s="89"/>
      <c r="TOC157" s="89"/>
      <c r="TOD157" s="89"/>
      <c r="TOE157" s="89"/>
      <c r="TOF157" s="89"/>
      <c r="TOG157" s="89"/>
      <c r="TOH157" s="89"/>
      <c r="TOI157" s="89"/>
      <c r="TOJ157" s="89"/>
      <c r="TOK157" s="89"/>
      <c r="TOL157" s="89"/>
      <c r="TOM157" s="89"/>
      <c r="TON157" s="89"/>
      <c r="TOO157" s="89"/>
      <c r="TOP157" s="89"/>
      <c r="TOQ157" s="80"/>
      <c r="TOR157" s="89"/>
      <c r="TOS157" s="89"/>
      <c r="TOT157" s="89"/>
      <c r="TOU157" s="89"/>
      <c r="TOV157" s="89"/>
      <c r="TOW157" s="89"/>
      <c r="TOX157" s="89"/>
      <c r="TOY157" s="89"/>
      <c r="TOZ157" s="89"/>
      <c r="TPA157" s="89"/>
      <c r="TPB157" s="89"/>
      <c r="TPC157" s="89"/>
      <c r="TPD157" s="89"/>
      <c r="TPE157" s="89"/>
      <c r="TPF157" s="89"/>
      <c r="TPG157" s="89"/>
      <c r="TPH157" s="89"/>
      <c r="TPI157" s="89"/>
      <c r="TPJ157" s="89"/>
      <c r="TPK157" s="89"/>
      <c r="TPL157" s="89"/>
      <c r="TPM157" s="80"/>
      <c r="TPN157" s="89"/>
      <c r="TPO157" s="89"/>
      <c r="TPP157" s="89"/>
      <c r="TPQ157" s="89"/>
      <c r="TPR157" s="89"/>
      <c r="TPS157" s="89"/>
      <c r="TPT157" s="89"/>
      <c r="TPU157" s="89"/>
      <c r="TPV157" s="89"/>
      <c r="TPW157" s="89"/>
      <c r="TPX157" s="89"/>
      <c r="TPY157" s="89"/>
      <c r="TPZ157" s="89"/>
      <c r="TQA157" s="89"/>
      <c r="TQB157" s="89"/>
      <c r="TQC157" s="89"/>
      <c r="TQD157" s="89"/>
      <c r="TQE157" s="89"/>
      <c r="TQF157" s="89"/>
      <c r="TQG157" s="89"/>
      <c r="TQH157" s="89"/>
      <c r="TQI157" s="80"/>
      <c r="TQJ157" s="89"/>
      <c r="TQK157" s="89"/>
      <c r="TQL157" s="89"/>
      <c r="TQM157" s="89"/>
      <c r="TQN157" s="89"/>
      <c r="TQO157" s="89"/>
      <c r="TQP157" s="89"/>
      <c r="TQQ157" s="89"/>
      <c r="TQR157" s="89"/>
      <c r="TQS157" s="89"/>
      <c r="TQT157" s="89"/>
      <c r="TQU157" s="89"/>
      <c r="TQV157" s="89"/>
      <c r="TQW157" s="89"/>
      <c r="TQX157" s="89"/>
      <c r="TQY157" s="89"/>
      <c r="TQZ157" s="89"/>
      <c r="TRA157" s="89"/>
      <c r="TRB157" s="89"/>
      <c r="TRC157" s="89"/>
      <c r="TRD157" s="89"/>
      <c r="TRE157" s="80"/>
      <c r="TRF157" s="89"/>
      <c r="TRG157" s="89"/>
      <c r="TRH157" s="89"/>
      <c r="TRI157" s="89"/>
      <c r="TRJ157" s="89"/>
      <c r="TRK157" s="89"/>
      <c r="TRL157" s="89"/>
      <c r="TRM157" s="89"/>
      <c r="TRN157" s="89"/>
      <c r="TRO157" s="89"/>
      <c r="TRP157" s="89"/>
      <c r="TRQ157" s="89"/>
      <c r="TRR157" s="89"/>
      <c r="TRS157" s="89"/>
      <c r="TRT157" s="89"/>
      <c r="TRU157" s="89"/>
      <c r="TRV157" s="89"/>
      <c r="TRW157" s="89"/>
      <c r="TRX157" s="89"/>
      <c r="TRY157" s="89"/>
      <c r="TRZ157" s="89"/>
      <c r="TSA157" s="80"/>
      <c r="TSB157" s="89"/>
      <c r="TSC157" s="89"/>
      <c r="TSD157" s="89"/>
      <c r="TSE157" s="89"/>
      <c r="TSF157" s="89"/>
      <c r="TSG157" s="89"/>
      <c r="TSH157" s="89"/>
      <c r="TSI157" s="89"/>
      <c r="TSJ157" s="89"/>
      <c r="TSK157" s="89"/>
      <c r="TSL157" s="89"/>
      <c r="TSM157" s="89"/>
      <c r="TSN157" s="89"/>
      <c r="TSO157" s="89"/>
      <c r="TSP157" s="89"/>
      <c r="TSQ157" s="89"/>
      <c r="TSR157" s="89"/>
      <c r="TSS157" s="89"/>
      <c r="TST157" s="89"/>
      <c r="TSU157" s="89"/>
      <c r="TSV157" s="89"/>
      <c r="TSW157" s="80"/>
      <c r="TSX157" s="89"/>
      <c r="TSY157" s="89"/>
      <c r="TSZ157" s="89"/>
      <c r="TTA157" s="89"/>
      <c r="TTB157" s="89"/>
      <c r="TTC157" s="89"/>
      <c r="TTD157" s="89"/>
      <c r="TTE157" s="89"/>
      <c r="TTF157" s="89"/>
      <c r="TTG157" s="89"/>
      <c r="TTH157" s="89"/>
      <c r="TTI157" s="89"/>
      <c r="TTJ157" s="89"/>
      <c r="TTK157" s="89"/>
      <c r="TTL157" s="89"/>
      <c r="TTM157" s="89"/>
      <c r="TTN157" s="89"/>
      <c r="TTO157" s="89"/>
      <c r="TTP157" s="89"/>
      <c r="TTQ157" s="89"/>
      <c r="TTR157" s="89"/>
      <c r="TTS157" s="80"/>
      <c r="TTT157" s="89"/>
      <c r="TTU157" s="89"/>
      <c r="TTV157" s="89"/>
      <c r="TTW157" s="89"/>
      <c r="TTX157" s="89"/>
      <c r="TTY157" s="89"/>
      <c r="TTZ157" s="89"/>
      <c r="TUA157" s="89"/>
      <c r="TUB157" s="89"/>
      <c r="TUC157" s="89"/>
      <c r="TUD157" s="89"/>
      <c r="TUE157" s="89"/>
      <c r="TUF157" s="89"/>
      <c r="TUG157" s="89"/>
      <c r="TUH157" s="89"/>
      <c r="TUI157" s="89"/>
      <c r="TUJ157" s="89"/>
      <c r="TUK157" s="89"/>
      <c r="TUL157" s="89"/>
      <c r="TUM157" s="89"/>
      <c r="TUN157" s="89"/>
      <c r="TUO157" s="80"/>
      <c r="TUP157" s="89"/>
      <c r="TUQ157" s="89"/>
      <c r="TUR157" s="89"/>
      <c r="TUS157" s="89"/>
      <c r="TUT157" s="89"/>
      <c r="TUU157" s="89"/>
      <c r="TUV157" s="89"/>
      <c r="TUW157" s="89"/>
      <c r="TUX157" s="89"/>
      <c r="TUY157" s="89"/>
      <c r="TUZ157" s="89"/>
      <c r="TVA157" s="89"/>
      <c r="TVB157" s="89"/>
      <c r="TVC157" s="89"/>
      <c r="TVD157" s="89"/>
      <c r="TVE157" s="89"/>
      <c r="TVF157" s="89"/>
      <c r="TVG157" s="89"/>
      <c r="TVH157" s="89"/>
      <c r="TVI157" s="89"/>
      <c r="TVJ157" s="89"/>
      <c r="TVK157" s="80"/>
      <c r="TVL157" s="89"/>
      <c r="TVM157" s="89"/>
      <c r="TVN157" s="89"/>
      <c r="TVO157" s="89"/>
      <c r="TVP157" s="89"/>
      <c r="TVQ157" s="89"/>
      <c r="TVR157" s="89"/>
      <c r="TVS157" s="89"/>
      <c r="TVT157" s="89"/>
      <c r="TVU157" s="89"/>
      <c r="TVV157" s="89"/>
      <c r="TVW157" s="89"/>
      <c r="TVX157" s="89"/>
      <c r="TVY157" s="89"/>
      <c r="TVZ157" s="89"/>
      <c r="TWA157" s="89"/>
      <c r="TWB157" s="89"/>
      <c r="TWC157" s="89"/>
      <c r="TWD157" s="89"/>
      <c r="TWE157" s="89"/>
      <c r="TWF157" s="89"/>
      <c r="TWG157" s="80"/>
      <c r="TWH157" s="89"/>
      <c r="TWI157" s="89"/>
      <c r="TWJ157" s="89"/>
      <c r="TWK157" s="89"/>
      <c r="TWL157" s="89"/>
      <c r="TWM157" s="89"/>
      <c r="TWN157" s="89"/>
      <c r="TWO157" s="89"/>
      <c r="TWP157" s="89"/>
      <c r="TWQ157" s="89"/>
      <c r="TWR157" s="89"/>
      <c r="TWS157" s="89"/>
      <c r="TWT157" s="89"/>
      <c r="TWU157" s="89"/>
      <c r="TWV157" s="89"/>
      <c r="TWW157" s="89"/>
      <c r="TWX157" s="89"/>
      <c r="TWY157" s="89"/>
      <c r="TWZ157" s="89"/>
      <c r="TXA157" s="89"/>
      <c r="TXB157" s="89"/>
      <c r="TXC157" s="80"/>
      <c r="TXD157" s="89"/>
      <c r="TXE157" s="89"/>
      <c r="TXF157" s="89"/>
      <c r="TXG157" s="89"/>
      <c r="TXH157" s="89"/>
      <c r="TXI157" s="89"/>
      <c r="TXJ157" s="89"/>
      <c r="TXK157" s="89"/>
      <c r="TXL157" s="89"/>
      <c r="TXM157" s="89"/>
      <c r="TXN157" s="89"/>
      <c r="TXO157" s="89"/>
      <c r="TXP157" s="89"/>
      <c r="TXQ157" s="89"/>
      <c r="TXR157" s="89"/>
      <c r="TXS157" s="89"/>
      <c r="TXT157" s="89"/>
      <c r="TXU157" s="89"/>
      <c r="TXV157" s="89"/>
      <c r="TXW157" s="89"/>
      <c r="TXX157" s="89"/>
      <c r="TXY157" s="80"/>
      <c r="TXZ157" s="89"/>
      <c r="TYA157" s="89"/>
      <c r="TYB157" s="89"/>
      <c r="TYC157" s="89"/>
      <c r="TYD157" s="89"/>
      <c r="TYE157" s="89"/>
      <c r="TYF157" s="89"/>
      <c r="TYG157" s="89"/>
      <c r="TYH157" s="89"/>
      <c r="TYI157" s="89"/>
      <c r="TYJ157" s="89"/>
      <c r="TYK157" s="89"/>
      <c r="TYL157" s="89"/>
      <c r="TYM157" s="89"/>
      <c r="TYN157" s="89"/>
      <c r="TYO157" s="89"/>
      <c r="TYP157" s="89"/>
      <c r="TYQ157" s="89"/>
      <c r="TYR157" s="89"/>
      <c r="TYS157" s="89"/>
      <c r="TYT157" s="89"/>
      <c r="TYU157" s="80"/>
      <c r="TYV157" s="89"/>
      <c r="TYW157" s="89"/>
      <c r="TYX157" s="89"/>
      <c r="TYY157" s="89"/>
      <c r="TYZ157" s="89"/>
      <c r="TZA157" s="89"/>
      <c r="TZB157" s="89"/>
      <c r="TZC157" s="89"/>
      <c r="TZD157" s="89"/>
      <c r="TZE157" s="89"/>
      <c r="TZF157" s="89"/>
      <c r="TZG157" s="89"/>
      <c r="TZH157" s="89"/>
      <c r="TZI157" s="89"/>
      <c r="TZJ157" s="89"/>
      <c r="TZK157" s="89"/>
      <c r="TZL157" s="89"/>
      <c r="TZM157" s="89"/>
      <c r="TZN157" s="89"/>
      <c r="TZO157" s="89"/>
      <c r="TZP157" s="89"/>
      <c r="TZQ157" s="80"/>
      <c r="TZR157" s="89"/>
      <c r="TZS157" s="89"/>
      <c r="TZT157" s="89"/>
      <c r="TZU157" s="89"/>
      <c r="TZV157" s="89"/>
      <c r="TZW157" s="89"/>
      <c r="TZX157" s="89"/>
      <c r="TZY157" s="89"/>
      <c r="TZZ157" s="89"/>
      <c r="UAA157" s="89"/>
      <c r="UAB157" s="89"/>
      <c r="UAC157" s="89"/>
      <c r="UAD157" s="89"/>
      <c r="UAE157" s="89"/>
      <c r="UAF157" s="89"/>
      <c r="UAG157" s="89"/>
      <c r="UAH157" s="89"/>
      <c r="UAI157" s="89"/>
      <c r="UAJ157" s="89"/>
      <c r="UAK157" s="89"/>
      <c r="UAL157" s="89"/>
      <c r="UAM157" s="80"/>
      <c r="UAN157" s="89"/>
      <c r="UAO157" s="89"/>
      <c r="UAP157" s="89"/>
      <c r="UAQ157" s="89"/>
      <c r="UAR157" s="89"/>
      <c r="UAS157" s="89"/>
      <c r="UAT157" s="89"/>
      <c r="UAU157" s="89"/>
      <c r="UAV157" s="89"/>
      <c r="UAW157" s="89"/>
      <c r="UAX157" s="89"/>
      <c r="UAY157" s="89"/>
      <c r="UAZ157" s="89"/>
      <c r="UBA157" s="89"/>
      <c r="UBB157" s="89"/>
      <c r="UBC157" s="89"/>
      <c r="UBD157" s="89"/>
      <c r="UBE157" s="89"/>
      <c r="UBF157" s="89"/>
      <c r="UBG157" s="89"/>
      <c r="UBH157" s="89"/>
      <c r="UBI157" s="80"/>
      <c r="UBJ157" s="89"/>
      <c r="UBK157" s="89"/>
      <c r="UBL157" s="89"/>
      <c r="UBM157" s="89"/>
      <c r="UBN157" s="89"/>
      <c r="UBO157" s="89"/>
      <c r="UBP157" s="89"/>
      <c r="UBQ157" s="89"/>
      <c r="UBR157" s="89"/>
      <c r="UBS157" s="89"/>
      <c r="UBT157" s="89"/>
      <c r="UBU157" s="89"/>
      <c r="UBV157" s="89"/>
      <c r="UBW157" s="89"/>
      <c r="UBX157" s="89"/>
      <c r="UBY157" s="89"/>
      <c r="UBZ157" s="89"/>
      <c r="UCA157" s="89"/>
      <c r="UCB157" s="89"/>
      <c r="UCC157" s="89"/>
      <c r="UCD157" s="89"/>
      <c r="UCE157" s="80"/>
      <c r="UCF157" s="89"/>
      <c r="UCG157" s="89"/>
      <c r="UCH157" s="89"/>
      <c r="UCI157" s="89"/>
      <c r="UCJ157" s="89"/>
      <c r="UCK157" s="89"/>
      <c r="UCL157" s="89"/>
      <c r="UCM157" s="89"/>
      <c r="UCN157" s="89"/>
      <c r="UCO157" s="89"/>
      <c r="UCP157" s="89"/>
      <c r="UCQ157" s="89"/>
      <c r="UCR157" s="89"/>
      <c r="UCS157" s="89"/>
      <c r="UCT157" s="89"/>
      <c r="UCU157" s="89"/>
      <c r="UCV157" s="89"/>
      <c r="UCW157" s="89"/>
      <c r="UCX157" s="89"/>
      <c r="UCY157" s="89"/>
      <c r="UCZ157" s="89"/>
      <c r="UDA157" s="80"/>
      <c r="UDB157" s="89"/>
      <c r="UDC157" s="89"/>
      <c r="UDD157" s="89"/>
      <c r="UDE157" s="89"/>
      <c r="UDF157" s="89"/>
      <c r="UDG157" s="89"/>
      <c r="UDH157" s="89"/>
      <c r="UDI157" s="89"/>
      <c r="UDJ157" s="89"/>
      <c r="UDK157" s="89"/>
      <c r="UDL157" s="89"/>
      <c r="UDM157" s="89"/>
      <c r="UDN157" s="89"/>
      <c r="UDO157" s="89"/>
      <c r="UDP157" s="89"/>
      <c r="UDQ157" s="89"/>
      <c r="UDR157" s="89"/>
      <c r="UDS157" s="89"/>
      <c r="UDT157" s="89"/>
      <c r="UDU157" s="89"/>
      <c r="UDV157" s="89"/>
      <c r="UDW157" s="80"/>
      <c r="UDX157" s="89"/>
      <c r="UDY157" s="89"/>
      <c r="UDZ157" s="89"/>
      <c r="UEA157" s="89"/>
      <c r="UEB157" s="89"/>
      <c r="UEC157" s="89"/>
      <c r="UED157" s="89"/>
      <c r="UEE157" s="89"/>
      <c r="UEF157" s="89"/>
      <c r="UEG157" s="89"/>
      <c r="UEH157" s="89"/>
      <c r="UEI157" s="89"/>
      <c r="UEJ157" s="89"/>
      <c r="UEK157" s="89"/>
      <c r="UEL157" s="89"/>
      <c r="UEM157" s="89"/>
      <c r="UEN157" s="89"/>
      <c r="UEO157" s="89"/>
      <c r="UEP157" s="89"/>
      <c r="UEQ157" s="89"/>
      <c r="UER157" s="89"/>
      <c r="UES157" s="80"/>
      <c r="UET157" s="89"/>
      <c r="UEU157" s="89"/>
      <c r="UEV157" s="89"/>
      <c r="UEW157" s="89"/>
      <c r="UEX157" s="89"/>
      <c r="UEY157" s="89"/>
      <c r="UEZ157" s="89"/>
      <c r="UFA157" s="89"/>
      <c r="UFB157" s="89"/>
      <c r="UFC157" s="89"/>
      <c r="UFD157" s="89"/>
      <c r="UFE157" s="89"/>
      <c r="UFF157" s="89"/>
      <c r="UFG157" s="89"/>
      <c r="UFH157" s="89"/>
      <c r="UFI157" s="89"/>
      <c r="UFJ157" s="89"/>
      <c r="UFK157" s="89"/>
      <c r="UFL157" s="89"/>
      <c r="UFM157" s="89"/>
      <c r="UFN157" s="89"/>
      <c r="UFO157" s="80"/>
      <c r="UFP157" s="89"/>
      <c r="UFQ157" s="89"/>
      <c r="UFR157" s="89"/>
      <c r="UFS157" s="89"/>
      <c r="UFT157" s="89"/>
      <c r="UFU157" s="89"/>
      <c r="UFV157" s="89"/>
      <c r="UFW157" s="89"/>
      <c r="UFX157" s="89"/>
      <c r="UFY157" s="89"/>
      <c r="UFZ157" s="89"/>
      <c r="UGA157" s="89"/>
      <c r="UGB157" s="89"/>
      <c r="UGC157" s="89"/>
      <c r="UGD157" s="89"/>
      <c r="UGE157" s="89"/>
      <c r="UGF157" s="89"/>
      <c r="UGG157" s="89"/>
      <c r="UGH157" s="89"/>
      <c r="UGI157" s="89"/>
      <c r="UGJ157" s="89"/>
      <c r="UGK157" s="80"/>
      <c r="UGL157" s="89"/>
      <c r="UGM157" s="89"/>
      <c r="UGN157" s="89"/>
      <c r="UGO157" s="89"/>
      <c r="UGP157" s="89"/>
      <c r="UGQ157" s="89"/>
      <c r="UGR157" s="89"/>
      <c r="UGS157" s="89"/>
      <c r="UGT157" s="89"/>
      <c r="UGU157" s="89"/>
      <c r="UGV157" s="89"/>
      <c r="UGW157" s="89"/>
      <c r="UGX157" s="89"/>
      <c r="UGY157" s="89"/>
      <c r="UGZ157" s="89"/>
      <c r="UHA157" s="89"/>
      <c r="UHB157" s="89"/>
      <c r="UHC157" s="89"/>
      <c r="UHD157" s="89"/>
      <c r="UHE157" s="89"/>
      <c r="UHF157" s="89"/>
      <c r="UHG157" s="80"/>
      <c r="UHH157" s="89"/>
      <c r="UHI157" s="89"/>
      <c r="UHJ157" s="89"/>
      <c r="UHK157" s="89"/>
      <c r="UHL157" s="89"/>
      <c r="UHM157" s="89"/>
      <c r="UHN157" s="89"/>
      <c r="UHO157" s="89"/>
      <c r="UHP157" s="89"/>
      <c r="UHQ157" s="89"/>
      <c r="UHR157" s="89"/>
      <c r="UHS157" s="89"/>
      <c r="UHT157" s="89"/>
      <c r="UHU157" s="89"/>
      <c r="UHV157" s="89"/>
      <c r="UHW157" s="89"/>
      <c r="UHX157" s="89"/>
      <c r="UHY157" s="89"/>
      <c r="UHZ157" s="89"/>
      <c r="UIA157" s="89"/>
      <c r="UIB157" s="89"/>
      <c r="UIC157" s="80"/>
      <c r="UID157" s="89"/>
      <c r="UIE157" s="89"/>
      <c r="UIF157" s="89"/>
      <c r="UIG157" s="89"/>
      <c r="UIH157" s="89"/>
      <c r="UII157" s="89"/>
      <c r="UIJ157" s="89"/>
      <c r="UIK157" s="89"/>
      <c r="UIL157" s="89"/>
      <c r="UIM157" s="89"/>
      <c r="UIN157" s="89"/>
      <c r="UIO157" s="89"/>
      <c r="UIP157" s="89"/>
      <c r="UIQ157" s="89"/>
      <c r="UIR157" s="89"/>
      <c r="UIS157" s="89"/>
      <c r="UIT157" s="89"/>
      <c r="UIU157" s="89"/>
      <c r="UIV157" s="89"/>
      <c r="UIW157" s="89"/>
      <c r="UIX157" s="89"/>
      <c r="UIY157" s="80"/>
      <c r="UIZ157" s="89"/>
      <c r="UJA157" s="89"/>
      <c r="UJB157" s="89"/>
      <c r="UJC157" s="89"/>
      <c r="UJD157" s="89"/>
      <c r="UJE157" s="89"/>
      <c r="UJF157" s="89"/>
      <c r="UJG157" s="89"/>
      <c r="UJH157" s="89"/>
      <c r="UJI157" s="89"/>
      <c r="UJJ157" s="89"/>
      <c r="UJK157" s="89"/>
      <c r="UJL157" s="89"/>
      <c r="UJM157" s="89"/>
      <c r="UJN157" s="89"/>
      <c r="UJO157" s="89"/>
      <c r="UJP157" s="89"/>
      <c r="UJQ157" s="89"/>
      <c r="UJR157" s="89"/>
      <c r="UJS157" s="89"/>
      <c r="UJT157" s="89"/>
      <c r="UJU157" s="80"/>
      <c r="UJV157" s="89"/>
      <c r="UJW157" s="89"/>
      <c r="UJX157" s="89"/>
      <c r="UJY157" s="89"/>
      <c r="UJZ157" s="89"/>
      <c r="UKA157" s="89"/>
      <c r="UKB157" s="89"/>
      <c r="UKC157" s="89"/>
      <c r="UKD157" s="89"/>
      <c r="UKE157" s="89"/>
      <c r="UKF157" s="89"/>
      <c r="UKG157" s="89"/>
      <c r="UKH157" s="89"/>
      <c r="UKI157" s="89"/>
      <c r="UKJ157" s="89"/>
      <c r="UKK157" s="89"/>
      <c r="UKL157" s="89"/>
      <c r="UKM157" s="89"/>
      <c r="UKN157" s="89"/>
      <c r="UKO157" s="89"/>
      <c r="UKP157" s="89"/>
      <c r="UKQ157" s="80"/>
      <c r="UKR157" s="89"/>
      <c r="UKS157" s="89"/>
      <c r="UKT157" s="89"/>
      <c r="UKU157" s="89"/>
      <c r="UKV157" s="89"/>
      <c r="UKW157" s="89"/>
      <c r="UKX157" s="89"/>
      <c r="UKY157" s="89"/>
      <c r="UKZ157" s="89"/>
      <c r="ULA157" s="89"/>
      <c r="ULB157" s="89"/>
      <c r="ULC157" s="89"/>
      <c r="ULD157" s="89"/>
      <c r="ULE157" s="89"/>
      <c r="ULF157" s="89"/>
      <c r="ULG157" s="89"/>
      <c r="ULH157" s="89"/>
      <c r="ULI157" s="89"/>
      <c r="ULJ157" s="89"/>
      <c r="ULK157" s="89"/>
      <c r="ULL157" s="89"/>
      <c r="ULM157" s="80"/>
      <c r="ULN157" s="89"/>
      <c r="ULO157" s="89"/>
      <c r="ULP157" s="89"/>
      <c r="ULQ157" s="89"/>
      <c r="ULR157" s="89"/>
      <c r="ULS157" s="89"/>
      <c r="ULT157" s="89"/>
      <c r="ULU157" s="89"/>
      <c r="ULV157" s="89"/>
      <c r="ULW157" s="89"/>
      <c r="ULX157" s="89"/>
      <c r="ULY157" s="89"/>
      <c r="ULZ157" s="89"/>
      <c r="UMA157" s="89"/>
      <c r="UMB157" s="89"/>
      <c r="UMC157" s="89"/>
      <c r="UMD157" s="89"/>
      <c r="UME157" s="89"/>
      <c r="UMF157" s="89"/>
      <c r="UMG157" s="89"/>
      <c r="UMH157" s="89"/>
      <c r="UMI157" s="80"/>
      <c r="UMJ157" s="89"/>
      <c r="UMK157" s="89"/>
      <c r="UML157" s="89"/>
      <c r="UMM157" s="89"/>
      <c r="UMN157" s="89"/>
      <c r="UMO157" s="89"/>
      <c r="UMP157" s="89"/>
      <c r="UMQ157" s="89"/>
      <c r="UMR157" s="89"/>
      <c r="UMS157" s="89"/>
      <c r="UMT157" s="89"/>
      <c r="UMU157" s="89"/>
      <c r="UMV157" s="89"/>
      <c r="UMW157" s="89"/>
      <c r="UMX157" s="89"/>
      <c r="UMY157" s="89"/>
      <c r="UMZ157" s="89"/>
      <c r="UNA157" s="89"/>
      <c r="UNB157" s="89"/>
      <c r="UNC157" s="89"/>
      <c r="UND157" s="89"/>
      <c r="UNE157" s="80"/>
      <c r="UNF157" s="89"/>
      <c r="UNG157" s="89"/>
      <c r="UNH157" s="89"/>
      <c r="UNI157" s="89"/>
      <c r="UNJ157" s="89"/>
      <c r="UNK157" s="89"/>
      <c r="UNL157" s="89"/>
      <c r="UNM157" s="89"/>
      <c r="UNN157" s="89"/>
      <c r="UNO157" s="89"/>
      <c r="UNP157" s="89"/>
      <c r="UNQ157" s="89"/>
      <c r="UNR157" s="89"/>
      <c r="UNS157" s="89"/>
      <c r="UNT157" s="89"/>
      <c r="UNU157" s="89"/>
      <c r="UNV157" s="89"/>
      <c r="UNW157" s="89"/>
      <c r="UNX157" s="89"/>
      <c r="UNY157" s="89"/>
      <c r="UNZ157" s="89"/>
      <c r="UOA157" s="80"/>
      <c r="UOB157" s="89"/>
      <c r="UOC157" s="89"/>
      <c r="UOD157" s="89"/>
      <c r="UOE157" s="89"/>
      <c r="UOF157" s="89"/>
      <c r="UOG157" s="89"/>
      <c r="UOH157" s="89"/>
      <c r="UOI157" s="89"/>
      <c r="UOJ157" s="89"/>
      <c r="UOK157" s="89"/>
      <c r="UOL157" s="89"/>
      <c r="UOM157" s="89"/>
      <c r="UON157" s="89"/>
      <c r="UOO157" s="89"/>
      <c r="UOP157" s="89"/>
      <c r="UOQ157" s="89"/>
      <c r="UOR157" s="89"/>
      <c r="UOS157" s="89"/>
      <c r="UOT157" s="89"/>
      <c r="UOU157" s="89"/>
      <c r="UOV157" s="89"/>
      <c r="UOW157" s="80"/>
      <c r="UOX157" s="89"/>
      <c r="UOY157" s="89"/>
      <c r="UOZ157" s="89"/>
      <c r="UPA157" s="89"/>
      <c r="UPB157" s="89"/>
      <c r="UPC157" s="89"/>
      <c r="UPD157" s="89"/>
      <c r="UPE157" s="89"/>
      <c r="UPF157" s="89"/>
      <c r="UPG157" s="89"/>
      <c r="UPH157" s="89"/>
      <c r="UPI157" s="89"/>
      <c r="UPJ157" s="89"/>
      <c r="UPK157" s="89"/>
      <c r="UPL157" s="89"/>
      <c r="UPM157" s="89"/>
      <c r="UPN157" s="89"/>
      <c r="UPO157" s="89"/>
      <c r="UPP157" s="89"/>
      <c r="UPQ157" s="89"/>
      <c r="UPR157" s="89"/>
      <c r="UPS157" s="80"/>
      <c r="UPT157" s="89"/>
      <c r="UPU157" s="89"/>
      <c r="UPV157" s="89"/>
      <c r="UPW157" s="89"/>
      <c r="UPX157" s="89"/>
      <c r="UPY157" s="89"/>
      <c r="UPZ157" s="89"/>
      <c r="UQA157" s="89"/>
      <c r="UQB157" s="89"/>
      <c r="UQC157" s="89"/>
      <c r="UQD157" s="89"/>
      <c r="UQE157" s="89"/>
      <c r="UQF157" s="89"/>
      <c r="UQG157" s="89"/>
      <c r="UQH157" s="89"/>
      <c r="UQI157" s="89"/>
      <c r="UQJ157" s="89"/>
      <c r="UQK157" s="89"/>
      <c r="UQL157" s="89"/>
      <c r="UQM157" s="89"/>
      <c r="UQN157" s="89"/>
      <c r="UQO157" s="80"/>
      <c r="UQP157" s="89"/>
      <c r="UQQ157" s="89"/>
      <c r="UQR157" s="89"/>
      <c r="UQS157" s="89"/>
      <c r="UQT157" s="89"/>
      <c r="UQU157" s="89"/>
      <c r="UQV157" s="89"/>
      <c r="UQW157" s="89"/>
      <c r="UQX157" s="89"/>
      <c r="UQY157" s="89"/>
      <c r="UQZ157" s="89"/>
      <c r="URA157" s="89"/>
      <c r="URB157" s="89"/>
      <c r="URC157" s="89"/>
      <c r="URD157" s="89"/>
      <c r="URE157" s="89"/>
      <c r="URF157" s="89"/>
      <c r="URG157" s="89"/>
      <c r="URH157" s="89"/>
      <c r="URI157" s="89"/>
      <c r="URJ157" s="89"/>
      <c r="URK157" s="80"/>
      <c r="URL157" s="89"/>
      <c r="URM157" s="89"/>
      <c r="URN157" s="89"/>
      <c r="URO157" s="89"/>
      <c r="URP157" s="89"/>
      <c r="URQ157" s="89"/>
      <c r="URR157" s="89"/>
      <c r="URS157" s="89"/>
      <c r="URT157" s="89"/>
      <c r="URU157" s="89"/>
      <c r="URV157" s="89"/>
      <c r="URW157" s="89"/>
      <c r="URX157" s="89"/>
      <c r="URY157" s="89"/>
      <c r="URZ157" s="89"/>
      <c r="USA157" s="89"/>
      <c r="USB157" s="89"/>
      <c r="USC157" s="89"/>
      <c r="USD157" s="89"/>
      <c r="USE157" s="89"/>
      <c r="USF157" s="89"/>
      <c r="USG157" s="80"/>
      <c r="USH157" s="89"/>
      <c r="USI157" s="89"/>
      <c r="USJ157" s="89"/>
      <c r="USK157" s="89"/>
      <c r="USL157" s="89"/>
      <c r="USM157" s="89"/>
      <c r="USN157" s="89"/>
      <c r="USO157" s="89"/>
      <c r="USP157" s="89"/>
      <c r="USQ157" s="89"/>
      <c r="USR157" s="89"/>
      <c r="USS157" s="89"/>
      <c r="UST157" s="89"/>
      <c r="USU157" s="89"/>
      <c r="USV157" s="89"/>
      <c r="USW157" s="89"/>
      <c r="USX157" s="89"/>
      <c r="USY157" s="89"/>
      <c r="USZ157" s="89"/>
      <c r="UTA157" s="89"/>
      <c r="UTB157" s="89"/>
      <c r="UTC157" s="80"/>
      <c r="UTD157" s="89"/>
      <c r="UTE157" s="89"/>
      <c r="UTF157" s="89"/>
      <c r="UTG157" s="89"/>
      <c r="UTH157" s="89"/>
      <c r="UTI157" s="89"/>
      <c r="UTJ157" s="89"/>
      <c r="UTK157" s="89"/>
      <c r="UTL157" s="89"/>
      <c r="UTM157" s="89"/>
      <c r="UTN157" s="89"/>
      <c r="UTO157" s="89"/>
      <c r="UTP157" s="89"/>
      <c r="UTQ157" s="89"/>
      <c r="UTR157" s="89"/>
      <c r="UTS157" s="89"/>
      <c r="UTT157" s="89"/>
      <c r="UTU157" s="89"/>
      <c r="UTV157" s="89"/>
      <c r="UTW157" s="89"/>
      <c r="UTX157" s="89"/>
      <c r="UTY157" s="80"/>
      <c r="UTZ157" s="89"/>
      <c r="UUA157" s="89"/>
      <c r="UUB157" s="89"/>
      <c r="UUC157" s="89"/>
      <c r="UUD157" s="89"/>
      <c r="UUE157" s="89"/>
      <c r="UUF157" s="89"/>
      <c r="UUG157" s="89"/>
      <c r="UUH157" s="89"/>
      <c r="UUI157" s="89"/>
      <c r="UUJ157" s="89"/>
      <c r="UUK157" s="89"/>
      <c r="UUL157" s="89"/>
      <c r="UUM157" s="89"/>
      <c r="UUN157" s="89"/>
      <c r="UUO157" s="89"/>
      <c r="UUP157" s="89"/>
      <c r="UUQ157" s="89"/>
      <c r="UUR157" s="89"/>
      <c r="UUS157" s="89"/>
      <c r="UUT157" s="89"/>
      <c r="UUU157" s="80"/>
      <c r="UUV157" s="89"/>
      <c r="UUW157" s="89"/>
      <c r="UUX157" s="89"/>
      <c r="UUY157" s="89"/>
      <c r="UUZ157" s="89"/>
      <c r="UVA157" s="89"/>
      <c r="UVB157" s="89"/>
      <c r="UVC157" s="89"/>
      <c r="UVD157" s="89"/>
      <c r="UVE157" s="89"/>
      <c r="UVF157" s="89"/>
      <c r="UVG157" s="89"/>
      <c r="UVH157" s="89"/>
      <c r="UVI157" s="89"/>
      <c r="UVJ157" s="89"/>
      <c r="UVK157" s="89"/>
      <c r="UVL157" s="89"/>
      <c r="UVM157" s="89"/>
      <c r="UVN157" s="89"/>
      <c r="UVO157" s="89"/>
      <c r="UVP157" s="89"/>
      <c r="UVQ157" s="80"/>
      <c r="UVR157" s="89"/>
      <c r="UVS157" s="89"/>
      <c r="UVT157" s="89"/>
      <c r="UVU157" s="89"/>
      <c r="UVV157" s="89"/>
      <c r="UVW157" s="89"/>
      <c r="UVX157" s="89"/>
      <c r="UVY157" s="89"/>
      <c r="UVZ157" s="89"/>
      <c r="UWA157" s="89"/>
      <c r="UWB157" s="89"/>
      <c r="UWC157" s="89"/>
      <c r="UWD157" s="89"/>
      <c r="UWE157" s="89"/>
      <c r="UWF157" s="89"/>
      <c r="UWG157" s="89"/>
      <c r="UWH157" s="89"/>
      <c r="UWI157" s="89"/>
      <c r="UWJ157" s="89"/>
      <c r="UWK157" s="89"/>
      <c r="UWL157" s="89"/>
      <c r="UWM157" s="80"/>
      <c r="UWN157" s="89"/>
      <c r="UWO157" s="89"/>
      <c r="UWP157" s="89"/>
      <c r="UWQ157" s="89"/>
      <c r="UWR157" s="89"/>
      <c r="UWS157" s="89"/>
      <c r="UWT157" s="89"/>
      <c r="UWU157" s="89"/>
      <c r="UWV157" s="89"/>
      <c r="UWW157" s="89"/>
      <c r="UWX157" s="89"/>
      <c r="UWY157" s="89"/>
      <c r="UWZ157" s="89"/>
      <c r="UXA157" s="89"/>
      <c r="UXB157" s="89"/>
      <c r="UXC157" s="89"/>
      <c r="UXD157" s="89"/>
      <c r="UXE157" s="89"/>
      <c r="UXF157" s="89"/>
      <c r="UXG157" s="89"/>
      <c r="UXH157" s="89"/>
      <c r="UXI157" s="80"/>
      <c r="UXJ157" s="89"/>
      <c r="UXK157" s="89"/>
      <c r="UXL157" s="89"/>
      <c r="UXM157" s="89"/>
      <c r="UXN157" s="89"/>
      <c r="UXO157" s="89"/>
      <c r="UXP157" s="89"/>
      <c r="UXQ157" s="89"/>
      <c r="UXR157" s="89"/>
      <c r="UXS157" s="89"/>
      <c r="UXT157" s="89"/>
      <c r="UXU157" s="89"/>
      <c r="UXV157" s="89"/>
      <c r="UXW157" s="89"/>
      <c r="UXX157" s="89"/>
      <c r="UXY157" s="89"/>
      <c r="UXZ157" s="89"/>
      <c r="UYA157" s="89"/>
      <c r="UYB157" s="89"/>
      <c r="UYC157" s="89"/>
      <c r="UYD157" s="89"/>
      <c r="UYE157" s="80"/>
      <c r="UYF157" s="89"/>
      <c r="UYG157" s="89"/>
      <c r="UYH157" s="89"/>
      <c r="UYI157" s="89"/>
      <c r="UYJ157" s="89"/>
      <c r="UYK157" s="89"/>
      <c r="UYL157" s="89"/>
      <c r="UYM157" s="89"/>
      <c r="UYN157" s="89"/>
      <c r="UYO157" s="89"/>
      <c r="UYP157" s="89"/>
      <c r="UYQ157" s="89"/>
      <c r="UYR157" s="89"/>
      <c r="UYS157" s="89"/>
      <c r="UYT157" s="89"/>
      <c r="UYU157" s="89"/>
      <c r="UYV157" s="89"/>
      <c r="UYW157" s="89"/>
      <c r="UYX157" s="89"/>
      <c r="UYY157" s="89"/>
      <c r="UYZ157" s="89"/>
      <c r="UZA157" s="80"/>
      <c r="UZB157" s="89"/>
      <c r="UZC157" s="89"/>
      <c r="UZD157" s="89"/>
      <c r="UZE157" s="89"/>
      <c r="UZF157" s="89"/>
      <c r="UZG157" s="89"/>
      <c r="UZH157" s="89"/>
      <c r="UZI157" s="89"/>
      <c r="UZJ157" s="89"/>
      <c r="UZK157" s="89"/>
      <c r="UZL157" s="89"/>
      <c r="UZM157" s="89"/>
      <c r="UZN157" s="89"/>
      <c r="UZO157" s="89"/>
      <c r="UZP157" s="89"/>
      <c r="UZQ157" s="89"/>
      <c r="UZR157" s="89"/>
      <c r="UZS157" s="89"/>
      <c r="UZT157" s="89"/>
      <c r="UZU157" s="89"/>
      <c r="UZV157" s="89"/>
      <c r="UZW157" s="80"/>
      <c r="UZX157" s="89"/>
      <c r="UZY157" s="89"/>
      <c r="UZZ157" s="89"/>
      <c r="VAA157" s="89"/>
      <c r="VAB157" s="89"/>
      <c r="VAC157" s="89"/>
      <c r="VAD157" s="89"/>
      <c r="VAE157" s="89"/>
      <c r="VAF157" s="89"/>
      <c r="VAG157" s="89"/>
      <c r="VAH157" s="89"/>
      <c r="VAI157" s="89"/>
      <c r="VAJ157" s="89"/>
      <c r="VAK157" s="89"/>
      <c r="VAL157" s="89"/>
      <c r="VAM157" s="89"/>
      <c r="VAN157" s="89"/>
      <c r="VAO157" s="89"/>
      <c r="VAP157" s="89"/>
      <c r="VAQ157" s="89"/>
      <c r="VAR157" s="89"/>
      <c r="VAS157" s="80"/>
      <c r="VAT157" s="89"/>
      <c r="VAU157" s="89"/>
      <c r="VAV157" s="89"/>
      <c r="VAW157" s="89"/>
      <c r="VAX157" s="89"/>
      <c r="VAY157" s="89"/>
      <c r="VAZ157" s="89"/>
      <c r="VBA157" s="89"/>
      <c r="VBB157" s="89"/>
      <c r="VBC157" s="89"/>
      <c r="VBD157" s="89"/>
      <c r="VBE157" s="89"/>
      <c r="VBF157" s="89"/>
      <c r="VBG157" s="89"/>
      <c r="VBH157" s="89"/>
      <c r="VBI157" s="89"/>
      <c r="VBJ157" s="89"/>
      <c r="VBK157" s="89"/>
      <c r="VBL157" s="89"/>
      <c r="VBM157" s="89"/>
      <c r="VBN157" s="89"/>
      <c r="VBO157" s="80"/>
      <c r="VBP157" s="89"/>
      <c r="VBQ157" s="89"/>
      <c r="VBR157" s="89"/>
      <c r="VBS157" s="89"/>
      <c r="VBT157" s="89"/>
      <c r="VBU157" s="89"/>
      <c r="VBV157" s="89"/>
      <c r="VBW157" s="89"/>
      <c r="VBX157" s="89"/>
      <c r="VBY157" s="89"/>
      <c r="VBZ157" s="89"/>
      <c r="VCA157" s="89"/>
      <c r="VCB157" s="89"/>
      <c r="VCC157" s="89"/>
      <c r="VCD157" s="89"/>
      <c r="VCE157" s="89"/>
      <c r="VCF157" s="89"/>
      <c r="VCG157" s="89"/>
      <c r="VCH157" s="89"/>
      <c r="VCI157" s="89"/>
      <c r="VCJ157" s="89"/>
      <c r="VCK157" s="80"/>
      <c r="VCL157" s="89"/>
      <c r="VCM157" s="89"/>
      <c r="VCN157" s="89"/>
      <c r="VCO157" s="89"/>
      <c r="VCP157" s="89"/>
      <c r="VCQ157" s="89"/>
      <c r="VCR157" s="89"/>
      <c r="VCS157" s="89"/>
      <c r="VCT157" s="89"/>
      <c r="VCU157" s="89"/>
      <c r="VCV157" s="89"/>
      <c r="VCW157" s="89"/>
      <c r="VCX157" s="89"/>
      <c r="VCY157" s="89"/>
      <c r="VCZ157" s="89"/>
      <c r="VDA157" s="89"/>
      <c r="VDB157" s="89"/>
      <c r="VDC157" s="89"/>
      <c r="VDD157" s="89"/>
      <c r="VDE157" s="89"/>
      <c r="VDF157" s="89"/>
      <c r="VDG157" s="80"/>
      <c r="VDH157" s="89"/>
      <c r="VDI157" s="89"/>
      <c r="VDJ157" s="89"/>
      <c r="VDK157" s="89"/>
      <c r="VDL157" s="89"/>
      <c r="VDM157" s="89"/>
      <c r="VDN157" s="89"/>
      <c r="VDO157" s="89"/>
      <c r="VDP157" s="89"/>
      <c r="VDQ157" s="89"/>
      <c r="VDR157" s="89"/>
      <c r="VDS157" s="89"/>
      <c r="VDT157" s="89"/>
      <c r="VDU157" s="89"/>
      <c r="VDV157" s="89"/>
      <c r="VDW157" s="89"/>
      <c r="VDX157" s="89"/>
      <c r="VDY157" s="89"/>
      <c r="VDZ157" s="89"/>
      <c r="VEA157" s="89"/>
      <c r="VEB157" s="89"/>
      <c r="VEC157" s="80"/>
      <c r="VED157" s="89"/>
      <c r="VEE157" s="89"/>
      <c r="VEF157" s="89"/>
      <c r="VEG157" s="89"/>
      <c r="VEH157" s="89"/>
      <c r="VEI157" s="89"/>
      <c r="VEJ157" s="89"/>
      <c r="VEK157" s="89"/>
      <c r="VEL157" s="89"/>
      <c r="VEM157" s="89"/>
      <c r="VEN157" s="89"/>
      <c r="VEO157" s="89"/>
      <c r="VEP157" s="89"/>
      <c r="VEQ157" s="89"/>
      <c r="VER157" s="89"/>
      <c r="VES157" s="89"/>
      <c r="VET157" s="89"/>
      <c r="VEU157" s="89"/>
      <c r="VEV157" s="89"/>
      <c r="VEW157" s="89"/>
      <c r="VEX157" s="89"/>
      <c r="VEY157" s="80"/>
      <c r="VEZ157" s="89"/>
      <c r="VFA157" s="89"/>
      <c r="VFB157" s="89"/>
      <c r="VFC157" s="89"/>
      <c r="VFD157" s="89"/>
      <c r="VFE157" s="89"/>
      <c r="VFF157" s="89"/>
      <c r="VFG157" s="89"/>
      <c r="VFH157" s="89"/>
      <c r="VFI157" s="89"/>
      <c r="VFJ157" s="89"/>
      <c r="VFK157" s="89"/>
      <c r="VFL157" s="89"/>
      <c r="VFM157" s="89"/>
      <c r="VFN157" s="89"/>
      <c r="VFO157" s="89"/>
      <c r="VFP157" s="89"/>
      <c r="VFQ157" s="89"/>
      <c r="VFR157" s="89"/>
      <c r="VFS157" s="89"/>
      <c r="VFT157" s="89"/>
      <c r="VFU157" s="80"/>
      <c r="VFV157" s="89"/>
      <c r="VFW157" s="89"/>
      <c r="VFX157" s="89"/>
      <c r="VFY157" s="89"/>
      <c r="VFZ157" s="89"/>
      <c r="VGA157" s="89"/>
      <c r="VGB157" s="89"/>
      <c r="VGC157" s="89"/>
      <c r="VGD157" s="89"/>
      <c r="VGE157" s="89"/>
      <c r="VGF157" s="89"/>
      <c r="VGG157" s="89"/>
      <c r="VGH157" s="89"/>
      <c r="VGI157" s="89"/>
      <c r="VGJ157" s="89"/>
      <c r="VGK157" s="89"/>
      <c r="VGL157" s="89"/>
      <c r="VGM157" s="89"/>
      <c r="VGN157" s="89"/>
      <c r="VGO157" s="89"/>
      <c r="VGP157" s="89"/>
      <c r="VGQ157" s="80"/>
      <c r="VGR157" s="89"/>
      <c r="VGS157" s="89"/>
      <c r="VGT157" s="89"/>
      <c r="VGU157" s="89"/>
      <c r="VGV157" s="89"/>
      <c r="VGW157" s="89"/>
      <c r="VGX157" s="89"/>
      <c r="VGY157" s="89"/>
      <c r="VGZ157" s="89"/>
      <c r="VHA157" s="89"/>
      <c r="VHB157" s="89"/>
      <c r="VHC157" s="89"/>
      <c r="VHD157" s="89"/>
      <c r="VHE157" s="89"/>
      <c r="VHF157" s="89"/>
      <c r="VHG157" s="89"/>
      <c r="VHH157" s="89"/>
      <c r="VHI157" s="89"/>
      <c r="VHJ157" s="89"/>
      <c r="VHK157" s="89"/>
      <c r="VHL157" s="89"/>
      <c r="VHM157" s="80"/>
      <c r="VHN157" s="89"/>
      <c r="VHO157" s="89"/>
      <c r="VHP157" s="89"/>
      <c r="VHQ157" s="89"/>
      <c r="VHR157" s="89"/>
      <c r="VHS157" s="89"/>
      <c r="VHT157" s="89"/>
      <c r="VHU157" s="89"/>
      <c r="VHV157" s="89"/>
      <c r="VHW157" s="89"/>
      <c r="VHX157" s="89"/>
      <c r="VHY157" s="89"/>
      <c r="VHZ157" s="89"/>
      <c r="VIA157" s="89"/>
      <c r="VIB157" s="89"/>
      <c r="VIC157" s="89"/>
      <c r="VID157" s="89"/>
      <c r="VIE157" s="89"/>
      <c r="VIF157" s="89"/>
      <c r="VIG157" s="89"/>
      <c r="VIH157" s="89"/>
      <c r="VII157" s="80"/>
      <c r="VIJ157" s="89"/>
      <c r="VIK157" s="89"/>
      <c r="VIL157" s="89"/>
      <c r="VIM157" s="89"/>
      <c r="VIN157" s="89"/>
      <c r="VIO157" s="89"/>
      <c r="VIP157" s="89"/>
      <c r="VIQ157" s="89"/>
      <c r="VIR157" s="89"/>
      <c r="VIS157" s="89"/>
      <c r="VIT157" s="89"/>
      <c r="VIU157" s="89"/>
      <c r="VIV157" s="89"/>
      <c r="VIW157" s="89"/>
      <c r="VIX157" s="89"/>
      <c r="VIY157" s="89"/>
      <c r="VIZ157" s="89"/>
      <c r="VJA157" s="89"/>
      <c r="VJB157" s="89"/>
      <c r="VJC157" s="89"/>
      <c r="VJD157" s="89"/>
      <c r="VJE157" s="80"/>
      <c r="VJF157" s="89"/>
      <c r="VJG157" s="89"/>
      <c r="VJH157" s="89"/>
      <c r="VJI157" s="89"/>
      <c r="VJJ157" s="89"/>
      <c r="VJK157" s="89"/>
      <c r="VJL157" s="89"/>
      <c r="VJM157" s="89"/>
      <c r="VJN157" s="89"/>
      <c r="VJO157" s="89"/>
      <c r="VJP157" s="89"/>
      <c r="VJQ157" s="89"/>
      <c r="VJR157" s="89"/>
      <c r="VJS157" s="89"/>
      <c r="VJT157" s="89"/>
      <c r="VJU157" s="89"/>
      <c r="VJV157" s="89"/>
      <c r="VJW157" s="89"/>
      <c r="VJX157" s="89"/>
      <c r="VJY157" s="89"/>
      <c r="VJZ157" s="89"/>
      <c r="VKA157" s="80"/>
      <c r="VKB157" s="89"/>
      <c r="VKC157" s="89"/>
      <c r="VKD157" s="89"/>
      <c r="VKE157" s="89"/>
      <c r="VKF157" s="89"/>
      <c r="VKG157" s="89"/>
      <c r="VKH157" s="89"/>
      <c r="VKI157" s="89"/>
      <c r="VKJ157" s="89"/>
      <c r="VKK157" s="89"/>
      <c r="VKL157" s="89"/>
      <c r="VKM157" s="89"/>
      <c r="VKN157" s="89"/>
      <c r="VKO157" s="89"/>
      <c r="VKP157" s="89"/>
      <c r="VKQ157" s="89"/>
      <c r="VKR157" s="89"/>
      <c r="VKS157" s="89"/>
      <c r="VKT157" s="89"/>
      <c r="VKU157" s="89"/>
      <c r="VKV157" s="89"/>
      <c r="VKW157" s="80"/>
      <c r="VKX157" s="89"/>
      <c r="VKY157" s="89"/>
      <c r="VKZ157" s="89"/>
      <c r="VLA157" s="89"/>
      <c r="VLB157" s="89"/>
      <c r="VLC157" s="89"/>
      <c r="VLD157" s="89"/>
      <c r="VLE157" s="89"/>
      <c r="VLF157" s="89"/>
      <c r="VLG157" s="89"/>
      <c r="VLH157" s="89"/>
      <c r="VLI157" s="89"/>
      <c r="VLJ157" s="89"/>
      <c r="VLK157" s="89"/>
      <c r="VLL157" s="89"/>
      <c r="VLM157" s="89"/>
      <c r="VLN157" s="89"/>
      <c r="VLO157" s="89"/>
      <c r="VLP157" s="89"/>
      <c r="VLQ157" s="89"/>
      <c r="VLR157" s="89"/>
      <c r="VLS157" s="80"/>
      <c r="VLT157" s="89"/>
      <c r="VLU157" s="89"/>
      <c r="VLV157" s="89"/>
      <c r="VLW157" s="89"/>
      <c r="VLX157" s="89"/>
      <c r="VLY157" s="89"/>
      <c r="VLZ157" s="89"/>
      <c r="VMA157" s="89"/>
      <c r="VMB157" s="89"/>
      <c r="VMC157" s="89"/>
      <c r="VMD157" s="89"/>
      <c r="VME157" s="89"/>
      <c r="VMF157" s="89"/>
      <c r="VMG157" s="89"/>
      <c r="VMH157" s="89"/>
      <c r="VMI157" s="89"/>
      <c r="VMJ157" s="89"/>
      <c r="VMK157" s="89"/>
      <c r="VML157" s="89"/>
      <c r="VMM157" s="89"/>
      <c r="VMN157" s="89"/>
      <c r="VMO157" s="80"/>
      <c r="VMP157" s="89"/>
      <c r="VMQ157" s="89"/>
      <c r="VMR157" s="89"/>
      <c r="VMS157" s="89"/>
      <c r="VMT157" s="89"/>
      <c r="VMU157" s="89"/>
      <c r="VMV157" s="89"/>
      <c r="VMW157" s="89"/>
      <c r="VMX157" s="89"/>
      <c r="VMY157" s="89"/>
      <c r="VMZ157" s="89"/>
      <c r="VNA157" s="89"/>
      <c r="VNB157" s="89"/>
      <c r="VNC157" s="89"/>
      <c r="VND157" s="89"/>
      <c r="VNE157" s="89"/>
      <c r="VNF157" s="89"/>
      <c r="VNG157" s="89"/>
      <c r="VNH157" s="89"/>
      <c r="VNI157" s="89"/>
      <c r="VNJ157" s="89"/>
      <c r="VNK157" s="80"/>
      <c r="VNL157" s="89"/>
      <c r="VNM157" s="89"/>
      <c r="VNN157" s="89"/>
      <c r="VNO157" s="89"/>
      <c r="VNP157" s="89"/>
      <c r="VNQ157" s="89"/>
      <c r="VNR157" s="89"/>
      <c r="VNS157" s="89"/>
      <c r="VNT157" s="89"/>
      <c r="VNU157" s="89"/>
      <c r="VNV157" s="89"/>
      <c r="VNW157" s="89"/>
      <c r="VNX157" s="89"/>
      <c r="VNY157" s="89"/>
      <c r="VNZ157" s="89"/>
      <c r="VOA157" s="89"/>
      <c r="VOB157" s="89"/>
      <c r="VOC157" s="89"/>
      <c r="VOD157" s="89"/>
      <c r="VOE157" s="89"/>
      <c r="VOF157" s="89"/>
      <c r="VOG157" s="80"/>
      <c r="VOH157" s="89"/>
      <c r="VOI157" s="89"/>
      <c r="VOJ157" s="89"/>
      <c r="VOK157" s="89"/>
      <c r="VOL157" s="89"/>
      <c r="VOM157" s="89"/>
      <c r="VON157" s="89"/>
      <c r="VOO157" s="89"/>
      <c r="VOP157" s="89"/>
      <c r="VOQ157" s="89"/>
      <c r="VOR157" s="89"/>
      <c r="VOS157" s="89"/>
      <c r="VOT157" s="89"/>
      <c r="VOU157" s="89"/>
      <c r="VOV157" s="89"/>
      <c r="VOW157" s="89"/>
      <c r="VOX157" s="89"/>
      <c r="VOY157" s="89"/>
      <c r="VOZ157" s="89"/>
      <c r="VPA157" s="89"/>
      <c r="VPB157" s="89"/>
      <c r="VPC157" s="80"/>
      <c r="VPD157" s="89"/>
      <c r="VPE157" s="89"/>
      <c r="VPF157" s="89"/>
      <c r="VPG157" s="89"/>
      <c r="VPH157" s="89"/>
      <c r="VPI157" s="89"/>
      <c r="VPJ157" s="89"/>
      <c r="VPK157" s="89"/>
      <c r="VPL157" s="89"/>
      <c r="VPM157" s="89"/>
      <c r="VPN157" s="89"/>
      <c r="VPO157" s="89"/>
      <c r="VPP157" s="89"/>
      <c r="VPQ157" s="89"/>
      <c r="VPR157" s="89"/>
      <c r="VPS157" s="89"/>
      <c r="VPT157" s="89"/>
      <c r="VPU157" s="89"/>
      <c r="VPV157" s="89"/>
      <c r="VPW157" s="89"/>
      <c r="VPX157" s="89"/>
      <c r="VPY157" s="80"/>
      <c r="VPZ157" s="89"/>
      <c r="VQA157" s="89"/>
      <c r="VQB157" s="89"/>
      <c r="VQC157" s="89"/>
      <c r="VQD157" s="89"/>
      <c r="VQE157" s="89"/>
      <c r="VQF157" s="89"/>
      <c r="VQG157" s="89"/>
      <c r="VQH157" s="89"/>
      <c r="VQI157" s="89"/>
      <c r="VQJ157" s="89"/>
      <c r="VQK157" s="89"/>
      <c r="VQL157" s="89"/>
      <c r="VQM157" s="89"/>
      <c r="VQN157" s="89"/>
      <c r="VQO157" s="89"/>
      <c r="VQP157" s="89"/>
      <c r="VQQ157" s="89"/>
      <c r="VQR157" s="89"/>
      <c r="VQS157" s="89"/>
      <c r="VQT157" s="89"/>
      <c r="VQU157" s="80"/>
      <c r="VQV157" s="89"/>
      <c r="VQW157" s="89"/>
      <c r="VQX157" s="89"/>
      <c r="VQY157" s="89"/>
      <c r="VQZ157" s="89"/>
      <c r="VRA157" s="89"/>
      <c r="VRB157" s="89"/>
      <c r="VRC157" s="89"/>
      <c r="VRD157" s="89"/>
      <c r="VRE157" s="89"/>
      <c r="VRF157" s="89"/>
      <c r="VRG157" s="89"/>
      <c r="VRH157" s="89"/>
      <c r="VRI157" s="89"/>
      <c r="VRJ157" s="89"/>
      <c r="VRK157" s="89"/>
      <c r="VRL157" s="89"/>
      <c r="VRM157" s="89"/>
      <c r="VRN157" s="89"/>
      <c r="VRO157" s="89"/>
      <c r="VRP157" s="89"/>
      <c r="VRQ157" s="80"/>
      <c r="VRR157" s="89"/>
      <c r="VRS157" s="89"/>
      <c r="VRT157" s="89"/>
      <c r="VRU157" s="89"/>
      <c r="VRV157" s="89"/>
      <c r="VRW157" s="89"/>
      <c r="VRX157" s="89"/>
      <c r="VRY157" s="89"/>
      <c r="VRZ157" s="89"/>
      <c r="VSA157" s="89"/>
      <c r="VSB157" s="89"/>
      <c r="VSC157" s="89"/>
      <c r="VSD157" s="89"/>
      <c r="VSE157" s="89"/>
      <c r="VSF157" s="89"/>
      <c r="VSG157" s="89"/>
      <c r="VSH157" s="89"/>
      <c r="VSI157" s="89"/>
      <c r="VSJ157" s="89"/>
      <c r="VSK157" s="89"/>
      <c r="VSL157" s="89"/>
      <c r="VSM157" s="80"/>
      <c r="VSN157" s="89"/>
      <c r="VSO157" s="89"/>
      <c r="VSP157" s="89"/>
      <c r="VSQ157" s="89"/>
      <c r="VSR157" s="89"/>
      <c r="VSS157" s="89"/>
      <c r="VST157" s="89"/>
      <c r="VSU157" s="89"/>
      <c r="VSV157" s="89"/>
      <c r="VSW157" s="89"/>
      <c r="VSX157" s="89"/>
      <c r="VSY157" s="89"/>
      <c r="VSZ157" s="89"/>
      <c r="VTA157" s="89"/>
      <c r="VTB157" s="89"/>
      <c r="VTC157" s="89"/>
      <c r="VTD157" s="89"/>
      <c r="VTE157" s="89"/>
      <c r="VTF157" s="89"/>
      <c r="VTG157" s="89"/>
      <c r="VTH157" s="89"/>
      <c r="VTI157" s="80"/>
      <c r="VTJ157" s="89"/>
      <c r="VTK157" s="89"/>
      <c r="VTL157" s="89"/>
      <c r="VTM157" s="89"/>
      <c r="VTN157" s="89"/>
      <c r="VTO157" s="89"/>
      <c r="VTP157" s="89"/>
      <c r="VTQ157" s="89"/>
      <c r="VTR157" s="89"/>
      <c r="VTS157" s="89"/>
      <c r="VTT157" s="89"/>
      <c r="VTU157" s="89"/>
      <c r="VTV157" s="89"/>
      <c r="VTW157" s="89"/>
      <c r="VTX157" s="89"/>
      <c r="VTY157" s="89"/>
      <c r="VTZ157" s="89"/>
      <c r="VUA157" s="89"/>
      <c r="VUB157" s="89"/>
      <c r="VUC157" s="89"/>
      <c r="VUD157" s="89"/>
      <c r="VUE157" s="80"/>
      <c r="VUF157" s="89"/>
      <c r="VUG157" s="89"/>
      <c r="VUH157" s="89"/>
      <c r="VUI157" s="89"/>
      <c r="VUJ157" s="89"/>
      <c r="VUK157" s="89"/>
      <c r="VUL157" s="89"/>
      <c r="VUM157" s="89"/>
      <c r="VUN157" s="89"/>
      <c r="VUO157" s="89"/>
      <c r="VUP157" s="89"/>
      <c r="VUQ157" s="89"/>
      <c r="VUR157" s="89"/>
      <c r="VUS157" s="89"/>
      <c r="VUT157" s="89"/>
      <c r="VUU157" s="89"/>
      <c r="VUV157" s="89"/>
      <c r="VUW157" s="89"/>
      <c r="VUX157" s="89"/>
      <c r="VUY157" s="89"/>
      <c r="VUZ157" s="89"/>
      <c r="VVA157" s="80"/>
      <c r="VVB157" s="89"/>
      <c r="VVC157" s="89"/>
      <c r="VVD157" s="89"/>
      <c r="VVE157" s="89"/>
      <c r="VVF157" s="89"/>
      <c r="VVG157" s="89"/>
      <c r="VVH157" s="89"/>
      <c r="VVI157" s="89"/>
      <c r="VVJ157" s="89"/>
      <c r="VVK157" s="89"/>
      <c r="VVL157" s="89"/>
      <c r="VVM157" s="89"/>
      <c r="VVN157" s="89"/>
      <c r="VVO157" s="89"/>
      <c r="VVP157" s="89"/>
      <c r="VVQ157" s="89"/>
      <c r="VVR157" s="89"/>
      <c r="VVS157" s="89"/>
      <c r="VVT157" s="89"/>
      <c r="VVU157" s="89"/>
      <c r="VVV157" s="89"/>
      <c r="VVW157" s="80"/>
      <c r="VVX157" s="89"/>
      <c r="VVY157" s="89"/>
      <c r="VVZ157" s="89"/>
      <c r="VWA157" s="89"/>
      <c r="VWB157" s="89"/>
      <c r="VWC157" s="89"/>
      <c r="VWD157" s="89"/>
      <c r="VWE157" s="89"/>
      <c r="VWF157" s="89"/>
      <c r="VWG157" s="89"/>
      <c r="VWH157" s="89"/>
      <c r="VWI157" s="89"/>
      <c r="VWJ157" s="89"/>
      <c r="VWK157" s="89"/>
      <c r="VWL157" s="89"/>
      <c r="VWM157" s="89"/>
      <c r="VWN157" s="89"/>
      <c r="VWO157" s="89"/>
      <c r="VWP157" s="89"/>
      <c r="VWQ157" s="89"/>
      <c r="VWR157" s="89"/>
      <c r="VWS157" s="80"/>
      <c r="VWT157" s="89"/>
      <c r="VWU157" s="89"/>
      <c r="VWV157" s="89"/>
      <c r="VWW157" s="89"/>
      <c r="VWX157" s="89"/>
      <c r="VWY157" s="89"/>
      <c r="VWZ157" s="89"/>
      <c r="VXA157" s="89"/>
      <c r="VXB157" s="89"/>
      <c r="VXC157" s="89"/>
      <c r="VXD157" s="89"/>
      <c r="VXE157" s="89"/>
      <c r="VXF157" s="89"/>
      <c r="VXG157" s="89"/>
      <c r="VXH157" s="89"/>
      <c r="VXI157" s="89"/>
      <c r="VXJ157" s="89"/>
      <c r="VXK157" s="89"/>
      <c r="VXL157" s="89"/>
      <c r="VXM157" s="89"/>
      <c r="VXN157" s="89"/>
      <c r="VXO157" s="80"/>
      <c r="VXP157" s="89"/>
      <c r="VXQ157" s="89"/>
      <c r="VXR157" s="89"/>
      <c r="VXS157" s="89"/>
      <c r="VXT157" s="89"/>
      <c r="VXU157" s="89"/>
      <c r="VXV157" s="89"/>
      <c r="VXW157" s="89"/>
      <c r="VXX157" s="89"/>
      <c r="VXY157" s="89"/>
      <c r="VXZ157" s="89"/>
      <c r="VYA157" s="89"/>
      <c r="VYB157" s="89"/>
      <c r="VYC157" s="89"/>
      <c r="VYD157" s="89"/>
      <c r="VYE157" s="89"/>
      <c r="VYF157" s="89"/>
      <c r="VYG157" s="89"/>
      <c r="VYH157" s="89"/>
      <c r="VYI157" s="89"/>
      <c r="VYJ157" s="89"/>
      <c r="VYK157" s="80"/>
      <c r="VYL157" s="89"/>
      <c r="VYM157" s="89"/>
      <c r="VYN157" s="89"/>
      <c r="VYO157" s="89"/>
      <c r="VYP157" s="89"/>
      <c r="VYQ157" s="89"/>
      <c r="VYR157" s="89"/>
      <c r="VYS157" s="89"/>
      <c r="VYT157" s="89"/>
      <c r="VYU157" s="89"/>
      <c r="VYV157" s="89"/>
      <c r="VYW157" s="89"/>
      <c r="VYX157" s="89"/>
      <c r="VYY157" s="89"/>
      <c r="VYZ157" s="89"/>
      <c r="VZA157" s="89"/>
      <c r="VZB157" s="89"/>
      <c r="VZC157" s="89"/>
      <c r="VZD157" s="89"/>
      <c r="VZE157" s="89"/>
      <c r="VZF157" s="89"/>
      <c r="VZG157" s="80"/>
      <c r="VZH157" s="89"/>
      <c r="VZI157" s="89"/>
      <c r="VZJ157" s="89"/>
      <c r="VZK157" s="89"/>
      <c r="VZL157" s="89"/>
      <c r="VZM157" s="89"/>
      <c r="VZN157" s="89"/>
      <c r="VZO157" s="89"/>
      <c r="VZP157" s="89"/>
      <c r="VZQ157" s="89"/>
      <c r="VZR157" s="89"/>
      <c r="VZS157" s="89"/>
      <c r="VZT157" s="89"/>
      <c r="VZU157" s="89"/>
      <c r="VZV157" s="89"/>
      <c r="VZW157" s="89"/>
      <c r="VZX157" s="89"/>
      <c r="VZY157" s="89"/>
      <c r="VZZ157" s="89"/>
      <c r="WAA157" s="89"/>
      <c r="WAB157" s="89"/>
      <c r="WAC157" s="80"/>
      <c r="WAD157" s="89"/>
      <c r="WAE157" s="89"/>
      <c r="WAF157" s="89"/>
      <c r="WAG157" s="89"/>
      <c r="WAH157" s="89"/>
      <c r="WAI157" s="89"/>
      <c r="WAJ157" s="89"/>
      <c r="WAK157" s="89"/>
      <c r="WAL157" s="89"/>
      <c r="WAM157" s="89"/>
      <c r="WAN157" s="89"/>
      <c r="WAO157" s="89"/>
      <c r="WAP157" s="89"/>
      <c r="WAQ157" s="89"/>
      <c r="WAR157" s="89"/>
      <c r="WAS157" s="89"/>
      <c r="WAT157" s="89"/>
      <c r="WAU157" s="89"/>
      <c r="WAV157" s="89"/>
      <c r="WAW157" s="89"/>
      <c r="WAX157" s="89"/>
      <c r="WAY157" s="80"/>
      <c r="WAZ157" s="89"/>
      <c r="WBA157" s="89"/>
      <c r="WBB157" s="89"/>
      <c r="WBC157" s="89"/>
      <c r="WBD157" s="89"/>
      <c r="WBE157" s="89"/>
      <c r="WBF157" s="89"/>
      <c r="WBG157" s="89"/>
      <c r="WBH157" s="89"/>
      <c r="WBI157" s="89"/>
      <c r="WBJ157" s="89"/>
      <c r="WBK157" s="89"/>
      <c r="WBL157" s="89"/>
      <c r="WBM157" s="89"/>
      <c r="WBN157" s="89"/>
      <c r="WBO157" s="89"/>
      <c r="WBP157" s="89"/>
      <c r="WBQ157" s="89"/>
      <c r="WBR157" s="89"/>
      <c r="WBS157" s="89"/>
      <c r="WBT157" s="89"/>
      <c r="WBU157" s="80"/>
      <c r="WBV157" s="89"/>
      <c r="WBW157" s="89"/>
      <c r="WBX157" s="89"/>
      <c r="WBY157" s="89"/>
      <c r="WBZ157" s="89"/>
      <c r="WCA157" s="89"/>
      <c r="WCB157" s="89"/>
      <c r="WCC157" s="89"/>
      <c r="WCD157" s="89"/>
      <c r="WCE157" s="89"/>
      <c r="WCF157" s="89"/>
      <c r="WCG157" s="89"/>
      <c r="WCH157" s="89"/>
      <c r="WCI157" s="89"/>
      <c r="WCJ157" s="89"/>
      <c r="WCK157" s="89"/>
      <c r="WCL157" s="89"/>
      <c r="WCM157" s="89"/>
      <c r="WCN157" s="89"/>
      <c r="WCO157" s="89"/>
      <c r="WCP157" s="89"/>
      <c r="WCQ157" s="80"/>
      <c r="WCR157" s="89"/>
      <c r="WCS157" s="89"/>
      <c r="WCT157" s="89"/>
      <c r="WCU157" s="89"/>
      <c r="WCV157" s="89"/>
      <c r="WCW157" s="89"/>
      <c r="WCX157" s="89"/>
      <c r="WCY157" s="89"/>
      <c r="WCZ157" s="89"/>
      <c r="WDA157" s="89"/>
      <c r="WDB157" s="89"/>
      <c r="WDC157" s="89"/>
      <c r="WDD157" s="89"/>
      <c r="WDE157" s="89"/>
      <c r="WDF157" s="89"/>
      <c r="WDG157" s="89"/>
      <c r="WDH157" s="89"/>
      <c r="WDI157" s="89"/>
      <c r="WDJ157" s="89"/>
      <c r="WDK157" s="89"/>
      <c r="WDL157" s="89"/>
      <c r="WDM157" s="80"/>
      <c r="WDN157" s="89"/>
      <c r="WDO157" s="89"/>
      <c r="WDP157" s="89"/>
      <c r="WDQ157" s="89"/>
      <c r="WDR157" s="89"/>
      <c r="WDS157" s="89"/>
      <c r="WDT157" s="89"/>
      <c r="WDU157" s="89"/>
      <c r="WDV157" s="89"/>
      <c r="WDW157" s="89"/>
      <c r="WDX157" s="89"/>
      <c r="WDY157" s="89"/>
      <c r="WDZ157" s="89"/>
      <c r="WEA157" s="89"/>
      <c r="WEB157" s="89"/>
      <c r="WEC157" s="89"/>
      <c r="WED157" s="89"/>
      <c r="WEE157" s="89"/>
      <c r="WEF157" s="89"/>
      <c r="WEG157" s="89"/>
      <c r="WEH157" s="89"/>
      <c r="WEI157" s="80"/>
      <c r="WEJ157" s="89"/>
      <c r="WEK157" s="89"/>
      <c r="WEL157" s="89"/>
      <c r="WEM157" s="89"/>
      <c r="WEN157" s="89"/>
      <c r="WEO157" s="89"/>
      <c r="WEP157" s="89"/>
      <c r="WEQ157" s="89"/>
      <c r="WER157" s="89"/>
      <c r="WES157" s="89"/>
      <c r="WET157" s="89"/>
      <c r="WEU157" s="89"/>
      <c r="WEV157" s="89"/>
      <c r="WEW157" s="89"/>
      <c r="WEX157" s="89"/>
      <c r="WEY157" s="89"/>
      <c r="WEZ157" s="89"/>
      <c r="WFA157" s="89"/>
      <c r="WFB157" s="89"/>
      <c r="WFC157" s="89"/>
      <c r="WFD157" s="89"/>
      <c r="WFE157" s="80"/>
      <c r="WFF157" s="89"/>
      <c r="WFG157" s="89"/>
      <c r="WFH157" s="89"/>
      <c r="WFI157" s="89"/>
      <c r="WFJ157" s="89"/>
      <c r="WFK157" s="89"/>
      <c r="WFL157" s="89"/>
      <c r="WFM157" s="89"/>
      <c r="WFN157" s="89"/>
      <c r="WFO157" s="89"/>
      <c r="WFP157" s="89"/>
      <c r="WFQ157" s="89"/>
      <c r="WFR157" s="89"/>
      <c r="WFS157" s="89"/>
      <c r="WFT157" s="89"/>
      <c r="WFU157" s="89"/>
      <c r="WFV157" s="89"/>
      <c r="WFW157" s="89"/>
      <c r="WFX157" s="89"/>
      <c r="WFY157" s="89"/>
      <c r="WFZ157" s="89"/>
      <c r="WGA157" s="80"/>
      <c r="WGB157" s="89"/>
      <c r="WGC157" s="89"/>
      <c r="WGD157" s="89"/>
      <c r="WGE157" s="89"/>
      <c r="WGF157" s="89"/>
      <c r="WGG157" s="89"/>
      <c r="WGH157" s="89"/>
      <c r="WGI157" s="89"/>
      <c r="WGJ157" s="89"/>
      <c r="WGK157" s="89"/>
      <c r="WGL157" s="89"/>
      <c r="WGM157" s="89"/>
      <c r="WGN157" s="89"/>
      <c r="WGO157" s="89"/>
      <c r="WGP157" s="89"/>
      <c r="WGQ157" s="89"/>
      <c r="WGR157" s="89"/>
      <c r="WGS157" s="89"/>
      <c r="WGT157" s="89"/>
      <c r="WGU157" s="89"/>
      <c r="WGV157" s="89"/>
      <c r="WGW157" s="80"/>
      <c r="WGX157" s="89"/>
      <c r="WGY157" s="89"/>
      <c r="WGZ157" s="89"/>
      <c r="WHA157" s="89"/>
      <c r="WHB157" s="89"/>
      <c r="WHC157" s="89"/>
      <c r="WHD157" s="89"/>
      <c r="WHE157" s="89"/>
      <c r="WHF157" s="89"/>
      <c r="WHG157" s="89"/>
      <c r="WHH157" s="89"/>
      <c r="WHI157" s="89"/>
      <c r="WHJ157" s="89"/>
      <c r="WHK157" s="89"/>
      <c r="WHL157" s="89"/>
      <c r="WHM157" s="89"/>
      <c r="WHN157" s="89"/>
      <c r="WHO157" s="89"/>
      <c r="WHP157" s="89"/>
      <c r="WHQ157" s="89"/>
      <c r="WHR157" s="89"/>
      <c r="WHS157" s="80"/>
      <c r="WHT157" s="89"/>
      <c r="WHU157" s="89"/>
      <c r="WHV157" s="89"/>
      <c r="WHW157" s="89"/>
      <c r="WHX157" s="89"/>
      <c r="WHY157" s="89"/>
      <c r="WHZ157" s="89"/>
      <c r="WIA157" s="89"/>
      <c r="WIB157" s="89"/>
      <c r="WIC157" s="89"/>
      <c r="WID157" s="89"/>
      <c r="WIE157" s="89"/>
      <c r="WIF157" s="89"/>
      <c r="WIG157" s="89"/>
      <c r="WIH157" s="89"/>
      <c r="WII157" s="89"/>
      <c r="WIJ157" s="89"/>
      <c r="WIK157" s="89"/>
      <c r="WIL157" s="89"/>
      <c r="WIM157" s="89"/>
      <c r="WIN157" s="89"/>
      <c r="WIO157" s="80"/>
      <c r="WIP157" s="89"/>
      <c r="WIQ157" s="89"/>
      <c r="WIR157" s="89"/>
      <c r="WIS157" s="89"/>
      <c r="WIT157" s="89"/>
      <c r="WIU157" s="89"/>
      <c r="WIV157" s="89"/>
      <c r="WIW157" s="89"/>
      <c r="WIX157" s="89"/>
      <c r="WIY157" s="89"/>
      <c r="WIZ157" s="89"/>
      <c r="WJA157" s="89"/>
      <c r="WJB157" s="89"/>
      <c r="WJC157" s="89"/>
      <c r="WJD157" s="89"/>
      <c r="WJE157" s="89"/>
      <c r="WJF157" s="89"/>
      <c r="WJG157" s="89"/>
      <c r="WJH157" s="89"/>
      <c r="WJI157" s="89"/>
      <c r="WJJ157" s="89"/>
      <c r="WJK157" s="80"/>
      <c r="WJL157" s="89"/>
      <c r="WJM157" s="89"/>
      <c r="WJN157" s="89"/>
      <c r="WJO157" s="89"/>
      <c r="WJP157" s="89"/>
      <c r="WJQ157" s="89"/>
      <c r="WJR157" s="89"/>
      <c r="WJS157" s="89"/>
      <c r="WJT157" s="89"/>
      <c r="WJU157" s="89"/>
      <c r="WJV157" s="89"/>
      <c r="WJW157" s="89"/>
      <c r="WJX157" s="89"/>
      <c r="WJY157" s="89"/>
      <c r="WJZ157" s="89"/>
      <c r="WKA157" s="89"/>
      <c r="WKB157" s="89"/>
      <c r="WKC157" s="89"/>
      <c r="WKD157" s="89"/>
      <c r="WKE157" s="89"/>
      <c r="WKF157" s="89"/>
      <c r="WKG157" s="80"/>
      <c r="WKH157" s="89"/>
      <c r="WKI157" s="89"/>
      <c r="WKJ157" s="89"/>
      <c r="WKK157" s="89"/>
      <c r="WKL157" s="89"/>
      <c r="WKM157" s="89"/>
      <c r="WKN157" s="89"/>
      <c r="WKO157" s="89"/>
      <c r="WKP157" s="89"/>
      <c r="WKQ157" s="89"/>
      <c r="WKR157" s="89"/>
      <c r="WKS157" s="89"/>
      <c r="WKT157" s="89"/>
      <c r="WKU157" s="89"/>
      <c r="WKV157" s="89"/>
      <c r="WKW157" s="89"/>
      <c r="WKX157" s="89"/>
      <c r="WKY157" s="89"/>
      <c r="WKZ157" s="89"/>
      <c r="WLA157" s="89"/>
      <c r="WLB157" s="89"/>
      <c r="WLC157" s="80"/>
      <c r="WLD157" s="89"/>
      <c r="WLE157" s="89"/>
      <c r="WLF157" s="89"/>
      <c r="WLG157" s="89"/>
      <c r="WLH157" s="89"/>
      <c r="WLI157" s="89"/>
      <c r="WLJ157" s="89"/>
      <c r="WLK157" s="89"/>
      <c r="WLL157" s="89"/>
      <c r="WLM157" s="89"/>
      <c r="WLN157" s="89"/>
      <c r="WLO157" s="89"/>
      <c r="WLP157" s="89"/>
      <c r="WLQ157" s="89"/>
      <c r="WLR157" s="89"/>
      <c r="WLS157" s="89"/>
      <c r="WLT157" s="89"/>
      <c r="WLU157" s="89"/>
      <c r="WLV157" s="89"/>
      <c r="WLW157" s="89"/>
      <c r="WLX157" s="89"/>
      <c r="WLY157" s="80"/>
      <c r="WLZ157" s="89"/>
      <c r="WMA157" s="89"/>
      <c r="WMB157" s="89"/>
      <c r="WMC157" s="89"/>
      <c r="WMD157" s="89"/>
      <c r="WME157" s="89"/>
      <c r="WMF157" s="89"/>
      <c r="WMG157" s="89"/>
      <c r="WMH157" s="89"/>
      <c r="WMI157" s="89"/>
      <c r="WMJ157" s="89"/>
      <c r="WMK157" s="89"/>
      <c r="WML157" s="89"/>
      <c r="WMM157" s="89"/>
      <c r="WMN157" s="89"/>
      <c r="WMO157" s="89"/>
      <c r="WMP157" s="89"/>
      <c r="WMQ157" s="89"/>
      <c r="WMR157" s="89"/>
      <c r="WMS157" s="89"/>
      <c r="WMT157" s="89"/>
      <c r="WMU157" s="80"/>
      <c r="WMV157" s="89"/>
      <c r="WMW157" s="89"/>
      <c r="WMX157" s="89"/>
      <c r="WMY157" s="89"/>
      <c r="WMZ157" s="89"/>
      <c r="WNA157" s="89"/>
      <c r="WNB157" s="89"/>
      <c r="WNC157" s="89"/>
      <c r="WND157" s="89"/>
      <c r="WNE157" s="89"/>
      <c r="WNF157" s="89"/>
      <c r="WNG157" s="89"/>
      <c r="WNH157" s="89"/>
      <c r="WNI157" s="89"/>
      <c r="WNJ157" s="89"/>
      <c r="WNK157" s="89"/>
      <c r="WNL157" s="89"/>
      <c r="WNM157" s="89"/>
      <c r="WNN157" s="89"/>
      <c r="WNO157" s="89"/>
      <c r="WNP157" s="89"/>
      <c r="WNQ157" s="80"/>
      <c r="WNR157" s="89"/>
      <c r="WNS157" s="89"/>
      <c r="WNT157" s="89"/>
      <c r="WNU157" s="89"/>
      <c r="WNV157" s="89"/>
      <c r="WNW157" s="89"/>
      <c r="WNX157" s="89"/>
      <c r="WNY157" s="89"/>
      <c r="WNZ157" s="89"/>
      <c r="WOA157" s="89"/>
      <c r="WOB157" s="89"/>
      <c r="WOC157" s="89"/>
      <c r="WOD157" s="89"/>
      <c r="WOE157" s="89"/>
      <c r="WOF157" s="89"/>
      <c r="WOG157" s="89"/>
      <c r="WOH157" s="89"/>
      <c r="WOI157" s="89"/>
      <c r="WOJ157" s="89"/>
      <c r="WOK157" s="89"/>
      <c r="WOL157" s="89"/>
      <c r="WOM157" s="80"/>
      <c r="WON157" s="89"/>
      <c r="WOO157" s="89"/>
      <c r="WOP157" s="89"/>
      <c r="WOQ157" s="89"/>
      <c r="WOR157" s="89"/>
      <c r="WOS157" s="89"/>
      <c r="WOT157" s="89"/>
      <c r="WOU157" s="89"/>
      <c r="WOV157" s="89"/>
      <c r="WOW157" s="89"/>
      <c r="WOX157" s="89"/>
      <c r="WOY157" s="89"/>
      <c r="WOZ157" s="89"/>
      <c r="WPA157" s="89"/>
      <c r="WPB157" s="89"/>
      <c r="WPC157" s="89"/>
      <c r="WPD157" s="89"/>
      <c r="WPE157" s="89"/>
      <c r="WPF157" s="89"/>
      <c r="WPG157" s="89"/>
      <c r="WPH157" s="89"/>
      <c r="WPI157" s="80"/>
      <c r="WPJ157" s="89"/>
      <c r="WPK157" s="89"/>
      <c r="WPL157" s="89"/>
      <c r="WPM157" s="89"/>
      <c r="WPN157" s="89"/>
      <c r="WPO157" s="89"/>
      <c r="WPP157" s="89"/>
      <c r="WPQ157" s="89"/>
      <c r="WPR157" s="89"/>
      <c r="WPS157" s="89"/>
      <c r="WPT157" s="89"/>
      <c r="WPU157" s="89"/>
      <c r="WPV157" s="89"/>
      <c r="WPW157" s="89"/>
      <c r="WPX157" s="89"/>
      <c r="WPY157" s="89"/>
      <c r="WPZ157" s="89"/>
      <c r="WQA157" s="89"/>
      <c r="WQB157" s="89"/>
      <c r="WQC157" s="89"/>
      <c r="WQD157" s="89"/>
      <c r="WQE157" s="80"/>
      <c r="WQF157" s="89"/>
      <c r="WQG157" s="89"/>
      <c r="WQH157" s="89"/>
      <c r="WQI157" s="89"/>
      <c r="WQJ157" s="89"/>
      <c r="WQK157" s="89"/>
      <c r="WQL157" s="89"/>
      <c r="WQM157" s="89"/>
      <c r="WQN157" s="89"/>
      <c r="WQO157" s="89"/>
      <c r="WQP157" s="89"/>
      <c r="WQQ157" s="89"/>
      <c r="WQR157" s="89"/>
      <c r="WQS157" s="89"/>
      <c r="WQT157" s="89"/>
      <c r="WQU157" s="89"/>
      <c r="WQV157" s="89"/>
      <c r="WQW157" s="89"/>
      <c r="WQX157" s="89"/>
      <c r="WQY157" s="89"/>
      <c r="WQZ157" s="89"/>
      <c r="WRA157" s="80"/>
      <c r="WRB157" s="89"/>
      <c r="WRC157" s="89"/>
      <c r="WRD157" s="89"/>
      <c r="WRE157" s="89"/>
      <c r="WRF157" s="89"/>
      <c r="WRG157" s="89"/>
      <c r="WRH157" s="89"/>
      <c r="WRI157" s="89"/>
      <c r="WRJ157" s="89"/>
      <c r="WRK157" s="89"/>
      <c r="WRL157" s="89"/>
      <c r="WRM157" s="89"/>
      <c r="WRN157" s="89"/>
      <c r="WRO157" s="89"/>
      <c r="WRP157" s="89"/>
      <c r="WRQ157" s="89"/>
      <c r="WRR157" s="89"/>
      <c r="WRS157" s="89"/>
      <c r="WRT157" s="89"/>
      <c r="WRU157" s="89"/>
      <c r="WRV157" s="89"/>
      <c r="WRW157" s="80"/>
      <c r="WRX157" s="89"/>
      <c r="WRY157" s="89"/>
      <c r="WRZ157" s="89"/>
      <c r="WSA157" s="89"/>
      <c r="WSB157" s="89"/>
      <c r="WSC157" s="89"/>
      <c r="WSD157" s="89"/>
      <c r="WSE157" s="89"/>
      <c r="WSF157" s="89"/>
      <c r="WSG157" s="89"/>
      <c r="WSH157" s="89"/>
      <c r="WSI157" s="89"/>
      <c r="WSJ157" s="89"/>
      <c r="WSK157" s="89"/>
      <c r="WSL157" s="89"/>
      <c r="WSM157" s="89"/>
      <c r="WSN157" s="89"/>
      <c r="WSO157" s="89"/>
      <c r="WSP157" s="89"/>
      <c r="WSQ157" s="89"/>
      <c r="WSR157" s="89"/>
      <c r="WSS157" s="80"/>
      <c r="WST157" s="89"/>
      <c r="WSU157" s="89"/>
      <c r="WSV157" s="89"/>
      <c r="WSW157" s="89"/>
      <c r="WSX157" s="89"/>
      <c r="WSY157" s="89"/>
      <c r="WSZ157" s="89"/>
      <c r="WTA157" s="89"/>
      <c r="WTB157" s="89"/>
      <c r="WTC157" s="89"/>
      <c r="WTD157" s="89"/>
      <c r="WTE157" s="89"/>
      <c r="WTF157" s="89"/>
      <c r="WTG157" s="89"/>
      <c r="WTH157" s="89"/>
      <c r="WTI157" s="89"/>
      <c r="WTJ157" s="89"/>
      <c r="WTK157" s="89"/>
      <c r="WTL157" s="89"/>
      <c r="WTM157" s="89"/>
      <c r="WTN157" s="89"/>
      <c r="WTO157" s="80"/>
      <c r="WTP157" s="89"/>
      <c r="WTQ157" s="89"/>
      <c r="WTR157" s="89"/>
      <c r="WTS157" s="89"/>
      <c r="WTT157" s="89"/>
      <c r="WTU157" s="89"/>
      <c r="WTV157" s="89"/>
      <c r="WTW157" s="89"/>
      <c r="WTX157" s="89"/>
      <c r="WTY157" s="89"/>
      <c r="WTZ157" s="89"/>
      <c r="WUA157" s="89"/>
      <c r="WUB157" s="89"/>
      <c r="WUC157" s="89"/>
      <c r="WUD157" s="89"/>
      <c r="WUE157" s="89"/>
      <c r="WUF157" s="89"/>
      <c r="WUG157" s="89"/>
      <c r="WUH157" s="89"/>
      <c r="WUI157" s="89"/>
      <c r="WUJ157" s="89"/>
      <c r="WUK157" s="80"/>
      <c r="WUL157" s="89"/>
      <c r="WUM157" s="89"/>
      <c r="WUN157" s="89"/>
      <c r="WUO157" s="89"/>
      <c r="WUP157" s="89"/>
      <c r="WUQ157" s="89"/>
      <c r="WUR157" s="89"/>
      <c r="WUS157" s="89"/>
      <c r="WUT157" s="89"/>
      <c r="WUU157" s="89"/>
      <c r="WUV157" s="89"/>
      <c r="WUW157" s="89"/>
      <c r="WUX157" s="89"/>
      <c r="WUY157" s="89"/>
      <c r="WUZ157" s="89"/>
      <c r="WVA157" s="89"/>
      <c r="WVB157" s="89"/>
      <c r="WVC157" s="89"/>
      <c r="WVD157" s="89"/>
      <c r="WVE157" s="89"/>
      <c r="WVF157" s="89"/>
      <c r="WVG157" s="80"/>
      <c r="WVH157" s="89"/>
      <c r="WVI157" s="89"/>
      <c r="WVJ157" s="89"/>
      <c r="WVK157" s="89"/>
      <c r="WVL157" s="89"/>
      <c r="WVM157" s="89"/>
      <c r="WVN157" s="89"/>
      <c r="WVO157" s="89"/>
      <c r="WVP157" s="89"/>
      <c r="WVQ157" s="89"/>
      <c r="WVR157" s="89"/>
      <c r="WVS157" s="89"/>
      <c r="WVT157" s="89"/>
      <c r="WVU157" s="89"/>
      <c r="WVV157" s="89"/>
      <c r="WVW157" s="89"/>
      <c r="WVX157" s="89"/>
      <c r="WVY157" s="89"/>
      <c r="WVZ157" s="89"/>
      <c r="WWA157" s="89"/>
      <c r="WWB157" s="89"/>
      <c r="WWC157" s="80"/>
      <c r="WWD157" s="89"/>
      <c r="WWE157" s="89"/>
      <c r="WWF157" s="89"/>
      <c r="WWG157" s="89"/>
      <c r="WWH157" s="89"/>
      <c r="WWI157" s="89"/>
      <c r="WWJ157" s="89"/>
      <c r="WWK157" s="89"/>
      <c r="WWL157" s="89"/>
      <c r="WWM157" s="89"/>
      <c r="WWN157" s="89"/>
      <c r="WWO157" s="89"/>
      <c r="WWP157" s="89"/>
      <c r="WWQ157" s="89"/>
      <c r="WWR157" s="89"/>
      <c r="WWS157" s="89"/>
      <c r="WWT157" s="89"/>
      <c r="WWU157" s="89"/>
      <c r="WWV157" s="89"/>
      <c r="WWW157" s="89"/>
      <c r="WWX157" s="89"/>
      <c r="WWY157" s="80"/>
      <c r="WWZ157" s="89"/>
      <c r="WXA157" s="89"/>
      <c r="WXB157" s="89"/>
      <c r="WXC157" s="89"/>
      <c r="WXD157" s="89"/>
      <c r="WXE157" s="89"/>
      <c r="WXF157" s="89"/>
      <c r="WXG157" s="89"/>
      <c r="WXH157" s="89"/>
      <c r="WXI157" s="89"/>
      <c r="WXJ157" s="89"/>
      <c r="WXK157" s="89"/>
      <c r="WXL157" s="89"/>
      <c r="WXM157" s="89"/>
      <c r="WXN157" s="89"/>
      <c r="WXO157" s="89"/>
      <c r="WXP157" s="89"/>
      <c r="WXQ157" s="89"/>
      <c r="WXR157" s="89"/>
      <c r="WXS157" s="89"/>
      <c r="WXT157" s="89"/>
      <c r="WXU157" s="80"/>
      <c r="WXV157" s="89"/>
      <c r="WXW157" s="89"/>
      <c r="WXX157" s="89"/>
      <c r="WXY157" s="89"/>
      <c r="WXZ157" s="89"/>
      <c r="WYA157" s="89"/>
      <c r="WYB157" s="89"/>
      <c r="WYC157" s="89"/>
      <c r="WYD157" s="89"/>
      <c r="WYE157" s="89"/>
      <c r="WYF157" s="89"/>
      <c r="WYG157" s="89"/>
      <c r="WYH157" s="89"/>
      <c r="WYI157" s="89"/>
      <c r="WYJ157" s="89"/>
      <c r="WYK157" s="89"/>
      <c r="WYL157" s="89"/>
      <c r="WYM157" s="89"/>
      <c r="WYN157" s="89"/>
      <c r="WYO157" s="89"/>
      <c r="WYP157" s="89"/>
      <c r="WYQ157" s="80"/>
      <c r="WYR157" s="89"/>
      <c r="WYS157" s="89"/>
      <c r="WYT157" s="89"/>
      <c r="WYU157" s="89"/>
      <c r="WYV157" s="89"/>
      <c r="WYW157" s="89"/>
      <c r="WYX157" s="89"/>
      <c r="WYY157" s="89"/>
      <c r="WYZ157" s="89"/>
      <c r="WZA157" s="89"/>
      <c r="WZB157" s="89"/>
      <c r="WZC157" s="89"/>
      <c r="WZD157" s="89"/>
      <c r="WZE157" s="89"/>
      <c r="WZF157" s="89"/>
      <c r="WZG157" s="89"/>
      <c r="WZH157" s="89"/>
      <c r="WZI157" s="89"/>
      <c r="WZJ157" s="89"/>
      <c r="WZK157" s="89"/>
      <c r="WZL157" s="89"/>
      <c r="WZM157" s="80"/>
      <c r="WZN157" s="89"/>
      <c r="WZO157" s="89"/>
      <c r="WZP157" s="89"/>
      <c r="WZQ157" s="89"/>
      <c r="WZR157" s="89"/>
      <c r="WZS157" s="89"/>
      <c r="WZT157" s="89"/>
      <c r="WZU157" s="89"/>
      <c r="WZV157" s="89"/>
      <c r="WZW157" s="89"/>
      <c r="WZX157" s="89"/>
      <c r="WZY157" s="89"/>
      <c r="WZZ157" s="89"/>
      <c r="XAA157" s="89"/>
      <c r="XAB157" s="89"/>
      <c r="XAC157" s="89"/>
      <c r="XAD157" s="89"/>
      <c r="XAE157" s="89"/>
      <c r="XAF157" s="89"/>
      <c r="XAG157" s="89"/>
      <c r="XAH157" s="89"/>
      <c r="XAI157" s="80"/>
      <c r="XAJ157" s="89"/>
      <c r="XAK157" s="89"/>
      <c r="XAL157" s="89"/>
      <c r="XAM157" s="89"/>
      <c r="XAN157" s="89"/>
      <c r="XAO157" s="89"/>
      <c r="XAP157" s="89"/>
      <c r="XAQ157" s="89"/>
      <c r="XAR157" s="89"/>
      <c r="XAS157" s="89"/>
      <c r="XAT157" s="89"/>
      <c r="XAU157" s="89"/>
      <c r="XAV157" s="89"/>
      <c r="XAW157" s="89"/>
      <c r="XAX157" s="89"/>
      <c r="XAY157" s="89"/>
      <c r="XAZ157" s="89"/>
      <c r="XBA157" s="89"/>
      <c r="XBB157" s="89"/>
      <c r="XBC157" s="89"/>
      <c r="XBD157" s="89"/>
      <c r="XBE157" s="80"/>
      <c r="XBF157" s="89"/>
      <c r="XBG157" s="89"/>
      <c r="XBH157" s="89"/>
      <c r="XBI157" s="89"/>
      <c r="XBJ157" s="89"/>
      <c r="XBK157" s="89"/>
      <c r="XBL157" s="89"/>
      <c r="XBM157" s="89"/>
      <c r="XBN157" s="89"/>
      <c r="XBO157" s="89"/>
      <c r="XBP157" s="89"/>
      <c r="XBQ157" s="89"/>
      <c r="XBR157" s="89"/>
      <c r="XBS157" s="89"/>
      <c r="XBT157" s="89"/>
      <c r="XBU157" s="89"/>
      <c r="XBV157" s="89"/>
      <c r="XBW157" s="89"/>
      <c r="XBX157" s="89"/>
      <c r="XBY157" s="89"/>
      <c r="XBZ157" s="89"/>
      <c r="XCA157" s="80"/>
      <c r="XCB157" s="89"/>
      <c r="XCC157" s="89"/>
      <c r="XCD157" s="89"/>
      <c r="XCE157" s="89"/>
      <c r="XCF157" s="89"/>
      <c r="XCG157" s="89"/>
      <c r="XCH157" s="89"/>
      <c r="XCI157" s="89"/>
      <c r="XCJ157" s="89"/>
      <c r="XCK157" s="89"/>
      <c r="XCL157" s="89"/>
      <c r="XCM157" s="89"/>
      <c r="XCN157" s="89"/>
      <c r="XCO157" s="89"/>
      <c r="XCP157" s="89"/>
      <c r="XCQ157" s="89"/>
      <c r="XCR157" s="89"/>
      <c r="XCS157" s="89"/>
      <c r="XCT157" s="89"/>
      <c r="XCU157" s="89"/>
      <c r="XCV157" s="89"/>
      <c r="XCW157" s="80"/>
      <c r="XCX157" s="89"/>
      <c r="XCY157" s="89"/>
      <c r="XCZ157" s="89"/>
      <c r="XDA157" s="89"/>
      <c r="XDB157" s="89"/>
      <c r="XDC157" s="89"/>
      <c r="XDD157" s="89"/>
      <c r="XDE157" s="89"/>
      <c r="XDF157" s="89"/>
      <c r="XDG157" s="89"/>
      <c r="XDH157" s="89"/>
      <c r="XDI157" s="89"/>
      <c r="XDJ157" s="89"/>
      <c r="XDK157" s="89"/>
      <c r="XDL157" s="89"/>
      <c r="XDM157" s="89"/>
      <c r="XDN157" s="89"/>
      <c r="XDO157" s="89"/>
      <c r="XDP157" s="89"/>
      <c r="XDQ157" s="89"/>
      <c r="XDR157" s="89"/>
      <c r="XDS157" s="80"/>
      <c r="XDT157" s="89"/>
      <c r="XDU157" s="89"/>
      <c r="XDV157" s="89"/>
      <c r="XDW157" s="89"/>
      <c r="XDX157" s="89"/>
      <c r="XDY157" s="89"/>
      <c r="XDZ157" s="89"/>
      <c r="XEA157" s="89"/>
      <c r="XEB157" s="89"/>
      <c r="XEC157" s="89"/>
      <c r="XED157" s="89"/>
      <c r="XEE157" s="89"/>
      <c r="XEF157" s="89"/>
      <c r="XEG157" s="89"/>
      <c r="XEH157" s="89"/>
      <c r="XEI157" s="89"/>
      <c r="XEJ157" s="89"/>
      <c r="XEK157" s="89"/>
      <c r="XEL157" s="89"/>
      <c r="XEM157" s="89"/>
      <c r="XEN157" s="89"/>
      <c r="XEO157" s="80"/>
      <c r="XEP157" s="80"/>
      <c r="XEQ157" s="80"/>
      <c r="XER157" s="80"/>
      <c r="XES157" s="80"/>
      <c r="XET157" s="80"/>
      <c r="XEU157" s="80"/>
      <c r="XEV157" s="80"/>
      <c r="XEW157" s="80"/>
      <c r="XEX157" s="80"/>
      <c r="XEY157" s="80"/>
      <c r="XEZ157" s="80"/>
      <c r="XFA157" s="80"/>
      <c r="XFB157" s="80"/>
      <c r="XFC157" s="80"/>
      <c r="XFD157" s="80"/>
    </row>
    <row r="158" spans="1:16384" s="6" customFormat="1" x14ac:dyDescent="0.25">
      <c r="A158" s="80" t="s">
        <v>45</v>
      </c>
      <c r="B158" s="87"/>
      <c r="C158" s="87"/>
      <c r="D158" s="87"/>
      <c r="E158" s="87"/>
      <c r="F158" s="87"/>
      <c r="G158" s="87"/>
      <c r="H158" s="87"/>
      <c r="I158" s="87"/>
      <c r="J158" s="87"/>
      <c r="K158" s="87"/>
      <c r="L158" s="87"/>
      <c r="W158" s="5"/>
      <c r="AS158" s="5"/>
      <c r="BO158" s="5"/>
      <c r="CK158" s="5"/>
      <c r="DG158" s="5"/>
      <c r="EC158" s="5"/>
      <c r="EY158" s="5"/>
      <c r="FU158" s="5"/>
      <c r="GQ158" s="5"/>
      <c r="HM158" s="5"/>
      <c r="II158" s="5"/>
      <c r="JE158" s="5"/>
      <c r="KA158" s="5"/>
      <c r="KW158" s="5"/>
      <c r="LS158" s="5"/>
      <c r="MO158" s="5"/>
      <c r="NK158" s="5"/>
      <c r="OG158" s="5"/>
      <c r="PC158" s="5"/>
      <c r="PY158" s="5"/>
      <c r="QU158" s="5"/>
      <c r="RQ158" s="5"/>
      <c r="SM158" s="5"/>
      <c r="TI158" s="5"/>
      <c r="UE158" s="5"/>
      <c r="VA158" s="5"/>
      <c r="VW158" s="5"/>
      <c r="WS158" s="5"/>
      <c r="XO158" s="5"/>
      <c r="YK158" s="5"/>
      <c r="ZG158" s="5"/>
      <c r="AAC158" s="5"/>
      <c r="AAY158" s="5"/>
      <c r="ABU158" s="5"/>
      <c r="ACQ158" s="5"/>
      <c r="ADM158" s="5"/>
      <c r="AEI158" s="5"/>
      <c r="AFE158" s="5"/>
      <c r="AGA158" s="5"/>
      <c r="AGW158" s="5"/>
      <c r="AHS158" s="5"/>
      <c r="AIO158" s="5"/>
      <c r="AJK158" s="5"/>
      <c r="AKG158" s="5"/>
      <c r="ALC158" s="5"/>
      <c r="ALY158" s="5"/>
      <c r="AMU158" s="5"/>
      <c r="ANQ158" s="5"/>
      <c r="AOM158" s="5"/>
      <c r="API158" s="5"/>
      <c r="AQE158" s="5"/>
      <c r="ARA158" s="5"/>
      <c r="ARW158" s="5"/>
      <c r="ASS158" s="5"/>
      <c r="ATO158" s="5"/>
      <c r="AUK158" s="5"/>
      <c r="AVG158" s="5"/>
      <c r="AWC158" s="5"/>
      <c r="AWY158" s="5"/>
      <c r="AXU158" s="5"/>
      <c r="AYQ158" s="5"/>
      <c r="AZM158" s="5"/>
      <c r="BAI158" s="5"/>
      <c r="BBE158" s="5"/>
      <c r="BCA158" s="5"/>
      <c r="BCW158" s="5"/>
      <c r="BDS158" s="5"/>
      <c r="BEO158" s="5"/>
      <c r="BFK158" s="5"/>
      <c r="BGG158" s="5"/>
      <c r="BHC158" s="5"/>
      <c r="BHY158" s="5"/>
      <c r="BIU158" s="5"/>
      <c r="BJQ158" s="5"/>
      <c r="BKM158" s="5"/>
      <c r="BLI158" s="5"/>
      <c r="BME158" s="5"/>
      <c r="BNA158" s="5"/>
      <c r="BNW158" s="5"/>
      <c r="BOS158" s="5"/>
      <c r="BPO158" s="5"/>
      <c r="BQK158" s="5"/>
      <c r="BRG158" s="5"/>
      <c r="BSC158" s="5"/>
      <c r="BSY158" s="5"/>
      <c r="BTU158" s="5"/>
      <c r="BUQ158" s="5"/>
      <c r="BVM158" s="5"/>
      <c r="BWI158" s="5"/>
      <c r="BXE158" s="5"/>
      <c r="BYA158" s="5"/>
      <c r="BYW158" s="5"/>
      <c r="BZS158" s="5"/>
      <c r="CAO158" s="5"/>
      <c r="CBK158" s="5"/>
      <c r="CCG158" s="5"/>
      <c r="CDC158" s="5"/>
      <c r="CDY158" s="5"/>
      <c r="CEU158" s="5"/>
      <c r="CFQ158" s="5"/>
      <c r="CGM158" s="5"/>
      <c r="CHI158" s="5"/>
      <c r="CIE158" s="5"/>
      <c r="CJA158" s="5"/>
      <c r="CJW158" s="5"/>
      <c r="CKS158" s="5"/>
      <c r="CLO158" s="5"/>
      <c r="CMK158" s="5"/>
      <c r="CNG158" s="5"/>
      <c r="COC158" s="5"/>
      <c r="COY158" s="5"/>
      <c r="CPU158" s="5"/>
      <c r="CQQ158" s="5"/>
      <c r="CRM158" s="5"/>
      <c r="CSI158" s="5"/>
      <c r="CTE158" s="5"/>
      <c r="CUA158" s="5"/>
      <c r="CUW158" s="5"/>
      <c r="CVS158" s="5"/>
      <c r="CWO158" s="5"/>
      <c r="CXK158" s="5"/>
      <c r="CYG158" s="5"/>
      <c r="CZC158" s="5"/>
      <c r="CZY158" s="5"/>
      <c r="DAU158" s="5"/>
      <c r="DBQ158" s="5"/>
      <c r="DCM158" s="5"/>
      <c r="DDI158" s="5"/>
      <c r="DEE158" s="5"/>
      <c r="DFA158" s="5"/>
      <c r="DFW158" s="5"/>
      <c r="DGS158" s="5"/>
      <c r="DHO158" s="5"/>
      <c r="DIK158" s="5"/>
      <c r="DJG158" s="5"/>
      <c r="DKC158" s="5"/>
      <c r="DKY158" s="5"/>
      <c r="DLU158" s="5"/>
      <c r="DMQ158" s="5"/>
      <c r="DNM158" s="5"/>
      <c r="DOI158" s="5"/>
      <c r="DPE158" s="5"/>
      <c r="DQA158" s="5"/>
      <c r="DQW158" s="5"/>
      <c r="DRS158" s="5"/>
      <c r="DSO158" s="5"/>
      <c r="DTK158" s="5"/>
      <c r="DUG158" s="5"/>
      <c r="DVC158" s="5"/>
      <c r="DVY158" s="5"/>
      <c r="DWU158" s="5"/>
      <c r="DXQ158" s="5"/>
      <c r="DYM158" s="5"/>
      <c r="DZI158" s="5"/>
      <c r="EAE158" s="5"/>
      <c r="EBA158" s="5"/>
      <c r="EBW158" s="5"/>
      <c r="ECS158" s="5"/>
      <c r="EDO158" s="5"/>
      <c r="EEK158" s="5"/>
      <c r="EFG158" s="5"/>
      <c r="EGC158" s="5"/>
      <c r="EGY158" s="5"/>
      <c r="EHU158" s="5"/>
      <c r="EIQ158" s="5"/>
      <c r="EJM158" s="5"/>
      <c r="EKI158" s="5"/>
      <c r="ELE158" s="5"/>
      <c r="EMA158" s="5"/>
      <c r="EMW158" s="5"/>
      <c r="ENS158" s="5"/>
      <c r="EOO158" s="5"/>
      <c r="EPK158" s="5"/>
      <c r="EQG158" s="5"/>
      <c r="ERC158" s="5"/>
      <c r="ERY158" s="5"/>
      <c r="ESU158" s="5"/>
      <c r="ETQ158" s="5"/>
      <c r="EUM158" s="5"/>
      <c r="EVI158" s="5"/>
      <c r="EWE158" s="5"/>
      <c r="EXA158" s="5"/>
      <c r="EXW158" s="5"/>
      <c r="EYS158" s="5"/>
      <c r="EZO158" s="5"/>
      <c r="FAK158" s="5"/>
      <c r="FBG158" s="5"/>
      <c r="FCC158" s="5"/>
      <c r="FCY158" s="5"/>
      <c r="FDU158" s="5"/>
      <c r="FEQ158" s="5"/>
      <c r="FFM158" s="5"/>
      <c r="FGI158" s="5"/>
      <c r="FHE158" s="5"/>
      <c r="FIA158" s="5"/>
      <c r="FIW158" s="5"/>
      <c r="FJS158" s="5"/>
      <c r="FKO158" s="5"/>
      <c r="FLK158" s="5"/>
      <c r="FMG158" s="5"/>
      <c r="FNC158" s="5"/>
      <c r="FNY158" s="5"/>
      <c r="FOU158" s="5"/>
      <c r="FPQ158" s="5"/>
      <c r="FQM158" s="5"/>
      <c r="FRI158" s="5"/>
      <c r="FSE158" s="5"/>
      <c r="FTA158" s="5"/>
      <c r="FTW158" s="5"/>
      <c r="FUS158" s="5"/>
      <c r="FVO158" s="5"/>
      <c r="FWK158" s="5"/>
      <c r="FXG158" s="5"/>
      <c r="FYC158" s="5"/>
      <c r="FYY158" s="5"/>
      <c r="FZU158" s="5"/>
      <c r="GAQ158" s="5"/>
      <c r="GBM158" s="5"/>
      <c r="GCI158" s="5"/>
      <c r="GDE158" s="5"/>
      <c r="GEA158" s="5"/>
      <c r="GEW158" s="5"/>
      <c r="GFS158" s="5"/>
      <c r="GGO158" s="5"/>
      <c r="GHK158" s="5"/>
      <c r="GIG158" s="5"/>
      <c r="GJC158" s="5"/>
      <c r="GJY158" s="5"/>
      <c r="GKU158" s="5"/>
      <c r="GLQ158" s="5"/>
      <c r="GMM158" s="5"/>
      <c r="GNI158" s="5"/>
      <c r="GOE158" s="5"/>
      <c r="GPA158" s="5"/>
      <c r="GPW158" s="5"/>
      <c r="GQS158" s="5"/>
      <c r="GRO158" s="5"/>
      <c r="GSK158" s="5"/>
      <c r="GTG158" s="5"/>
      <c r="GUC158" s="5"/>
      <c r="GUY158" s="5"/>
      <c r="GVU158" s="5"/>
      <c r="GWQ158" s="5"/>
      <c r="GXM158" s="5"/>
      <c r="GYI158" s="5"/>
      <c r="GZE158" s="5"/>
      <c r="HAA158" s="5"/>
      <c r="HAW158" s="5"/>
      <c r="HBS158" s="5"/>
      <c r="HCO158" s="5"/>
      <c r="HDK158" s="5"/>
      <c r="HEG158" s="5"/>
      <c r="HFC158" s="5"/>
      <c r="HFY158" s="5"/>
      <c r="HGU158" s="5"/>
      <c r="HHQ158" s="5"/>
      <c r="HIM158" s="5"/>
      <c r="HJI158" s="5"/>
      <c r="HKE158" s="5"/>
      <c r="HLA158" s="5"/>
      <c r="HLW158" s="5"/>
      <c r="HMS158" s="5"/>
      <c r="HNO158" s="5"/>
      <c r="HOK158" s="5"/>
      <c r="HPG158" s="5"/>
      <c r="HQC158" s="5"/>
      <c r="HQY158" s="5"/>
      <c r="HRU158" s="5"/>
      <c r="HSQ158" s="5"/>
      <c r="HTM158" s="5"/>
      <c r="HUI158" s="5"/>
      <c r="HVE158" s="5"/>
      <c r="HWA158" s="5"/>
      <c r="HWW158" s="5"/>
      <c r="HXS158" s="5"/>
      <c r="HYO158" s="5"/>
      <c r="HZK158" s="5"/>
      <c r="IAG158" s="5"/>
      <c r="IBC158" s="5"/>
      <c r="IBY158" s="5"/>
      <c r="ICU158" s="5"/>
      <c r="IDQ158" s="5"/>
      <c r="IEM158" s="5"/>
      <c r="IFI158" s="5"/>
      <c r="IGE158" s="5"/>
      <c r="IHA158" s="5"/>
      <c r="IHW158" s="5"/>
      <c r="IIS158" s="5"/>
      <c r="IJO158" s="5"/>
      <c r="IKK158" s="5"/>
      <c r="ILG158" s="5"/>
      <c r="IMC158" s="5"/>
      <c r="IMY158" s="5"/>
      <c r="INU158" s="5"/>
      <c r="IOQ158" s="5"/>
      <c r="IPM158" s="5"/>
      <c r="IQI158" s="5"/>
      <c r="IRE158" s="5"/>
      <c r="ISA158" s="5"/>
      <c r="ISW158" s="5"/>
      <c r="ITS158" s="5"/>
      <c r="IUO158" s="5"/>
      <c r="IVK158" s="5"/>
      <c r="IWG158" s="5"/>
      <c r="IXC158" s="5"/>
      <c r="IXY158" s="5"/>
      <c r="IYU158" s="5"/>
      <c r="IZQ158" s="5"/>
      <c r="JAM158" s="5"/>
      <c r="JBI158" s="5"/>
      <c r="JCE158" s="5"/>
      <c r="JDA158" s="5"/>
      <c r="JDW158" s="5"/>
      <c r="JES158" s="5"/>
      <c r="JFO158" s="5"/>
      <c r="JGK158" s="5"/>
      <c r="JHG158" s="5"/>
      <c r="JIC158" s="5"/>
      <c r="JIY158" s="5"/>
      <c r="JJU158" s="5"/>
      <c r="JKQ158" s="5"/>
      <c r="JLM158" s="5"/>
      <c r="JMI158" s="5"/>
      <c r="JNE158" s="5"/>
      <c r="JOA158" s="5"/>
      <c r="JOW158" s="5"/>
      <c r="JPS158" s="5"/>
      <c r="JQO158" s="5"/>
      <c r="JRK158" s="5"/>
      <c r="JSG158" s="5"/>
      <c r="JTC158" s="5"/>
      <c r="JTY158" s="5"/>
      <c r="JUU158" s="5"/>
      <c r="JVQ158" s="5"/>
      <c r="JWM158" s="5"/>
      <c r="JXI158" s="5"/>
      <c r="JYE158" s="5"/>
      <c r="JZA158" s="5"/>
      <c r="JZW158" s="5"/>
      <c r="KAS158" s="5"/>
      <c r="KBO158" s="5"/>
      <c r="KCK158" s="5"/>
      <c r="KDG158" s="5"/>
      <c r="KEC158" s="5"/>
      <c r="KEY158" s="5"/>
      <c r="KFU158" s="5"/>
      <c r="KGQ158" s="5"/>
      <c r="KHM158" s="5"/>
      <c r="KII158" s="5"/>
      <c r="KJE158" s="5"/>
      <c r="KKA158" s="5"/>
      <c r="KKW158" s="5"/>
      <c r="KLS158" s="5"/>
      <c r="KMO158" s="5"/>
      <c r="KNK158" s="5"/>
      <c r="KOG158" s="5"/>
      <c r="KPC158" s="5"/>
      <c r="KPY158" s="5"/>
      <c r="KQU158" s="5"/>
      <c r="KRQ158" s="5"/>
      <c r="KSM158" s="5"/>
      <c r="KTI158" s="5"/>
      <c r="KUE158" s="5"/>
      <c r="KVA158" s="5"/>
      <c r="KVW158" s="5"/>
      <c r="KWS158" s="5"/>
      <c r="KXO158" s="5"/>
      <c r="KYK158" s="5"/>
      <c r="KZG158" s="5"/>
      <c r="LAC158" s="5"/>
      <c r="LAY158" s="5"/>
      <c r="LBU158" s="5"/>
      <c r="LCQ158" s="5"/>
      <c r="LDM158" s="5"/>
      <c r="LEI158" s="5"/>
      <c r="LFE158" s="5"/>
      <c r="LGA158" s="5"/>
      <c r="LGW158" s="5"/>
      <c r="LHS158" s="5"/>
      <c r="LIO158" s="5"/>
      <c r="LJK158" s="5"/>
      <c r="LKG158" s="5"/>
      <c r="LLC158" s="5"/>
      <c r="LLY158" s="5"/>
      <c r="LMU158" s="5"/>
      <c r="LNQ158" s="5"/>
      <c r="LOM158" s="5"/>
      <c r="LPI158" s="5"/>
      <c r="LQE158" s="5"/>
      <c r="LRA158" s="5"/>
      <c r="LRW158" s="5"/>
      <c r="LSS158" s="5"/>
      <c r="LTO158" s="5"/>
      <c r="LUK158" s="5"/>
      <c r="LVG158" s="5"/>
      <c r="LWC158" s="5"/>
      <c r="LWY158" s="5"/>
      <c r="LXU158" s="5"/>
      <c r="LYQ158" s="5"/>
      <c r="LZM158" s="5"/>
      <c r="MAI158" s="5"/>
      <c r="MBE158" s="5"/>
      <c r="MCA158" s="5"/>
      <c r="MCW158" s="5"/>
      <c r="MDS158" s="5"/>
      <c r="MEO158" s="5"/>
      <c r="MFK158" s="5"/>
      <c r="MGG158" s="5"/>
      <c r="MHC158" s="5"/>
      <c r="MHY158" s="5"/>
      <c r="MIU158" s="5"/>
      <c r="MJQ158" s="5"/>
      <c r="MKM158" s="5"/>
      <c r="MLI158" s="5"/>
      <c r="MME158" s="5"/>
      <c r="MNA158" s="5"/>
      <c r="MNW158" s="5"/>
      <c r="MOS158" s="5"/>
      <c r="MPO158" s="5"/>
      <c r="MQK158" s="5"/>
      <c r="MRG158" s="5"/>
      <c r="MSC158" s="5"/>
      <c r="MSY158" s="5"/>
      <c r="MTU158" s="5"/>
      <c r="MUQ158" s="5"/>
      <c r="MVM158" s="5"/>
      <c r="MWI158" s="5"/>
      <c r="MXE158" s="5"/>
      <c r="MYA158" s="5"/>
      <c r="MYW158" s="5"/>
      <c r="MZS158" s="5"/>
      <c r="NAO158" s="5"/>
      <c r="NBK158" s="5"/>
      <c r="NCG158" s="5"/>
      <c r="NDC158" s="5"/>
      <c r="NDY158" s="5"/>
      <c r="NEU158" s="5"/>
      <c r="NFQ158" s="5"/>
      <c r="NGM158" s="5"/>
      <c r="NHI158" s="5"/>
      <c r="NIE158" s="5"/>
      <c r="NJA158" s="5"/>
      <c r="NJW158" s="5"/>
      <c r="NKS158" s="5"/>
      <c r="NLO158" s="5"/>
      <c r="NMK158" s="5"/>
      <c r="NNG158" s="5"/>
      <c r="NOC158" s="5"/>
      <c r="NOY158" s="5"/>
      <c r="NPU158" s="5"/>
      <c r="NQQ158" s="5"/>
      <c r="NRM158" s="5"/>
      <c r="NSI158" s="5"/>
      <c r="NTE158" s="5"/>
      <c r="NUA158" s="5"/>
      <c r="NUW158" s="5"/>
      <c r="NVS158" s="5"/>
      <c r="NWO158" s="5"/>
      <c r="NXK158" s="5"/>
      <c r="NYG158" s="5"/>
      <c r="NZC158" s="5"/>
      <c r="NZY158" s="5"/>
      <c r="OAU158" s="5"/>
      <c r="OBQ158" s="5"/>
      <c r="OCM158" s="5"/>
      <c r="ODI158" s="5"/>
      <c r="OEE158" s="5"/>
      <c r="OFA158" s="5"/>
      <c r="OFW158" s="5"/>
      <c r="OGS158" s="5"/>
      <c r="OHO158" s="5"/>
      <c r="OIK158" s="5"/>
      <c r="OJG158" s="5"/>
      <c r="OKC158" s="5"/>
      <c r="OKY158" s="5"/>
      <c r="OLU158" s="5"/>
      <c r="OMQ158" s="5"/>
      <c r="ONM158" s="5"/>
      <c r="OOI158" s="5"/>
      <c r="OPE158" s="5"/>
      <c r="OQA158" s="5"/>
      <c r="OQW158" s="5"/>
      <c r="ORS158" s="5"/>
      <c r="OSO158" s="5"/>
      <c r="OTK158" s="5"/>
      <c r="OUG158" s="5"/>
      <c r="OVC158" s="5"/>
      <c r="OVY158" s="5"/>
      <c r="OWU158" s="5"/>
      <c r="OXQ158" s="5"/>
      <c r="OYM158" s="5"/>
      <c r="OZI158" s="5"/>
      <c r="PAE158" s="5"/>
      <c r="PBA158" s="5"/>
      <c r="PBW158" s="5"/>
      <c r="PCS158" s="5"/>
      <c r="PDO158" s="5"/>
      <c r="PEK158" s="5"/>
      <c r="PFG158" s="5"/>
      <c r="PGC158" s="5"/>
      <c r="PGY158" s="5"/>
      <c r="PHU158" s="5"/>
      <c r="PIQ158" s="5"/>
      <c r="PJM158" s="5"/>
      <c r="PKI158" s="5"/>
      <c r="PLE158" s="5"/>
      <c r="PMA158" s="5"/>
      <c r="PMW158" s="5"/>
      <c r="PNS158" s="5"/>
      <c r="POO158" s="5"/>
      <c r="PPK158" s="5"/>
      <c r="PQG158" s="5"/>
      <c r="PRC158" s="5"/>
      <c r="PRY158" s="5"/>
      <c r="PSU158" s="5"/>
      <c r="PTQ158" s="5"/>
      <c r="PUM158" s="5"/>
      <c r="PVI158" s="5"/>
      <c r="PWE158" s="5"/>
      <c r="PXA158" s="5"/>
      <c r="PXW158" s="5"/>
      <c r="PYS158" s="5"/>
      <c r="PZO158" s="5"/>
      <c r="QAK158" s="5"/>
      <c r="QBG158" s="5"/>
      <c r="QCC158" s="5"/>
      <c r="QCY158" s="5"/>
      <c r="QDU158" s="5"/>
      <c r="QEQ158" s="5"/>
      <c r="QFM158" s="5"/>
      <c r="QGI158" s="5"/>
      <c r="QHE158" s="5"/>
      <c r="QIA158" s="5"/>
      <c r="QIW158" s="5"/>
      <c r="QJS158" s="5"/>
      <c r="QKO158" s="5"/>
      <c r="QLK158" s="5"/>
      <c r="QMG158" s="5"/>
      <c r="QNC158" s="5"/>
      <c r="QNY158" s="5"/>
      <c r="QOU158" s="5"/>
      <c r="QPQ158" s="5"/>
      <c r="QQM158" s="5"/>
      <c r="QRI158" s="5"/>
      <c r="QSE158" s="5"/>
      <c r="QTA158" s="5"/>
      <c r="QTW158" s="5"/>
      <c r="QUS158" s="5"/>
      <c r="QVO158" s="5"/>
      <c r="QWK158" s="5"/>
      <c r="QXG158" s="5"/>
      <c r="QYC158" s="5"/>
      <c r="QYY158" s="5"/>
      <c r="QZU158" s="5"/>
      <c r="RAQ158" s="5"/>
      <c r="RBM158" s="5"/>
      <c r="RCI158" s="5"/>
      <c r="RDE158" s="5"/>
      <c r="REA158" s="5"/>
      <c r="REW158" s="5"/>
      <c r="RFS158" s="5"/>
      <c r="RGO158" s="5"/>
      <c r="RHK158" s="5"/>
      <c r="RIG158" s="5"/>
      <c r="RJC158" s="5"/>
      <c r="RJY158" s="5"/>
      <c r="RKU158" s="5"/>
      <c r="RLQ158" s="5"/>
      <c r="RMM158" s="5"/>
      <c r="RNI158" s="5"/>
      <c r="ROE158" s="5"/>
      <c r="RPA158" s="5"/>
      <c r="RPW158" s="5"/>
      <c r="RQS158" s="5"/>
      <c r="RRO158" s="5"/>
      <c r="RSK158" s="5"/>
      <c r="RTG158" s="5"/>
      <c r="RUC158" s="5"/>
      <c r="RUY158" s="5"/>
      <c r="RVU158" s="5"/>
      <c r="RWQ158" s="5"/>
      <c r="RXM158" s="5"/>
      <c r="RYI158" s="5"/>
      <c r="RZE158" s="5"/>
      <c r="SAA158" s="5"/>
      <c r="SAW158" s="5"/>
      <c r="SBS158" s="5"/>
      <c r="SCO158" s="5"/>
      <c r="SDK158" s="5"/>
      <c r="SEG158" s="5"/>
      <c r="SFC158" s="5"/>
      <c r="SFY158" s="5"/>
      <c r="SGU158" s="5"/>
      <c r="SHQ158" s="5"/>
      <c r="SIM158" s="5"/>
      <c r="SJI158" s="5"/>
      <c r="SKE158" s="5"/>
      <c r="SLA158" s="5"/>
      <c r="SLW158" s="5"/>
      <c r="SMS158" s="5"/>
      <c r="SNO158" s="5"/>
      <c r="SOK158" s="5"/>
      <c r="SPG158" s="5"/>
      <c r="SQC158" s="5"/>
      <c r="SQY158" s="5"/>
      <c r="SRU158" s="5"/>
      <c r="SSQ158" s="5"/>
      <c r="STM158" s="5"/>
      <c r="SUI158" s="5"/>
      <c r="SVE158" s="5"/>
      <c r="SWA158" s="5"/>
      <c r="SWW158" s="5"/>
      <c r="SXS158" s="5"/>
      <c r="SYO158" s="5"/>
      <c r="SZK158" s="5"/>
      <c r="TAG158" s="5"/>
      <c r="TBC158" s="5"/>
      <c r="TBY158" s="5"/>
      <c r="TCU158" s="5"/>
      <c r="TDQ158" s="5"/>
      <c r="TEM158" s="5"/>
      <c r="TFI158" s="5"/>
      <c r="TGE158" s="5"/>
      <c r="THA158" s="5"/>
      <c r="THW158" s="5"/>
      <c r="TIS158" s="5"/>
      <c r="TJO158" s="5"/>
      <c r="TKK158" s="5"/>
      <c r="TLG158" s="5"/>
      <c r="TMC158" s="5"/>
      <c r="TMY158" s="5"/>
      <c r="TNU158" s="5"/>
      <c r="TOQ158" s="5"/>
      <c r="TPM158" s="5"/>
      <c r="TQI158" s="5"/>
      <c r="TRE158" s="5"/>
      <c r="TSA158" s="5"/>
      <c r="TSW158" s="5"/>
      <c r="TTS158" s="5"/>
      <c r="TUO158" s="5"/>
      <c r="TVK158" s="5"/>
      <c r="TWG158" s="5"/>
      <c r="TXC158" s="5"/>
      <c r="TXY158" s="5"/>
      <c r="TYU158" s="5"/>
      <c r="TZQ158" s="5"/>
      <c r="UAM158" s="5"/>
      <c r="UBI158" s="5"/>
      <c r="UCE158" s="5"/>
      <c r="UDA158" s="5"/>
      <c r="UDW158" s="5"/>
      <c r="UES158" s="5"/>
      <c r="UFO158" s="5"/>
      <c r="UGK158" s="5"/>
      <c r="UHG158" s="5"/>
      <c r="UIC158" s="5"/>
      <c r="UIY158" s="5"/>
      <c r="UJU158" s="5"/>
      <c r="UKQ158" s="5"/>
      <c r="ULM158" s="5"/>
      <c r="UMI158" s="5"/>
      <c r="UNE158" s="5"/>
      <c r="UOA158" s="5"/>
      <c r="UOW158" s="5"/>
      <c r="UPS158" s="5"/>
      <c r="UQO158" s="5"/>
      <c r="URK158" s="5"/>
      <c r="USG158" s="5"/>
      <c r="UTC158" s="5"/>
      <c r="UTY158" s="5"/>
      <c r="UUU158" s="5"/>
      <c r="UVQ158" s="5"/>
      <c r="UWM158" s="5"/>
      <c r="UXI158" s="5"/>
      <c r="UYE158" s="5"/>
      <c r="UZA158" s="5"/>
      <c r="UZW158" s="5"/>
      <c r="VAS158" s="5"/>
      <c r="VBO158" s="5"/>
      <c r="VCK158" s="5"/>
      <c r="VDG158" s="5"/>
      <c r="VEC158" s="5"/>
      <c r="VEY158" s="5"/>
      <c r="VFU158" s="5"/>
      <c r="VGQ158" s="5"/>
      <c r="VHM158" s="5"/>
      <c r="VII158" s="5"/>
      <c r="VJE158" s="5"/>
      <c r="VKA158" s="5"/>
      <c r="VKW158" s="5"/>
      <c r="VLS158" s="5"/>
      <c r="VMO158" s="5"/>
      <c r="VNK158" s="5"/>
      <c r="VOG158" s="5"/>
      <c r="VPC158" s="5"/>
      <c r="VPY158" s="5"/>
      <c r="VQU158" s="5"/>
      <c r="VRQ158" s="5"/>
      <c r="VSM158" s="5"/>
      <c r="VTI158" s="5"/>
      <c r="VUE158" s="5"/>
      <c r="VVA158" s="5"/>
      <c r="VVW158" s="5"/>
      <c r="VWS158" s="5"/>
      <c r="VXO158" s="5"/>
      <c r="VYK158" s="5"/>
      <c r="VZG158" s="5"/>
      <c r="WAC158" s="5"/>
      <c r="WAY158" s="5"/>
      <c r="WBU158" s="5"/>
      <c r="WCQ158" s="5"/>
      <c r="WDM158" s="5"/>
      <c r="WEI158" s="5"/>
      <c r="WFE158" s="5"/>
      <c r="WGA158" s="5"/>
      <c r="WGW158" s="5"/>
      <c r="WHS158" s="5"/>
      <c r="WIO158" s="5"/>
      <c r="WJK158" s="5"/>
      <c r="WKG158" s="5"/>
      <c r="WLC158" s="5"/>
      <c r="WLY158" s="5"/>
      <c r="WMU158" s="5"/>
      <c r="WNQ158" s="5"/>
      <c r="WOM158" s="5"/>
      <c r="WPI158" s="5"/>
      <c r="WQE158" s="5"/>
      <c r="WRA158" s="5"/>
      <c r="WRW158" s="5"/>
      <c r="WSS158" s="5"/>
      <c r="WTO158" s="5"/>
      <c r="WUK158" s="5"/>
      <c r="WVG158" s="5"/>
      <c r="WWC158" s="5"/>
      <c r="WWY158" s="5"/>
      <c r="WXU158" s="5"/>
      <c r="WYQ158" s="5"/>
      <c r="WZM158" s="5"/>
      <c r="XAI158" s="5"/>
      <c r="XBE158" s="5"/>
      <c r="XCA158" s="5"/>
      <c r="XCW158" s="5"/>
      <c r="XDS158" s="5"/>
      <c r="XEO158" s="5"/>
    </row>
    <row r="159" spans="1:16384" s="6" customFormat="1" x14ac:dyDescent="0.25">
      <c r="A159" s="80" t="s">
        <v>46</v>
      </c>
      <c r="B159" s="87"/>
      <c r="C159" s="87"/>
      <c r="D159" s="87"/>
      <c r="E159" s="87"/>
      <c r="F159" s="87"/>
      <c r="G159" s="87"/>
      <c r="H159" s="87"/>
      <c r="I159" s="87"/>
      <c r="J159" s="87"/>
      <c r="K159" s="87"/>
      <c r="L159" s="87"/>
      <c r="M159" s="87"/>
      <c r="W159" s="5"/>
      <c r="AS159" s="5"/>
      <c r="BO159" s="5"/>
      <c r="CK159" s="5"/>
      <c r="DG159" s="5"/>
      <c r="EC159" s="5"/>
      <c r="EY159" s="5"/>
      <c r="FU159" s="5"/>
      <c r="GQ159" s="5"/>
      <c r="HM159" s="5"/>
      <c r="II159" s="5"/>
      <c r="JE159" s="5"/>
      <c r="KA159" s="5"/>
      <c r="KW159" s="5"/>
      <c r="LS159" s="5"/>
      <c r="MO159" s="5"/>
      <c r="NK159" s="5"/>
      <c r="OG159" s="5"/>
      <c r="PC159" s="5"/>
      <c r="PY159" s="5"/>
      <c r="QU159" s="5"/>
      <c r="RQ159" s="5"/>
      <c r="SM159" s="5"/>
      <c r="TI159" s="5"/>
      <c r="UE159" s="5"/>
      <c r="VA159" s="5"/>
      <c r="VW159" s="5"/>
      <c r="WS159" s="5"/>
      <c r="XO159" s="5"/>
      <c r="YK159" s="5"/>
      <c r="ZG159" s="5"/>
      <c r="AAC159" s="5"/>
      <c r="AAY159" s="5"/>
      <c r="ABU159" s="5"/>
      <c r="ACQ159" s="5"/>
      <c r="ADM159" s="5"/>
      <c r="AEI159" s="5"/>
      <c r="AFE159" s="5"/>
      <c r="AGA159" s="5"/>
      <c r="AGW159" s="5"/>
      <c r="AHS159" s="5"/>
      <c r="AIO159" s="5"/>
      <c r="AJK159" s="5"/>
      <c r="AKG159" s="5"/>
      <c r="ALC159" s="5"/>
      <c r="ALY159" s="5"/>
      <c r="AMU159" s="5"/>
      <c r="ANQ159" s="5"/>
      <c r="AOM159" s="5"/>
      <c r="API159" s="5"/>
      <c r="AQE159" s="5"/>
      <c r="ARA159" s="5"/>
      <c r="ARW159" s="5"/>
      <c r="ASS159" s="5"/>
      <c r="ATO159" s="5"/>
      <c r="AUK159" s="5"/>
      <c r="AVG159" s="5"/>
      <c r="AWC159" s="5"/>
      <c r="AWY159" s="5"/>
      <c r="AXU159" s="5"/>
      <c r="AYQ159" s="5"/>
      <c r="AZM159" s="5"/>
      <c r="BAI159" s="5"/>
      <c r="BBE159" s="5"/>
      <c r="BCA159" s="5"/>
      <c r="BCW159" s="5"/>
      <c r="BDS159" s="5"/>
      <c r="BEO159" s="5"/>
      <c r="BFK159" s="5"/>
      <c r="BGG159" s="5"/>
      <c r="BHC159" s="5"/>
      <c r="BHY159" s="5"/>
      <c r="BIU159" s="5"/>
      <c r="BJQ159" s="5"/>
      <c r="BKM159" s="5"/>
      <c r="BLI159" s="5"/>
      <c r="BME159" s="5"/>
      <c r="BNA159" s="5"/>
      <c r="BNW159" s="5"/>
      <c r="BOS159" s="5"/>
      <c r="BPO159" s="5"/>
      <c r="BQK159" s="5"/>
      <c r="BRG159" s="5"/>
      <c r="BSC159" s="5"/>
      <c r="BSY159" s="5"/>
      <c r="BTU159" s="5"/>
      <c r="BUQ159" s="5"/>
      <c r="BVM159" s="5"/>
      <c r="BWI159" s="5"/>
      <c r="BXE159" s="5"/>
      <c r="BYA159" s="5"/>
      <c r="BYW159" s="5"/>
      <c r="BZS159" s="5"/>
      <c r="CAO159" s="5"/>
      <c r="CBK159" s="5"/>
      <c r="CCG159" s="5"/>
      <c r="CDC159" s="5"/>
      <c r="CDY159" s="5"/>
      <c r="CEU159" s="5"/>
      <c r="CFQ159" s="5"/>
      <c r="CGM159" s="5"/>
      <c r="CHI159" s="5"/>
      <c r="CIE159" s="5"/>
      <c r="CJA159" s="5"/>
      <c r="CJW159" s="5"/>
      <c r="CKS159" s="5"/>
      <c r="CLO159" s="5"/>
      <c r="CMK159" s="5"/>
      <c r="CNG159" s="5"/>
      <c r="COC159" s="5"/>
      <c r="COY159" s="5"/>
      <c r="CPU159" s="5"/>
      <c r="CQQ159" s="5"/>
      <c r="CRM159" s="5"/>
      <c r="CSI159" s="5"/>
      <c r="CTE159" s="5"/>
      <c r="CUA159" s="5"/>
      <c r="CUW159" s="5"/>
      <c r="CVS159" s="5"/>
      <c r="CWO159" s="5"/>
      <c r="CXK159" s="5"/>
      <c r="CYG159" s="5"/>
      <c r="CZC159" s="5"/>
      <c r="CZY159" s="5"/>
      <c r="DAU159" s="5"/>
      <c r="DBQ159" s="5"/>
      <c r="DCM159" s="5"/>
      <c r="DDI159" s="5"/>
      <c r="DEE159" s="5"/>
      <c r="DFA159" s="5"/>
      <c r="DFW159" s="5"/>
      <c r="DGS159" s="5"/>
      <c r="DHO159" s="5"/>
      <c r="DIK159" s="5"/>
      <c r="DJG159" s="5"/>
      <c r="DKC159" s="5"/>
      <c r="DKY159" s="5"/>
      <c r="DLU159" s="5"/>
      <c r="DMQ159" s="5"/>
      <c r="DNM159" s="5"/>
      <c r="DOI159" s="5"/>
      <c r="DPE159" s="5"/>
      <c r="DQA159" s="5"/>
      <c r="DQW159" s="5"/>
      <c r="DRS159" s="5"/>
      <c r="DSO159" s="5"/>
      <c r="DTK159" s="5"/>
      <c r="DUG159" s="5"/>
      <c r="DVC159" s="5"/>
      <c r="DVY159" s="5"/>
      <c r="DWU159" s="5"/>
      <c r="DXQ159" s="5"/>
      <c r="DYM159" s="5"/>
      <c r="DZI159" s="5"/>
      <c r="EAE159" s="5"/>
      <c r="EBA159" s="5"/>
      <c r="EBW159" s="5"/>
      <c r="ECS159" s="5"/>
      <c r="EDO159" s="5"/>
      <c r="EEK159" s="5"/>
      <c r="EFG159" s="5"/>
      <c r="EGC159" s="5"/>
      <c r="EGY159" s="5"/>
      <c r="EHU159" s="5"/>
      <c r="EIQ159" s="5"/>
      <c r="EJM159" s="5"/>
      <c r="EKI159" s="5"/>
      <c r="ELE159" s="5"/>
      <c r="EMA159" s="5"/>
      <c r="EMW159" s="5"/>
      <c r="ENS159" s="5"/>
      <c r="EOO159" s="5"/>
      <c r="EPK159" s="5"/>
      <c r="EQG159" s="5"/>
      <c r="ERC159" s="5"/>
      <c r="ERY159" s="5"/>
      <c r="ESU159" s="5"/>
      <c r="ETQ159" s="5"/>
      <c r="EUM159" s="5"/>
      <c r="EVI159" s="5"/>
      <c r="EWE159" s="5"/>
      <c r="EXA159" s="5"/>
      <c r="EXW159" s="5"/>
      <c r="EYS159" s="5"/>
      <c r="EZO159" s="5"/>
      <c r="FAK159" s="5"/>
      <c r="FBG159" s="5"/>
      <c r="FCC159" s="5"/>
      <c r="FCY159" s="5"/>
      <c r="FDU159" s="5"/>
      <c r="FEQ159" s="5"/>
      <c r="FFM159" s="5"/>
      <c r="FGI159" s="5"/>
      <c r="FHE159" s="5"/>
      <c r="FIA159" s="5"/>
      <c r="FIW159" s="5"/>
      <c r="FJS159" s="5"/>
      <c r="FKO159" s="5"/>
      <c r="FLK159" s="5"/>
      <c r="FMG159" s="5"/>
      <c r="FNC159" s="5"/>
      <c r="FNY159" s="5"/>
      <c r="FOU159" s="5"/>
      <c r="FPQ159" s="5"/>
      <c r="FQM159" s="5"/>
      <c r="FRI159" s="5"/>
      <c r="FSE159" s="5"/>
      <c r="FTA159" s="5"/>
      <c r="FTW159" s="5"/>
      <c r="FUS159" s="5"/>
      <c r="FVO159" s="5"/>
      <c r="FWK159" s="5"/>
      <c r="FXG159" s="5"/>
      <c r="FYC159" s="5"/>
      <c r="FYY159" s="5"/>
      <c r="FZU159" s="5"/>
      <c r="GAQ159" s="5"/>
      <c r="GBM159" s="5"/>
      <c r="GCI159" s="5"/>
      <c r="GDE159" s="5"/>
      <c r="GEA159" s="5"/>
      <c r="GEW159" s="5"/>
      <c r="GFS159" s="5"/>
      <c r="GGO159" s="5"/>
      <c r="GHK159" s="5"/>
      <c r="GIG159" s="5"/>
      <c r="GJC159" s="5"/>
      <c r="GJY159" s="5"/>
      <c r="GKU159" s="5"/>
      <c r="GLQ159" s="5"/>
      <c r="GMM159" s="5"/>
      <c r="GNI159" s="5"/>
      <c r="GOE159" s="5"/>
      <c r="GPA159" s="5"/>
      <c r="GPW159" s="5"/>
      <c r="GQS159" s="5"/>
      <c r="GRO159" s="5"/>
      <c r="GSK159" s="5"/>
      <c r="GTG159" s="5"/>
      <c r="GUC159" s="5"/>
      <c r="GUY159" s="5"/>
      <c r="GVU159" s="5"/>
      <c r="GWQ159" s="5"/>
      <c r="GXM159" s="5"/>
      <c r="GYI159" s="5"/>
      <c r="GZE159" s="5"/>
      <c r="HAA159" s="5"/>
      <c r="HAW159" s="5"/>
      <c r="HBS159" s="5"/>
      <c r="HCO159" s="5"/>
      <c r="HDK159" s="5"/>
      <c r="HEG159" s="5"/>
      <c r="HFC159" s="5"/>
      <c r="HFY159" s="5"/>
      <c r="HGU159" s="5"/>
      <c r="HHQ159" s="5"/>
      <c r="HIM159" s="5"/>
      <c r="HJI159" s="5"/>
      <c r="HKE159" s="5"/>
      <c r="HLA159" s="5"/>
      <c r="HLW159" s="5"/>
      <c r="HMS159" s="5"/>
      <c r="HNO159" s="5"/>
      <c r="HOK159" s="5"/>
      <c r="HPG159" s="5"/>
      <c r="HQC159" s="5"/>
      <c r="HQY159" s="5"/>
      <c r="HRU159" s="5"/>
      <c r="HSQ159" s="5"/>
      <c r="HTM159" s="5"/>
      <c r="HUI159" s="5"/>
      <c r="HVE159" s="5"/>
      <c r="HWA159" s="5"/>
      <c r="HWW159" s="5"/>
      <c r="HXS159" s="5"/>
      <c r="HYO159" s="5"/>
      <c r="HZK159" s="5"/>
      <c r="IAG159" s="5"/>
      <c r="IBC159" s="5"/>
      <c r="IBY159" s="5"/>
      <c r="ICU159" s="5"/>
      <c r="IDQ159" s="5"/>
      <c r="IEM159" s="5"/>
      <c r="IFI159" s="5"/>
      <c r="IGE159" s="5"/>
      <c r="IHA159" s="5"/>
      <c r="IHW159" s="5"/>
      <c r="IIS159" s="5"/>
      <c r="IJO159" s="5"/>
      <c r="IKK159" s="5"/>
      <c r="ILG159" s="5"/>
      <c r="IMC159" s="5"/>
      <c r="IMY159" s="5"/>
      <c r="INU159" s="5"/>
      <c r="IOQ159" s="5"/>
      <c r="IPM159" s="5"/>
      <c r="IQI159" s="5"/>
      <c r="IRE159" s="5"/>
      <c r="ISA159" s="5"/>
      <c r="ISW159" s="5"/>
      <c r="ITS159" s="5"/>
      <c r="IUO159" s="5"/>
      <c r="IVK159" s="5"/>
      <c r="IWG159" s="5"/>
      <c r="IXC159" s="5"/>
      <c r="IXY159" s="5"/>
      <c r="IYU159" s="5"/>
      <c r="IZQ159" s="5"/>
      <c r="JAM159" s="5"/>
      <c r="JBI159" s="5"/>
      <c r="JCE159" s="5"/>
      <c r="JDA159" s="5"/>
      <c r="JDW159" s="5"/>
      <c r="JES159" s="5"/>
      <c r="JFO159" s="5"/>
      <c r="JGK159" s="5"/>
      <c r="JHG159" s="5"/>
      <c r="JIC159" s="5"/>
      <c r="JIY159" s="5"/>
      <c r="JJU159" s="5"/>
      <c r="JKQ159" s="5"/>
      <c r="JLM159" s="5"/>
      <c r="JMI159" s="5"/>
      <c r="JNE159" s="5"/>
      <c r="JOA159" s="5"/>
      <c r="JOW159" s="5"/>
      <c r="JPS159" s="5"/>
      <c r="JQO159" s="5"/>
      <c r="JRK159" s="5"/>
      <c r="JSG159" s="5"/>
      <c r="JTC159" s="5"/>
      <c r="JTY159" s="5"/>
      <c r="JUU159" s="5"/>
      <c r="JVQ159" s="5"/>
      <c r="JWM159" s="5"/>
      <c r="JXI159" s="5"/>
      <c r="JYE159" s="5"/>
      <c r="JZA159" s="5"/>
      <c r="JZW159" s="5"/>
      <c r="KAS159" s="5"/>
      <c r="KBO159" s="5"/>
      <c r="KCK159" s="5"/>
      <c r="KDG159" s="5"/>
      <c r="KEC159" s="5"/>
      <c r="KEY159" s="5"/>
      <c r="KFU159" s="5"/>
      <c r="KGQ159" s="5"/>
      <c r="KHM159" s="5"/>
      <c r="KII159" s="5"/>
      <c r="KJE159" s="5"/>
      <c r="KKA159" s="5"/>
      <c r="KKW159" s="5"/>
      <c r="KLS159" s="5"/>
      <c r="KMO159" s="5"/>
      <c r="KNK159" s="5"/>
      <c r="KOG159" s="5"/>
      <c r="KPC159" s="5"/>
      <c r="KPY159" s="5"/>
      <c r="KQU159" s="5"/>
      <c r="KRQ159" s="5"/>
      <c r="KSM159" s="5"/>
      <c r="KTI159" s="5"/>
      <c r="KUE159" s="5"/>
      <c r="KVA159" s="5"/>
      <c r="KVW159" s="5"/>
      <c r="KWS159" s="5"/>
      <c r="KXO159" s="5"/>
      <c r="KYK159" s="5"/>
      <c r="KZG159" s="5"/>
      <c r="LAC159" s="5"/>
      <c r="LAY159" s="5"/>
      <c r="LBU159" s="5"/>
      <c r="LCQ159" s="5"/>
      <c r="LDM159" s="5"/>
      <c r="LEI159" s="5"/>
      <c r="LFE159" s="5"/>
      <c r="LGA159" s="5"/>
      <c r="LGW159" s="5"/>
      <c r="LHS159" s="5"/>
      <c r="LIO159" s="5"/>
      <c r="LJK159" s="5"/>
      <c r="LKG159" s="5"/>
      <c r="LLC159" s="5"/>
      <c r="LLY159" s="5"/>
      <c r="LMU159" s="5"/>
      <c r="LNQ159" s="5"/>
      <c r="LOM159" s="5"/>
      <c r="LPI159" s="5"/>
      <c r="LQE159" s="5"/>
      <c r="LRA159" s="5"/>
      <c r="LRW159" s="5"/>
      <c r="LSS159" s="5"/>
      <c r="LTO159" s="5"/>
      <c r="LUK159" s="5"/>
      <c r="LVG159" s="5"/>
      <c r="LWC159" s="5"/>
      <c r="LWY159" s="5"/>
      <c r="LXU159" s="5"/>
      <c r="LYQ159" s="5"/>
      <c r="LZM159" s="5"/>
      <c r="MAI159" s="5"/>
      <c r="MBE159" s="5"/>
      <c r="MCA159" s="5"/>
      <c r="MCW159" s="5"/>
      <c r="MDS159" s="5"/>
      <c r="MEO159" s="5"/>
      <c r="MFK159" s="5"/>
      <c r="MGG159" s="5"/>
      <c r="MHC159" s="5"/>
      <c r="MHY159" s="5"/>
      <c r="MIU159" s="5"/>
      <c r="MJQ159" s="5"/>
      <c r="MKM159" s="5"/>
      <c r="MLI159" s="5"/>
      <c r="MME159" s="5"/>
      <c r="MNA159" s="5"/>
      <c r="MNW159" s="5"/>
      <c r="MOS159" s="5"/>
      <c r="MPO159" s="5"/>
      <c r="MQK159" s="5"/>
      <c r="MRG159" s="5"/>
      <c r="MSC159" s="5"/>
      <c r="MSY159" s="5"/>
      <c r="MTU159" s="5"/>
      <c r="MUQ159" s="5"/>
      <c r="MVM159" s="5"/>
      <c r="MWI159" s="5"/>
      <c r="MXE159" s="5"/>
      <c r="MYA159" s="5"/>
      <c r="MYW159" s="5"/>
      <c r="MZS159" s="5"/>
      <c r="NAO159" s="5"/>
      <c r="NBK159" s="5"/>
      <c r="NCG159" s="5"/>
      <c r="NDC159" s="5"/>
      <c r="NDY159" s="5"/>
      <c r="NEU159" s="5"/>
      <c r="NFQ159" s="5"/>
      <c r="NGM159" s="5"/>
      <c r="NHI159" s="5"/>
      <c r="NIE159" s="5"/>
      <c r="NJA159" s="5"/>
      <c r="NJW159" s="5"/>
      <c r="NKS159" s="5"/>
      <c r="NLO159" s="5"/>
      <c r="NMK159" s="5"/>
      <c r="NNG159" s="5"/>
      <c r="NOC159" s="5"/>
      <c r="NOY159" s="5"/>
      <c r="NPU159" s="5"/>
      <c r="NQQ159" s="5"/>
      <c r="NRM159" s="5"/>
      <c r="NSI159" s="5"/>
      <c r="NTE159" s="5"/>
      <c r="NUA159" s="5"/>
      <c r="NUW159" s="5"/>
      <c r="NVS159" s="5"/>
      <c r="NWO159" s="5"/>
      <c r="NXK159" s="5"/>
      <c r="NYG159" s="5"/>
      <c r="NZC159" s="5"/>
      <c r="NZY159" s="5"/>
      <c r="OAU159" s="5"/>
      <c r="OBQ159" s="5"/>
      <c r="OCM159" s="5"/>
      <c r="ODI159" s="5"/>
      <c r="OEE159" s="5"/>
      <c r="OFA159" s="5"/>
      <c r="OFW159" s="5"/>
      <c r="OGS159" s="5"/>
      <c r="OHO159" s="5"/>
      <c r="OIK159" s="5"/>
      <c r="OJG159" s="5"/>
      <c r="OKC159" s="5"/>
      <c r="OKY159" s="5"/>
      <c r="OLU159" s="5"/>
      <c r="OMQ159" s="5"/>
      <c r="ONM159" s="5"/>
      <c r="OOI159" s="5"/>
      <c r="OPE159" s="5"/>
      <c r="OQA159" s="5"/>
      <c r="OQW159" s="5"/>
      <c r="ORS159" s="5"/>
      <c r="OSO159" s="5"/>
      <c r="OTK159" s="5"/>
      <c r="OUG159" s="5"/>
      <c r="OVC159" s="5"/>
      <c r="OVY159" s="5"/>
      <c r="OWU159" s="5"/>
      <c r="OXQ159" s="5"/>
      <c r="OYM159" s="5"/>
      <c r="OZI159" s="5"/>
      <c r="PAE159" s="5"/>
      <c r="PBA159" s="5"/>
      <c r="PBW159" s="5"/>
      <c r="PCS159" s="5"/>
      <c r="PDO159" s="5"/>
      <c r="PEK159" s="5"/>
      <c r="PFG159" s="5"/>
      <c r="PGC159" s="5"/>
      <c r="PGY159" s="5"/>
      <c r="PHU159" s="5"/>
      <c r="PIQ159" s="5"/>
      <c r="PJM159" s="5"/>
      <c r="PKI159" s="5"/>
      <c r="PLE159" s="5"/>
      <c r="PMA159" s="5"/>
      <c r="PMW159" s="5"/>
      <c r="PNS159" s="5"/>
      <c r="POO159" s="5"/>
      <c r="PPK159" s="5"/>
      <c r="PQG159" s="5"/>
      <c r="PRC159" s="5"/>
      <c r="PRY159" s="5"/>
      <c r="PSU159" s="5"/>
      <c r="PTQ159" s="5"/>
      <c r="PUM159" s="5"/>
      <c r="PVI159" s="5"/>
      <c r="PWE159" s="5"/>
      <c r="PXA159" s="5"/>
      <c r="PXW159" s="5"/>
      <c r="PYS159" s="5"/>
      <c r="PZO159" s="5"/>
      <c r="QAK159" s="5"/>
      <c r="QBG159" s="5"/>
      <c r="QCC159" s="5"/>
      <c r="QCY159" s="5"/>
      <c r="QDU159" s="5"/>
      <c r="QEQ159" s="5"/>
      <c r="QFM159" s="5"/>
      <c r="QGI159" s="5"/>
      <c r="QHE159" s="5"/>
      <c r="QIA159" s="5"/>
      <c r="QIW159" s="5"/>
      <c r="QJS159" s="5"/>
      <c r="QKO159" s="5"/>
      <c r="QLK159" s="5"/>
      <c r="QMG159" s="5"/>
      <c r="QNC159" s="5"/>
      <c r="QNY159" s="5"/>
      <c r="QOU159" s="5"/>
      <c r="QPQ159" s="5"/>
      <c r="QQM159" s="5"/>
      <c r="QRI159" s="5"/>
      <c r="QSE159" s="5"/>
      <c r="QTA159" s="5"/>
      <c r="QTW159" s="5"/>
      <c r="QUS159" s="5"/>
      <c r="QVO159" s="5"/>
      <c r="QWK159" s="5"/>
      <c r="QXG159" s="5"/>
      <c r="QYC159" s="5"/>
      <c r="QYY159" s="5"/>
      <c r="QZU159" s="5"/>
      <c r="RAQ159" s="5"/>
      <c r="RBM159" s="5"/>
      <c r="RCI159" s="5"/>
      <c r="RDE159" s="5"/>
      <c r="REA159" s="5"/>
      <c r="REW159" s="5"/>
      <c r="RFS159" s="5"/>
      <c r="RGO159" s="5"/>
      <c r="RHK159" s="5"/>
      <c r="RIG159" s="5"/>
      <c r="RJC159" s="5"/>
      <c r="RJY159" s="5"/>
      <c r="RKU159" s="5"/>
      <c r="RLQ159" s="5"/>
      <c r="RMM159" s="5"/>
      <c r="RNI159" s="5"/>
      <c r="ROE159" s="5"/>
      <c r="RPA159" s="5"/>
      <c r="RPW159" s="5"/>
      <c r="RQS159" s="5"/>
      <c r="RRO159" s="5"/>
      <c r="RSK159" s="5"/>
      <c r="RTG159" s="5"/>
      <c r="RUC159" s="5"/>
      <c r="RUY159" s="5"/>
      <c r="RVU159" s="5"/>
      <c r="RWQ159" s="5"/>
      <c r="RXM159" s="5"/>
      <c r="RYI159" s="5"/>
      <c r="RZE159" s="5"/>
      <c r="SAA159" s="5"/>
      <c r="SAW159" s="5"/>
      <c r="SBS159" s="5"/>
      <c r="SCO159" s="5"/>
      <c r="SDK159" s="5"/>
      <c r="SEG159" s="5"/>
      <c r="SFC159" s="5"/>
      <c r="SFY159" s="5"/>
      <c r="SGU159" s="5"/>
      <c r="SHQ159" s="5"/>
      <c r="SIM159" s="5"/>
      <c r="SJI159" s="5"/>
      <c r="SKE159" s="5"/>
      <c r="SLA159" s="5"/>
      <c r="SLW159" s="5"/>
      <c r="SMS159" s="5"/>
      <c r="SNO159" s="5"/>
      <c r="SOK159" s="5"/>
      <c r="SPG159" s="5"/>
      <c r="SQC159" s="5"/>
      <c r="SQY159" s="5"/>
      <c r="SRU159" s="5"/>
      <c r="SSQ159" s="5"/>
      <c r="STM159" s="5"/>
      <c r="SUI159" s="5"/>
      <c r="SVE159" s="5"/>
      <c r="SWA159" s="5"/>
      <c r="SWW159" s="5"/>
      <c r="SXS159" s="5"/>
      <c r="SYO159" s="5"/>
      <c r="SZK159" s="5"/>
      <c r="TAG159" s="5"/>
      <c r="TBC159" s="5"/>
      <c r="TBY159" s="5"/>
      <c r="TCU159" s="5"/>
      <c r="TDQ159" s="5"/>
      <c r="TEM159" s="5"/>
      <c r="TFI159" s="5"/>
      <c r="TGE159" s="5"/>
      <c r="THA159" s="5"/>
      <c r="THW159" s="5"/>
      <c r="TIS159" s="5"/>
      <c r="TJO159" s="5"/>
      <c r="TKK159" s="5"/>
      <c r="TLG159" s="5"/>
      <c r="TMC159" s="5"/>
      <c r="TMY159" s="5"/>
      <c r="TNU159" s="5"/>
      <c r="TOQ159" s="5"/>
      <c r="TPM159" s="5"/>
      <c r="TQI159" s="5"/>
      <c r="TRE159" s="5"/>
      <c r="TSA159" s="5"/>
      <c r="TSW159" s="5"/>
      <c r="TTS159" s="5"/>
      <c r="TUO159" s="5"/>
      <c r="TVK159" s="5"/>
      <c r="TWG159" s="5"/>
      <c r="TXC159" s="5"/>
      <c r="TXY159" s="5"/>
      <c r="TYU159" s="5"/>
      <c r="TZQ159" s="5"/>
      <c r="UAM159" s="5"/>
      <c r="UBI159" s="5"/>
      <c r="UCE159" s="5"/>
      <c r="UDA159" s="5"/>
      <c r="UDW159" s="5"/>
      <c r="UES159" s="5"/>
      <c r="UFO159" s="5"/>
      <c r="UGK159" s="5"/>
      <c r="UHG159" s="5"/>
      <c r="UIC159" s="5"/>
      <c r="UIY159" s="5"/>
      <c r="UJU159" s="5"/>
      <c r="UKQ159" s="5"/>
      <c r="ULM159" s="5"/>
      <c r="UMI159" s="5"/>
      <c r="UNE159" s="5"/>
      <c r="UOA159" s="5"/>
      <c r="UOW159" s="5"/>
      <c r="UPS159" s="5"/>
      <c r="UQO159" s="5"/>
      <c r="URK159" s="5"/>
      <c r="USG159" s="5"/>
      <c r="UTC159" s="5"/>
      <c r="UTY159" s="5"/>
      <c r="UUU159" s="5"/>
      <c r="UVQ159" s="5"/>
      <c r="UWM159" s="5"/>
      <c r="UXI159" s="5"/>
      <c r="UYE159" s="5"/>
      <c r="UZA159" s="5"/>
      <c r="UZW159" s="5"/>
      <c r="VAS159" s="5"/>
      <c r="VBO159" s="5"/>
      <c r="VCK159" s="5"/>
      <c r="VDG159" s="5"/>
      <c r="VEC159" s="5"/>
      <c r="VEY159" s="5"/>
      <c r="VFU159" s="5"/>
      <c r="VGQ159" s="5"/>
      <c r="VHM159" s="5"/>
      <c r="VII159" s="5"/>
      <c r="VJE159" s="5"/>
      <c r="VKA159" s="5"/>
      <c r="VKW159" s="5"/>
      <c r="VLS159" s="5"/>
      <c r="VMO159" s="5"/>
      <c r="VNK159" s="5"/>
      <c r="VOG159" s="5"/>
      <c r="VPC159" s="5"/>
      <c r="VPY159" s="5"/>
      <c r="VQU159" s="5"/>
      <c r="VRQ159" s="5"/>
      <c r="VSM159" s="5"/>
      <c r="VTI159" s="5"/>
      <c r="VUE159" s="5"/>
      <c r="VVA159" s="5"/>
      <c r="VVW159" s="5"/>
      <c r="VWS159" s="5"/>
      <c r="VXO159" s="5"/>
      <c r="VYK159" s="5"/>
      <c r="VZG159" s="5"/>
      <c r="WAC159" s="5"/>
      <c r="WAY159" s="5"/>
      <c r="WBU159" s="5"/>
      <c r="WCQ159" s="5"/>
      <c r="WDM159" s="5"/>
      <c r="WEI159" s="5"/>
      <c r="WFE159" s="5"/>
      <c r="WGA159" s="5"/>
      <c r="WGW159" s="5"/>
      <c r="WHS159" s="5"/>
      <c r="WIO159" s="5"/>
      <c r="WJK159" s="5"/>
      <c r="WKG159" s="5"/>
      <c r="WLC159" s="5"/>
      <c r="WLY159" s="5"/>
      <c r="WMU159" s="5"/>
      <c r="WNQ159" s="5"/>
      <c r="WOM159" s="5"/>
      <c r="WPI159" s="5"/>
      <c r="WQE159" s="5"/>
      <c r="WRA159" s="5"/>
      <c r="WRW159" s="5"/>
      <c r="WSS159" s="5"/>
      <c r="WTO159" s="5"/>
      <c r="WUK159" s="5"/>
      <c r="WVG159" s="5"/>
      <c r="WWC159" s="5"/>
      <c r="WWY159" s="5"/>
      <c r="WXU159" s="5"/>
      <c r="WYQ159" s="5"/>
      <c r="WZM159" s="5"/>
      <c r="XAI159" s="5"/>
      <c r="XBE159" s="5"/>
      <c r="XCA159" s="5"/>
      <c r="XCW159" s="5"/>
      <c r="XDS159" s="5"/>
      <c r="XEO159" s="5"/>
    </row>
    <row r="160" spans="1:16384" s="6" customFormat="1" x14ac:dyDescent="0.25">
      <c r="A160" s="80" t="s">
        <v>47</v>
      </c>
      <c r="B160" s="87"/>
      <c r="C160" s="87"/>
      <c r="D160" s="87"/>
      <c r="E160" s="87"/>
      <c r="F160" s="87"/>
      <c r="G160" s="87"/>
      <c r="H160" s="87"/>
      <c r="I160" s="87"/>
      <c r="J160" s="87"/>
      <c r="K160" s="87"/>
      <c r="L160" s="87"/>
      <c r="M160" s="87"/>
      <c r="W160" s="5"/>
      <c r="AS160" s="5"/>
      <c r="BO160" s="5"/>
      <c r="CK160" s="5"/>
      <c r="DG160" s="5"/>
      <c r="EC160" s="5"/>
      <c r="EY160" s="5"/>
      <c r="FU160" s="5"/>
      <c r="GQ160" s="5"/>
      <c r="HM160" s="5"/>
      <c r="II160" s="5"/>
      <c r="JE160" s="5"/>
      <c r="KA160" s="5"/>
      <c r="KW160" s="5"/>
      <c r="LS160" s="5"/>
      <c r="MO160" s="5"/>
      <c r="NK160" s="5"/>
      <c r="OG160" s="5"/>
      <c r="PC160" s="5"/>
      <c r="PY160" s="5"/>
      <c r="QU160" s="5"/>
      <c r="RQ160" s="5"/>
      <c r="SM160" s="5"/>
      <c r="TI160" s="5"/>
      <c r="UE160" s="5"/>
      <c r="VA160" s="5"/>
      <c r="VW160" s="5"/>
      <c r="WS160" s="5"/>
      <c r="XO160" s="5"/>
      <c r="YK160" s="5"/>
      <c r="ZG160" s="5"/>
      <c r="AAC160" s="5"/>
      <c r="AAY160" s="5"/>
      <c r="ABU160" s="5"/>
      <c r="ACQ160" s="5"/>
      <c r="ADM160" s="5"/>
      <c r="AEI160" s="5"/>
      <c r="AFE160" s="5"/>
      <c r="AGA160" s="5"/>
      <c r="AGW160" s="5"/>
      <c r="AHS160" s="5"/>
      <c r="AIO160" s="5"/>
      <c r="AJK160" s="5"/>
      <c r="AKG160" s="5"/>
      <c r="ALC160" s="5"/>
      <c r="ALY160" s="5"/>
      <c r="AMU160" s="5"/>
      <c r="ANQ160" s="5"/>
      <c r="AOM160" s="5"/>
      <c r="API160" s="5"/>
      <c r="AQE160" s="5"/>
      <c r="ARA160" s="5"/>
      <c r="ARW160" s="5"/>
      <c r="ASS160" s="5"/>
      <c r="ATO160" s="5"/>
      <c r="AUK160" s="5"/>
      <c r="AVG160" s="5"/>
      <c r="AWC160" s="5"/>
      <c r="AWY160" s="5"/>
      <c r="AXU160" s="5"/>
      <c r="AYQ160" s="5"/>
      <c r="AZM160" s="5"/>
      <c r="BAI160" s="5"/>
      <c r="BBE160" s="5"/>
      <c r="BCA160" s="5"/>
      <c r="BCW160" s="5"/>
      <c r="BDS160" s="5"/>
      <c r="BEO160" s="5"/>
      <c r="BFK160" s="5"/>
      <c r="BGG160" s="5"/>
      <c r="BHC160" s="5"/>
      <c r="BHY160" s="5"/>
      <c r="BIU160" s="5"/>
      <c r="BJQ160" s="5"/>
      <c r="BKM160" s="5"/>
      <c r="BLI160" s="5"/>
      <c r="BME160" s="5"/>
      <c r="BNA160" s="5"/>
      <c r="BNW160" s="5"/>
      <c r="BOS160" s="5"/>
      <c r="BPO160" s="5"/>
      <c r="BQK160" s="5"/>
      <c r="BRG160" s="5"/>
      <c r="BSC160" s="5"/>
      <c r="BSY160" s="5"/>
      <c r="BTU160" s="5"/>
      <c r="BUQ160" s="5"/>
      <c r="BVM160" s="5"/>
      <c r="BWI160" s="5"/>
      <c r="BXE160" s="5"/>
      <c r="BYA160" s="5"/>
      <c r="BYW160" s="5"/>
      <c r="BZS160" s="5"/>
      <c r="CAO160" s="5"/>
      <c r="CBK160" s="5"/>
      <c r="CCG160" s="5"/>
      <c r="CDC160" s="5"/>
      <c r="CDY160" s="5"/>
      <c r="CEU160" s="5"/>
      <c r="CFQ160" s="5"/>
      <c r="CGM160" s="5"/>
      <c r="CHI160" s="5"/>
      <c r="CIE160" s="5"/>
      <c r="CJA160" s="5"/>
      <c r="CJW160" s="5"/>
      <c r="CKS160" s="5"/>
      <c r="CLO160" s="5"/>
      <c r="CMK160" s="5"/>
      <c r="CNG160" s="5"/>
      <c r="COC160" s="5"/>
      <c r="COY160" s="5"/>
      <c r="CPU160" s="5"/>
      <c r="CQQ160" s="5"/>
      <c r="CRM160" s="5"/>
      <c r="CSI160" s="5"/>
      <c r="CTE160" s="5"/>
      <c r="CUA160" s="5"/>
      <c r="CUW160" s="5"/>
      <c r="CVS160" s="5"/>
      <c r="CWO160" s="5"/>
      <c r="CXK160" s="5"/>
      <c r="CYG160" s="5"/>
      <c r="CZC160" s="5"/>
      <c r="CZY160" s="5"/>
      <c r="DAU160" s="5"/>
      <c r="DBQ160" s="5"/>
      <c r="DCM160" s="5"/>
      <c r="DDI160" s="5"/>
      <c r="DEE160" s="5"/>
      <c r="DFA160" s="5"/>
      <c r="DFW160" s="5"/>
      <c r="DGS160" s="5"/>
      <c r="DHO160" s="5"/>
      <c r="DIK160" s="5"/>
      <c r="DJG160" s="5"/>
      <c r="DKC160" s="5"/>
      <c r="DKY160" s="5"/>
      <c r="DLU160" s="5"/>
      <c r="DMQ160" s="5"/>
      <c r="DNM160" s="5"/>
      <c r="DOI160" s="5"/>
      <c r="DPE160" s="5"/>
      <c r="DQA160" s="5"/>
      <c r="DQW160" s="5"/>
      <c r="DRS160" s="5"/>
      <c r="DSO160" s="5"/>
      <c r="DTK160" s="5"/>
      <c r="DUG160" s="5"/>
      <c r="DVC160" s="5"/>
      <c r="DVY160" s="5"/>
      <c r="DWU160" s="5"/>
      <c r="DXQ160" s="5"/>
      <c r="DYM160" s="5"/>
      <c r="DZI160" s="5"/>
      <c r="EAE160" s="5"/>
      <c r="EBA160" s="5"/>
      <c r="EBW160" s="5"/>
      <c r="ECS160" s="5"/>
      <c r="EDO160" s="5"/>
      <c r="EEK160" s="5"/>
      <c r="EFG160" s="5"/>
      <c r="EGC160" s="5"/>
      <c r="EGY160" s="5"/>
      <c r="EHU160" s="5"/>
      <c r="EIQ160" s="5"/>
      <c r="EJM160" s="5"/>
      <c r="EKI160" s="5"/>
      <c r="ELE160" s="5"/>
      <c r="EMA160" s="5"/>
      <c r="EMW160" s="5"/>
      <c r="ENS160" s="5"/>
      <c r="EOO160" s="5"/>
      <c r="EPK160" s="5"/>
      <c r="EQG160" s="5"/>
      <c r="ERC160" s="5"/>
      <c r="ERY160" s="5"/>
      <c r="ESU160" s="5"/>
      <c r="ETQ160" s="5"/>
      <c r="EUM160" s="5"/>
      <c r="EVI160" s="5"/>
      <c r="EWE160" s="5"/>
      <c r="EXA160" s="5"/>
      <c r="EXW160" s="5"/>
      <c r="EYS160" s="5"/>
      <c r="EZO160" s="5"/>
      <c r="FAK160" s="5"/>
      <c r="FBG160" s="5"/>
      <c r="FCC160" s="5"/>
      <c r="FCY160" s="5"/>
      <c r="FDU160" s="5"/>
      <c r="FEQ160" s="5"/>
      <c r="FFM160" s="5"/>
      <c r="FGI160" s="5"/>
      <c r="FHE160" s="5"/>
      <c r="FIA160" s="5"/>
      <c r="FIW160" s="5"/>
      <c r="FJS160" s="5"/>
      <c r="FKO160" s="5"/>
      <c r="FLK160" s="5"/>
      <c r="FMG160" s="5"/>
      <c r="FNC160" s="5"/>
      <c r="FNY160" s="5"/>
      <c r="FOU160" s="5"/>
      <c r="FPQ160" s="5"/>
      <c r="FQM160" s="5"/>
      <c r="FRI160" s="5"/>
      <c r="FSE160" s="5"/>
      <c r="FTA160" s="5"/>
      <c r="FTW160" s="5"/>
      <c r="FUS160" s="5"/>
      <c r="FVO160" s="5"/>
      <c r="FWK160" s="5"/>
      <c r="FXG160" s="5"/>
      <c r="FYC160" s="5"/>
      <c r="FYY160" s="5"/>
      <c r="FZU160" s="5"/>
      <c r="GAQ160" s="5"/>
      <c r="GBM160" s="5"/>
      <c r="GCI160" s="5"/>
      <c r="GDE160" s="5"/>
      <c r="GEA160" s="5"/>
      <c r="GEW160" s="5"/>
      <c r="GFS160" s="5"/>
      <c r="GGO160" s="5"/>
      <c r="GHK160" s="5"/>
      <c r="GIG160" s="5"/>
      <c r="GJC160" s="5"/>
      <c r="GJY160" s="5"/>
      <c r="GKU160" s="5"/>
      <c r="GLQ160" s="5"/>
      <c r="GMM160" s="5"/>
      <c r="GNI160" s="5"/>
      <c r="GOE160" s="5"/>
      <c r="GPA160" s="5"/>
      <c r="GPW160" s="5"/>
      <c r="GQS160" s="5"/>
      <c r="GRO160" s="5"/>
      <c r="GSK160" s="5"/>
      <c r="GTG160" s="5"/>
      <c r="GUC160" s="5"/>
      <c r="GUY160" s="5"/>
      <c r="GVU160" s="5"/>
      <c r="GWQ160" s="5"/>
      <c r="GXM160" s="5"/>
      <c r="GYI160" s="5"/>
      <c r="GZE160" s="5"/>
      <c r="HAA160" s="5"/>
      <c r="HAW160" s="5"/>
      <c r="HBS160" s="5"/>
      <c r="HCO160" s="5"/>
      <c r="HDK160" s="5"/>
      <c r="HEG160" s="5"/>
      <c r="HFC160" s="5"/>
      <c r="HFY160" s="5"/>
      <c r="HGU160" s="5"/>
      <c r="HHQ160" s="5"/>
      <c r="HIM160" s="5"/>
      <c r="HJI160" s="5"/>
      <c r="HKE160" s="5"/>
      <c r="HLA160" s="5"/>
      <c r="HLW160" s="5"/>
      <c r="HMS160" s="5"/>
      <c r="HNO160" s="5"/>
      <c r="HOK160" s="5"/>
      <c r="HPG160" s="5"/>
      <c r="HQC160" s="5"/>
      <c r="HQY160" s="5"/>
      <c r="HRU160" s="5"/>
      <c r="HSQ160" s="5"/>
      <c r="HTM160" s="5"/>
      <c r="HUI160" s="5"/>
      <c r="HVE160" s="5"/>
      <c r="HWA160" s="5"/>
      <c r="HWW160" s="5"/>
      <c r="HXS160" s="5"/>
      <c r="HYO160" s="5"/>
      <c r="HZK160" s="5"/>
      <c r="IAG160" s="5"/>
      <c r="IBC160" s="5"/>
      <c r="IBY160" s="5"/>
      <c r="ICU160" s="5"/>
      <c r="IDQ160" s="5"/>
      <c r="IEM160" s="5"/>
      <c r="IFI160" s="5"/>
      <c r="IGE160" s="5"/>
      <c r="IHA160" s="5"/>
      <c r="IHW160" s="5"/>
      <c r="IIS160" s="5"/>
      <c r="IJO160" s="5"/>
      <c r="IKK160" s="5"/>
      <c r="ILG160" s="5"/>
      <c r="IMC160" s="5"/>
      <c r="IMY160" s="5"/>
      <c r="INU160" s="5"/>
      <c r="IOQ160" s="5"/>
      <c r="IPM160" s="5"/>
      <c r="IQI160" s="5"/>
      <c r="IRE160" s="5"/>
      <c r="ISA160" s="5"/>
      <c r="ISW160" s="5"/>
      <c r="ITS160" s="5"/>
      <c r="IUO160" s="5"/>
      <c r="IVK160" s="5"/>
      <c r="IWG160" s="5"/>
      <c r="IXC160" s="5"/>
      <c r="IXY160" s="5"/>
      <c r="IYU160" s="5"/>
      <c r="IZQ160" s="5"/>
      <c r="JAM160" s="5"/>
      <c r="JBI160" s="5"/>
      <c r="JCE160" s="5"/>
      <c r="JDA160" s="5"/>
      <c r="JDW160" s="5"/>
      <c r="JES160" s="5"/>
      <c r="JFO160" s="5"/>
      <c r="JGK160" s="5"/>
      <c r="JHG160" s="5"/>
      <c r="JIC160" s="5"/>
      <c r="JIY160" s="5"/>
      <c r="JJU160" s="5"/>
      <c r="JKQ160" s="5"/>
      <c r="JLM160" s="5"/>
      <c r="JMI160" s="5"/>
      <c r="JNE160" s="5"/>
      <c r="JOA160" s="5"/>
      <c r="JOW160" s="5"/>
      <c r="JPS160" s="5"/>
      <c r="JQO160" s="5"/>
      <c r="JRK160" s="5"/>
      <c r="JSG160" s="5"/>
      <c r="JTC160" s="5"/>
      <c r="JTY160" s="5"/>
      <c r="JUU160" s="5"/>
      <c r="JVQ160" s="5"/>
      <c r="JWM160" s="5"/>
      <c r="JXI160" s="5"/>
      <c r="JYE160" s="5"/>
      <c r="JZA160" s="5"/>
      <c r="JZW160" s="5"/>
      <c r="KAS160" s="5"/>
      <c r="KBO160" s="5"/>
      <c r="KCK160" s="5"/>
      <c r="KDG160" s="5"/>
      <c r="KEC160" s="5"/>
      <c r="KEY160" s="5"/>
      <c r="KFU160" s="5"/>
      <c r="KGQ160" s="5"/>
      <c r="KHM160" s="5"/>
      <c r="KII160" s="5"/>
      <c r="KJE160" s="5"/>
      <c r="KKA160" s="5"/>
      <c r="KKW160" s="5"/>
      <c r="KLS160" s="5"/>
      <c r="KMO160" s="5"/>
      <c r="KNK160" s="5"/>
      <c r="KOG160" s="5"/>
      <c r="KPC160" s="5"/>
      <c r="KPY160" s="5"/>
      <c r="KQU160" s="5"/>
      <c r="KRQ160" s="5"/>
      <c r="KSM160" s="5"/>
      <c r="KTI160" s="5"/>
      <c r="KUE160" s="5"/>
      <c r="KVA160" s="5"/>
      <c r="KVW160" s="5"/>
      <c r="KWS160" s="5"/>
      <c r="KXO160" s="5"/>
      <c r="KYK160" s="5"/>
      <c r="KZG160" s="5"/>
      <c r="LAC160" s="5"/>
      <c r="LAY160" s="5"/>
      <c r="LBU160" s="5"/>
      <c r="LCQ160" s="5"/>
      <c r="LDM160" s="5"/>
      <c r="LEI160" s="5"/>
      <c r="LFE160" s="5"/>
      <c r="LGA160" s="5"/>
      <c r="LGW160" s="5"/>
      <c r="LHS160" s="5"/>
      <c r="LIO160" s="5"/>
      <c r="LJK160" s="5"/>
      <c r="LKG160" s="5"/>
      <c r="LLC160" s="5"/>
      <c r="LLY160" s="5"/>
      <c r="LMU160" s="5"/>
      <c r="LNQ160" s="5"/>
      <c r="LOM160" s="5"/>
      <c r="LPI160" s="5"/>
      <c r="LQE160" s="5"/>
      <c r="LRA160" s="5"/>
      <c r="LRW160" s="5"/>
      <c r="LSS160" s="5"/>
      <c r="LTO160" s="5"/>
      <c r="LUK160" s="5"/>
      <c r="LVG160" s="5"/>
      <c r="LWC160" s="5"/>
      <c r="LWY160" s="5"/>
      <c r="LXU160" s="5"/>
      <c r="LYQ160" s="5"/>
      <c r="LZM160" s="5"/>
      <c r="MAI160" s="5"/>
      <c r="MBE160" s="5"/>
      <c r="MCA160" s="5"/>
      <c r="MCW160" s="5"/>
      <c r="MDS160" s="5"/>
      <c r="MEO160" s="5"/>
      <c r="MFK160" s="5"/>
      <c r="MGG160" s="5"/>
      <c r="MHC160" s="5"/>
      <c r="MHY160" s="5"/>
      <c r="MIU160" s="5"/>
      <c r="MJQ160" s="5"/>
      <c r="MKM160" s="5"/>
      <c r="MLI160" s="5"/>
      <c r="MME160" s="5"/>
      <c r="MNA160" s="5"/>
      <c r="MNW160" s="5"/>
      <c r="MOS160" s="5"/>
      <c r="MPO160" s="5"/>
      <c r="MQK160" s="5"/>
      <c r="MRG160" s="5"/>
      <c r="MSC160" s="5"/>
      <c r="MSY160" s="5"/>
      <c r="MTU160" s="5"/>
      <c r="MUQ160" s="5"/>
      <c r="MVM160" s="5"/>
      <c r="MWI160" s="5"/>
      <c r="MXE160" s="5"/>
      <c r="MYA160" s="5"/>
      <c r="MYW160" s="5"/>
      <c r="MZS160" s="5"/>
      <c r="NAO160" s="5"/>
      <c r="NBK160" s="5"/>
      <c r="NCG160" s="5"/>
      <c r="NDC160" s="5"/>
      <c r="NDY160" s="5"/>
      <c r="NEU160" s="5"/>
      <c r="NFQ160" s="5"/>
      <c r="NGM160" s="5"/>
      <c r="NHI160" s="5"/>
      <c r="NIE160" s="5"/>
      <c r="NJA160" s="5"/>
      <c r="NJW160" s="5"/>
      <c r="NKS160" s="5"/>
      <c r="NLO160" s="5"/>
      <c r="NMK160" s="5"/>
      <c r="NNG160" s="5"/>
      <c r="NOC160" s="5"/>
      <c r="NOY160" s="5"/>
      <c r="NPU160" s="5"/>
      <c r="NQQ160" s="5"/>
      <c r="NRM160" s="5"/>
      <c r="NSI160" s="5"/>
      <c r="NTE160" s="5"/>
      <c r="NUA160" s="5"/>
      <c r="NUW160" s="5"/>
      <c r="NVS160" s="5"/>
      <c r="NWO160" s="5"/>
      <c r="NXK160" s="5"/>
      <c r="NYG160" s="5"/>
      <c r="NZC160" s="5"/>
      <c r="NZY160" s="5"/>
      <c r="OAU160" s="5"/>
      <c r="OBQ160" s="5"/>
      <c r="OCM160" s="5"/>
      <c r="ODI160" s="5"/>
      <c r="OEE160" s="5"/>
      <c r="OFA160" s="5"/>
      <c r="OFW160" s="5"/>
      <c r="OGS160" s="5"/>
      <c r="OHO160" s="5"/>
      <c r="OIK160" s="5"/>
      <c r="OJG160" s="5"/>
      <c r="OKC160" s="5"/>
      <c r="OKY160" s="5"/>
      <c r="OLU160" s="5"/>
      <c r="OMQ160" s="5"/>
      <c r="ONM160" s="5"/>
      <c r="OOI160" s="5"/>
      <c r="OPE160" s="5"/>
      <c r="OQA160" s="5"/>
      <c r="OQW160" s="5"/>
      <c r="ORS160" s="5"/>
      <c r="OSO160" s="5"/>
      <c r="OTK160" s="5"/>
      <c r="OUG160" s="5"/>
      <c r="OVC160" s="5"/>
      <c r="OVY160" s="5"/>
      <c r="OWU160" s="5"/>
      <c r="OXQ160" s="5"/>
      <c r="OYM160" s="5"/>
      <c r="OZI160" s="5"/>
      <c r="PAE160" s="5"/>
      <c r="PBA160" s="5"/>
      <c r="PBW160" s="5"/>
      <c r="PCS160" s="5"/>
      <c r="PDO160" s="5"/>
      <c r="PEK160" s="5"/>
      <c r="PFG160" s="5"/>
      <c r="PGC160" s="5"/>
      <c r="PGY160" s="5"/>
      <c r="PHU160" s="5"/>
      <c r="PIQ160" s="5"/>
      <c r="PJM160" s="5"/>
      <c r="PKI160" s="5"/>
      <c r="PLE160" s="5"/>
      <c r="PMA160" s="5"/>
      <c r="PMW160" s="5"/>
      <c r="PNS160" s="5"/>
      <c r="POO160" s="5"/>
      <c r="PPK160" s="5"/>
      <c r="PQG160" s="5"/>
      <c r="PRC160" s="5"/>
      <c r="PRY160" s="5"/>
      <c r="PSU160" s="5"/>
      <c r="PTQ160" s="5"/>
      <c r="PUM160" s="5"/>
      <c r="PVI160" s="5"/>
      <c r="PWE160" s="5"/>
      <c r="PXA160" s="5"/>
      <c r="PXW160" s="5"/>
      <c r="PYS160" s="5"/>
      <c r="PZO160" s="5"/>
      <c r="QAK160" s="5"/>
      <c r="QBG160" s="5"/>
      <c r="QCC160" s="5"/>
      <c r="QCY160" s="5"/>
      <c r="QDU160" s="5"/>
      <c r="QEQ160" s="5"/>
      <c r="QFM160" s="5"/>
      <c r="QGI160" s="5"/>
      <c r="QHE160" s="5"/>
      <c r="QIA160" s="5"/>
      <c r="QIW160" s="5"/>
      <c r="QJS160" s="5"/>
      <c r="QKO160" s="5"/>
      <c r="QLK160" s="5"/>
      <c r="QMG160" s="5"/>
      <c r="QNC160" s="5"/>
      <c r="QNY160" s="5"/>
      <c r="QOU160" s="5"/>
      <c r="QPQ160" s="5"/>
      <c r="QQM160" s="5"/>
      <c r="QRI160" s="5"/>
      <c r="QSE160" s="5"/>
      <c r="QTA160" s="5"/>
      <c r="QTW160" s="5"/>
      <c r="QUS160" s="5"/>
      <c r="QVO160" s="5"/>
      <c r="QWK160" s="5"/>
      <c r="QXG160" s="5"/>
      <c r="QYC160" s="5"/>
      <c r="QYY160" s="5"/>
      <c r="QZU160" s="5"/>
      <c r="RAQ160" s="5"/>
      <c r="RBM160" s="5"/>
      <c r="RCI160" s="5"/>
      <c r="RDE160" s="5"/>
      <c r="REA160" s="5"/>
      <c r="REW160" s="5"/>
      <c r="RFS160" s="5"/>
      <c r="RGO160" s="5"/>
      <c r="RHK160" s="5"/>
      <c r="RIG160" s="5"/>
      <c r="RJC160" s="5"/>
      <c r="RJY160" s="5"/>
      <c r="RKU160" s="5"/>
      <c r="RLQ160" s="5"/>
      <c r="RMM160" s="5"/>
      <c r="RNI160" s="5"/>
      <c r="ROE160" s="5"/>
      <c r="RPA160" s="5"/>
      <c r="RPW160" s="5"/>
      <c r="RQS160" s="5"/>
      <c r="RRO160" s="5"/>
      <c r="RSK160" s="5"/>
      <c r="RTG160" s="5"/>
      <c r="RUC160" s="5"/>
      <c r="RUY160" s="5"/>
      <c r="RVU160" s="5"/>
      <c r="RWQ160" s="5"/>
      <c r="RXM160" s="5"/>
      <c r="RYI160" s="5"/>
      <c r="RZE160" s="5"/>
      <c r="SAA160" s="5"/>
      <c r="SAW160" s="5"/>
      <c r="SBS160" s="5"/>
      <c r="SCO160" s="5"/>
      <c r="SDK160" s="5"/>
      <c r="SEG160" s="5"/>
      <c r="SFC160" s="5"/>
      <c r="SFY160" s="5"/>
      <c r="SGU160" s="5"/>
      <c r="SHQ160" s="5"/>
      <c r="SIM160" s="5"/>
      <c r="SJI160" s="5"/>
      <c r="SKE160" s="5"/>
      <c r="SLA160" s="5"/>
      <c r="SLW160" s="5"/>
      <c r="SMS160" s="5"/>
      <c r="SNO160" s="5"/>
      <c r="SOK160" s="5"/>
      <c r="SPG160" s="5"/>
      <c r="SQC160" s="5"/>
      <c r="SQY160" s="5"/>
      <c r="SRU160" s="5"/>
      <c r="SSQ160" s="5"/>
      <c r="STM160" s="5"/>
      <c r="SUI160" s="5"/>
      <c r="SVE160" s="5"/>
      <c r="SWA160" s="5"/>
      <c r="SWW160" s="5"/>
      <c r="SXS160" s="5"/>
      <c r="SYO160" s="5"/>
      <c r="SZK160" s="5"/>
      <c r="TAG160" s="5"/>
      <c r="TBC160" s="5"/>
      <c r="TBY160" s="5"/>
      <c r="TCU160" s="5"/>
      <c r="TDQ160" s="5"/>
      <c r="TEM160" s="5"/>
      <c r="TFI160" s="5"/>
      <c r="TGE160" s="5"/>
      <c r="THA160" s="5"/>
      <c r="THW160" s="5"/>
      <c r="TIS160" s="5"/>
      <c r="TJO160" s="5"/>
      <c r="TKK160" s="5"/>
      <c r="TLG160" s="5"/>
      <c r="TMC160" s="5"/>
      <c r="TMY160" s="5"/>
      <c r="TNU160" s="5"/>
      <c r="TOQ160" s="5"/>
      <c r="TPM160" s="5"/>
      <c r="TQI160" s="5"/>
      <c r="TRE160" s="5"/>
      <c r="TSA160" s="5"/>
      <c r="TSW160" s="5"/>
      <c r="TTS160" s="5"/>
      <c r="TUO160" s="5"/>
      <c r="TVK160" s="5"/>
      <c r="TWG160" s="5"/>
      <c r="TXC160" s="5"/>
      <c r="TXY160" s="5"/>
      <c r="TYU160" s="5"/>
      <c r="TZQ160" s="5"/>
      <c r="UAM160" s="5"/>
      <c r="UBI160" s="5"/>
      <c r="UCE160" s="5"/>
      <c r="UDA160" s="5"/>
      <c r="UDW160" s="5"/>
      <c r="UES160" s="5"/>
      <c r="UFO160" s="5"/>
      <c r="UGK160" s="5"/>
      <c r="UHG160" s="5"/>
      <c r="UIC160" s="5"/>
      <c r="UIY160" s="5"/>
      <c r="UJU160" s="5"/>
      <c r="UKQ160" s="5"/>
      <c r="ULM160" s="5"/>
      <c r="UMI160" s="5"/>
      <c r="UNE160" s="5"/>
      <c r="UOA160" s="5"/>
      <c r="UOW160" s="5"/>
      <c r="UPS160" s="5"/>
      <c r="UQO160" s="5"/>
      <c r="URK160" s="5"/>
      <c r="USG160" s="5"/>
      <c r="UTC160" s="5"/>
      <c r="UTY160" s="5"/>
      <c r="UUU160" s="5"/>
      <c r="UVQ160" s="5"/>
      <c r="UWM160" s="5"/>
      <c r="UXI160" s="5"/>
      <c r="UYE160" s="5"/>
      <c r="UZA160" s="5"/>
      <c r="UZW160" s="5"/>
      <c r="VAS160" s="5"/>
      <c r="VBO160" s="5"/>
      <c r="VCK160" s="5"/>
      <c r="VDG160" s="5"/>
      <c r="VEC160" s="5"/>
      <c r="VEY160" s="5"/>
      <c r="VFU160" s="5"/>
      <c r="VGQ160" s="5"/>
      <c r="VHM160" s="5"/>
      <c r="VII160" s="5"/>
      <c r="VJE160" s="5"/>
      <c r="VKA160" s="5"/>
      <c r="VKW160" s="5"/>
      <c r="VLS160" s="5"/>
      <c r="VMO160" s="5"/>
      <c r="VNK160" s="5"/>
      <c r="VOG160" s="5"/>
      <c r="VPC160" s="5"/>
      <c r="VPY160" s="5"/>
      <c r="VQU160" s="5"/>
      <c r="VRQ160" s="5"/>
      <c r="VSM160" s="5"/>
      <c r="VTI160" s="5"/>
      <c r="VUE160" s="5"/>
      <c r="VVA160" s="5"/>
      <c r="VVW160" s="5"/>
      <c r="VWS160" s="5"/>
      <c r="VXO160" s="5"/>
      <c r="VYK160" s="5"/>
      <c r="VZG160" s="5"/>
      <c r="WAC160" s="5"/>
      <c r="WAY160" s="5"/>
      <c r="WBU160" s="5"/>
      <c r="WCQ160" s="5"/>
      <c r="WDM160" s="5"/>
      <c r="WEI160" s="5"/>
      <c r="WFE160" s="5"/>
      <c r="WGA160" s="5"/>
      <c r="WGW160" s="5"/>
      <c r="WHS160" s="5"/>
      <c r="WIO160" s="5"/>
      <c r="WJK160" s="5"/>
      <c r="WKG160" s="5"/>
      <c r="WLC160" s="5"/>
      <c r="WLY160" s="5"/>
      <c r="WMU160" s="5"/>
      <c r="WNQ160" s="5"/>
      <c r="WOM160" s="5"/>
      <c r="WPI160" s="5"/>
      <c r="WQE160" s="5"/>
      <c r="WRA160" s="5"/>
      <c r="WRW160" s="5"/>
      <c r="WSS160" s="5"/>
      <c r="WTO160" s="5"/>
      <c r="WUK160" s="5"/>
      <c r="WVG160" s="5"/>
      <c r="WWC160" s="5"/>
      <c r="WWY160" s="5"/>
      <c r="WXU160" s="5"/>
      <c r="WYQ160" s="5"/>
      <c r="WZM160" s="5"/>
      <c r="XAI160" s="5"/>
      <c r="XBE160" s="5"/>
      <c r="XCA160" s="5"/>
      <c r="XCW160" s="5"/>
      <c r="XDS160" s="5"/>
      <c r="XEO160" s="5"/>
    </row>
    <row r="161" spans="1:1013 1035:2047 2069:3059 3081:4093 4115:5105 5127:6139 6161:7151 7173:8185 8207:9197 9219:10231 10253:11243 11265:12277 12299:13311 13333:14323 14345:15357 15379:16369" s="6" customFormat="1" x14ac:dyDescent="0.25">
      <c r="A161" s="80" t="s">
        <v>48</v>
      </c>
      <c r="B161" s="87"/>
      <c r="C161" s="87"/>
      <c r="D161" s="87"/>
      <c r="E161" s="87"/>
      <c r="F161" s="87"/>
      <c r="G161" s="87"/>
      <c r="H161" s="87"/>
      <c r="I161" s="87"/>
      <c r="J161" s="87"/>
      <c r="K161" s="87"/>
      <c r="L161" s="87"/>
      <c r="M161" s="87"/>
      <c r="W161" s="5"/>
      <c r="AS161" s="5"/>
      <c r="BO161" s="5"/>
      <c r="CK161" s="5"/>
      <c r="DG161" s="5"/>
      <c r="EC161" s="5"/>
      <c r="EY161" s="5"/>
      <c r="FU161" s="5"/>
      <c r="GQ161" s="5"/>
      <c r="HM161" s="5"/>
      <c r="II161" s="5"/>
      <c r="JE161" s="5"/>
      <c r="KA161" s="5"/>
      <c r="KW161" s="5"/>
      <c r="LS161" s="5"/>
      <c r="MO161" s="5"/>
      <c r="NK161" s="5"/>
      <c r="OG161" s="5"/>
      <c r="PC161" s="5"/>
      <c r="PY161" s="5"/>
      <c r="QU161" s="5"/>
      <c r="RQ161" s="5"/>
      <c r="SM161" s="5"/>
      <c r="TI161" s="5"/>
      <c r="UE161" s="5"/>
      <c r="VA161" s="5"/>
      <c r="VW161" s="5"/>
      <c r="WS161" s="5"/>
      <c r="XO161" s="5"/>
      <c r="YK161" s="5"/>
      <c r="ZG161" s="5"/>
      <c r="AAC161" s="5"/>
      <c r="AAY161" s="5"/>
      <c r="ABU161" s="5"/>
      <c r="ACQ161" s="5"/>
      <c r="ADM161" s="5"/>
      <c r="AEI161" s="5"/>
      <c r="AFE161" s="5"/>
      <c r="AGA161" s="5"/>
      <c r="AGW161" s="5"/>
      <c r="AHS161" s="5"/>
      <c r="AIO161" s="5"/>
      <c r="AJK161" s="5"/>
      <c r="AKG161" s="5"/>
      <c r="ALC161" s="5"/>
      <c r="ALY161" s="5"/>
      <c r="AMU161" s="5"/>
      <c r="ANQ161" s="5"/>
      <c r="AOM161" s="5"/>
      <c r="API161" s="5"/>
      <c r="AQE161" s="5"/>
      <c r="ARA161" s="5"/>
      <c r="ARW161" s="5"/>
      <c r="ASS161" s="5"/>
      <c r="ATO161" s="5"/>
      <c r="AUK161" s="5"/>
      <c r="AVG161" s="5"/>
      <c r="AWC161" s="5"/>
      <c r="AWY161" s="5"/>
      <c r="AXU161" s="5"/>
      <c r="AYQ161" s="5"/>
      <c r="AZM161" s="5"/>
      <c r="BAI161" s="5"/>
      <c r="BBE161" s="5"/>
      <c r="BCA161" s="5"/>
      <c r="BCW161" s="5"/>
      <c r="BDS161" s="5"/>
      <c r="BEO161" s="5"/>
      <c r="BFK161" s="5"/>
      <c r="BGG161" s="5"/>
      <c r="BHC161" s="5"/>
      <c r="BHY161" s="5"/>
      <c r="BIU161" s="5"/>
      <c r="BJQ161" s="5"/>
      <c r="BKM161" s="5"/>
      <c r="BLI161" s="5"/>
      <c r="BME161" s="5"/>
      <c r="BNA161" s="5"/>
      <c r="BNW161" s="5"/>
      <c r="BOS161" s="5"/>
      <c r="BPO161" s="5"/>
      <c r="BQK161" s="5"/>
      <c r="BRG161" s="5"/>
      <c r="BSC161" s="5"/>
      <c r="BSY161" s="5"/>
      <c r="BTU161" s="5"/>
      <c r="BUQ161" s="5"/>
      <c r="BVM161" s="5"/>
      <c r="BWI161" s="5"/>
      <c r="BXE161" s="5"/>
      <c r="BYA161" s="5"/>
      <c r="BYW161" s="5"/>
      <c r="BZS161" s="5"/>
      <c r="CAO161" s="5"/>
      <c r="CBK161" s="5"/>
      <c r="CCG161" s="5"/>
      <c r="CDC161" s="5"/>
      <c r="CDY161" s="5"/>
      <c r="CEU161" s="5"/>
      <c r="CFQ161" s="5"/>
      <c r="CGM161" s="5"/>
      <c r="CHI161" s="5"/>
      <c r="CIE161" s="5"/>
      <c r="CJA161" s="5"/>
      <c r="CJW161" s="5"/>
      <c r="CKS161" s="5"/>
      <c r="CLO161" s="5"/>
      <c r="CMK161" s="5"/>
      <c r="CNG161" s="5"/>
      <c r="COC161" s="5"/>
      <c r="COY161" s="5"/>
      <c r="CPU161" s="5"/>
      <c r="CQQ161" s="5"/>
      <c r="CRM161" s="5"/>
      <c r="CSI161" s="5"/>
      <c r="CTE161" s="5"/>
      <c r="CUA161" s="5"/>
      <c r="CUW161" s="5"/>
      <c r="CVS161" s="5"/>
      <c r="CWO161" s="5"/>
      <c r="CXK161" s="5"/>
      <c r="CYG161" s="5"/>
      <c r="CZC161" s="5"/>
      <c r="CZY161" s="5"/>
      <c r="DAU161" s="5"/>
      <c r="DBQ161" s="5"/>
      <c r="DCM161" s="5"/>
      <c r="DDI161" s="5"/>
      <c r="DEE161" s="5"/>
      <c r="DFA161" s="5"/>
      <c r="DFW161" s="5"/>
      <c r="DGS161" s="5"/>
      <c r="DHO161" s="5"/>
      <c r="DIK161" s="5"/>
      <c r="DJG161" s="5"/>
      <c r="DKC161" s="5"/>
      <c r="DKY161" s="5"/>
      <c r="DLU161" s="5"/>
      <c r="DMQ161" s="5"/>
      <c r="DNM161" s="5"/>
      <c r="DOI161" s="5"/>
      <c r="DPE161" s="5"/>
      <c r="DQA161" s="5"/>
      <c r="DQW161" s="5"/>
      <c r="DRS161" s="5"/>
      <c r="DSO161" s="5"/>
      <c r="DTK161" s="5"/>
      <c r="DUG161" s="5"/>
      <c r="DVC161" s="5"/>
      <c r="DVY161" s="5"/>
      <c r="DWU161" s="5"/>
      <c r="DXQ161" s="5"/>
      <c r="DYM161" s="5"/>
      <c r="DZI161" s="5"/>
      <c r="EAE161" s="5"/>
      <c r="EBA161" s="5"/>
      <c r="EBW161" s="5"/>
      <c r="ECS161" s="5"/>
      <c r="EDO161" s="5"/>
      <c r="EEK161" s="5"/>
      <c r="EFG161" s="5"/>
      <c r="EGC161" s="5"/>
      <c r="EGY161" s="5"/>
      <c r="EHU161" s="5"/>
      <c r="EIQ161" s="5"/>
      <c r="EJM161" s="5"/>
      <c r="EKI161" s="5"/>
      <c r="ELE161" s="5"/>
      <c r="EMA161" s="5"/>
      <c r="EMW161" s="5"/>
      <c r="ENS161" s="5"/>
      <c r="EOO161" s="5"/>
      <c r="EPK161" s="5"/>
      <c r="EQG161" s="5"/>
      <c r="ERC161" s="5"/>
      <c r="ERY161" s="5"/>
      <c r="ESU161" s="5"/>
      <c r="ETQ161" s="5"/>
      <c r="EUM161" s="5"/>
      <c r="EVI161" s="5"/>
      <c r="EWE161" s="5"/>
      <c r="EXA161" s="5"/>
      <c r="EXW161" s="5"/>
      <c r="EYS161" s="5"/>
      <c r="EZO161" s="5"/>
      <c r="FAK161" s="5"/>
      <c r="FBG161" s="5"/>
      <c r="FCC161" s="5"/>
      <c r="FCY161" s="5"/>
      <c r="FDU161" s="5"/>
      <c r="FEQ161" s="5"/>
      <c r="FFM161" s="5"/>
      <c r="FGI161" s="5"/>
      <c r="FHE161" s="5"/>
      <c r="FIA161" s="5"/>
      <c r="FIW161" s="5"/>
      <c r="FJS161" s="5"/>
      <c r="FKO161" s="5"/>
      <c r="FLK161" s="5"/>
      <c r="FMG161" s="5"/>
      <c r="FNC161" s="5"/>
      <c r="FNY161" s="5"/>
      <c r="FOU161" s="5"/>
      <c r="FPQ161" s="5"/>
      <c r="FQM161" s="5"/>
      <c r="FRI161" s="5"/>
      <c r="FSE161" s="5"/>
      <c r="FTA161" s="5"/>
      <c r="FTW161" s="5"/>
      <c r="FUS161" s="5"/>
      <c r="FVO161" s="5"/>
      <c r="FWK161" s="5"/>
      <c r="FXG161" s="5"/>
      <c r="FYC161" s="5"/>
      <c r="FYY161" s="5"/>
      <c r="FZU161" s="5"/>
      <c r="GAQ161" s="5"/>
      <c r="GBM161" s="5"/>
      <c r="GCI161" s="5"/>
      <c r="GDE161" s="5"/>
      <c r="GEA161" s="5"/>
      <c r="GEW161" s="5"/>
      <c r="GFS161" s="5"/>
      <c r="GGO161" s="5"/>
      <c r="GHK161" s="5"/>
      <c r="GIG161" s="5"/>
      <c r="GJC161" s="5"/>
      <c r="GJY161" s="5"/>
      <c r="GKU161" s="5"/>
      <c r="GLQ161" s="5"/>
      <c r="GMM161" s="5"/>
      <c r="GNI161" s="5"/>
      <c r="GOE161" s="5"/>
      <c r="GPA161" s="5"/>
      <c r="GPW161" s="5"/>
      <c r="GQS161" s="5"/>
      <c r="GRO161" s="5"/>
      <c r="GSK161" s="5"/>
      <c r="GTG161" s="5"/>
      <c r="GUC161" s="5"/>
      <c r="GUY161" s="5"/>
      <c r="GVU161" s="5"/>
      <c r="GWQ161" s="5"/>
      <c r="GXM161" s="5"/>
      <c r="GYI161" s="5"/>
      <c r="GZE161" s="5"/>
      <c r="HAA161" s="5"/>
      <c r="HAW161" s="5"/>
      <c r="HBS161" s="5"/>
      <c r="HCO161" s="5"/>
      <c r="HDK161" s="5"/>
      <c r="HEG161" s="5"/>
      <c r="HFC161" s="5"/>
      <c r="HFY161" s="5"/>
      <c r="HGU161" s="5"/>
      <c r="HHQ161" s="5"/>
      <c r="HIM161" s="5"/>
      <c r="HJI161" s="5"/>
      <c r="HKE161" s="5"/>
      <c r="HLA161" s="5"/>
      <c r="HLW161" s="5"/>
      <c r="HMS161" s="5"/>
      <c r="HNO161" s="5"/>
      <c r="HOK161" s="5"/>
      <c r="HPG161" s="5"/>
      <c r="HQC161" s="5"/>
      <c r="HQY161" s="5"/>
      <c r="HRU161" s="5"/>
      <c r="HSQ161" s="5"/>
      <c r="HTM161" s="5"/>
      <c r="HUI161" s="5"/>
      <c r="HVE161" s="5"/>
      <c r="HWA161" s="5"/>
      <c r="HWW161" s="5"/>
      <c r="HXS161" s="5"/>
      <c r="HYO161" s="5"/>
      <c r="HZK161" s="5"/>
      <c r="IAG161" s="5"/>
      <c r="IBC161" s="5"/>
      <c r="IBY161" s="5"/>
      <c r="ICU161" s="5"/>
      <c r="IDQ161" s="5"/>
      <c r="IEM161" s="5"/>
      <c r="IFI161" s="5"/>
      <c r="IGE161" s="5"/>
      <c r="IHA161" s="5"/>
      <c r="IHW161" s="5"/>
      <c r="IIS161" s="5"/>
      <c r="IJO161" s="5"/>
      <c r="IKK161" s="5"/>
      <c r="ILG161" s="5"/>
      <c r="IMC161" s="5"/>
      <c r="IMY161" s="5"/>
      <c r="INU161" s="5"/>
      <c r="IOQ161" s="5"/>
      <c r="IPM161" s="5"/>
      <c r="IQI161" s="5"/>
      <c r="IRE161" s="5"/>
      <c r="ISA161" s="5"/>
      <c r="ISW161" s="5"/>
      <c r="ITS161" s="5"/>
      <c r="IUO161" s="5"/>
      <c r="IVK161" s="5"/>
      <c r="IWG161" s="5"/>
      <c r="IXC161" s="5"/>
      <c r="IXY161" s="5"/>
      <c r="IYU161" s="5"/>
      <c r="IZQ161" s="5"/>
      <c r="JAM161" s="5"/>
      <c r="JBI161" s="5"/>
      <c r="JCE161" s="5"/>
      <c r="JDA161" s="5"/>
      <c r="JDW161" s="5"/>
      <c r="JES161" s="5"/>
      <c r="JFO161" s="5"/>
      <c r="JGK161" s="5"/>
      <c r="JHG161" s="5"/>
      <c r="JIC161" s="5"/>
      <c r="JIY161" s="5"/>
      <c r="JJU161" s="5"/>
      <c r="JKQ161" s="5"/>
      <c r="JLM161" s="5"/>
      <c r="JMI161" s="5"/>
      <c r="JNE161" s="5"/>
      <c r="JOA161" s="5"/>
      <c r="JOW161" s="5"/>
      <c r="JPS161" s="5"/>
      <c r="JQO161" s="5"/>
      <c r="JRK161" s="5"/>
      <c r="JSG161" s="5"/>
      <c r="JTC161" s="5"/>
      <c r="JTY161" s="5"/>
      <c r="JUU161" s="5"/>
      <c r="JVQ161" s="5"/>
      <c r="JWM161" s="5"/>
      <c r="JXI161" s="5"/>
      <c r="JYE161" s="5"/>
      <c r="JZA161" s="5"/>
      <c r="JZW161" s="5"/>
      <c r="KAS161" s="5"/>
      <c r="KBO161" s="5"/>
      <c r="KCK161" s="5"/>
      <c r="KDG161" s="5"/>
      <c r="KEC161" s="5"/>
      <c r="KEY161" s="5"/>
      <c r="KFU161" s="5"/>
      <c r="KGQ161" s="5"/>
      <c r="KHM161" s="5"/>
      <c r="KII161" s="5"/>
      <c r="KJE161" s="5"/>
      <c r="KKA161" s="5"/>
      <c r="KKW161" s="5"/>
      <c r="KLS161" s="5"/>
      <c r="KMO161" s="5"/>
      <c r="KNK161" s="5"/>
      <c r="KOG161" s="5"/>
      <c r="KPC161" s="5"/>
      <c r="KPY161" s="5"/>
      <c r="KQU161" s="5"/>
      <c r="KRQ161" s="5"/>
      <c r="KSM161" s="5"/>
      <c r="KTI161" s="5"/>
      <c r="KUE161" s="5"/>
      <c r="KVA161" s="5"/>
      <c r="KVW161" s="5"/>
      <c r="KWS161" s="5"/>
      <c r="KXO161" s="5"/>
      <c r="KYK161" s="5"/>
      <c r="KZG161" s="5"/>
      <c r="LAC161" s="5"/>
      <c r="LAY161" s="5"/>
      <c r="LBU161" s="5"/>
      <c r="LCQ161" s="5"/>
      <c r="LDM161" s="5"/>
      <c r="LEI161" s="5"/>
      <c r="LFE161" s="5"/>
      <c r="LGA161" s="5"/>
      <c r="LGW161" s="5"/>
      <c r="LHS161" s="5"/>
      <c r="LIO161" s="5"/>
      <c r="LJK161" s="5"/>
      <c r="LKG161" s="5"/>
      <c r="LLC161" s="5"/>
      <c r="LLY161" s="5"/>
      <c r="LMU161" s="5"/>
      <c r="LNQ161" s="5"/>
      <c r="LOM161" s="5"/>
      <c r="LPI161" s="5"/>
      <c r="LQE161" s="5"/>
      <c r="LRA161" s="5"/>
      <c r="LRW161" s="5"/>
      <c r="LSS161" s="5"/>
      <c r="LTO161" s="5"/>
      <c r="LUK161" s="5"/>
      <c r="LVG161" s="5"/>
      <c r="LWC161" s="5"/>
      <c r="LWY161" s="5"/>
      <c r="LXU161" s="5"/>
      <c r="LYQ161" s="5"/>
      <c r="LZM161" s="5"/>
      <c r="MAI161" s="5"/>
      <c r="MBE161" s="5"/>
      <c r="MCA161" s="5"/>
      <c r="MCW161" s="5"/>
      <c r="MDS161" s="5"/>
      <c r="MEO161" s="5"/>
      <c r="MFK161" s="5"/>
      <c r="MGG161" s="5"/>
      <c r="MHC161" s="5"/>
      <c r="MHY161" s="5"/>
      <c r="MIU161" s="5"/>
      <c r="MJQ161" s="5"/>
      <c r="MKM161" s="5"/>
      <c r="MLI161" s="5"/>
      <c r="MME161" s="5"/>
      <c r="MNA161" s="5"/>
      <c r="MNW161" s="5"/>
      <c r="MOS161" s="5"/>
      <c r="MPO161" s="5"/>
      <c r="MQK161" s="5"/>
      <c r="MRG161" s="5"/>
      <c r="MSC161" s="5"/>
      <c r="MSY161" s="5"/>
      <c r="MTU161" s="5"/>
      <c r="MUQ161" s="5"/>
      <c r="MVM161" s="5"/>
      <c r="MWI161" s="5"/>
      <c r="MXE161" s="5"/>
      <c r="MYA161" s="5"/>
      <c r="MYW161" s="5"/>
      <c r="MZS161" s="5"/>
      <c r="NAO161" s="5"/>
      <c r="NBK161" s="5"/>
      <c r="NCG161" s="5"/>
      <c r="NDC161" s="5"/>
      <c r="NDY161" s="5"/>
      <c r="NEU161" s="5"/>
      <c r="NFQ161" s="5"/>
      <c r="NGM161" s="5"/>
      <c r="NHI161" s="5"/>
      <c r="NIE161" s="5"/>
      <c r="NJA161" s="5"/>
      <c r="NJW161" s="5"/>
      <c r="NKS161" s="5"/>
      <c r="NLO161" s="5"/>
      <c r="NMK161" s="5"/>
      <c r="NNG161" s="5"/>
      <c r="NOC161" s="5"/>
      <c r="NOY161" s="5"/>
      <c r="NPU161" s="5"/>
      <c r="NQQ161" s="5"/>
      <c r="NRM161" s="5"/>
      <c r="NSI161" s="5"/>
      <c r="NTE161" s="5"/>
      <c r="NUA161" s="5"/>
      <c r="NUW161" s="5"/>
      <c r="NVS161" s="5"/>
      <c r="NWO161" s="5"/>
      <c r="NXK161" s="5"/>
      <c r="NYG161" s="5"/>
      <c r="NZC161" s="5"/>
      <c r="NZY161" s="5"/>
      <c r="OAU161" s="5"/>
      <c r="OBQ161" s="5"/>
      <c r="OCM161" s="5"/>
      <c r="ODI161" s="5"/>
      <c r="OEE161" s="5"/>
      <c r="OFA161" s="5"/>
      <c r="OFW161" s="5"/>
      <c r="OGS161" s="5"/>
      <c r="OHO161" s="5"/>
      <c r="OIK161" s="5"/>
      <c r="OJG161" s="5"/>
      <c r="OKC161" s="5"/>
      <c r="OKY161" s="5"/>
      <c r="OLU161" s="5"/>
      <c r="OMQ161" s="5"/>
      <c r="ONM161" s="5"/>
      <c r="OOI161" s="5"/>
      <c r="OPE161" s="5"/>
      <c r="OQA161" s="5"/>
      <c r="OQW161" s="5"/>
      <c r="ORS161" s="5"/>
      <c r="OSO161" s="5"/>
      <c r="OTK161" s="5"/>
      <c r="OUG161" s="5"/>
      <c r="OVC161" s="5"/>
      <c r="OVY161" s="5"/>
      <c r="OWU161" s="5"/>
      <c r="OXQ161" s="5"/>
      <c r="OYM161" s="5"/>
      <c r="OZI161" s="5"/>
      <c r="PAE161" s="5"/>
      <c r="PBA161" s="5"/>
      <c r="PBW161" s="5"/>
      <c r="PCS161" s="5"/>
      <c r="PDO161" s="5"/>
      <c r="PEK161" s="5"/>
      <c r="PFG161" s="5"/>
      <c r="PGC161" s="5"/>
      <c r="PGY161" s="5"/>
      <c r="PHU161" s="5"/>
      <c r="PIQ161" s="5"/>
      <c r="PJM161" s="5"/>
      <c r="PKI161" s="5"/>
      <c r="PLE161" s="5"/>
      <c r="PMA161" s="5"/>
      <c r="PMW161" s="5"/>
      <c r="PNS161" s="5"/>
      <c r="POO161" s="5"/>
      <c r="PPK161" s="5"/>
      <c r="PQG161" s="5"/>
      <c r="PRC161" s="5"/>
      <c r="PRY161" s="5"/>
      <c r="PSU161" s="5"/>
      <c r="PTQ161" s="5"/>
      <c r="PUM161" s="5"/>
      <c r="PVI161" s="5"/>
      <c r="PWE161" s="5"/>
      <c r="PXA161" s="5"/>
      <c r="PXW161" s="5"/>
      <c r="PYS161" s="5"/>
      <c r="PZO161" s="5"/>
      <c r="QAK161" s="5"/>
      <c r="QBG161" s="5"/>
      <c r="QCC161" s="5"/>
      <c r="QCY161" s="5"/>
      <c r="QDU161" s="5"/>
      <c r="QEQ161" s="5"/>
      <c r="QFM161" s="5"/>
      <c r="QGI161" s="5"/>
      <c r="QHE161" s="5"/>
      <c r="QIA161" s="5"/>
      <c r="QIW161" s="5"/>
      <c r="QJS161" s="5"/>
      <c r="QKO161" s="5"/>
      <c r="QLK161" s="5"/>
      <c r="QMG161" s="5"/>
      <c r="QNC161" s="5"/>
      <c r="QNY161" s="5"/>
      <c r="QOU161" s="5"/>
      <c r="QPQ161" s="5"/>
      <c r="QQM161" s="5"/>
      <c r="QRI161" s="5"/>
      <c r="QSE161" s="5"/>
      <c r="QTA161" s="5"/>
      <c r="QTW161" s="5"/>
      <c r="QUS161" s="5"/>
      <c r="QVO161" s="5"/>
      <c r="QWK161" s="5"/>
      <c r="QXG161" s="5"/>
      <c r="QYC161" s="5"/>
      <c r="QYY161" s="5"/>
      <c r="QZU161" s="5"/>
      <c r="RAQ161" s="5"/>
      <c r="RBM161" s="5"/>
      <c r="RCI161" s="5"/>
      <c r="RDE161" s="5"/>
      <c r="REA161" s="5"/>
      <c r="REW161" s="5"/>
      <c r="RFS161" s="5"/>
      <c r="RGO161" s="5"/>
      <c r="RHK161" s="5"/>
      <c r="RIG161" s="5"/>
      <c r="RJC161" s="5"/>
      <c r="RJY161" s="5"/>
      <c r="RKU161" s="5"/>
      <c r="RLQ161" s="5"/>
      <c r="RMM161" s="5"/>
      <c r="RNI161" s="5"/>
      <c r="ROE161" s="5"/>
      <c r="RPA161" s="5"/>
      <c r="RPW161" s="5"/>
      <c r="RQS161" s="5"/>
      <c r="RRO161" s="5"/>
      <c r="RSK161" s="5"/>
      <c r="RTG161" s="5"/>
      <c r="RUC161" s="5"/>
      <c r="RUY161" s="5"/>
      <c r="RVU161" s="5"/>
      <c r="RWQ161" s="5"/>
      <c r="RXM161" s="5"/>
      <c r="RYI161" s="5"/>
      <c r="RZE161" s="5"/>
      <c r="SAA161" s="5"/>
      <c r="SAW161" s="5"/>
      <c r="SBS161" s="5"/>
      <c r="SCO161" s="5"/>
      <c r="SDK161" s="5"/>
      <c r="SEG161" s="5"/>
      <c r="SFC161" s="5"/>
      <c r="SFY161" s="5"/>
      <c r="SGU161" s="5"/>
      <c r="SHQ161" s="5"/>
      <c r="SIM161" s="5"/>
      <c r="SJI161" s="5"/>
      <c r="SKE161" s="5"/>
      <c r="SLA161" s="5"/>
      <c r="SLW161" s="5"/>
      <c r="SMS161" s="5"/>
      <c r="SNO161" s="5"/>
      <c r="SOK161" s="5"/>
      <c r="SPG161" s="5"/>
      <c r="SQC161" s="5"/>
      <c r="SQY161" s="5"/>
      <c r="SRU161" s="5"/>
      <c r="SSQ161" s="5"/>
      <c r="STM161" s="5"/>
      <c r="SUI161" s="5"/>
      <c r="SVE161" s="5"/>
      <c r="SWA161" s="5"/>
      <c r="SWW161" s="5"/>
      <c r="SXS161" s="5"/>
      <c r="SYO161" s="5"/>
      <c r="SZK161" s="5"/>
      <c r="TAG161" s="5"/>
      <c r="TBC161" s="5"/>
      <c r="TBY161" s="5"/>
      <c r="TCU161" s="5"/>
      <c r="TDQ161" s="5"/>
      <c r="TEM161" s="5"/>
      <c r="TFI161" s="5"/>
      <c r="TGE161" s="5"/>
      <c r="THA161" s="5"/>
      <c r="THW161" s="5"/>
      <c r="TIS161" s="5"/>
      <c r="TJO161" s="5"/>
      <c r="TKK161" s="5"/>
      <c r="TLG161" s="5"/>
      <c r="TMC161" s="5"/>
      <c r="TMY161" s="5"/>
      <c r="TNU161" s="5"/>
      <c r="TOQ161" s="5"/>
      <c r="TPM161" s="5"/>
      <c r="TQI161" s="5"/>
      <c r="TRE161" s="5"/>
      <c r="TSA161" s="5"/>
      <c r="TSW161" s="5"/>
      <c r="TTS161" s="5"/>
      <c r="TUO161" s="5"/>
      <c r="TVK161" s="5"/>
      <c r="TWG161" s="5"/>
      <c r="TXC161" s="5"/>
      <c r="TXY161" s="5"/>
      <c r="TYU161" s="5"/>
      <c r="TZQ161" s="5"/>
      <c r="UAM161" s="5"/>
      <c r="UBI161" s="5"/>
      <c r="UCE161" s="5"/>
      <c r="UDA161" s="5"/>
      <c r="UDW161" s="5"/>
      <c r="UES161" s="5"/>
      <c r="UFO161" s="5"/>
      <c r="UGK161" s="5"/>
      <c r="UHG161" s="5"/>
      <c r="UIC161" s="5"/>
      <c r="UIY161" s="5"/>
      <c r="UJU161" s="5"/>
      <c r="UKQ161" s="5"/>
      <c r="ULM161" s="5"/>
      <c r="UMI161" s="5"/>
      <c r="UNE161" s="5"/>
      <c r="UOA161" s="5"/>
      <c r="UOW161" s="5"/>
      <c r="UPS161" s="5"/>
      <c r="UQO161" s="5"/>
      <c r="URK161" s="5"/>
      <c r="USG161" s="5"/>
      <c r="UTC161" s="5"/>
      <c r="UTY161" s="5"/>
      <c r="UUU161" s="5"/>
      <c r="UVQ161" s="5"/>
      <c r="UWM161" s="5"/>
      <c r="UXI161" s="5"/>
      <c r="UYE161" s="5"/>
      <c r="UZA161" s="5"/>
      <c r="UZW161" s="5"/>
      <c r="VAS161" s="5"/>
      <c r="VBO161" s="5"/>
      <c r="VCK161" s="5"/>
      <c r="VDG161" s="5"/>
      <c r="VEC161" s="5"/>
      <c r="VEY161" s="5"/>
      <c r="VFU161" s="5"/>
      <c r="VGQ161" s="5"/>
      <c r="VHM161" s="5"/>
      <c r="VII161" s="5"/>
      <c r="VJE161" s="5"/>
      <c r="VKA161" s="5"/>
      <c r="VKW161" s="5"/>
      <c r="VLS161" s="5"/>
      <c r="VMO161" s="5"/>
      <c r="VNK161" s="5"/>
      <c r="VOG161" s="5"/>
      <c r="VPC161" s="5"/>
      <c r="VPY161" s="5"/>
      <c r="VQU161" s="5"/>
      <c r="VRQ161" s="5"/>
      <c r="VSM161" s="5"/>
      <c r="VTI161" s="5"/>
      <c r="VUE161" s="5"/>
      <c r="VVA161" s="5"/>
      <c r="VVW161" s="5"/>
      <c r="VWS161" s="5"/>
      <c r="VXO161" s="5"/>
      <c r="VYK161" s="5"/>
      <c r="VZG161" s="5"/>
      <c r="WAC161" s="5"/>
      <c r="WAY161" s="5"/>
      <c r="WBU161" s="5"/>
      <c r="WCQ161" s="5"/>
      <c r="WDM161" s="5"/>
      <c r="WEI161" s="5"/>
      <c r="WFE161" s="5"/>
      <c r="WGA161" s="5"/>
      <c r="WGW161" s="5"/>
      <c r="WHS161" s="5"/>
      <c r="WIO161" s="5"/>
      <c r="WJK161" s="5"/>
      <c r="WKG161" s="5"/>
      <c r="WLC161" s="5"/>
      <c r="WLY161" s="5"/>
      <c r="WMU161" s="5"/>
      <c r="WNQ161" s="5"/>
      <c r="WOM161" s="5"/>
      <c r="WPI161" s="5"/>
      <c r="WQE161" s="5"/>
      <c r="WRA161" s="5"/>
      <c r="WRW161" s="5"/>
      <c r="WSS161" s="5"/>
      <c r="WTO161" s="5"/>
      <c r="WUK161" s="5"/>
      <c r="WVG161" s="5"/>
      <c r="WWC161" s="5"/>
      <c r="WWY161" s="5"/>
      <c r="WXU161" s="5"/>
      <c r="WYQ161" s="5"/>
      <c r="WZM161" s="5"/>
      <c r="XAI161" s="5"/>
      <c r="XBE161" s="5"/>
      <c r="XCA161" s="5"/>
      <c r="XCW161" s="5"/>
      <c r="XDS161" s="5"/>
      <c r="XEO161" s="5"/>
    </row>
    <row r="162" spans="1:1013 1035:2047 2069:3059 3081:4093 4115:5105 5127:6139 6161:7151 7173:8185 8207:9197 9219:10231 10253:11243 11265:12277 12299:13311 13333:14323 14345:15357 15379:16369" s="6" customFormat="1" x14ac:dyDescent="0.25">
      <c r="A162" s="80" t="s">
        <v>49</v>
      </c>
      <c r="B162" s="87"/>
      <c r="C162" s="87"/>
      <c r="D162" s="87"/>
      <c r="E162" s="87"/>
      <c r="F162" s="87"/>
      <c r="G162" s="87"/>
      <c r="H162" s="87"/>
      <c r="I162" s="87"/>
      <c r="J162" s="87"/>
      <c r="K162" s="87"/>
      <c r="L162" s="87"/>
      <c r="M162" s="87"/>
      <c r="N162" s="87"/>
      <c r="O162" s="87"/>
      <c r="W162" s="5"/>
      <c r="AS162" s="5"/>
      <c r="BO162" s="5"/>
      <c r="CK162" s="5"/>
      <c r="DG162" s="5"/>
      <c r="EC162" s="5"/>
      <c r="EY162" s="5"/>
      <c r="FU162" s="5"/>
      <c r="GQ162" s="5"/>
      <c r="HM162" s="5"/>
      <c r="II162" s="5"/>
      <c r="JE162" s="5"/>
      <c r="KA162" s="5"/>
      <c r="KW162" s="5"/>
      <c r="LS162" s="5"/>
      <c r="MO162" s="5"/>
      <c r="NK162" s="5"/>
      <c r="OG162" s="5"/>
      <c r="PC162" s="5"/>
      <c r="PY162" s="5"/>
      <c r="QU162" s="5"/>
      <c r="RQ162" s="5"/>
      <c r="SM162" s="5"/>
      <c r="TI162" s="5"/>
      <c r="UE162" s="5"/>
      <c r="VA162" s="5"/>
      <c r="VW162" s="5"/>
      <c r="WS162" s="5"/>
      <c r="XO162" s="5"/>
      <c r="YK162" s="5"/>
      <c r="ZG162" s="5"/>
      <c r="AAC162" s="5"/>
      <c r="AAY162" s="5"/>
      <c r="ABU162" s="5"/>
      <c r="ACQ162" s="5"/>
      <c r="ADM162" s="5"/>
      <c r="AEI162" s="5"/>
      <c r="AFE162" s="5"/>
      <c r="AGA162" s="5"/>
      <c r="AGW162" s="5"/>
      <c r="AHS162" s="5"/>
      <c r="AIO162" s="5"/>
      <c r="AJK162" s="5"/>
      <c r="AKG162" s="5"/>
      <c r="ALC162" s="5"/>
      <c r="ALY162" s="5"/>
      <c r="AMU162" s="5"/>
      <c r="ANQ162" s="5"/>
      <c r="AOM162" s="5"/>
      <c r="API162" s="5"/>
      <c r="AQE162" s="5"/>
      <c r="ARA162" s="5"/>
      <c r="ARW162" s="5"/>
      <c r="ASS162" s="5"/>
      <c r="ATO162" s="5"/>
      <c r="AUK162" s="5"/>
      <c r="AVG162" s="5"/>
      <c r="AWC162" s="5"/>
      <c r="AWY162" s="5"/>
      <c r="AXU162" s="5"/>
      <c r="AYQ162" s="5"/>
      <c r="AZM162" s="5"/>
      <c r="BAI162" s="5"/>
      <c r="BBE162" s="5"/>
      <c r="BCA162" s="5"/>
      <c r="BCW162" s="5"/>
      <c r="BDS162" s="5"/>
      <c r="BEO162" s="5"/>
      <c r="BFK162" s="5"/>
      <c r="BGG162" s="5"/>
      <c r="BHC162" s="5"/>
      <c r="BHY162" s="5"/>
      <c r="BIU162" s="5"/>
      <c r="BJQ162" s="5"/>
      <c r="BKM162" s="5"/>
      <c r="BLI162" s="5"/>
      <c r="BME162" s="5"/>
      <c r="BNA162" s="5"/>
      <c r="BNW162" s="5"/>
      <c r="BOS162" s="5"/>
      <c r="BPO162" s="5"/>
      <c r="BQK162" s="5"/>
      <c r="BRG162" s="5"/>
      <c r="BSC162" s="5"/>
      <c r="BSY162" s="5"/>
      <c r="BTU162" s="5"/>
      <c r="BUQ162" s="5"/>
      <c r="BVM162" s="5"/>
      <c r="BWI162" s="5"/>
      <c r="BXE162" s="5"/>
      <c r="BYA162" s="5"/>
      <c r="BYW162" s="5"/>
      <c r="BZS162" s="5"/>
      <c r="CAO162" s="5"/>
      <c r="CBK162" s="5"/>
      <c r="CCG162" s="5"/>
      <c r="CDC162" s="5"/>
      <c r="CDY162" s="5"/>
      <c r="CEU162" s="5"/>
      <c r="CFQ162" s="5"/>
      <c r="CGM162" s="5"/>
      <c r="CHI162" s="5"/>
      <c r="CIE162" s="5"/>
      <c r="CJA162" s="5"/>
      <c r="CJW162" s="5"/>
      <c r="CKS162" s="5"/>
      <c r="CLO162" s="5"/>
      <c r="CMK162" s="5"/>
      <c r="CNG162" s="5"/>
      <c r="COC162" s="5"/>
      <c r="COY162" s="5"/>
      <c r="CPU162" s="5"/>
      <c r="CQQ162" s="5"/>
      <c r="CRM162" s="5"/>
      <c r="CSI162" s="5"/>
      <c r="CTE162" s="5"/>
      <c r="CUA162" s="5"/>
      <c r="CUW162" s="5"/>
      <c r="CVS162" s="5"/>
      <c r="CWO162" s="5"/>
      <c r="CXK162" s="5"/>
      <c r="CYG162" s="5"/>
      <c r="CZC162" s="5"/>
      <c r="CZY162" s="5"/>
      <c r="DAU162" s="5"/>
      <c r="DBQ162" s="5"/>
      <c r="DCM162" s="5"/>
      <c r="DDI162" s="5"/>
      <c r="DEE162" s="5"/>
      <c r="DFA162" s="5"/>
      <c r="DFW162" s="5"/>
      <c r="DGS162" s="5"/>
      <c r="DHO162" s="5"/>
      <c r="DIK162" s="5"/>
      <c r="DJG162" s="5"/>
      <c r="DKC162" s="5"/>
      <c r="DKY162" s="5"/>
      <c r="DLU162" s="5"/>
      <c r="DMQ162" s="5"/>
      <c r="DNM162" s="5"/>
      <c r="DOI162" s="5"/>
      <c r="DPE162" s="5"/>
      <c r="DQA162" s="5"/>
      <c r="DQW162" s="5"/>
      <c r="DRS162" s="5"/>
      <c r="DSO162" s="5"/>
      <c r="DTK162" s="5"/>
      <c r="DUG162" s="5"/>
      <c r="DVC162" s="5"/>
      <c r="DVY162" s="5"/>
      <c r="DWU162" s="5"/>
      <c r="DXQ162" s="5"/>
      <c r="DYM162" s="5"/>
      <c r="DZI162" s="5"/>
      <c r="EAE162" s="5"/>
      <c r="EBA162" s="5"/>
      <c r="EBW162" s="5"/>
      <c r="ECS162" s="5"/>
      <c r="EDO162" s="5"/>
      <c r="EEK162" s="5"/>
      <c r="EFG162" s="5"/>
      <c r="EGC162" s="5"/>
      <c r="EGY162" s="5"/>
      <c r="EHU162" s="5"/>
      <c r="EIQ162" s="5"/>
      <c r="EJM162" s="5"/>
      <c r="EKI162" s="5"/>
      <c r="ELE162" s="5"/>
      <c r="EMA162" s="5"/>
      <c r="EMW162" s="5"/>
      <c r="ENS162" s="5"/>
      <c r="EOO162" s="5"/>
      <c r="EPK162" s="5"/>
      <c r="EQG162" s="5"/>
      <c r="ERC162" s="5"/>
      <c r="ERY162" s="5"/>
      <c r="ESU162" s="5"/>
      <c r="ETQ162" s="5"/>
      <c r="EUM162" s="5"/>
      <c r="EVI162" s="5"/>
      <c r="EWE162" s="5"/>
      <c r="EXA162" s="5"/>
      <c r="EXW162" s="5"/>
      <c r="EYS162" s="5"/>
      <c r="EZO162" s="5"/>
      <c r="FAK162" s="5"/>
      <c r="FBG162" s="5"/>
      <c r="FCC162" s="5"/>
      <c r="FCY162" s="5"/>
      <c r="FDU162" s="5"/>
      <c r="FEQ162" s="5"/>
      <c r="FFM162" s="5"/>
      <c r="FGI162" s="5"/>
      <c r="FHE162" s="5"/>
      <c r="FIA162" s="5"/>
      <c r="FIW162" s="5"/>
      <c r="FJS162" s="5"/>
      <c r="FKO162" s="5"/>
      <c r="FLK162" s="5"/>
      <c r="FMG162" s="5"/>
      <c r="FNC162" s="5"/>
      <c r="FNY162" s="5"/>
      <c r="FOU162" s="5"/>
      <c r="FPQ162" s="5"/>
      <c r="FQM162" s="5"/>
      <c r="FRI162" s="5"/>
      <c r="FSE162" s="5"/>
      <c r="FTA162" s="5"/>
      <c r="FTW162" s="5"/>
      <c r="FUS162" s="5"/>
      <c r="FVO162" s="5"/>
      <c r="FWK162" s="5"/>
      <c r="FXG162" s="5"/>
      <c r="FYC162" s="5"/>
      <c r="FYY162" s="5"/>
      <c r="FZU162" s="5"/>
      <c r="GAQ162" s="5"/>
      <c r="GBM162" s="5"/>
      <c r="GCI162" s="5"/>
      <c r="GDE162" s="5"/>
      <c r="GEA162" s="5"/>
      <c r="GEW162" s="5"/>
      <c r="GFS162" s="5"/>
      <c r="GGO162" s="5"/>
      <c r="GHK162" s="5"/>
      <c r="GIG162" s="5"/>
      <c r="GJC162" s="5"/>
      <c r="GJY162" s="5"/>
      <c r="GKU162" s="5"/>
      <c r="GLQ162" s="5"/>
      <c r="GMM162" s="5"/>
      <c r="GNI162" s="5"/>
      <c r="GOE162" s="5"/>
      <c r="GPA162" s="5"/>
      <c r="GPW162" s="5"/>
      <c r="GQS162" s="5"/>
      <c r="GRO162" s="5"/>
      <c r="GSK162" s="5"/>
      <c r="GTG162" s="5"/>
      <c r="GUC162" s="5"/>
      <c r="GUY162" s="5"/>
      <c r="GVU162" s="5"/>
      <c r="GWQ162" s="5"/>
      <c r="GXM162" s="5"/>
      <c r="GYI162" s="5"/>
      <c r="GZE162" s="5"/>
      <c r="HAA162" s="5"/>
      <c r="HAW162" s="5"/>
      <c r="HBS162" s="5"/>
      <c r="HCO162" s="5"/>
      <c r="HDK162" s="5"/>
      <c r="HEG162" s="5"/>
      <c r="HFC162" s="5"/>
      <c r="HFY162" s="5"/>
      <c r="HGU162" s="5"/>
      <c r="HHQ162" s="5"/>
      <c r="HIM162" s="5"/>
      <c r="HJI162" s="5"/>
      <c r="HKE162" s="5"/>
      <c r="HLA162" s="5"/>
      <c r="HLW162" s="5"/>
      <c r="HMS162" s="5"/>
      <c r="HNO162" s="5"/>
      <c r="HOK162" s="5"/>
      <c r="HPG162" s="5"/>
      <c r="HQC162" s="5"/>
      <c r="HQY162" s="5"/>
      <c r="HRU162" s="5"/>
      <c r="HSQ162" s="5"/>
      <c r="HTM162" s="5"/>
      <c r="HUI162" s="5"/>
      <c r="HVE162" s="5"/>
      <c r="HWA162" s="5"/>
      <c r="HWW162" s="5"/>
      <c r="HXS162" s="5"/>
      <c r="HYO162" s="5"/>
      <c r="HZK162" s="5"/>
      <c r="IAG162" s="5"/>
      <c r="IBC162" s="5"/>
      <c r="IBY162" s="5"/>
      <c r="ICU162" s="5"/>
      <c r="IDQ162" s="5"/>
      <c r="IEM162" s="5"/>
      <c r="IFI162" s="5"/>
      <c r="IGE162" s="5"/>
      <c r="IHA162" s="5"/>
      <c r="IHW162" s="5"/>
      <c r="IIS162" s="5"/>
      <c r="IJO162" s="5"/>
      <c r="IKK162" s="5"/>
      <c r="ILG162" s="5"/>
      <c r="IMC162" s="5"/>
      <c r="IMY162" s="5"/>
      <c r="INU162" s="5"/>
      <c r="IOQ162" s="5"/>
      <c r="IPM162" s="5"/>
      <c r="IQI162" s="5"/>
      <c r="IRE162" s="5"/>
      <c r="ISA162" s="5"/>
      <c r="ISW162" s="5"/>
      <c r="ITS162" s="5"/>
      <c r="IUO162" s="5"/>
      <c r="IVK162" s="5"/>
      <c r="IWG162" s="5"/>
      <c r="IXC162" s="5"/>
      <c r="IXY162" s="5"/>
      <c r="IYU162" s="5"/>
      <c r="IZQ162" s="5"/>
      <c r="JAM162" s="5"/>
      <c r="JBI162" s="5"/>
      <c r="JCE162" s="5"/>
      <c r="JDA162" s="5"/>
      <c r="JDW162" s="5"/>
      <c r="JES162" s="5"/>
      <c r="JFO162" s="5"/>
      <c r="JGK162" s="5"/>
      <c r="JHG162" s="5"/>
      <c r="JIC162" s="5"/>
      <c r="JIY162" s="5"/>
      <c r="JJU162" s="5"/>
      <c r="JKQ162" s="5"/>
      <c r="JLM162" s="5"/>
      <c r="JMI162" s="5"/>
      <c r="JNE162" s="5"/>
      <c r="JOA162" s="5"/>
      <c r="JOW162" s="5"/>
      <c r="JPS162" s="5"/>
      <c r="JQO162" s="5"/>
      <c r="JRK162" s="5"/>
      <c r="JSG162" s="5"/>
      <c r="JTC162" s="5"/>
      <c r="JTY162" s="5"/>
      <c r="JUU162" s="5"/>
      <c r="JVQ162" s="5"/>
      <c r="JWM162" s="5"/>
      <c r="JXI162" s="5"/>
      <c r="JYE162" s="5"/>
      <c r="JZA162" s="5"/>
      <c r="JZW162" s="5"/>
      <c r="KAS162" s="5"/>
      <c r="KBO162" s="5"/>
      <c r="KCK162" s="5"/>
      <c r="KDG162" s="5"/>
      <c r="KEC162" s="5"/>
      <c r="KEY162" s="5"/>
      <c r="KFU162" s="5"/>
      <c r="KGQ162" s="5"/>
      <c r="KHM162" s="5"/>
      <c r="KII162" s="5"/>
      <c r="KJE162" s="5"/>
      <c r="KKA162" s="5"/>
      <c r="KKW162" s="5"/>
      <c r="KLS162" s="5"/>
      <c r="KMO162" s="5"/>
      <c r="KNK162" s="5"/>
      <c r="KOG162" s="5"/>
      <c r="KPC162" s="5"/>
      <c r="KPY162" s="5"/>
      <c r="KQU162" s="5"/>
      <c r="KRQ162" s="5"/>
      <c r="KSM162" s="5"/>
      <c r="KTI162" s="5"/>
      <c r="KUE162" s="5"/>
      <c r="KVA162" s="5"/>
      <c r="KVW162" s="5"/>
      <c r="KWS162" s="5"/>
      <c r="KXO162" s="5"/>
      <c r="KYK162" s="5"/>
      <c r="KZG162" s="5"/>
      <c r="LAC162" s="5"/>
      <c r="LAY162" s="5"/>
      <c r="LBU162" s="5"/>
      <c r="LCQ162" s="5"/>
      <c r="LDM162" s="5"/>
      <c r="LEI162" s="5"/>
      <c r="LFE162" s="5"/>
      <c r="LGA162" s="5"/>
      <c r="LGW162" s="5"/>
      <c r="LHS162" s="5"/>
      <c r="LIO162" s="5"/>
      <c r="LJK162" s="5"/>
      <c r="LKG162" s="5"/>
      <c r="LLC162" s="5"/>
      <c r="LLY162" s="5"/>
      <c r="LMU162" s="5"/>
      <c r="LNQ162" s="5"/>
      <c r="LOM162" s="5"/>
      <c r="LPI162" s="5"/>
      <c r="LQE162" s="5"/>
      <c r="LRA162" s="5"/>
      <c r="LRW162" s="5"/>
      <c r="LSS162" s="5"/>
      <c r="LTO162" s="5"/>
      <c r="LUK162" s="5"/>
      <c r="LVG162" s="5"/>
      <c r="LWC162" s="5"/>
      <c r="LWY162" s="5"/>
      <c r="LXU162" s="5"/>
      <c r="LYQ162" s="5"/>
      <c r="LZM162" s="5"/>
      <c r="MAI162" s="5"/>
      <c r="MBE162" s="5"/>
      <c r="MCA162" s="5"/>
      <c r="MCW162" s="5"/>
      <c r="MDS162" s="5"/>
      <c r="MEO162" s="5"/>
      <c r="MFK162" s="5"/>
      <c r="MGG162" s="5"/>
      <c r="MHC162" s="5"/>
      <c r="MHY162" s="5"/>
      <c r="MIU162" s="5"/>
      <c r="MJQ162" s="5"/>
      <c r="MKM162" s="5"/>
      <c r="MLI162" s="5"/>
      <c r="MME162" s="5"/>
      <c r="MNA162" s="5"/>
      <c r="MNW162" s="5"/>
      <c r="MOS162" s="5"/>
      <c r="MPO162" s="5"/>
      <c r="MQK162" s="5"/>
      <c r="MRG162" s="5"/>
      <c r="MSC162" s="5"/>
      <c r="MSY162" s="5"/>
      <c r="MTU162" s="5"/>
      <c r="MUQ162" s="5"/>
      <c r="MVM162" s="5"/>
      <c r="MWI162" s="5"/>
      <c r="MXE162" s="5"/>
      <c r="MYA162" s="5"/>
      <c r="MYW162" s="5"/>
      <c r="MZS162" s="5"/>
      <c r="NAO162" s="5"/>
      <c r="NBK162" s="5"/>
      <c r="NCG162" s="5"/>
      <c r="NDC162" s="5"/>
      <c r="NDY162" s="5"/>
      <c r="NEU162" s="5"/>
      <c r="NFQ162" s="5"/>
      <c r="NGM162" s="5"/>
      <c r="NHI162" s="5"/>
      <c r="NIE162" s="5"/>
      <c r="NJA162" s="5"/>
      <c r="NJW162" s="5"/>
      <c r="NKS162" s="5"/>
      <c r="NLO162" s="5"/>
      <c r="NMK162" s="5"/>
      <c r="NNG162" s="5"/>
      <c r="NOC162" s="5"/>
      <c r="NOY162" s="5"/>
      <c r="NPU162" s="5"/>
      <c r="NQQ162" s="5"/>
      <c r="NRM162" s="5"/>
      <c r="NSI162" s="5"/>
      <c r="NTE162" s="5"/>
      <c r="NUA162" s="5"/>
      <c r="NUW162" s="5"/>
      <c r="NVS162" s="5"/>
      <c r="NWO162" s="5"/>
      <c r="NXK162" s="5"/>
      <c r="NYG162" s="5"/>
      <c r="NZC162" s="5"/>
      <c r="NZY162" s="5"/>
      <c r="OAU162" s="5"/>
      <c r="OBQ162" s="5"/>
      <c r="OCM162" s="5"/>
      <c r="ODI162" s="5"/>
      <c r="OEE162" s="5"/>
      <c r="OFA162" s="5"/>
      <c r="OFW162" s="5"/>
      <c r="OGS162" s="5"/>
      <c r="OHO162" s="5"/>
      <c r="OIK162" s="5"/>
      <c r="OJG162" s="5"/>
      <c r="OKC162" s="5"/>
      <c r="OKY162" s="5"/>
      <c r="OLU162" s="5"/>
      <c r="OMQ162" s="5"/>
      <c r="ONM162" s="5"/>
      <c r="OOI162" s="5"/>
      <c r="OPE162" s="5"/>
      <c r="OQA162" s="5"/>
      <c r="OQW162" s="5"/>
      <c r="ORS162" s="5"/>
      <c r="OSO162" s="5"/>
      <c r="OTK162" s="5"/>
      <c r="OUG162" s="5"/>
      <c r="OVC162" s="5"/>
      <c r="OVY162" s="5"/>
      <c r="OWU162" s="5"/>
      <c r="OXQ162" s="5"/>
      <c r="OYM162" s="5"/>
      <c r="OZI162" s="5"/>
      <c r="PAE162" s="5"/>
      <c r="PBA162" s="5"/>
      <c r="PBW162" s="5"/>
      <c r="PCS162" s="5"/>
      <c r="PDO162" s="5"/>
      <c r="PEK162" s="5"/>
      <c r="PFG162" s="5"/>
      <c r="PGC162" s="5"/>
      <c r="PGY162" s="5"/>
      <c r="PHU162" s="5"/>
      <c r="PIQ162" s="5"/>
      <c r="PJM162" s="5"/>
      <c r="PKI162" s="5"/>
      <c r="PLE162" s="5"/>
      <c r="PMA162" s="5"/>
      <c r="PMW162" s="5"/>
      <c r="PNS162" s="5"/>
      <c r="POO162" s="5"/>
      <c r="PPK162" s="5"/>
      <c r="PQG162" s="5"/>
      <c r="PRC162" s="5"/>
      <c r="PRY162" s="5"/>
      <c r="PSU162" s="5"/>
      <c r="PTQ162" s="5"/>
      <c r="PUM162" s="5"/>
      <c r="PVI162" s="5"/>
      <c r="PWE162" s="5"/>
      <c r="PXA162" s="5"/>
      <c r="PXW162" s="5"/>
      <c r="PYS162" s="5"/>
      <c r="PZO162" s="5"/>
      <c r="QAK162" s="5"/>
      <c r="QBG162" s="5"/>
      <c r="QCC162" s="5"/>
      <c r="QCY162" s="5"/>
      <c r="QDU162" s="5"/>
      <c r="QEQ162" s="5"/>
      <c r="QFM162" s="5"/>
      <c r="QGI162" s="5"/>
      <c r="QHE162" s="5"/>
      <c r="QIA162" s="5"/>
      <c r="QIW162" s="5"/>
      <c r="QJS162" s="5"/>
      <c r="QKO162" s="5"/>
      <c r="QLK162" s="5"/>
      <c r="QMG162" s="5"/>
      <c r="QNC162" s="5"/>
      <c r="QNY162" s="5"/>
      <c r="QOU162" s="5"/>
      <c r="QPQ162" s="5"/>
      <c r="QQM162" s="5"/>
      <c r="QRI162" s="5"/>
      <c r="QSE162" s="5"/>
      <c r="QTA162" s="5"/>
      <c r="QTW162" s="5"/>
      <c r="QUS162" s="5"/>
      <c r="QVO162" s="5"/>
      <c r="QWK162" s="5"/>
      <c r="QXG162" s="5"/>
      <c r="QYC162" s="5"/>
      <c r="QYY162" s="5"/>
      <c r="QZU162" s="5"/>
      <c r="RAQ162" s="5"/>
      <c r="RBM162" s="5"/>
      <c r="RCI162" s="5"/>
      <c r="RDE162" s="5"/>
      <c r="REA162" s="5"/>
      <c r="REW162" s="5"/>
      <c r="RFS162" s="5"/>
      <c r="RGO162" s="5"/>
      <c r="RHK162" s="5"/>
      <c r="RIG162" s="5"/>
      <c r="RJC162" s="5"/>
      <c r="RJY162" s="5"/>
      <c r="RKU162" s="5"/>
      <c r="RLQ162" s="5"/>
      <c r="RMM162" s="5"/>
      <c r="RNI162" s="5"/>
      <c r="ROE162" s="5"/>
      <c r="RPA162" s="5"/>
      <c r="RPW162" s="5"/>
      <c r="RQS162" s="5"/>
      <c r="RRO162" s="5"/>
      <c r="RSK162" s="5"/>
      <c r="RTG162" s="5"/>
      <c r="RUC162" s="5"/>
      <c r="RUY162" s="5"/>
      <c r="RVU162" s="5"/>
      <c r="RWQ162" s="5"/>
      <c r="RXM162" s="5"/>
      <c r="RYI162" s="5"/>
      <c r="RZE162" s="5"/>
      <c r="SAA162" s="5"/>
      <c r="SAW162" s="5"/>
      <c r="SBS162" s="5"/>
      <c r="SCO162" s="5"/>
      <c r="SDK162" s="5"/>
      <c r="SEG162" s="5"/>
      <c r="SFC162" s="5"/>
      <c r="SFY162" s="5"/>
      <c r="SGU162" s="5"/>
      <c r="SHQ162" s="5"/>
      <c r="SIM162" s="5"/>
      <c r="SJI162" s="5"/>
      <c r="SKE162" s="5"/>
      <c r="SLA162" s="5"/>
      <c r="SLW162" s="5"/>
      <c r="SMS162" s="5"/>
      <c r="SNO162" s="5"/>
      <c r="SOK162" s="5"/>
      <c r="SPG162" s="5"/>
      <c r="SQC162" s="5"/>
      <c r="SQY162" s="5"/>
      <c r="SRU162" s="5"/>
      <c r="SSQ162" s="5"/>
      <c r="STM162" s="5"/>
      <c r="SUI162" s="5"/>
      <c r="SVE162" s="5"/>
      <c r="SWA162" s="5"/>
      <c r="SWW162" s="5"/>
      <c r="SXS162" s="5"/>
      <c r="SYO162" s="5"/>
      <c r="SZK162" s="5"/>
      <c r="TAG162" s="5"/>
      <c r="TBC162" s="5"/>
      <c r="TBY162" s="5"/>
      <c r="TCU162" s="5"/>
      <c r="TDQ162" s="5"/>
      <c r="TEM162" s="5"/>
      <c r="TFI162" s="5"/>
      <c r="TGE162" s="5"/>
      <c r="THA162" s="5"/>
      <c r="THW162" s="5"/>
      <c r="TIS162" s="5"/>
      <c r="TJO162" s="5"/>
      <c r="TKK162" s="5"/>
      <c r="TLG162" s="5"/>
      <c r="TMC162" s="5"/>
      <c r="TMY162" s="5"/>
      <c r="TNU162" s="5"/>
      <c r="TOQ162" s="5"/>
      <c r="TPM162" s="5"/>
      <c r="TQI162" s="5"/>
      <c r="TRE162" s="5"/>
      <c r="TSA162" s="5"/>
      <c r="TSW162" s="5"/>
      <c r="TTS162" s="5"/>
      <c r="TUO162" s="5"/>
      <c r="TVK162" s="5"/>
      <c r="TWG162" s="5"/>
      <c r="TXC162" s="5"/>
      <c r="TXY162" s="5"/>
      <c r="TYU162" s="5"/>
      <c r="TZQ162" s="5"/>
      <c r="UAM162" s="5"/>
      <c r="UBI162" s="5"/>
      <c r="UCE162" s="5"/>
      <c r="UDA162" s="5"/>
      <c r="UDW162" s="5"/>
      <c r="UES162" s="5"/>
      <c r="UFO162" s="5"/>
      <c r="UGK162" s="5"/>
      <c r="UHG162" s="5"/>
      <c r="UIC162" s="5"/>
      <c r="UIY162" s="5"/>
      <c r="UJU162" s="5"/>
      <c r="UKQ162" s="5"/>
      <c r="ULM162" s="5"/>
      <c r="UMI162" s="5"/>
      <c r="UNE162" s="5"/>
      <c r="UOA162" s="5"/>
      <c r="UOW162" s="5"/>
      <c r="UPS162" s="5"/>
      <c r="UQO162" s="5"/>
      <c r="URK162" s="5"/>
      <c r="USG162" s="5"/>
      <c r="UTC162" s="5"/>
      <c r="UTY162" s="5"/>
      <c r="UUU162" s="5"/>
      <c r="UVQ162" s="5"/>
      <c r="UWM162" s="5"/>
      <c r="UXI162" s="5"/>
      <c r="UYE162" s="5"/>
      <c r="UZA162" s="5"/>
      <c r="UZW162" s="5"/>
      <c r="VAS162" s="5"/>
      <c r="VBO162" s="5"/>
      <c r="VCK162" s="5"/>
      <c r="VDG162" s="5"/>
      <c r="VEC162" s="5"/>
      <c r="VEY162" s="5"/>
      <c r="VFU162" s="5"/>
      <c r="VGQ162" s="5"/>
      <c r="VHM162" s="5"/>
      <c r="VII162" s="5"/>
      <c r="VJE162" s="5"/>
      <c r="VKA162" s="5"/>
      <c r="VKW162" s="5"/>
      <c r="VLS162" s="5"/>
      <c r="VMO162" s="5"/>
      <c r="VNK162" s="5"/>
      <c r="VOG162" s="5"/>
      <c r="VPC162" s="5"/>
      <c r="VPY162" s="5"/>
      <c r="VQU162" s="5"/>
      <c r="VRQ162" s="5"/>
      <c r="VSM162" s="5"/>
      <c r="VTI162" s="5"/>
      <c r="VUE162" s="5"/>
      <c r="VVA162" s="5"/>
      <c r="VVW162" s="5"/>
      <c r="VWS162" s="5"/>
      <c r="VXO162" s="5"/>
      <c r="VYK162" s="5"/>
      <c r="VZG162" s="5"/>
      <c r="WAC162" s="5"/>
      <c r="WAY162" s="5"/>
      <c r="WBU162" s="5"/>
      <c r="WCQ162" s="5"/>
      <c r="WDM162" s="5"/>
      <c r="WEI162" s="5"/>
      <c r="WFE162" s="5"/>
      <c r="WGA162" s="5"/>
      <c r="WGW162" s="5"/>
      <c r="WHS162" s="5"/>
      <c r="WIO162" s="5"/>
      <c r="WJK162" s="5"/>
      <c r="WKG162" s="5"/>
      <c r="WLC162" s="5"/>
      <c r="WLY162" s="5"/>
      <c r="WMU162" s="5"/>
      <c r="WNQ162" s="5"/>
      <c r="WOM162" s="5"/>
      <c r="WPI162" s="5"/>
      <c r="WQE162" s="5"/>
      <c r="WRA162" s="5"/>
      <c r="WRW162" s="5"/>
      <c r="WSS162" s="5"/>
      <c r="WTO162" s="5"/>
      <c r="WUK162" s="5"/>
      <c r="WVG162" s="5"/>
      <c r="WWC162" s="5"/>
      <c r="WWY162" s="5"/>
      <c r="WXU162" s="5"/>
      <c r="WYQ162" s="5"/>
      <c r="WZM162" s="5"/>
      <c r="XAI162" s="5"/>
      <c r="XBE162" s="5"/>
      <c r="XCA162" s="5"/>
      <c r="XCW162" s="5"/>
      <c r="XDS162" s="5"/>
      <c r="XEO162" s="5"/>
    </row>
    <row r="163" spans="1:1013 1035:2047 2069:3059 3081:4093 4115:5105 5127:6139 6161:7151 7173:8185 8207:9197 9219:10231 10253:11243 11265:12277 12299:13311 13333:14323 14345:15357 15379:16369" s="6" customFormat="1" x14ac:dyDescent="0.25">
      <c r="A163" s="80" t="s">
        <v>50</v>
      </c>
      <c r="B163" s="85"/>
      <c r="C163" s="85"/>
      <c r="D163" s="85"/>
      <c r="E163" s="85"/>
      <c r="F163" s="85"/>
      <c r="G163" s="85"/>
      <c r="H163" s="85"/>
      <c r="I163" s="85"/>
      <c r="J163" s="85"/>
      <c r="K163" s="85"/>
      <c r="L163" s="85"/>
      <c r="M163" s="85"/>
      <c r="N163" s="85"/>
      <c r="O163" s="4"/>
      <c r="W163" s="5"/>
      <c r="AS163" s="5"/>
      <c r="BO163" s="5"/>
      <c r="CK163" s="5"/>
      <c r="DG163" s="5"/>
      <c r="EC163" s="5"/>
      <c r="EY163" s="5"/>
      <c r="FU163" s="5"/>
      <c r="GQ163" s="5"/>
      <c r="HM163" s="5"/>
      <c r="II163" s="5"/>
      <c r="JE163" s="5"/>
      <c r="KA163" s="5"/>
      <c r="KW163" s="5"/>
      <c r="LS163" s="5"/>
      <c r="MO163" s="5"/>
      <c r="NK163" s="5"/>
      <c r="OG163" s="5"/>
      <c r="PC163" s="5"/>
      <c r="PY163" s="5"/>
      <c r="QU163" s="5"/>
      <c r="RQ163" s="5"/>
      <c r="SM163" s="5"/>
      <c r="TI163" s="5"/>
      <c r="UE163" s="5"/>
      <c r="VA163" s="5"/>
      <c r="VW163" s="5"/>
      <c r="WS163" s="5"/>
      <c r="XO163" s="5"/>
      <c r="YK163" s="5"/>
      <c r="ZG163" s="5"/>
      <c r="AAC163" s="5"/>
      <c r="AAY163" s="5"/>
      <c r="ABU163" s="5"/>
      <c r="ACQ163" s="5"/>
      <c r="ADM163" s="5"/>
      <c r="AEI163" s="5"/>
      <c r="AFE163" s="5"/>
      <c r="AGA163" s="5"/>
      <c r="AGW163" s="5"/>
      <c r="AHS163" s="5"/>
      <c r="AIO163" s="5"/>
      <c r="AJK163" s="5"/>
      <c r="AKG163" s="5"/>
      <c r="ALC163" s="5"/>
      <c r="ALY163" s="5"/>
      <c r="AMU163" s="5"/>
      <c r="ANQ163" s="5"/>
      <c r="AOM163" s="5"/>
      <c r="API163" s="5"/>
      <c r="AQE163" s="5"/>
      <c r="ARA163" s="5"/>
      <c r="ARW163" s="5"/>
      <c r="ASS163" s="5"/>
      <c r="ATO163" s="5"/>
      <c r="AUK163" s="5"/>
      <c r="AVG163" s="5"/>
      <c r="AWC163" s="5"/>
      <c r="AWY163" s="5"/>
      <c r="AXU163" s="5"/>
      <c r="AYQ163" s="5"/>
      <c r="AZM163" s="5"/>
      <c r="BAI163" s="5"/>
      <c r="BBE163" s="5"/>
      <c r="BCA163" s="5"/>
      <c r="BCW163" s="5"/>
      <c r="BDS163" s="5"/>
      <c r="BEO163" s="5"/>
      <c r="BFK163" s="5"/>
      <c r="BGG163" s="5"/>
      <c r="BHC163" s="5"/>
      <c r="BHY163" s="5"/>
      <c r="BIU163" s="5"/>
      <c r="BJQ163" s="5"/>
      <c r="BKM163" s="5"/>
      <c r="BLI163" s="5"/>
      <c r="BME163" s="5"/>
      <c r="BNA163" s="5"/>
      <c r="BNW163" s="5"/>
      <c r="BOS163" s="5"/>
      <c r="BPO163" s="5"/>
      <c r="BQK163" s="5"/>
      <c r="BRG163" s="5"/>
      <c r="BSC163" s="5"/>
      <c r="BSY163" s="5"/>
      <c r="BTU163" s="5"/>
      <c r="BUQ163" s="5"/>
      <c r="BVM163" s="5"/>
      <c r="BWI163" s="5"/>
      <c r="BXE163" s="5"/>
      <c r="BYA163" s="5"/>
      <c r="BYW163" s="5"/>
      <c r="BZS163" s="5"/>
      <c r="CAO163" s="5"/>
      <c r="CBK163" s="5"/>
      <c r="CCG163" s="5"/>
      <c r="CDC163" s="5"/>
      <c r="CDY163" s="5"/>
      <c r="CEU163" s="5"/>
      <c r="CFQ163" s="5"/>
      <c r="CGM163" s="5"/>
      <c r="CHI163" s="5"/>
      <c r="CIE163" s="5"/>
      <c r="CJA163" s="5"/>
      <c r="CJW163" s="5"/>
      <c r="CKS163" s="5"/>
      <c r="CLO163" s="5"/>
      <c r="CMK163" s="5"/>
      <c r="CNG163" s="5"/>
      <c r="COC163" s="5"/>
      <c r="COY163" s="5"/>
      <c r="CPU163" s="5"/>
      <c r="CQQ163" s="5"/>
      <c r="CRM163" s="5"/>
      <c r="CSI163" s="5"/>
      <c r="CTE163" s="5"/>
      <c r="CUA163" s="5"/>
      <c r="CUW163" s="5"/>
      <c r="CVS163" s="5"/>
      <c r="CWO163" s="5"/>
      <c r="CXK163" s="5"/>
      <c r="CYG163" s="5"/>
      <c r="CZC163" s="5"/>
      <c r="CZY163" s="5"/>
      <c r="DAU163" s="5"/>
      <c r="DBQ163" s="5"/>
      <c r="DCM163" s="5"/>
      <c r="DDI163" s="5"/>
      <c r="DEE163" s="5"/>
      <c r="DFA163" s="5"/>
      <c r="DFW163" s="5"/>
      <c r="DGS163" s="5"/>
      <c r="DHO163" s="5"/>
      <c r="DIK163" s="5"/>
      <c r="DJG163" s="5"/>
      <c r="DKC163" s="5"/>
      <c r="DKY163" s="5"/>
      <c r="DLU163" s="5"/>
      <c r="DMQ163" s="5"/>
      <c r="DNM163" s="5"/>
      <c r="DOI163" s="5"/>
      <c r="DPE163" s="5"/>
      <c r="DQA163" s="5"/>
      <c r="DQW163" s="5"/>
      <c r="DRS163" s="5"/>
      <c r="DSO163" s="5"/>
      <c r="DTK163" s="5"/>
      <c r="DUG163" s="5"/>
      <c r="DVC163" s="5"/>
      <c r="DVY163" s="5"/>
      <c r="DWU163" s="5"/>
      <c r="DXQ163" s="5"/>
      <c r="DYM163" s="5"/>
      <c r="DZI163" s="5"/>
      <c r="EAE163" s="5"/>
      <c r="EBA163" s="5"/>
      <c r="EBW163" s="5"/>
      <c r="ECS163" s="5"/>
      <c r="EDO163" s="5"/>
      <c r="EEK163" s="5"/>
      <c r="EFG163" s="5"/>
      <c r="EGC163" s="5"/>
      <c r="EGY163" s="5"/>
      <c r="EHU163" s="5"/>
      <c r="EIQ163" s="5"/>
      <c r="EJM163" s="5"/>
      <c r="EKI163" s="5"/>
      <c r="ELE163" s="5"/>
      <c r="EMA163" s="5"/>
      <c r="EMW163" s="5"/>
      <c r="ENS163" s="5"/>
      <c r="EOO163" s="5"/>
      <c r="EPK163" s="5"/>
      <c r="EQG163" s="5"/>
      <c r="ERC163" s="5"/>
      <c r="ERY163" s="5"/>
      <c r="ESU163" s="5"/>
      <c r="ETQ163" s="5"/>
      <c r="EUM163" s="5"/>
      <c r="EVI163" s="5"/>
      <c r="EWE163" s="5"/>
      <c r="EXA163" s="5"/>
      <c r="EXW163" s="5"/>
      <c r="EYS163" s="5"/>
      <c r="EZO163" s="5"/>
      <c r="FAK163" s="5"/>
      <c r="FBG163" s="5"/>
      <c r="FCC163" s="5"/>
      <c r="FCY163" s="5"/>
      <c r="FDU163" s="5"/>
      <c r="FEQ163" s="5"/>
      <c r="FFM163" s="5"/>
      <c r="FGI163" s="5"/>
      <c r="FHE163" s="5"/>
      <c r="FIA163" s="5"/>
      <c r="FIW163" s="5"/>
      <c r="FJS163" s="5"/>
      <c r="FKO163" s="5"/>
      <c r="FLK163" s="5"/>
      <c r="FMG163" s="5"/>
      <c r="FNC163" s="5"/>
      <c r="FNY163" s="5"/>
      <c r="FOU163" s="5"/>
      <c r="FPQ163" s="5"/>
      <c r="FQM163" s="5"/>
      <c r="FRI163" s="5"/>
      <c r="FSE163" s="5"/>
      <c r="FTA163" s="5"/>
      <c r="FTW163" s="5"/>
      <c r="FUS163" s="5"/>
      <c r="FVO163" s="5"/>
      <c r="FWK163" s="5"/>
      <c r="FXG163" s="5"/>
      <c r="FYC163" s="5"/>
      <c r="FYY163" s="5"/>
      <c r="FZU163" s="5"/>
      <c r="GAQ163" s="5"/>
      <c r="GBM163" s="5"/>
      <c r="GCI163" s="5"/>
      <c r="GDE163" s="5"/>
      <c r="GEA163" s="5"/>
      <c r="GEW163" s="5"/>
      <c r="GFS163" s="5"/>
      <c r="GGO163" s="5"/>
      <c r="GHK163" s="5"/>
      <c r="GIG163" s="5"/>
      <c r="GJC163" s="5"/>
      <c r="GJY163" s="5"/>
      <c r="GKU163" s="5"/>
      <c r="GLQ163" s="5"/>
      <c r="GMM163" s="5"/>
      <c r="GNI163" s="5"/>
      <c r="GOE163" s="5"/>
      <c r="GPA163" s="5"/>
      <c r="GPW163" s="5"/>
      <c r="GQS163" s="5"/>
      <c r="GRO163" s="5"/>
      <c r="GSK163" s="5"/>
      <c r="GTG163" s="5"/>
      <c r="GUC163" s="5"/>
      <c r="GUY163" s="5"/>
      <c r="GVU163" s="5"/>
      <c r="GWQ163" s="5"/>
      <c r="GXM163" s="5"/>
      <c r="GYI163" s="5"/>
      <c r="GZE163" s="5"/>
      <c r="HAA163" s="5"/>
      <c r="HAW163" s="5"/>
      <c r="HBS163" s="5"/>
      <c r="HCO163" s="5"/>
      <c r="HDK163" s="5"/>
      <c r="HEG163" s="5"/>
      <c r="HFC163" s="5"/>
      <c r="HFY163" s="5"/>
      <c r="HGU163" s="5"/>
      <c r="HHQ163" s="5"/>
      <c r="HIM163" s="5"/>
      <c r="HJI163" s="5"/>
      <c r="HKE163" s="5"/>
      <c r="HLA163" s="5"/>
      <c r="HLW163" s="5"/>
      <c r="HMS163" s="5"/>
      <c r="HNO163" s="5"/>
      <c r="HOK163" s="5"/>
      <c r="HPG163" s="5"/>
      <c r="HQC163" s="5"/>
      <c r="HQY163" s="5"/>
      <c r="HRU163" s="5"/>
      <c r="HSQ163" s="5"/>
      <c r="HTM163" s="5"/>
      <c r="HUI163" s="5"/>
      <c r="HVE163" s="5"/>
      <c r="HWA163" s="5"/>
      <c r="HWW163" s="5"/>
      <c r="HXS163" s="5"/>
      <c r="HYO163" s="5"/>
      <c r="HZK163" s="5"/>
      <c r="IAG163" s="5"/>
      <c r="IBC163" s="5"/>
      <c r="IBY163" s="5"/>
      <c r="ICU163" s="5"/>
      <c r="IDQ163" s="5"/>
      <c r="IEM163" s="5"/>
      <c r="IFI163" s="5"/>
      <c r="IGE163" s="5"/>
      <c r="IHA163" s="5"/>
      <c r="IHW163" s="5"/>
      <c r="IIS163" s="5"/>
      <c r="IJO163" s="5"/>
      <c r="IKK163" s="5"/>
      <c r="ILG163" s="5"/>
      <c r="IMC163" s="5"/>
      <c r="IMY163" s="5"/>
      <c r="INU163" s="5"/>
      <c r="IOQ163" s="5"/>
      <c r="IPM163" s="5"/>
      <c r="IQI163" s="5"/>
      <c r="IRE163" s="5"/>
      <c r="ISA163" s="5"/>
      <c r="ISW163" s="5"/>
      <c r="ITS163" s="5"/>
      <c r="IUO163" s="5"/>
      <c r="IVK163" s="5"/>
      <c r="IWG163" s="5"/>
      <c r="IXC163" s="5"/>
      <c r="IXY163" s="5"/>
      <c r="IYU163" s="5"/>
      <c r="IZQ163" s="5"/>
      <c r="JAM163" s="5"/>
      <c r="JBI163" s="5"/>
      <c r="JCE163" s="5"/>
      <c r="JDA163" s="5"/>
      <c r="JDW163" s="5"/>
      <c r="JES163" s="5"/>
      <c r="JFO163" s="5"/>
      <c r="JGK163" s="5"/>
      <c r="JHG163" s="5"/>
      <c r="JIC163" s="5"/>
      <c r="JIY163" s="5"/>
      <c r="JJU163" s="5"/>
      <c r="JKQ163" s="5"/>
      <c r="JLM163" s="5"/>
      <c r="JMI163" s="5"/>
      <c r="JNE163" s="5"/>
      <c r="JOA163" s="5"/>
      <c r="JOW163" s="5"/>
      <c r="JPS163" s="5"/>
      <c r="JQO163" s="5"/>
      <c r="JRK163" s="5"/>
      <c r="JSG163" s="5"/>
      <c r="JTC163" s="5"/>
      <c r="JTY163" s="5"/>
      <c r="JUU163" s="5"/>
      <c r="JVQ163" s="5"/>
      <c r="JWM163" s="5"/>
      <c r="JXI163" s="5"/>
      <c r="JYE163" s="5"/>
      <c r="JZA163" s="5"/>
      <c r="JZW163" s="5"/>
      <c r="KAS163" s="5"/>
      <c r="KBO163" s="5"/>
      <c r="KCK163" s="5"/>
      <c r="KDG163" s="5"/>
      <c r="KEC163" s="5"/>
      <c r="KEY163" s="5"/>
      <c r="KFU163" s="5"/>
      <c r="KGQ163" s="5"/>
      <c r="KHM163" s="5"/>
      <c r="KII163" s="5"/>
      <c r="KJE163" s="5"/>
      <c r="KKA163" s="5"/>
      <c r="KKW163" s="5"/>
      <c r="KLS163" s="5"/>
      <c r="KMO163" s="5"/>
      <c r="KNK163" s="5"/>
      <c r="KOG163" s="5"/>
      <c r="KPC163" s="5"/>
      <c r="KPY163" s="5"/>
      <c r="KQU163" s="5"/>
      <c r="KRQ163" s="5"/>
      <c r="KSM163" s="5"/>
      <c r="KTI163" s="5"/>
      <c r="KUE163" s="5"/>
      <c r="KVA163" s="5"/>
      <c r="KVW163" s="5"/>
      <c r="KWS163" s="5"/>
      <c r="KXO163" s="5"/>
      <c r="KYK163" s="5"/>
      <c r="KZG163" s="5"/>
      <c r="LAC163" s="5"/>
      <c r="LAY163" s="5"/>
      <c r="LBU163" s="5"/>
      <c r="LCQ163" s="5"/>
      <c r="LDM163" s="5"/>
      <c r="LEI163" s="5"/>
      <c r="LFE163" s="5"/>
      <c r="LGA163" s="5"/>
      <c r="LGW163" s="5"/>
      <c r="LHS163" s="5"/>
      <c r="LIO163" s="5"/>
      <c r="LJK163" s="5"/>
      <c r="LKG163" s="5"/>
      <c r="LLC163" s="5"/>
      <c r="LLY163" s="5"/>
      <c r="LMU163" s="5"/>
      <c r="LNQ163" s="5"/>
      <c r="LOM163" s="5"/>
      <c r="LPI163" s="5"/>
      <c r="LQE163" s="5"/>
      <c r="LRA163" s="5"/>
      <c r="LRW163" s="5"/>
      <c r="LSS163" s="5"/>
      <c r="LTO163" s="5"/>
      <c r="LUK163" s="5"/>
      <c r="LVG163" s="5"/>
      <c r="LWC163" s="5"/>
      <c r="LWY163" s="5"/>
      <c r="LXU163" s="5"/>
      <c r="LYQ163" s="5"/>
      <c r="LZM163" s="5"/>
      <c r="MAI163" s="5"/>
      <c r="MBE163" s="5"/>
      <c r="MCA163" s="5"/>
      <c r="MCW163" s="5"/>
      <c r="MDS163" s="5"/>
      <c r="MEO163" s="5"/>
      <c r="MFK163" s="5"/>
      <c r="MGG163" s="5"/>
      <c r="MHC163" s="5"/>
      <c r="MHY163" s="5"/>
      <c r="MIU163" s="5"/>
      <c r="MJQ163" s="5"/>
      <c r="MKM163" s="5"/>
      <c r="MLI163" s="5"/>
      <c r="MME163" s="5"/>
      <c r="MNA163" s="5"/>
      <c r="MNW163" s="5"/>
      <c r="MOS163" s="5"/>
      <c r="MPO163" s="5"/>
      <c r="MQK163" s="5"/>
      <c r="MRG163" s="5"/>
      <c r="MSC163" s="5"/>
      <c r="MSY163" s="5"/>
      <c r="MTU163" s="5"/>
      <c r="MUQ163" s="5"/>
      <c r="MVM163" s="5"/>
      <c r="MWI163" s="5"/>
      <c r="MXE163" s="5"/>
      <c r="MYA163" s="5"/>
      <c r="MYW163" s="5"/>
      <c r="MZS163" s="5"/>
      <c r="NAO163" s="5"/>
      <c r="NBK163" s="5"/>
      <c r="NCG163" s="5"/>
      <c r="NDC163" s="5"/>
      <c r="NDY163" s="5"/>
      <c r="NEU163" s="5"/>
      <c r="NFQ163" s="5"/>
      <c r="NGM163" s="5"/>
      <c r="NHI163" s="5"/>
      <c r="NIE163" s="5"/>
      <c r="NJA163" s="5"/>
      <c r="NJW163" s="5"/>
      <c r="NKS163" s="5"/>
      <c r="NLO163" s="5"/>
      <c r="NMK163" s="5"/>
      <c r="NNG163" s="5"/>
      <c r="NOC163" s="5"/>
      <c r="NOY163" s="5"/>
      <c r="NPU163" s="5"/>
      <c r="NQQ163" s="5"/>
      <c r="NRM163" s="5"/>
      <c r="NSI163" s="5"/>
      <c r="NTE163" s="5"/>
      <c r="NUA163" s="5"/>
      <c r="NUW163" s="5"/>
      <c r="NVS163" s="5"/>
      <c r="NWO163" s="5"/>
      <c r="NXK163" s="5"/>
      <c r="NYG163" s="5"/>
      <c r="NZC163" s="5"/>
      <c r="NZY163" s="5"/>
      <c r="OAU163" s="5"/>
      <c r="OBQ163" s="5"/>
      <c r="OCM163" s="5"/>
      <c r="ODI163" s="5"/>
      <c r="OEE163" s="5"/>
      <c r="OFA163" s="5"/>
      <c r="OFW163" s="5"/>
      <c r="OGS163" s="5"/>
      <c r="OHO163" s="5"/>
      <c r="OIK163" s="5"/>
      <c r="OJG163" s="5"/>
      <c r="OKC163" s="5"/>
      <c r="OKY163" s="5"/>
      <c r="OLU163" s="5"/>
      <c r="OMQ163" s="5"/>
      <c r="ONM163" s="5"/>
      <c r="OOI163" s="5"/>
      <c r="OPE163" s="5"/>
      <c r="OQA163" s="5"/>
      <c r="OQW163" s="5"/>
      <c r="ORS163" s="5"/>
      <c r="OSO163" s="5"/>
      <c r="OTK163" s="5"/>
      <c r="OUG163" s="5"/>
      <c r="OVC163" s="5"/>
      <c r="OVY163" s="5"/>
      <c r="OWU163" s="5"/>
      <c r="OXQ163" s="5"/>
      <c r="OYM163" s="5"/>
      <c r="OZI163" s="5"/>
      <c r="PAE163" s="5"/>
      <c r="PBA163" s="5"/>
      <c r="PBW163" s="5"/>
      <c r="PCS163" s="5"/>
      <c r="PDO163" s="5"/>
      <c r="PEK163" s="5"/>
      <c r="PFG163" s="5"/>
      <c r="PGC163" s="5"/>
      <c r="PGY163" s="5"/>
      <c r="PHU163" s="5"/>
      <c r="PIQ163" s="5"/>
      <c r="PJM163" s="5"/>
      <c r="PKI163" s="5"/>
      <c r="PLE163" s="5"/>
      <c r="PMA163" s="5"/>
      <c r="PMW163" s="5"/>
      <c r="PNS163" s="5"/>
      <c r="POO163" s="5"/>
      <c r="PPK163" s="5"/>
      <c r="PQG163" s="5"/>
      <c r="PRC163" s="5"/>
      <c r="PRY163" s="5"/>
      <c r="PSU163" s="5"/>
      <c r="PTQ163" s="5"/>
      <c r="PUM163" s="5"/>
      <c r="PVI163" s="5"/>
      <c r="PWE163" s="5"/>
      <c r="PXA163" s="5"/>
      <c r="PXW163" s="5"/>
      <c r="PYS163" s="5"/>
      <c r="PZO163" s="5"/>
      <c r="QAK163" s="5"/>
      <c r="QBG163" s="5"/>
      <c r="QCC163" s="5"/>
      <c r="QCY163" s="5"/>
      <c r="QDU163" s="5"/>
      <c r="QEQ163" s="5"/>
      <c r="QFM163" s="5"/>
      <c r="QGI163" s="5"/>
      <c r="QHE163" s="5"/>
      <c r="QIA163" s="5"/>
      <c r="QIW163" s="5"/>
      <c r="QJS163" s="5"/>
      <c r="QKO163" s="5"/>
      <c r="QLK163" s="5"/>
      <c r="QMG163" s="5"/>
      <c r="QNC163" s="5"/>
      <c r="QNY163" s="5"/>
      <c r="QOU163" s="5"/>
      <c r="QPQ163" s="5"/>
      <c r="QQM163" s="5"/>
      <c r="QRI163" s="5"/>
      <c r="QSE163" s="5"/>
      <c r="QTA163" s="5"/>
      <c r="QTW163" s="5"/>
      <c r="QUS163" s="5"/>
      <c r="QVO163" s="5"/>
      <c r="QWK163" s="5"/>
      <c r="QXG163" s="5"/>
      <c r="QYC163" s="5"/>
      <c r="QYY163" s="5"/>
      <c r="QZU163" s="5"/>
      <c r="RAQ163" s="5"/>
      <c r="RBM163" s="5"/>
      <c r="RCI163" s="5"/>
      <c r="RDE163" s="5"/>
      <c r="REA163" s="5"/>
      <c r="REW163" s="5"/>
      <c r="RFS163" s="5"/>
      <c r="RGO163" s="5"/>
      <c r="RHK163" s="5"/>
      <c r="RIG163" s="5"/>
      <c r="RJC163" s="5"/>
      <c r="RJY163" s="5"/>
      <c r="RKU163" s="5"/>
      <c r="RLQ163" s="5"/>
      <c r="RMM163" s="5"/>
      <c r="RNI163" s="5"/>
      <c r="ROE163" s="5"/>
      <c r="RPA163" s="5"/>
      <c r="RPW163" s="5"/>
      <c r="RQS163" s="5"/>
      <c r="RRO163" s="5"/>
      <c r="RSK163" s="5"/>
      <c r="RTG163" s="5"/>
      <c r="RUC163" s="5"/>
      <c r="RUY163" s="5"/>
      <c r="RVU163" s="5"/>
      <c r="RWQ163" s="5"/>
      <c r="RXM163" s="5"/>
      <c r="RYI163" s="5"/>
      <c r="RZE163" s="5"/>
      <c r="SAA163" s="5"/>
      <c r="SAW163" s="5"/>
      <c r="SBS163" s="5"/>
      <c r="SCO163" s="5"/>
      <c r="SDK163" s="5"/>
      <c r="SEG163" s="5"/>
      <c r="SFC163" s="5"/>
      <c r="SFY163" s="5"/>
      <c r="SGU163" s="5"/>
      <c r="SHQ163" s="5"/>
      <c r="SIM163" s="5"/>
      <c r="SJI163" s="5"/>
      <c r="SKE163" s="5"/>
      <c r="SLA163" s="5"/>
      <c r="SLW163" s="5"/>
      <c r="SMS163" s="5"/>
      <c r="SNO163" s="5"/>
      <c r="SOK163" s="5"/>
      <c r="SPG163" s="5"/>
      <c r="SQC163" s="5"/>
      <c r="SQY163" s="5"/>
      <c r="SRU163" s="5"/>
      <c r="SSQ163" s="5"/>
      <c r="STM163" s="5"/>
      <c r="SUI163" s="5"/>
      <c r="SVE163" s="5"/>
      <c r="SWA163" s="5"/>
      <c r="SWW163" s="5"/>
      <c r="SXS163" s="5"/>
      <c r="SYO163" s="5"/>
      <c r="SZK163" s="5"/>
      <c r="TAG163" s="5"/>
      <c r="TBC163" s="5"/>
      <c r="TBY163" s="5"/>
      <c r="TCU163" s="5"/>
      <c r="TDQ163" s="5"/>
      <c r="TEM163" s="5"/>
      <c r="TFI163" s="5"/>
      <c r="TGE163" s="5"/>
      <c r="THA163" s="5"/>
      <c r="THW163" s="5"/>
      <c r="TIS163" s="5"/>
      <c r="TJO163" s="5"/>
      <c r="TKK163" s="5"/>
      <c r="TLG163" s="5"/>
      <c r="TMC163" s="5"/>
      <c r="TMY163" s="5"/>
      <c r="TNU163" s="5"/>
      <c r="TOQ163" s="5"/>
      <c r="TPM163" s="5"/>
      <c r="TQI163" s="5"/>
      <c r="TRE163" s="5"/>
      <c r="TSA163" s="5"/>
      <c r="TSW163" s="5"/>
      <c r="TTS163" s="5"/>
      <c r="TUO163" s="5"/>
      <c r="TVK163" s="5"/>
      <c r="TWG163" s="5"/>
      <c r="TXC163" s="5"/>
      <c r="TXY163" s="5"/>
      <c r="TYU163" s="5"/>
      <c r="TZQ163" s="5"/>
      <c r="UAM163" s="5"/>
      <c r="UBI163" s="5"/>
      <c r="UCE163" s="5"/>
      <c r="UDA163" s="5"/>
      <c r="UDW163" s="5"/>
      <c r="UES163" s="5"/>
      <c r="UFO163" s="5"/>
      <c r="UGK163" s="5"/>
      <c r="UHG163" s="5"/>
      <c r="UIC163" s="5"/>
      <c r="UIY163" s="5"/>
      <c r="UJU163" s="5"/>
      <c r="UKQ163" s="5"/>
      <c r="ULM163" s="5"/>
      <c r="UMI163" s="5"/>
      <c r="UNE163" s="5"/>
      <c r="UOA163" s="5"/>
      <c r="UOW163" s="5"/>
      <c r="UPS163" s="5"/>
      <c r="UQO163" s="5"/>
      <c r="URK163" s="5"/>
      <c r="USG163" s="5"/>
      <c r="UTC163" s="5"/>
      <c r="UTY163" s="5"/>
      <c r="UUU163" s="5"/>
      <c r="UVQ163" s="5"/>
      <c r="UWM163" s="5"/>
      <c r="UXI163" s="5"/>
      <c r="UYE163" s="5"/>
      <c r="UZA163" s="5"/>
      <c r="UZW163" s="5"/>
      <c r="VAS163" s="5"/>
      <c r="VBO163" s="5"/>
      <c r="VCK163" s="5"/>
      <c r="VDG163" s="5"/>
      <c r="VEC163" s="5"/>
      <c r="VEY163" s="5"/>
      <c r="VFU163" s="5"/>
      <c r="VGQ163" s="5"/>
      <c r="VHM163" s="5"/>
      <c r="VII163" s="5"/>
      <c r="VJE163" s="5"/>
      <c r="VKA163" s="5"/>
      <c r="VKW163" s="5"/>
      <c r="VLS163" s="5"/>
      <c r="VMO163" s="5"/>
      <c r="VNK163" s="5"/>
      <c r="VOG163" s="5"/>
      <c r="VPC163" s="5"/>
      <c r="VPY163" s="5"/>
      <c r="VQU163" s="5"/>
      <c r="VRQ163" s="5"/>
      <c r="VSM163" s="5"/>
      <c r="VTI163" s="5"/>
      <c r="VUE163" s="5"/>
      <c r="VVA163" s="5"/>
      <c r="VVW163" s="5"/>
      <c r="VWS163" s="5"/>
      <c r="VXO163" s="5"/>
      <c r="VYK163" s="5"/>
      <c r="VZG163" s="5"/>
      <c r="WAC163" s="5"/>
      <c r="WAY163" s="5"/>
      <c r="WBU163" s="5"/>
      <c r="WCQ163" s="5"/>
      <c r="WDM163" s="5"/>
      <c r="WEI163" s="5"/>
      <c r="WFE163" s="5"/>
      <c r="WGA163" s="5"/>
      <c r="WGW163" s="5"/>
      <c r="WHS163" s="5"/>
      <c r="WIO163" s="5"/>
      <c r="WJK163" s="5"/>
      <c r="WKG163" s="5"/>
      <c r="WLC163" s="5"/>
      <c r="WLY163" s="5"/>
      <c r="WMU163" s="5"/>
      <c r="WNQ163" s="5"/>
      <c r="WOM163" s="5"/>
      <c r="WPI163" s="5"/>
      <c r="WQE163" s="5"/>
      <c r="WRA163" s="5"/>
      <c r="WRW163" s="5"/>
      <c r="WSS163" s="5"/>
      <c r="WTO163" s="5"/>
      <c r="WUK163" s="5"/>
      <c r="WVG163" s="5"/>
      <c r="WWC163" s="5"/>
      <c r="WWY163" s="5"/>
      <c r="WXU163" s="5"/>
      <c r="WYQ163" s="5"/>
      <c r="WZM163" s="5"/>
      <c r="XAI163" s="5"/>
      <c r="XBE163" s="5"/>
      <c r="XCA163" s="5"/>
      <c r="XCW163" s="5"/>
      <c r="XDS163" s="5"/>
      <c r="XEO163" s="5"/>
    </row>
    <row r="164" spans="1:1013 1035:2047 2069:3059 3081:4093 4115:5105 5127:6139 6161:7151 7173:8185 8207:9197 9219:10231 10253:11243 11265:12277 12299:13311 13333:14323 14345:15357 15379:16369" x14ac:dyDescent="0.25">
      <c r="A164" s="85"/>
      <c r="B164" s="85"/>
      <c r="C164" s="85"/>
      <c r="D164" s="85"/>
      <c r="E164" s="85"/>
      <c r="F164" s="85"/>
      <c r="G164" s="85"/>
      <c r="H164" s="85"/>
      <c r="I164" s="85"/>
      <c r="J164" s="85"/>
      <c r="K164" s="85"/>
      <c r="L164" s="85"/>
      <c r="M164" s="85"/>
      <c r="N164" s="85"/>
      <c r="O164" s="19"/>
      <c r="P164" s="19"/>
      <c r="Q164" s="19"/>
      <c r="R164" s="19"/>
    </row>
    <row r="165" spans="1:1013 1035:2047 2069:3059 3081:4093 4115:5105 5127:6139 6161:7151 7173:8185 8207:9197 9219:10231 10253:11243 11265:12277 12299:13311 13333:14323 14345:15357 15379:16369" x14ac:dyDescent="0.25">
      <c r="A165" s="14"/>
      <c r="B165" s="14"/>
      <c r="C165" s="14"/>
      <c r="D165" s="14"/>
      <c r="E165" s="14"/>
      <c r="F165" s="16"/>
      <c r="G165" s="16"/>
      <c r="H165" s="16"/>
      <c r="I165" s="16"/>
      <c r="J165" s="16"/>
      <c r="K165" s="16"/>
      <c r="L165" s="16"/>
      <c r="M165" s="16"/>
      <c r="N165" s="16"/>
      <c r="O165" s="16"/>
      <c r="P165" s="16"/>
      <c r="Q165" s="16"/>
      <c r="R165" s="16"/>
    </row>
    <row r="166" spans="1:1013 1035:2047 2069:3059 3081:4093 4115:5105 5127:6139 6161:7151 7173:8185 8207:9197 9219:10231 10253:11243 11265:12277 12299:13311 13333:14323 14345:15357 15379:16369" s="47" customFormat="1" x14ac:dyDescent="0.25">
      <c r="A166" s="48" t="s">
        <v>51</v>
      </c>
      <c r="B166" s="48"/>
      <c r="C166" s="48"/>
      <c r="D166" s="48"/>
      <c r="E166" s="48"/>
      <c r="F166" s="49"/>
      <c r="G166" s="49"/>
      <c r="H166" s="49"/>
      <c r="I166" s="49"/>
      <c r="J166" s="49"/>
      <c r="K166" s="49"/>
      <c r="L166" s="49"/>
      <c r="M166" s="49"/>
      <c r="N166" s="49"/>
      <c r="O166" s="49"/>
      <c r="P166" s="49"/>
      <c r="Q166" s="49"/>
      <c r="R166" s="49"/>
    </row>
    <row r="167" spans="1:1013 1035:2047 2069:3059 3081:4093 4115:5105 5127:6139 6161:7151 7173:8185 8207:9197 9219:10231 10253:11243 11265:12277 12299:13311 13333:14323 14345:15357 15379:16369" x14ac:dyDescent="0.25">
      <c r="A167" s="14"/>
      <c r="B167" s="14"/>
      <c r="C167" s="14"/>
      <c r="D167" s="14"/>
      <c r="E167" s="14"/>
      <c r="F167" s="19"/>
      <c r="G167" s="19"/>
      <c r="H167" s="19"/>
      <c r="I167" s="19"/>
      <c r="J167" s="19"/>
      <c r="K167" s="19"/>
      <c r="L167" s="19"/>
      <c r="M167" s="19"/>
      <c r="N167" s="19"/>
      <c r="O167" s="19"/>
      <c r="P167" s="19"/>
      <c r="Q167" s="19"/>
      <c r="R167" s="19"/>
    </row>
    <row r="168" spans="1:1013 1035:2047 2069:3059 3081:4093 4115:5105 5127:6139 6161:7151 7173:8185 8207:9197 9219:10231 10253:11243 11265:12277 12299:13311 13333:14323 14345:15357 15379:16369" x14ac:dyDescent="0.25">
      <c r="A168" s="33" t="s">
        <v>52</v>
      </c>
    </row>
    <row r="169" spans="1:1013 1035:2047 2069:3059 3081:4093 4115:5105 5127:6139 6161:7151 7173:8185 8207:9197 9219:10231 10253:11243 11265:12277 12299:13311 13333:14323 14345:15357 15379:16369" x14ac:dyDescent="0.25">
      <c r="A169" s="8" t="s">
        <v>8</v>
      </c>
      <c r="B169" s="8" t="s">
        <v>9</v>
      </c>
      <c r="C169" s="8" t="s">
        <v>10</v>
      </c>
      <c r="D169" s="8" t="s">
        <v>11</v>
      </c>
      <c r="E169" s="8" t="s">
        <v>12</v>
      </c>
      <c r="F169" s="9">
        <v>41456</v>
      </c>
      <c r="G169" s="9">
        <v>41487</v>
      </c>
      <c r="H169" s="9">
        <v>41518</v>
      </c>
      <c r="I169" s="9">
        <v>41548</v>
      </c>
      <c r="J169" s="9">
        <v>41579</v>
      </c>
      <c r="K169" s="9">
        <v>41609</v>
      </c>
      <c r="L169" s="9">
        <v>41640</v>
      </c>
      <c r="M169" s="9">
        <v>41671</v>
      </c>
      <c r="N169" s="9">
        <v>41699</v>
      </c>
      <c r="O169" s="9">
        <v>41730</v>
      </c>
      <c r="P169" s="9">
        <v>41760</v>
      </c>
      <c r="Q169" s="9">
        <v>41791</v>
      </c>
    </row>
    <row r="170" spans="1:1013 1035:2047 2069:3059 3081:4093 4115:5105 5127:6139 6161:7151 7173:8185 8207:9197 9219:10231 10253:11243 11265:12277 12299:13311 13333:14323 14345:15357 15379:16369" x14ac:dyDescent="0.25">
      <c r="A170" s="8"/>
      <c r="B170" s="8"/>
      <c r="C170" s="8"/>
      <c r="D170" s="27"/>
      <c r="E170" s="36"/>
      <c r="F170" s="36"/>
      <c r="G170" s="36"/>
      <c r="H170" s="36"/>
      <c r="I170" s="36"/>
      <c r="J170" s="36"/>
      <c r="K170" s="36"/>
      <c r="L170" s="36"/>
      <c r="M170" s="36"/>
      <c r="N170" s="36"/>
      <c r="O170" s="36"/>
      <c r="P170" s="36"/>
      <c r="Q170" s="36"/>
      <c r="R170" s="41" t="s">
        <v>13</v>
      </c>
    </row>
    <row r="171" spans="1:1013 1035:2047 2069:3059 3081:4093 4115:5105 5127:6139 6161:7151 7173:8185 8207:9197 9219:10231 10253:11243 11265:12277 12299:13311 13333:14323 14345:15357 15379:16369" x14ac:dyDescent="0.25">
      <c r="A171" s="14" t="s">
        <v>40</v>
      </c>
      <c r="B171" s="14" t="s">
        <v>36</v>
      </c>
      <c r="C171" s="14" t="s">
        <v>16</v>
      </c>
      <c r="D171" s="14" t="s">
        <v>17</v>
      </c>
      <c r="E171" s="14" t="s">
        <v>18</v>
      </c>
      <c r="F171" s="16">
        <f>F106-G53</f>
        <v>2657990.4700374426</v>
      </c>
      <c r="G171" s="16">
        <f>G106-H53</f>
        <v>2683441.4217942143</v>
      </c>
      <c r="H171" s="16">
        <f t="shared" ref="H171:Q171" si="8">H106-I53</f>
        <v>2750517.8420831459</v>
      </c>
      <c r="I171" s="16">
        <f t="shared" si="8"/>
        <v>2927644.6248226436</v>
      </c>
      <c r="J171" s="16">
        <f t="shared" si="8"/>
        <v>3050638.9948652461</v>
      </c>
      <c r="K171" s="16">
        <f t="shared" si="8"/>
        <v>183254.5079939086</v>
      </c>
      <c r="L171" s="16">
        <f t="shared" si="8"/>
        <v>-1365906.2084312672</v>
      </c>
      <c r="M171" s="16">
        <f t="shared" si="8"/>
        <v>-1874344.1054043192</v>
      </c>
      <c r="N171" s="16">
        <f t="shared" si="8"/>
        <v>-1375138.292643467</v>
      </c>
      <c r="O171" s="16">
        <f t="shared" si="8"/>
        <v>-2005065.6087033441</v>
      </c>
      <c r="P171" s="16">
        <f t="shared" si="8"/>
        <v>-2559892.4119440671</v>
      </c>
      <c r="Q171" s="16">
        <f t="shared" si="8"/>
        <v>-242629.87166701257</v>
      </c>
      <c r="R171" s="16">
        <f>SUM(F171:Q171)</f>
        <v>4830511.362803123</v>
      </c>
    </row>
    <row r="172" spans="1:1013 1035:2047 2069:3059 3081:4093 4115:5105 5127:6139 6161:7151 7173:8185 8207:9197 9219:10231 10253:11243 11265:12277 12299:13311 13333:14323 14345:15357 15379:16369" x14ac:dyDescent="0.25">
      <c r="A172" s="14" t="s">
        <v>40</v>
      </c>
      <c r="B172" s="14" t="s">
        <v>36</v>
      </c>
      <c r="C172" s="14" t="s">
        <v>16</v>
      </c>
      <c r="D172" s="14" t="s">
        <v>19</v>
      </c>
      <c r="E172" s="14" t="s">
        <v>20</v>
      </c>
      <c r="F172" s="16">
        <f>F107-G54</f>
        <v>1263796.6413065605</v>
      </c>
      <c r="G172" s="16">
        <f t="shared" ref="G172:Q172" si="9">G107-H54</f>
        <v>1282764.9730704585</v>
      </c>
      <c r="H172" s="16">
        <f t="shared" si="9"/>
        <v>1343044.0996912122</v>
      </c>
      <c r="I172" s="16">
        <f t="shared" si="9"/>
        <v>1364704.7660143711</v>
      </c>
      <c r="J172" s="16">
        <f t="shared" si="9"/>
        <v>1376524.2768762535</v>
      </c>
      <c r="K172" s="16">
        <f t="shared" si="9"/>
        <v>119510.91206516745</v>
      </c>
      <c r="L172" s="16">
        <f t="shared" si="9"/>
        <v>-679136.28658790886</v>
      </c>
      <c r="M172" s="16">
        <f t="shared" si="9"/>
        <v>-778869.98790889513</v>
      </c>
      <c r="N172" s="16">
        <f t="shared" si="9"/>
        <v>-653484.99730761629</v>
      </c>
      <c r="O172" s="16">
        <f t="shared" si="9"/>
        <v>-566449.30101642013</v>
      </c>
      <c r="P172" s="16">
        <f t="shared" si="9"/>
        <v>-710005.60268232413</v>
      </c>
      <c r="Q172" s="16">
        <f t="shared" si="9"/>
        <v>131916.34699184587</v>
      </c>
      <c r="R172" s="16">
        <f t="shared" ref="R172:R178" si="10">SUM(F172:Q172)</f>
        <v>3494315.8405127036</v>
      </c>
    </row>
    <row r="173" spans="1:1013 1035:2047 2069:3059 3081:4093 4115:5105 5127:6139 6161:7151 7173:8185 8207:9197 9219:10231 10253:11243 11265:12277 12299:13311 13333:14323 14345:15357 15379:16369" x14ac:dyDescent="0.25">
      <c r="A173" s="14" t="s">
        <v>40</v>
      </c>
      <c r="B173" s="14" t="s">
        <v>36</v>
      </c>
      <c r="C173" s="14" t="s">
        <v>16</v>
      </c>
      <c r="D173" s="14" t="s">
        <v>19</v>
      </c>
      <c r="E173" s="14" t="s">
        <v>21</v>
      </c>
      <c r="F173" s="16">
        <f t="shared" ref="F173:Q178" si="11">F108-G55</f>
        <v>1168763.8310016063</v>
      </c>
      <c r="G173" s="16">
        <f t="shared" si="11"/>
        <v>1404227.835457162</v>
      </c>
      <c r="H173" s="16">
        <f t="shared" si="11"/>
        <v>1392318.5397264445</v>
      </c>
      <c r="I173" s="16">
        <f t="shared" si="11"/>
        <v>1700284.8845070098</v>
      </c>
      <c r="J173" s="16">
        <f t="shared" si="11"/>
        <v>1388635.3034293912</v>
      </c>
      <c r="K173" s="16">
        <f t="shared" si="11"/>
        <v>303675.02782598324</v>
      </c>
      <c r="L173" s="16">
        <f t="shared" si="11"/>
        <v>-590538.85931308009</v>
      </c>
      <c r="M173" s="16">
        <f t="shared" si="11"/>
        <v>-676523.44415819272</v>
      </c>
      <c r="N173" s="16">
        <f t="shared" si="11"/>
        <v>-553841.46491789818</v>
      </c>
      <c r="O173" s="16">
        <f t="shared" si="11"/>
        <v>-375102.62882701959</v>
      </c>
      <c r="P173" s="16">
        <f t="shared" si="11"/>
        <v>-615985.64244057517</v>
      </c>
      <c r="Q173" s="16">
        <f t="shared" si="11"/>
        <v>-36069.070821284782</v>
      </c>
      <c r="R173" s="16">
        <f t="shared" si="10"/>
        <v>4509844.3114695456</v>
      </c>
    </row>
    <row r="174" spans="1:1013 1035:2047 2069:3059 3081:4093 4115:5105 5127:6139 6161:7151 7173:8185 8207:9197 9219:10231 10253:11243 11265:12277 12299:13311 13333:14323 14345:15357 15379:16369" x14ac:dyDescent="0.25">
      <c r="A174" s="14" t="s">
        <v>40</v>
      </c>
      <c r="B174" s="14" t="s">
        <v>36</v>
      </c>
      <c r="C174" s="14" t="s">
        <v>16</v>
      </c>
      <c r="D174" s="14" t="s">
        <v>22</v>
      </c>
      <c r="E174" s="14" t="s">
        <v>23</v>
      </c>
      <c r="F174" s="16">
        <f t="shared" si="11"/>
        <v>979319.02999028144</v>
      </c>
      <c r="G174" s="16">
        <f t="shared" si="11"/>
        <v>891851.8408548017</v>
      </c>
      <c r="H174" s="16">
        <f t="shared" si="11"/>
        <v>1019240.8137042387</v>
      </c>
      <c r="I174" s="16">
        <f t="shared" si="11"/>
        <v>982356.94936974114</v>
      </c>
      <c r="J174" s="16">
        <f t="shared" si="11"/>
        <v>987827.61711511482</v>
      </c>
      <c r="K174" s="16">
        <f t="shared" si="11"/>
        <v>-54590.129816028289</v>
      </c>
      <c r="L174" s="16">
        <f t="shared" si="11"/>
        <v>-563110.09237573482</v>
      </c>
      <c r="M174" s="16">
        <f t="shared" si="11"/>
        <v>-462123.41552427784</v>
      </c>
      <c r="N174" s="16">
        <f t="shared" si="11"/>
        <v>-572729.63366138004</v>
      </c>
      <c r="O174" s="16">
        <f t="shared" si="11"/>
        <v>-473432.10416652355</v>
      </c>
      <c r="P174" s="16">
        <f t="shared" si="11"/>
        <v>-471372.52870397689</v>
      </c>
      <c r="Q174" s="16">
        <f t="shared" si="11"/>
        <v>2877.5127029023133</v>
      </c>
      <c r="R174" s="16">
        <f t="shared" si="10"/>
        <v>2266115.8594891587</v>
      </c>
    </row>
    <row r="175" spans="1:1013 1035:2047 2069:3059 3081:4093 4115:5105 5127:6139 6161:7151 7173:8185 8207:9197 9219:10231 10253:11243 11265:12277 12299:13311 13333:14323 14345:15357 15379:16369" x14ac:dyDescent="0.25">
      <c r="A175" s="14" t="s">
        <v>40</v>
      </c>
      <c r="B175" s="14" t="s">
        <v>36</v>
      </c>
      <c r="C175" s="14" t="s">
        <v>16</v>
      </c>
      <c r="D175" s="14" t="s">
        <v>22</v>
      </c>
      <c r="E175" s="14" t="s">
        <v>24</v>
      </c>
      <c r="F175" s="16">
        <f t="shared" si="11"/>
        <v>13267.502159287455</v>
      </c>
      <c r="G175" s="16">
        <f t="shared" si="11"/>
        <v>-20366.604722294956</v>
      </c>
      <c r="H175" s="16">
        <f t="shared" si="11"/>
        <v>-41004.108553847065</v>
      </c>
      <c r="I175" s="16">
        <f t="shared" si="11"/>
        <v>42430.865529946517</v>
      </c>
      <c r="J175" s="16">
        <f t="shared" si="11"/>
        <v>122051.41019996488</v>
      </c>
      <c r="K175" s="16">
        <f t="shared" si="11"/>
        <v>-20251.183419768931</v>
      </c>
      <c r="L175" s="16">
        <f t="shared" si="11"/>
        <v>-21253.476208737353</v>
      </c>
      <c r="M175" s="16">
        <f t="shared" si="11"/>
        <v>-54523.490481912391</v>
      </c>
      <c r="N175" s="16">
        <f t="shared" si="11"/>
        <v>21355.684034101432</v>
      </c>
      <c r="O175" s="16">
        <f t="shared" si="11"/>
        <v>28153.286284039496</v>
      </c>
      <c r="P175" s="16">
        <f t="shared" si="11"/>
        <v>-10214.536123157712</v>
      </c>
      <c r="Q175" s="16">
        <f t="shared" si="11"/>
        <v>-30969.328533211374</v>
      </c>
      <c r="R175" s="16">
        <f t="shared" si="10"/>
        <v>28676.020164410002</v>
      </c>
    </row>
    <row r="176" spans="1:1013 1035:2047 2069:3059 3081:4093 4115:5105 5127:6139 6161:7151 7173:8185 8207:9197 9219:10231 10253:11243 11265:12277 12299:13311 13333:14323 14345:15357 15379:16369" x14ac:dyDescent="0.25">
      <c r="A176" s="14" t="s">
        <v>40</v>
      </c>
      <c r="B176" s="14" t="s">
        <v>36</v>
      </c>
      <c r="C176" s="14" t="s">
        <v>16</v>
      </c>
      <c r="D176" s="14" t="s">
        <v>22</v>
      </c>
      <c r="E176" s="14" t="s">
        <v>25</v>
      </c>
      <c r="F176" s="16">
        <f t="shared" si="11"/>
        <v>35729.053763498552</v>
      </c>
      <c r="G176" s="16">
        <f t="shared" si="11"/>
        <v>-17373.221794316312</v>
      </c>
      <c r="H176" s="16">
        <f t="shared" si="11"/>
        <v>-88442.455056683859</v>
      </c>
      <c r="I176" s="16">
        <f t="shared" si="11"/>
        <v>74566.212839192711</v>
      </c>
      <c r="J176" s="16">
        <f t="shared" si="11"/>
        <v>102555.91635901574</v>
      </c>
      <c r="K176" s="16">
        <f t="shared" si="11"/>
        <v>-16249.489389803261</v>
      </c>
      <c r="L176" s="16">
        <f t="shared" si="11"/>
        <v>11845.124809248606</v>
      </c>
      <c r="M176" s="16">
        <f t="shared" si="11"/>
        <v>17207.886108807754</v>
      </c>
      <c r="N176" s="16">
        <f t="shared" si="11"/>
        <v>-21991.358157755807</v>
      </c>
      <c r="O176" s="16">
        <f t="shared" si="11"/>
        <v>18020.874719741754</v>
      </c>
      <c r="P176" s="16">
        <f t="shared" si="11"/>
        <v>45245.630116322543</v>
      </c>
      <c r="Q176" s="16">
        <f t="shared" si="11"/>
        <v>61025.376326152124</v>
      </c>
      <c r="R176" s="16">
        <f t="shared" si="10"/>
        <v>222139.55064342055</v>
      </c>
    </row>
    <row r="177" spans="1:18" x14ac:dyDescent="0.25">
      <c r="A177" s="14" t="s">
        <v>40</v>
      </c>
      <c r="B177" s="14" t="s">
        <v>36</v>
      </c>
      <c r="C177" s="14" t="s">
        <v>16</v>
      </c>
      <c r="D177" s="14" t="s">
        <v>22</v>
      </c>
      <c r="E177" s="14" t="s">
        <v>26</v>
      </c>
      <c r="F177" s="16">
        <f t="shared" si="11"/>
        <v>3331.1778506803093</v>
      </c>
      <c r="G177" s="16">
        <f t="shared" si="11"/>
        <v>-7174.9134785180213</v>
      </c>
      <c r="H177" s="16">
        <f t="shared" si="11"/>
        <v>58049.554202063708</v>
      </c>
      <c r="I177" s="16">
        <f t="shared" si="11"/>
        <v>-63681.506777540781</v>
      </c>
      <c r="J177" s="16">
        <f t="shared" si="11"/>
        <v>21596.806154659018</v>
      </c>
      <c r="K177" s="16">
        <f t="shared" si="11"/>
        <v>-17288.087532692007</v>
      </c>
      <c r="L177" s="16">
        <f t="shared" si="11"/>
        <v>-6062.075241584098</v>
      </c>
      <c r="M177" s="16">
        <f t="shared" si="11"/>
        <v>-4640.385744557716</v>
      </c>
      <c r="N177" s="16">
        <f t="shared" si="11"/>
        <v>-6780.6971197179519</v>
      </c>
      <c r="O177" s="16">
        <f t="shared" si="11"/>
        <v>-9917.6558446711861</v>
      </c>
      <c r="P177" s="16">
        <f t="shared" si="11"/>
        <v>33499.070966146886</v>
      </c>
      <c r="Q177" s="16">
        <f t="shared" si="11"/>
        <v>-24418.705136139411</v>
      </c>
      <c r="R177" s="16">
        <f t="shared" si="10"/>
        <v>-23487.417701871251</v>
      </c>
    </row>
    <row r="178" spans="1:18" x14ac:dyDescent="0.25">
      <c r="A178" s="14" t="s">
        <v>40</v>
      </c>
      <c r="B178" s="14" t="s">
        <v>36</v>
      </c>
      <c r="C178" s="14" t="s">
        <v>16</v>
      </c>
      <c r="D178" s="14" t="s">
        <v>27</v>
      </c>
      <c r="E178" s="14" t="s">
        <v>28</v>
      </c>
      <c r="F178" s="16">
        <f t="shared" si="11"/>
        <v>13421.583753404208</v>
      </c>
      <c r="G178" s="16">
        <f t="shared" si="11"/>
        <v>244151.24574231356</v>
      </c>
      <c r="H178" s="16">
        <f t="shared" si="11"/>
        <v>171350.9037948586</v>
      </c>
      <c r="I178" s="16">
        <f t="shared" si="11"/>
        <v>81920.134207975119</v>
      </c>
      <c r="J178" s="16">
        <f t="shared" si="11"/>
        <v>322386.12566559762</v>
      </c>
      <c r="K178" s="16">
        <f t="shared" si="11"/>
        <v>-58097.804429570213</v>
      </c>
      <c r="L178" s="16">
        <f t="shared" si="11"/>
        <v>408588.46105660032</v>
      </c>
      <c r="M178" s="16">
        <f t="shared" si="11"/>
        <v>-813617.70884630457</v>
      </c>
      <c r="N178" s="16">
        <f t="shared" si="11"/>
        <v>4653.0207411693409</v>
      </c>
      <c r="O178" s="16">
        <f t="shared" si="11"/>
        <v>-793813.13734865934</v>
      </c>
      <c r="P178" s="16">
        <f t="shared" si="11"/>
        <v>-956378.2351743076</v>
      </c>
      <c r="Q178" s="16">
        <f t="shared" si="11"/>
        <v>-49810.405803520232</v>
      </c>
      <c r="R178" s="16">
        <f t="shared" si="10"/>
        <v>-1425245.8166404432</v>
      </c>
    </row>
    <row r="179" spans="1:18" ht="15.75" thickBot="1" x14ac:dyDescent="0.3">
      <c r="A179" s="14" t="s">
        <v>41</v>
      </c>
      <c r="B179" s="33" t="s">
        <v>36</v>
      </c>
      <c r="C179" s="14"/>
      <c r="D179" s="14"/>
      <c r="E179" s="14"/>
      <c r="F179" s="19"/>
      <c r="G179" s="19"/>
      <c r="H179" s="19"/>
      <c r="I179" s="19"/>
      <c r="J179" s="19"/>
      <c r="K179" s="19"/>
      <c r="L179" s="19"/>
      <c r="M179" s="19"/>
      <c r="N179" s="19"/>
      <c r="O179" s="19"/>
      <c r="P179" s="19"/>
      <c r="Q179" s="19"/>
      <c r="R179" s="19"/>
    </row>
    <row r="180" spans="1:18" ht="16.5" thickTop="1" thickBot="1" x14ac:dyDescent="0.3">
      <c r="A180" s="95"/>
      <c r="B180" s="96"/>
      <c r="C180" s="22"/>
      <c r="D180" s="97" t="s">
        <v>53</v>
      </c>
      <c r="E180" s="98"/>
      <c r="F180" s="28">
        <f>F115-G62</f>
        <v>11.590846235436636</v>
      </c>
      <c r="G180" s="28">
        <f t="shared" ref="G180:Q180" si="12">G115-H62</f>
        <v>11.122358064005446</v>
      </c>
      <c r="H180" s="28">
        <f t="shared" si="12"/>
        <v>11.235584258653013</v>
      </c>
      <c r="I180" s="28">
        <f t="shared" si="12"/>
        <v>5.4021563943723763</v>
      </c>
      <c r="J180" s="28">
        <f t="shared" si="12"/>
        <v>10.43731369992274</v>
      </c>
      <c r="K180" s="28">
        <f t="shared" si="12"/>
        <v>1.1939858477417431</v>
      </c>
      <c r="L180" s="28">
        <f t="shared" si="12"/>
        <v>-2.8010240506040702</v>
      </c>
      <c r="M180" s="28">
        <f t="shared" si="12"/>
        <v>-6.236715070431984</v>
      </c>
      <c r="N180" s="28">
        <f t="shared" si="12"/>
        <v>1.6139448183557121</v>
      </c>
      <c r="O180" s="28">
        <f t="shared" si="12"/>
        <v>0.66700177597415689</v>
      </c>
      <c r="P180" s="28">
        <f t="shared" si="12"/>
        <v>4.4154235964288375</v>
      </c>
      <c r="Q180" s="28">
        <f t="shared" si="12"/>
        <v>4.5763901360324937</v>
      </c>
      <c r="R180" s="28"/>
    </row>
    <row r="181" spans="1:18" ht="15.75" thickTop="1" x14ac:dyDescent="0.25">
      <c r="A181" s="44"/>
      <c r="C181" s="44"/>
      <c r="D181" s="43"/>
      <c r="E181" s="50"/>
      <c r="F181" s="16"/>
      <c r="G181" s="16"/>
      <c r="H181" s="16"/>
      <c r="I181" s="16"/>
      <c r="J181" s="16"/>
      <c r="K181" s="16"/>
      <c r="L181" s="16"/>
      <c r="M181" s="16"/>
      <c r="N181" s="16"/>
      <c r="O181" s="16"/>
      <c r="P181" s="16"/>
      <c r="Q181" s="16"/>
      <c r="R181" s="16"/>
    </row>
    <row r="182" spans="1:18" x14ac:dyDescent="0.25">
      <c r="A182" s="33" t="s">
        <v>54</v>
      </c>
    </row>
    <row r="183" spans="1:18" x14ac:dyDescent="0.25">
      <c r="A183" s="8" t="s">
        <v>8</v>
      </c>
      <c r="B183" s="8" t="s">
        <v>9</v>
      </c>
      <c r="C183" s="8" t="s">
        <v>10</v>
      </c>
      <c r="D183" s="8" t="s">
        <v>11</v>
      </c>
      <c r="E183" s="8" t="s">
        <v>12</v>
      </c>
      <c r="F183" s="9">
        <v>41456</v>
      </c>
      <c r="G183" s="9">
        <v>41487</v>
      </c>
      <c r="H183" s="9">
        <v>41518</v>
      </c>
      <c r="I183" s="9">
        <v>41548</v>
      </c>
      <c r="J183" s="9">
        <v>41579</v>
      </c>
      <c r="K183" s="9">
        <v>41609</v>
      </c>
      <c r="L183" s="9">
        <v>41640</v>
      </c>
      <c r="M183" s="9">
        <v>41671</v>
      </c>
      <c r="N183" s="9">
        <v>41699</v>
      </c>
      <c r="O183" s="9">
        <v>41730</v>
      </c>
      <c r="P183" s="9">
        <v>41760</v>
      </c>
      <c r="Q183" s="9">
        <v>41791</v>
      </c>
    </row>
    <row r="184" spans="1:18" x14ac:dyDescent="0.25">
      <c r="A184" s="8"/>
      <c r="B184" s="8"/>
      <c r="C184" s="8"/>
      <c r="D184" s="27"/>
      <c r="E184" s="36"/>
      <c r="F184" s="36"/>
      <c r="G184" s="36"/>
      <c r="H184" s="36"/>
      <c r="I184" s="36"/>
      <c r="J184" s="36"/>
      <c r="K184" s="36"/>
      <c r="L184" s="36"/>
      <c r="M184" s="36"/>
      <c r="N184" s="36"/>
      <c r="O184" s="36"/>
      <c r="P184" s="36"/>
      <c r="Q184" s="36"/>
      <c r="R184" s="41" t="s">
        <v>13</v>
      </c>
    </row>
    <row r="185" spans="1:18" x14ac:dyDescent="0.25">
      <c r="A185" s="14" t="s">
        <v>40</v>
      </c>
      <c r="B185" s="14" t="s">
        <v>15</v>
      </c>
      <c r="C185" s="14" t="s">
        <v>16</v>
      </c>
      <c r="D185" s="14" t="s">
        <v>17</v>
      </c>
      <c r="E185" s="14" t="s">
        <v>18</v>
      </c>
      <c r="F185" s="16">
        <f>F119-G13</f>
        <v>265299.11794466362</v>
      </c>
      <c r="G185" s="16">
        <f t="shared" ref="G185:Q185" si="13">G119-H13</f>
        <v>436175.62975084316</v>
      </c>
      <c r="H185" s="16">
        <f t="shared" si="13"/>
        <v>302947.52957066719</v>
      </c>
      <c r="I185" s="16">
        <f t="shared" si="13"/>
        <v>287362.11449329299</v>
      </c>
      <c r="J185" s="16">
        <f t="shared" si="13"/>
        <v>356956.56588466873</v>
      </c>
      <c r="K185" s="16">
        <f t="shared" si="13"/>
        <v>336384.77338001237</v>
      </c>
      <c r="L185" s="16">
        <f t="shared" si="13"/>
        <v>-26132.082851160085</v>
      </c>
      <c r="M185" s="16">
        <f t="shared" si="13"/>
        <v>-56062.539759476203</v>
      </c>
      <c r="N185" s="16">
        <f t="shared" si="13"/>
        <v>192.54679158004001</v>
      </c>
      <c r="O185" s="16">
        <f t="shared" si="13"/>
        <v>8008.0493061318994</v>
      </c>
      <c r="P185" s="16">
        <f t="shared" si="13"/>
        <v>47231.053523671697</v>
      </c>
      <c r="Q185" s="16">
        <f t="shared" si="13"/>
        <v>-30252.371344820829</v>
      </c>
      <c r="R185" s="16">
        <f>SUM(F185:Q185)</f>
        <v>1928110.3866900743</v>
      </c>
    </row>
    <row r="186" spans="1:18" x14ac:dyDescent="0.25">
      <c r="A186" s="14" t="s">
        <v>40</v>
      </c>
      <c r="B186" s="14" t="s">
        <v>15</v>
      </c>
      <c r="C186" s="14" t="s">
        <v>16</v>
      </c>
      <c r="D186" s="14" t="s">
        <v>19</v>
      </c>
      <c r="E186" s="14" t="s">
        <v>20</v>
      </c>
      <c r="F186" s="16">
        <f t="shared" ref="F186:Q192" si="14">F120-G14</f>
        <v>134670.9868416246</v>
      </c>
      <c r="G186" s="16">
        <f t="shared" si="14"/>
        <v>175819.20358824998</v>
      </c>
      <c r="H186" s="16">
        <f t="shared" si="14"/>
        <v>150262.74775799952</v>
      </c>
      <c r="I186" s="16">
        <f t="shared" si="14"/>
        <v>142968.47566500003</v>
      </c>
      <c r="J186" s="16">
        <f t="shared" si="14"/>
        <v>123383.77773749997</v>
      </c>
      <c r="K186" s="16">
        <f t="shared" si="14"/>
        <v>146316.84820000007</v>
      </c>
      <c r="L186" s="16">
        <f t="shared" si="14"/>
        <v>1977.0315820000833</v>
      </c>
      <c r="M186" s="16">
        <f t="shared" si="14"/>
        <v>-35493.296960250009</v>
      </c>
      <c r="N186" s="16">
        <f t="shared" si="14"/>
        <v>36085.692408000003</v>
      </c>
      <c r="O186" s="16">
        <f t="shared" si="14"/>
        <v>-29866.850558999984</v>
      </c>
      <c r="P186" s="16">
        <f t="shared" si="14"/>
        <v>-29422.537375000014</v>
      </c>
      <c r="Q186" s="16">
        <f t="shared" si="14"/>
        <v>-12415.585615499993</v>
      </c>
      <c r="R186" s="16">
        <f t="shared" ref="R186:R192" si="15">SUM(F186:Q186)</f>
        <v>804286.49327062431</v>
      </c>
    </row>
    <row r="187" spans="1:18" x14ac:dyDescent="0.25">
      <c r="A187" s="14" t="s">
        <v>40</v>
      </c>
      <c r="B187" s="14" t="s">
        <v>15</v>
      </c>
      <c r="C187" s="14" t="s">
        <v>16</v>
      </c>
      <c r="D187" s="14" t="s">
        <v>19</v>
      </c>
      <c r="E187" s="14" t="s">
        <v>21</v>
      </c>
      <c r="F187" s="16">
        <f t="shared" si="14"/>
        <v>195086.29563806183</v>
      </c>
      <c r="G187" s="16">
        <f t="shared" si="14"/>
        <v>335093.78534906241</v>
      </c>
      <c r="H187" s="16">
        <f t="shared" si="14"/>
        <v>261870.94808549929</v>
      </c>
      <c r="I187" s="16">
        <f t="shared" si="14"/>
        <v>273491.80390012491</v>
      </c>
      <c r="J187" s="16">
        <f t="shared" si="14"/>
        <v>181360.88620124996</v>
      </c>
      <c r="K187" s="16">
        <f t="shared" si="14"/>
        <v>220496.08751999994</v>
      </c>
      <c r="L187" s="16">
        <f t="shared" si="14"/>
        <v>-60913.946040000068</v>
      </c>
      <c r="M187" s="16">
        <f t="shared" si="14"/>
        <v>-9244.4518698749598</v>
      </c>
      <c r="N187" s="16">
        <f t="shared" si="14"/>
        <v>-64294.470614999998</v>
      </c>
      <c r="O187" s="16">
        <f t="shared" si="14"/>
        <v>31845.979210500023</v>
      </c>
      <c r="P187" s="16">
        <f t="shared" si="14"/>
        <v>-32383.896656249999</v>
      </c>
      <c r="Q187" s="16">
        <f t="shared" si="14"/>
        <v>-20992.141468312475</v>
      </c>
      <c r="R187" s="16">
        <f t="shared" si="15"/>
        <v>1311416.8792550606</v>
      </c>
    </row>
    <row r="188" spans="1:18" x14ac:dyDescent="0.25">
      <c r="A188" s="14" t="s">
        <v>40</v>
      </c>
      <c r="B188" s="14" t="s">
        <v>15</v>
      </c>
      <c r="C188" s="14" t="s">
        <v>16</v>
      </c>
      <c r="D188" s="14" t="s">
        <v>22</v>
      </c>
      <c r="E188" s="14" t="s">
        <v>23</v>
      </c>
      <c r="F188" s="16">
        <f t="shared" si="14"/>
        <v>-26113.840936489927</v>
      </c>
      <c r="G188" s="16">
        <f t="shared" si="14"/>
        <v>-5631.5458815775346</v>
      </c>
      <c r="H188" s="16">
        <f t="shared" si="14"/>
        <v>33711.120801359939</v>
      </c>
      <c r="I188" s="16">
        <f t="shared" si="14"/>
        <v>0</v>
      </c>
      <c r="J188" s="16">
        <f t="shared" si="14"/>
        <v>8214.9715241999947</v>
      </c>
      <c r="K188" s="16">
        <f t="shared" si="14"/>
        <v>-27214.933765200025</v>
      </c>
      <c r="L188" s="16">
        <f t="shared" si="14"/>
        <v>6846.9412680399837</v>
      </c>
      <c r="M188" s="16">
        <f t="shared" si="14"/>
        <v>1702.2387287400197</v>
      </c>
      <c r="N188" s="16">
        <f t="shared" si="14"/>
        <v>-29798.523511840031</v>
      </c>
      <c r="O188" s="16">
        <f t="shared" si="14"/>
        <v>-5106.1519208700047</v>
      </c>
      <c r="P188" s="16">
        <f t="shared" si="14"/>
        <v>19141.844283124956</v>
      </c>
      <c r="Q188" s="16">
        <f t="shared" si="14"/>
        <v>7727.0684159625089</v>
      </c>
      <c r="R188" s="16">
        <f t="shared" si="15"/>
        <v>-16520.81099455012</v>
      </c>
    </row>
    <row r="189" spans="1:18" x14ac:dyDescent="0.25">
      <c r="A189" s="14" t="s">
        <v>40</v>
      </c>
      <c r="B189" s="14" t="s">
        <v>15</v>
      </c>
      <c r="C189" s="14" t="s">
        <v>16</v>
      </c>
      <c r="D189" s="14" t="s">
        <v>22</v>
      </c>
      <c r="E189" s="14" t="s">
        <v>24</v>
      </c>
      <c r="F189" s="16">
        <f t="shared" si="14"/>
        <v>-4846.6456678349932</v>
      </c>
      <c r="G189" s="16">
        <f t="shared" si="14"/>
        <v>-14206.933405305026</v>
      </c>
      <c r="H189" s="16">
        <f t="shared" si="14"/>
        <v>18987.004811812425</v>
      </c>
      <c r="I189" s="16">
        <f t="shared" si="14"/>
        <v>-12743.141963489994</v>
      </c>
      <c r="J189" s="16">
        <f t="shared" si="14"/>
        <v>19415.034445275</v>
      </c>
      <c r="K189" s="16">
        <f t="shared" si="14"/>
        <v>689.05027350000455</v>
      </c>
      <c r="L189" s="16">
        <f t="shared" si="14"/>
        <v>-18697.375437120034</v>
      </c>
      <c r="M189" s="16">
        <f t="shared" si="14"/>
        <v>-13433.470644194982</v>
      </c>
      <c r="N189" s="16">
        <f t="shared" si="14"/>
        <v>5404.7749748399947</v>
      </c>
      <c r="O189" s="16">
        <f t="shared" si="14"/>
        <v>4760.7040107900102</v>
      </c>
      <c r="P189" s="16">
        <f t="shared" si="14"/>
        <v>-386.88726093748119</v>
      </c>
      <c r="Q189" s="16">
        <f t="shared" si="14"/>
        <v>-21024.814062037505</v>
      </c>
      <c r="R189" s="16">
        <f t="shared" si="15"/>
        <v>-36082.699924702581</v>
      </c>
    </row>
    <row r="190" spans="1:18" x14ac:dyDescent="0.25">
      <c r="A190" s="14" t="s">
        <v>40</v>
      </c>
      <c r="B190" s="14" t="s">
        <v>15</v>
      </c>
      <c r="C190" s="14" t="s">
        <v>16</v>
      </c>
      <c r="D190" s="14" t="s">
        <v>22</v>
      </c>
      <c r="E190" s="14" t="s">
        <v>25</v>
      </c>
      <c r="F190" s="16">
        <f t="shared" si="14"/>
        <v>14480.381475222443</v>
      </c>
      <c r="G190" s="16">
        <f t="shared" si="14"/>
        <v>-7882.8893421587418</v>
      </c>
      <c r="H190" s="16">
        <f t="shared" si="14"/>
        <v>5230.6135836412432</v>
      </c>
      <c r="I190" s="16">
        <f t="shared" si="14"/>
        <v>-157.60982558253454</v>
      </c>
      <c r="J190" s="16">
        <f t="shared" si="14"/>
        <v>-5233.4180134249618</v>
      </c>
      <c r="K190" s="16">
        <f t="shared" si="14"/>
        <v>-6590.2129244500247</v>
      </c>
      <c r="L190" s="16">
        <f t="shared" si="14"/>
        <v>-19752.148502759985</v>
      </c>
      <c r="M190" s="16">
        <f t="shared" si="14"/>
        <v>-2579.4494901149883</v>
      </c>
      <c r="N190" s="16">
        <f t="shared" si="14"/>
        <v>-2683.0879255599575</v>
      </c>
      <c r="O190" s="16">
        <f t="shared" si="14"/>
        <v>-27.437919941265136</v>
      </c>
      <c r="P190" s="16">
        <f t="shared" si="14"/>
        <v>3467.1785520312842</v>
      </c>
      <c r="Q190" s="16">
        <f t="shared" si="14"/>
        <v>8669.6727449287428</v>
      </c>
      <c r="R190" s="16">
        <f t="shared" si="15"/>
        <v>-13058.407588168746</v>
      </c>
    </row>
    <row r="191" spans="1:18" x14ac:dyDescent="0.25">
      <c r="A191" s="14" t="s">
        <v>40</v>
      </c>
      <c r="B191" s="14" t="s">
        <v>15</v>
      </c>
      <c r="C191" s="14" t="s">
        <v>16</v>
      </c>
      <c r="D191" s="14" t="s">
        <v>22</v>
      </c>
      <c r="E191" s="14" t="s">
        <v>26</v>
      </c>
      <c r="F191" s="16">
        <f t="shared" si="14"/>
        <v>10745.159398574964</v>
      </c>
      <c r="G191" s="16">
        <f t="shared" si="14"/>
        <v>-10928.142851902492</v>
      </c>
      <c r="H191" s="16">
        <f t="shared" si="14"/>
        <v>6250.0592183400004</v>
      </c>
      <c r="I191" s="16">
        <f t="shared" si="14"/>
        <v>-5624.8621359524841</v>
      </c>
      <c r="J191" s="16">
        <f t="shared" si="14"/>
        <v>-1467.3382599750184</v>
      </c>
      <c r="K191" s="16">
        <f t="shared" si="14"/>
        <v>3822.9529989000002</v>
      </c>
      <c r="L191" s="16">
        <f t="shared" si="14"/>
        <v>11445.409861199994</v>
      </c>
      <c r="M191" s="16">
        <f t="shared" si="14"/>
        <v>-4156.6294539000082</v>
      </c>
      <c r="N191" s="16">
        <f t="shared" si="14"/>
        <v>-603.22351487999549</v>
      </c>
      <c r="O191" s="16">
        <f t="shared" si="14"/>
        <v>2871.5357525399886</v>
      </c>
      <c r="P191" s="16">
        <f t="shared" si="14"/>
        <v>-11314.303008749994</v>
      </c>
      <c r="Q191" s="16">
        <f t="shared" si="14"/>
        <v>2172.7274827124784</v>
      </c>
      <c r="R191" s="16">
        <f t="shared" si="15"/>
        <v>3213.345486907434</v>
      </c>
    </row>
    <row r="192" spans="1:18" x14ac:dyDescent="0.25">
      <c r="A192" s="14" t="s">
        <v>40</v>
      </c>
      <c r="B192" s="14" t="s">
        <v>15</v>
      </c>
      <c r="C192" s="14" t="s">
        <v>16</v>
      </c>
      <c r="D192" s="14" t="s">
        <v>27</v>
      </c>
      <c r="E192" s="14" t="s">
        <v>28</v>
      </c>
      <c r="F192" s="16">
        <f t="shared" si="14"/>
        <v>53977.440070124809</v>
      </c>
      <c r="G192" s="16">
        <f t="shared" si="14"/>
        <v>33944.000824593706</v>
      </c>
      <c r="H192" s="16">
        <f t="shared" si="14"/>
        <v>-374.29579378128983</v>
      </c>
      <c r="I192" s="16">
        <f t="shared" si="14"/>
        <v>5210.5980588749517</v>
      </c>
      <c r="J192" s="16">
        <f t="shared" si="14"/>
        <v>-19579.988384687575</v>
      </c>
      <c r="K192" s="16">
        <f t="shared" si="14"/>
        <v>6433.2625843749847</v>
      </c>
      <c r="L192" s="16">
        <f t="shared" si="14"/>
        <v>95952.823334499961</v>
      </c>
      <c r="M192" s="16">
        <f t="shared" si="14"/>
        <v>-9649.3183751250617</v>
      </c>
      <c r="N192" s="16">
        <f t="shared" si="14"/>
        <v>56159.480877500027</v>
      </c>
      <c r="O192" s="16">
        <f t="shared" si="14"/>
        <v>61352.988196499879</v>
      </c>
      <c r="P192" s="16">
        <f t="shared" si="14"/>
        <v>30867.394121093908</v>
      </c>
      <c r="Q192" s="16">
        <f t="shared" si="14"/>
        <v>9733.7102139061317</v>
      </c>
      <c r="R192" s="16">
        <f t="shared" si="15"/>
        <v>324028.09572787443</v>
      </c>
    </row>
    <row r="193" spans="1:18" ht="15.75" thickBot="1" x14ac:dyDescent="0.3">
      <c r="A193" s="14" t="s">
        <v>41</v>
      </c>
      <c r="B193" s="14" t="s">
        <v>15</v>
      </c>
      <c r="C193" s="14"/>
      <c r="D193" s="14"/>
      <c r="E193" s="14"/>
      <c r="F193" s="19"/>
      <c r="G193" s="19"/>
      <c r="H193" s="19"/>
      <c r="I193" s="19"/>
      <c r="J193" s="19"/>
      <c r="K193" s="19"/>
      <c r="L193" s="19"/>
      <c r="M193" s="19"/>
      <c r="N193" s="19"/>
      <c r="O193" s="19"/>
      <c r="P193" s="19"/>
      <c r="Q193" s="19"/>
      <c r="R193" s="19"/>
    </row>
    <row r="194" spans="1:18" ht="16.5" thickTop="1" thickBot="1" x14ac:dyDescent="0.3">
      <c r="A194" s="95"/>
      <c r="B194" s="96"/>
      <c r="C194" s="22"/>
      <c r="D194" s="97" t="s">
        <v>53</v>
      </c>
      <c r="E194" s="98"/>
      <c r="F194" s="28">
        <f>F128-G22</f>
        <v>4.8471382971897938</v>
      </c>
      <c r="G194" s="28">
        <f t="shared" ref="G194:Q194" si="16">G128-H22</f>
        <v>5.3566993734484605</v>
      </c>
      <c r="H194" s="28">
        <f t="shared" si="16"/>
        <v>3.9534101236065915</v>
      </c>
      <c r="I194" s="28">
        <f t="shared" si="16"/>
        <v>3.7212213697655692</v>
      </c>
      <c r="J194" s="28">
        <f t="shared" si="16"/>
        <v>8.1451328377675907</v>
      </c>
      <c r="K194" s="28">
        <f t="shared" si="16"/>
        <v>3.7940227839844454</v>
      </c>
      <c r="L194" s="28">
        <f t="shared" si="16"/>
        <v>0.72110591736387164</v>
      </c>
      <c r="M194" s="28">
        <f t="shared" si="16"/>
        <v>0.81499136066538469</v>
      </c>
      <c r="N194" s="28">
        <f t="shared" si="16"/>
        <v>1.2725869182581597</v>
      </c>
      <c r="O194" s="28">
        <f t="shared" si="16"/>
        <v>0.43165987432562858</v>
      </c>
      <c r="P194" s="28">
        <f t="shared" si="16"/>
        <v>0.83541786081942959</v>
      </c>
      <c r="Q194" s="28">
        <f t="shared" si="16"/>
        <v>-2.1348548933670628</v>
      </c>
      <c r="R194" s="28">
        <f>SUM(F194:Q194)</f>
        <v>31.758531823827866</v>
      </c>
    </row>
    <row r="195" spans="1:18" ht="15.75" thickTop="1" x14ac:dyDescent="0.25">
      <c r="A195" s="44"/>
      <c r="C195" s="44"/>
      <c r="D195" s="43"/>
      <c r="E195" s="50"/>
      <c r="F195" s="16"/>
      <c r="G195" s="16"/>
      <c r="H195" s="16"/>
      <c r="I195" s="16"/>
      <c r="J195" s="16"/>
      <c r="K195" s="16"/>
      <c r="L195" s="16"/>
      <c r="M195" s="16"/>
      <c r="N195" s="16"/>
      <c r="O195" s="16"/>
      <c r="P195" s="16"/>
      <c r="Q195" s="16"/>
      <c r="R195" s="16"/>
    </row>
    <row r="196" spans="1:18" x14ac:dyDescent="0.25">
      <c r="A196" s="33" t="s">
        <v>55</v>
      </c>
    </row>
    <row r="197" spans="1:18" x14ac:dyDescent="0.25">
      <c r="A197" s="8" t="s">
        <v>8</v>
      </c>
      <c r="B197" s="8" t="s">
        <v>9</v>
      </c>
      <c r="C197" s="8" t="s">
        <v>10</v>
      </c>
      <c r="D197" s="8" t="s">
        <v>11</v>
      </c>
      <c r="E197" s="8" t="s">
        <v>12</v>
      </c>
      <c r="F197" s="9">
        <v>41456</v>
      </c>
      <c r="G197" s="9">
        <v>41487</v>
      </c>
      <c r="H197" s="9">
        <v>41518</v>
      </c>
      <c r="I197" s="9">
        <v>41548</v>
      </c>
      <c r="J197" s="9">
        <v>41579</v>
      </c>
      <c r="K197" s="9">
        <v>41609</v>
      </c>
      <c r="L197" s="9">
        <v>41640</v>
      </c>
      <c r="M197" s="9">
        <v>41671</v>
      </c>
      <c r="N197" s="9">
        <v>41699</v>
      </c>
      <c r="O197" s="9">
        <v>41730</v>
      </c>
      <c r="P197" s="9">
        <v>41760</v>
      </c>
      <c r="Q197" s="9">
        <v>41791</v>
      </c>
    </row>
    <row r="198" spans="1:18" x14ac:dyDescent="0.25">
      <c r="A198" s="8"/>
      <c r="B198" s="8"/>
      <c r="C198" s="8"/>
      <c r="D198" s="27"/>
      <c r="E198" s="36"/>
      <c r="F198" s="36"/>
      <c r="G198" s="36"/>
      <c r="H198" s="36"/>
      <c r="I198" s="36"/>
      <c r="J198" s="36"/>
      <c r="K198" s="36"/>
      <c r="L198" s="36"/>
      <c r="M198" s="36"/>
      <c r="N198" s="36"/>
      <c r="O198" s="36"/>
      <c r="P198" s="36"/>
      <c r="Q198" s="36"/>
      <c r="R198" s="41" t="s">
        <v>13</v>
      </c>
    </row>
    <row r="199" spans="1:18" x14ac:dyDescent="0.25">
      <c r="A199" s="14" t="s">
        <v>40</v>
      </c>
      <c r="B199" s="14" t="s">
        <v>31</v>
      </c>
      <c r="C199" s="14" t="s">
        <v>16</v>
      </c>
      <c r="D199" s="14" t="s">
        <v>17</v>
      </c>
      <c r="E199" s="14" t="s">
        <v>18</v>
      </c>
      <c r="F199" s="16">
        <f>F132-G24</f>
        <v>1585065.5362382401</v>
      </c>
      <c r="G199" s="16">
        <f t="shared" ref="G199:Q199" si="17">G132-H24</f>
        <v>1455508.4035968008</v>
      </c>
      <c r="H199" s="16">
        <f t="shared" si="17"/>
        <v>1619206.4479852798</v>
      </c>
      <c r="I199" s="16">
        <f t="shared" si="17"/>
        <v>1885276.5337586873</v>
      </c>
      <c r="J199" s="16">
        <f t="shared" si="17"/>
        <v>1987896.696904608</v>
      </c>
      <c r="K199" s="16">
        <f t="shared" si="17"/>
        <v>-65487.704802912194</v>
      </c>
      <c r="L199" s="16">
        <f t="shared" si="17"/>
        <v>-881526.25049428828</v>
      </c>
      <c r="M199" s="16">
        <f t="shared" si="17"/>
        <v>-1166430.8528832961</v>
      </c>
      <c r="N199" s="16">
        <f t="shared" si="17"/>
        <v>-897163.58765375987</v>
      </c>
      <c r="O199" s="16">
        <f t="shared" si="17"/>
        <v>-795656.88481876813</v>
      </c>
      <c r="P199" s="16">
        <f t="shared" si="17"/>
        <v>-1253828.5817635208</v>
      </c>
      <c r="Q199" s="16">
        <f t="shared" si="17"/>
        <v>-40629.512484287843</v>
      </c>
      <c r="R199" s="16">
        <f>SUM(F199:Q199)</f>
        <v>3432230.2435827814</v>
      </c>
    </row>
    <row r="200" spans="1:18" x14ac:dyDescent="0.25">
      <c r="A200" s="14" t="s">
        <v>40</v>
      </c>
      <c r="B200" s="14" t="s">
        <v>31</v>
      </c>
      <c r="C200" s="14" t="s">
        <v>16</v>
      </c>
      <c r="D200" s="14" t="s">
        <v>19</v>
      </c>
      <c r="E200" s="14" t="s">
        <v>20</v>
      </c>
      <c r="F200" s="16">
        <f t="shared" ref="F200:Q206" si="18">F133-G25</f>
        <v>691978.97381054377</v>
      </c>
      <c r="G200" s="16">
        <f t="shared" si="18"/>
        <v>669265.69701599982</v>
      </c>
      <c r="H200" s="16">
        <f t="shared" si="18"/>
        <v>722451.13090483169</v>
      </c>
      <c r="I200" s="16">
        <f t="shared" si="18"/>
        <v>771904.51631462411</v>
      </c>
      <c r="J200" s="16">
        <f t="shared" si="18"/>
        <v>922782.59557982394</v>
      </c>
      <c r="K200" s="16">
        <f t="shared" si="18"/>
        <v>-7969.4032299839891</v>
      </c>
      <c r="L200" s="16">
        <f t="shared" si="18"/>
        <v>-481907.49636540003</v>
      </c>
      <c r="M200" s="16">
        <f t="shared" si="18"/>
        <v>-563571.47976947995</v>
      </c>
      <c r="N200" s="16">
        <f t="shared" si="18"/>
        <v>-401811.05640849588</v>
      </c>
      <c r="O200" s="16">
        <f t="shared" si="18"/>
        <v>-426791.99739926402</v>
      </c>
      <c r="P200" s="16">
        <f t="shared" si="18"/>
        <v>-514503.5844076802</v>
      </c>
      <c r="Q200" s="16">
        <f t="shared" si="18"/>
        <v>64235.486218175851</v>
      </c>
      <c r="R200" s="16">
        <f t="shared" ref="R200:R206" si="19">SUM(F200:Q200)</f>
        <v>1446063.3822636954</v>
      </c>
    </row>
    <row r="201" spans="1:18" x14ac:dyDescent="0.25">
      <c r="A201" s="14" t="s">
        <v>40</v>
      </c>
      <c r="B201" s="14" t="s">
        <v>31</v>
      </c>
      <c r="C201" s="14" t="s">
        <v>16</v>
      </c>
      <c r="D201" s="14" t="s">
        <v>19</v>
      </c>
      <c r="E201" s="14" t="s">
        <v>21</v>
      </c>
      <c r="F201" s="16">
        <f t="shared" si="18"/>
        <v>597437.93819472007</v>
      </c>
      <c r="G201" s="16">
        <f t="shared" si="18"/>
        <v>668880.39724799991</v>
      </c>
      <c r="H201" s="16">
        <f t="shared" si="18"/>
        <v>746517.25848672027</v>
      </c>
      <c r="I201" s="16">
        <f t="shared" si="18"/>
        <v>1061734.1950255604</v>
      </c>
      <c r="J201" s="16">
        <f t="shared" si="18"/>
        <v>913293.82853015978</v>
      </c>
      <c r="K201" s="16">
        <f t="shared" si="18"/>
        <v>61503.0031879202</v>
      </c>
      <c r="L201" s="16">
        <f t="shared" si="18"/>
        <v>-311687.50955398008</v>
      </c>
      <c r="M201" s="16">
        <f t="shared" si="18"/>
        <v>-511124.04933408019</v>
      </c>
      <c r="N201" s="16">
        <f t="shared" si="18"/>
        <v>-298040.29389596032</v>
      </c>
      <c r="O201" s="16">
        <f t="shared" si="18"/>
        <v>-318287.66881352011</v>
      </c>
      <c r="P201" s="16">
        <f t="shared" si="18"/>
        <v>-425466.1242440003</v>
      </c>
      <c r="Q201" s="16">
        <f t="shared" si="18"/>
        <v>36222.307452239911</v>
      </c>
      <c r="R201" s="16">
        <f t="shared" si="19"/>
        <v>2220983.2822837802</v>
      </c>
    </row>
    <row r="202" spans="1:18" x14ac:dyDescent="0.25">
      <c r="A202" s="14" t="s">
        <v>40</v>
      </c>
      <c r="B202" s="14" t="s">
        <v>31</v>
      </c>
      <c r="C202" s="14" t="s">
        <v>16</v>
      </c>
      <c r="D202" s="14" t="s">
        <v>22</v>
      </c>
      <c r="E202" s="14" t="s">
        <v>23</v>
      </c>
      <c r="F202" s="16">
        <f t="shared" si="18"/>
        <v>587530.95876564109</v>
      </c>
      <c r="G202" s="16">
        <f t="shared" si="18"/>
        <v>661430.24093395192</v>
      </c>
      <c r="H202" s="16">
        <f t="shared" si="18"/>
        <v>605640.84563843813</v>
      </c>
      <c r="I202" s="16">
        <f t="shared" si="18"/>
        <v>678453.11077616573</v>
      </c>
      <c r="J202" s="16">
        <f t="shared" si="18"/>
        <v>680868.73887888994</v>
      </c>
      <c r="K202" s="16">
        <f t="shared" si="18"/>
        <v>2453.1902116646525</v>
      </c>
      <c r="L202" s="16">
        <f t="shared" si="18"/>
        <v>-381394.28150443407</v>
      </c>
      <c r="M202" s="16">
        <f t="shared" si="18"/>
        <v>-353924.16074809269</v>
      </c>
      <c r="N202" s="16">
        <f t="shared" si="18"/>
        <v>-309526.07424487616</v>
      </c>
      <c r="O202" s="16">
        <f t="shared" si="18"/>
        <v>-354117.76638852758</v>
      </c>
      <c r="P202" s="16">
        <f t="shared" si="18"/>
        <v>-363889.30683925143</v>
      </c>
      <c r="Q202" s="16">
        <f t="shared" si="18"/>
        <v>19016.427686780109</v>
      </c>
      <c r="R202" s="16">
        <f t="shared" si="19"/>
        <v>1472541.9231663491</v>
      </c>
    </row>
    <row r="203" spans="1:18" x14ac:dyDescent="0.25">
      <c r="A203" s="14" t="s">
        <v>40</v>
      </c>
      <c r="B203" s="14" t="s">
        <v>31</v>
      </c>
      <c r="C203" s="14" t="s">
        <v>16</v>
      </c>
      <c r="D203" s="14" t="s">
        <v>22</v>
      </c>
      <c r="E203" s="14" t="s">
        <v>24</v>
      </c>
      <c r="F203" s="16">
        <f t="shared" si="18"/>
        <v>14092.882927522529</v>
      </c>
      <c r="G203" s="16">
        <f t="shared" si="18"/>
        <v>4192.0614758401643</v>
      </c>
      <c r="H203" s="16">
        <f t="shared" si="18"/>
        <v>-42262.923854484456</v>
      </c>
      <c r="I203" s="16">
        <f t="shared" si="18"/>
        <v>68310.208115851507</v>
      </c>
      <c r="J203" s="16">
        <f t="shared" si="18"/>
        <v>103391.41315733874</v>
      </c>
      <c r="K203" s="16">
        <f t="shared" si="18"/>
        <v>-19791.839673768962</v>
      </c>
      <c r="L203" s="16">
        <f t="shared" si="18"/>
        <v>8371.4216511475388</v>
      </c>
      <c r="M203" s="16">
        <f t="shared" si="18"/>
        <v>-42537.726852042251</v>
      </c>
      <c r="N203" s="16">
        <f t="shared" si="18"/>
        <v>18522.834794195136</v>
      </c>
      <c r="O203" s="16">
        <f t="shared" si="18"/>
        <v>19483.440862009535</v>
      </c>
      <c r="P203" s="16">
        <f t="shared" si="18"/>
        <v>-6158.8504027903546</v>
      </c>
      <c r="Q203" s="16">
        <f t="shared" si="18"/>
        <v>-8180.3778208589065</v>
      </c>
      <c r="R203" s="16">
        <f t="shared" si="19"/>
        <v>117432.54437996022</v>
      </c>
    </row>
    <row r="204" spans="1:18" x14ac:dyDescent="0.25">
      <c r="A204" s="14" t="s">
        <v>40</v>
      </c>
      <c r="B204" s="14" t="s">
        <v>31</v>
      </c>
      <c r="C204" s="14" t="s">
        <v>16</v>
      </c>
      <c r="D204" s="14" t="s">
        <v>22</v>
      </c>
      <c r="E204" s="14" t="s">
        <v>25</v>
      </c>
      <c r="F204" s="16">
        <f t="shared" si="18"/>
        <v>-16211.420883947518</v>
      </c>
      <c r="G204" s="16">
        <f t="shared" si="18"/>
        <v>-42611.071942656068</v>
      </c>
      <c r="H204" s="16">
        <f t="shared" si="18"/>
        <v>-94881.292120903614</v>
      </c>
      <c r="I204" s="16">
        <f t="shared" si="18"/>
        <v>53381.708433446474</v>
      </c>
      <c r="J204" s="16">
        <f t="shared" si="18"/>
        <v>83446.928511044942</v>
      </c>
      <c r="K204" s="16">
        <f t="shared" si="18"/>
        <v>-32016.21123697923</v>
      </c>
      <c r="L204" s="16">
        <f t="shared" si="18"/>
        <v>15861.641023226897</v>
      </c>
      <c r="M204" s="16">
        <f t="shared" si="18"/>
        <v>16294.939841456595</v>
      </c>
      <c r="N204" s="16">
        <f t="shared" si="18"/>
        <v>-7010.3945453874767</v>
      </c>
      <c r="O204" s="16">
        <f t="shared" si="18"/>
        <v>12826.183319389471</v>
      </c>
      <c r="P204" s="16">
        <f t="shared" si="18"/>
        <v>57007.347751065623</v>
      </c>
      <c r="Q204" s="16">
        <f t="shared" si="18"/>
        <v>15743.368636369938</v>
      </c>
      <c r="R204" s="16">
        <f t="shared" si="19"/>
        <v>61831.726786126033</v>
      </c>
    </row>
    <row r="205" spans="1:18" x14ac:dyDescent="0.25">
      <c r="A205" s="14" t="s">
        <v>40</v>
      </c>
      <c r="B205" s="14" t="s">
        <v>31</v>
      </c>
      <c r="C205" s="14" t="s">
        <v>16</v>
      </c>
      <c r="D205" s="14" t="s">
        <v>22</v>
      </c>
      <c r="E205" s="14" t="s">
        <v>26</v>
      </c>
      <c r="F205" s="16">
        <f t="shared" si="18"/>
        <v>-299.35862427740358</v>
      </c>
      <c r="G205" s="16">
        <f t="shared" si="18"/>
        <v>15207.011243424029</v>
      </c>
      <c r="H205" s="16">
        <f t="shared" si="18"/>
        <v>34384.187717967317</v>
      </c>
      <c r="I205" s="16">
        <f t="shared" si="18"/>
        <v>-65323.672784872353</v>
      </c>
      <c r="J205" s="16">
        <f t="shared" si="18"/>
        <v>11013.747468360001</v>
      </c>
      <c r="K205" s="16">
        <f t="shared" si="18"/>
        <v>-17927.692309537961</v>
      </c>
      <c r="L205" s="16">
        <f t="shared" si="18"/>
        <v>-11624.094769472664</v>
      </c>
      <c r="M205" s="16">
        <f t="shared" si="18"/>
        <v>-5900.8127188046346</v>
      </c>
      <c r="N205" s="16">
        <f t="shared" si="18"/>
        <v>-7187.7408359702094</v>
      </c>
      <c r="O205" s="16">
        <f t="shared" si="18"/>
        <v>-13457.775679813931</v>
      </c>
      <c r="P205" s="16">
        <f t="shared" si="18"/>
        <v>38912.072623132844</v>
      </c>
      <c r="Q205" s="16">
        <f t="shared" si="18"/>
        <v>-22750.25718603452</v>
      </c>
      <c r="R205" s="16">
        <f t="shared" si="19"/>
        <v>-44954.385855899483</v>
      </c>
    </row>
    <row r="206" spans="1:18" x14ac:dyDescent="0.25">
      <c r="A206" s="14" t="s">
        <v>40</v>
      </c>
      <c r="B206" s="14" t="s">
        <v>31</v>
      </c>
      <c r="C206" s="14" t="s">
        <v>16</v>
      </c>
      <c r="D206" s="14" t="s">
        <v>27</v>
      </c>
      <c r="E206" s="14" t="s">
        <v>28</v>
      </c>
      <c r="F206" s="16">
        <f t="shared" si="18"/>
        <v>-92430.173521560151</v>
      </c>
      <c r="G206" s="16">
        <f t="shared" si="18"/>
        <v>157587.6051119999</v>
      </c>
      <c r="H206" s="16">
        <f t="shared" si="18"/>
        <v>28817.045971840154</v>
      </c>
      <c r="I206" s="16">
        <f t="shared" si="18"/>
        <v>83539.44981760066</v>
      </c>
      <c r="J206" s="16">
        <f t="shared" si="18"/>
        <v>147979.58136976045</v>
      </c>
      <c r="K206" s="16">
        <f t="shared" si="18"/>
        <v>-109146.17467152001</v>
      </c>
      <c r="L206" s="16">
        <f t="shared" si="18"/>
        <v>190333.21285020001</v>
      </c>
      <c r="M206" s="16">
        <f t="shared" si="18"/>
        <v>181817.75884271972</v>
      </c>
      <c r="N206" s="16">
        <f t="shared" si="18"/>
        <v>-89252.708332479931</v>
      </c>
      <c r="O206" s="16">
        <f t="shared" si="18"/>
        <v>163815.37553416006</v>
      </c>
      <c r="P206" s="16">
        <f t="shared" si="18"/>
        <v>1826.0348680000752</v>
      </c>
      <c r="Q206" s="16">
        <f t="shared" si="18"/>
        <v>-103276.13508576015</v>
      </c>
      <c r="R206" s="16">
        <f t="shared" si="19"/>
        <v>561610.87275496079</v>
      </c>
    </row>
    <row r="207" spans="1:18" ht="15.75" thickBot="1" x14ac:dyDescent="0.3">
      <c r="A207" s="14" t="s">
        <v>41</v>
      </c>
      <c r="B207" s="14" t="s">
        <v>31</v>
      </c>
      <c r="C207" s="14"/>
      <c r="D207" s="14"/>
      <c r="E207" s="14"/>
      <c r="F207" s="19"/>
      <c r="G207" s="19"/>
      <c r="H207" s="19"/>
      <c r="I207" s="19"/>
      <c r="J207" s="19"/>
      <c r="K207" s="19"/>
      <c r="L207" s="19"/>
      <c r="M207" s="19"/>
      <c r="N207" s="19"/>
      <c r="O207" s="19"/>
      <c r="P207" s="19"/>
      <c r="Q207" s="19"/>
      <c r="R207" s="19"/>
    </row>
    <row r="208" spans="1:18" ht="16.5" thickTop="1" thickBot="1" x14ac:dyDescent="0.3">
      <c r="A208" s="95"/>
      <c r="B208" s="96"/>
      <c r="C208" s="22"/>
      <c r="D208" s="97" t="s">
        <v>53</v>
      </c>
      <c r="E208" s="98"/>
      <c r="F208" s="28">
        <f>F141-G33</f>
        <v>16.631745524059852</v>
      </c>
      <c r="G208" s="28">
        <f t="shared" ref="G208:Q208" si="20">G141-H33</f>
        <v>17.078198336963098</v>
      </c>
      <c r="H208" s="28">
        <f t="shared" si="20"/>
        <v>15.257440120313383</v>
      </c>
      <c r="I208" s="28">
        <f t="shared" si="20"/>
        <v>-3.0509720928653223</v>
      </c>
      <c r="J208" s="28">
        <f t="shared" si="20"/>
        <v>9.3610570928618699</v>
      </c>
      <c r="K208" s="28">
        <f t="shared" si="20"/>
        <v>-0.78424173450913059</v>
      </c>
      <c r="L208" s="28">
        <f t="shared" si="20"/>
        <v>-1.5391871511423645</v>
      </c>
      <c r="M208" s="28">
        <f t="shared" si="20"/>
        <v>-8.556329182237711</v>
      </c>
      <c r="N208" s="28">
        <f t="shared" si="20"/>
        <v>-3.3790755267767238</v>
      </c>
      <c r="O208" s="28">
        <f t="shared" si="20"/>
        <v>-3.6661268017012532</v>
      </c>
      <c r="P208" s="28">
        <f t="shared" si="20"/>
        <v>2.4845076983749266</v>
      </c>
      <c r="Q208" s="28">
        <f t="shared" si="20"/>
        <v>-0.22779572321301345</v>
      </c>
      <c r="R208" s="28">
        <f>SUM(F208:Q208)</f>
        <v>39.609220560127611</v>
      </c>
    </row>
    <row r="209" spans="1:23" ht="15.75" thickTop="1" x14ac:dyDescent="0.25">
      <c r="A209" s="44"/>
      <c r="C209" s="44"/>
      <c r="D209" s="43"/>
      <c r="E209" s="50"/>
      <c r="F209" s="16"/>
      <c r="G209" s="16"/>
      <c r="H209" s="16"/>
      <c r="I209" s="16"/>
      <c r="J209" s="16"/>
      <c r="K209" s="16"/>
      <c r="L209" s="16"/>
      <c r="M209" s="16"/>
      <c r="N209" s="16"/>
      <c r="O209" s="16"/>
      <c r="P209" s="16"/>
      <c r="Q209" s="16"/>
      <c r="R209" s="16"/>
    </row>
    <row r="210" spans="1:23" x14ac:dyDescent="0.25">
      <c r="A210" s="33" t="s">
        <v>56</v>
      </c>
    </row>
    <row r="211" spans="1:23" x14ac:dyDescent="0.25">
      <c r="A211" s="8" t="s">
        <v>8</v>
      </c>
      <c r="B211" s="8" t="s">
        <v>9</v>
      </c>
      <c r="C211" s="8" t="s">
        <v>10</v>
      </c>
      <c r="D211" s="8" t="s">
        <v>11</v>
      </c>
      <c r="E211" s="8" t="s">
        <v>12</v>
      </c>
      <c r="F211" s="9">
        <v>41456</v>
      </c>
      <c r="G211" s="9">
        <v>41487</v>
      </c>
      <c r="H211" s="9">
        <v>41518</v>
      </c>
      <c r="I211" s="9">
        <v>41548</v>
      </c>
      <c r="J211" s="9">
        <v>41579</v>
      </c>
      <c r="K211" s="9">
        <v>41609</v>
      </c>
      <c r="L211" s="9">
        <v>41640</v>
      </c>
      <c r="M211" s="9">
        <v>41671</v>
      </c>
      <c r="N211" s="9">
        <v>41699</v>
      </c>
      <c r="O211" s="9">
        <v>41730</v>
      </c>
      <c r="P211" s="9">
        <v>41760</v>
      </c>
      <c r="Q211" s="9">
        <v>41791</v>
      </c>
    </row>
    <row r="212" spans="1:23" x14ac:dyDescent="0.25">
      <c r="A212" s="8"/>
      <c r="B212" s="8"/>
      <c r="C212" s="8"/>
      <c r="D212" s="27"/>
      <c r="E212" s="36"/>
      <c r="F212" s="36"/>
      <c r="G212" s="36"/>
      <c r="H212" s="36"/>
      <c r="I212" s="36"/>
      <c r="J212" s="36"/>
      <c r="K212" s="36"/>
      <c r="L212" s="36"/>
      <c r="M212" s="36"/>
      <c r="N212" s="36"/>
      <c r="O212" s="36"/>
      <c r="P212" s="36"/>
      <c r="Q212" s="36"/>
      <c r="R212" s="41" t="s">
        <v>13</v>
      </c>
    </row>
    <row r="213" spans="1:23" x14ac:dyDescent="0.25">
      <c r="A213" s="14" t="s">
        <v>40</v>
      </c>
      <c r="B213" s="14" t="s">
        <v>32</v>
      </c>
      <c r="C213" s="14" t="s">
        <v>16</v>
      </c>
      <c r="D213" s="14" t="s">
        <v>17</v>
      </c>
      <c r="E213" s="14" t="s">
        <v>18</v>
      </c>
      <c r="F213" s="16">
        <f>F145-G35</f>
        <v>807625.81585453963</v>
      </c>
      <c r="G213" s="16">
        <f t="shared" ref="G213:Q213" si="21">G145-H35</f>
        <v>791757.38844656968</v>
      </c>
      <c r="H213" s="16">
        <f t="shared" si="21"/>
        <v>828363.86452719872</v>
      </c>
      <c r="I213" s="16">
        <f t="shared" si="21"/>
        <v>755005.97657066374</v>
      </c>
      <c r="J213" s="16">
        <f t="shared" si="21"/>
        <v>705785.73207596969</v>
      </c>
      <c r="K213" s="16">
        <f t="shared" si="21"/>
        <v>-87642.560583191225</v>
      </c>
      <c r="L213" s="16">
        <f t="shared" si="21"/>
        <v>-458247.87508581905</v>
      </c>
      <c r="M213" s="16">
        <f t="shared" si="21"/>
        <v>-651850.71276154811</v>
      </c>
      <c r="N213" s="16">
        <f t="shared" si="21"/>
        <v>-478167.2517812876</v>
      </c>
      <c r="O213" s="16">
        <f t="shared" si="21"/>
        <v>-1217416.7731907084</v>
      </c>
      <c r="P213" s="16">
        <f t="shared" si="21"/>
        <v>-1353294.8837042174</v>
      </c>
      <c r="Q213" s="16">
        <f t="shared" si="21"/>
        <v>-171747.98783790413</v>
      </c>
      <c r="R213" s="16">
        <f>SUM(F213:Q213)</f>
        <v>-529829.26746973372</v>
      </c>
    </row>
    <row r="214" spans="1:23" x14ac:dyDescent="0.25">
      <c r="A214" s="14" t="s">
        <v>40</v>
      </c>
      <c r="B214" s="14" t="s">
        <v>32</v>
      </c>
      <c r="C214" s="14" t="s">
        <v>16</v>
      </c>
      <c r="D214" s="14" t="s">
        <v>19</v>
      </c>
      <c r="E214" s="14" t="s">
        <v>20</v>
      </c>
      <c r="F214" s="16">
        <f t="shared" ref="F214:Q220" si="22">F146-G36</f>
        <v>437146.68065439153</v>
      </c>
      <c r="G214" s="16">
        <f t="shared" si="22"/>
        <v>437680.07246620813</v>
      </c>
      <c r="H214" s="16">
        <f t="shared" si="22"/>
        <v>470330.22102838173</v>
      </c>
      <c r="I214" s="16">
        <f t="shared" si="22"/>
        <v>449831.77403474692</v>
      </c>
      <c r="J214" s="16">
        <f t="shared" si="22"/>
        <v>330357.90355893015</v>
      </c>
      <c r="K214" s="16">
        <f t="shared" si="22"/>
        <v>-18836.532904848806</v>
      </c>
      <c r="L214" s="16">
        <f t="shared" si="22"/>
        <v>-199205.82180450892</v>
      </c>
      <c r="M214" s="16">
        <f t="shared" si="22"/>
        <v>-179805.21117916494</v>
      </c>
      <c r="N214" s="16">
        <f t="shared" si="22"/>
        <v>-287759.63330712018</v>
      </c>
      <c r="O214" s="16">
        <f t="shared" si="22"/>
        <v>-109790.45305815595</v>
      </c>
      <c r="P214" s="16">
        <f t="shared" si="22"/>
        <v>-166079.48089964397</v>
      </c>
      <c r="Q214" s="16">
        <f t="shared" si="22"/>
        <v>80096.446389170131</v>
      </c>
      <c r="R214" s="16">
        <f t="shared" ref="R214:R221" si="23">SUM(F214:Q214)</f>
        <v>1243965.9649783859</v>
      </c>
    </row>
    <row r="215" spans="1:23" x14ac:dyDescent="0.25">
      <c r="A215" s="14" t="s">
        <v>40</v>
      </c>
      <c r="B215" s="14" t="s">
        <v>32</v>
      </c>
      <c r="C215" s="14" t="s">
        <v>16</v>
      </c>
      <c r="D215" s="14" t="s">
        <v>19</v>
      </c>
      <c r="E215" s="14" t="s">
        <v>21</v>
      </c>
      <c r="F215" s="16">
        <f t="shared" si="22"/>
        <v>376239.59716882487</v>
      </c>
      <c r="G215" s="16">
        <f t="shared" si="22"/>
        <v>400253.65286010003</v>
      </c>
      <c r="H215" s="16">
        <f t="shared" si="22"/>
        <v>383930.33315422491</v>
      </c>
      <c r="I215" s="16">
        <f t="shared" si="22"/>
        <v>365058.88558132504</v>
      </c>
      <c r="J215" s="16">
        <f t="shared" si="22"/>
        <v>293980.58869798132</v>
      </c>
      <c r="K215" s="16">
        <f t="shared" si="22"/>
        <v>21675.937118062517</v>
      </c>
      <c r="L215" s="16">
        <f t="shared" si="22"/>
        <v>-217937.40371910005</v>
      </c>
      <c r="M215" s="16">
        <f t="shared" si="22"/>
        <v>-156154.94295423757</v>
      </c>
      <c r="N215" s="16">
        <f t="shared" si="22"/>
        <v>-191506.70040693739</v>
      </c>
      <c r="O215" s="16">
        <f t="shared" si="22"/>
        <v>-88660.939224000089</v>
      </c>
      <c r="P215" s="16">
        <f t="shared" si="22"/>
        <v>-158135.621540325</v>
      </c>
      <c r="Q215" s="16">
        <f t="shared" si="22"/>
        <v>-51299.236805212451</v>
      </c>
      <c r="R215" s="16">
        <f t="shared" si="23"/>
        <v>977444.14993070625</v>
      </c>
    </row>
    <row r="216" spans="1:23" x14ac:dyDescent="0.25">
      <c r="A216" s="14" t="s">
        <v>40</v>
      </c>
      <c r="B216" s="14" t="s">
        <v>32</v>
      </c>
      <c r="C216" s="14" t="s">
        <v>16</v>
      </c>
      <c r="D216" s="14" t="s">
        <v>22</v>
      </c>
      <c r="E216" s="14" t="s">
        <v>23</v>
      </c>
      <c r="F216" s="16">
        <f t="shared" si="22"/>
        <v>417901.91216113081</v>
      </c>
      <c r="G216" s="16">
        <f t="shared" si="22"/>
        <v>236053.14580242708</v>
      </c>
      <c r="H216" s="16">
        <f t="shared" si="22"/>
        <v>379888.84726444073</v>
      </c>
      <c r="I216" s="16">
        <f t="shared" si="22"/>
        <v>303903.83859357587</v>
      </c>
      <c r="J216" s="16">
        <f t="shared" si="22"/>
        <v>298743.90671202471</v>
      </c>
      <c r="K216" s="16">
        <f t="shared" si="22"/>
        <v>-29828.386262492975</v>
      </c>
      <c r="L216" s="16">
        <f t="shared" si="22"/>
        <v>-188562.75213934085</v>
      </c>
      <c r="M216" s="16">
        <f t="shared" si="22"/>
        <v>-109901.49350492517</v>
      </c>
      <c r="N216" s="16">
        <f t="shared" si="22"/>
        <v>-233405.03590466396</v>
      </c>
      <c r="O216" s="16">
        <f t="shared" si="22"/>
        <v>-114208.18585712637</v>
      </c>
      <c r="P216" s="16">
        <f t="shared" si="22"/>
        <v>-126625.06614785024</v>
      </c>
      <c r="Q216" s="16">
        <f t="shared" si="22"/>
        <v>-23865.983399840421</v>
      </c>
      <c r="R216" s="16">
        <f t="shared" si="23"/>
        <v>810094.7473173592</v>
      </c>
    </row>
    <row r="217" spans="1:23" x14ac:dyDescent="0.25">
      <c r="A217" s="14" t="s">
        <v>40</v>
      </c>
      <c r="B217" s="14" t="s">
        <v>32</v>
      </c>
      <c r="C217" s="14" t="s">
        <v>16</v>
      </c>
      <c r="D217" s="14" t="s">
        <v>22</v>
      </c>
      <c r="E217" s="14" t="s">
        <v>24</v>
      </c>
      <c r="F217" s="16">
        <f t="shared" si="22"/>
        <v>4021.2648995999771</v>
      </c>
      <c r="G217" s="16">
        <f t="shared" si="22"/>
        <v>-10351.732792830007</v>
      </c>
      <c r="H217" s="16">
        <f t="shared" si="22"/>
        <v>-17728.189511174976</v>
      </c>
      <c r="I217" s="16">
        <f t="shared" si="22"/>
        <v>-13136.200622414995</v>
      </c>
      <c r="J217" s="16">
        <f t="shared" si="22"/>
        <v>-755.03740264874068</v>
      </c>
      <c r="K217" s="16">
        <f t="shared" si="22"/>
        <v>-1148.3940195000032</v>
      </c>
      <c r="L217" s="16">
        <f t="shared" si="22"/>
        <v>-10927.522422765003</v>
      </c>
      <c r="M217" s="16">
        <f t="shared" si="22"/>
        <v>1447.7070143249875</v>
      </c>
      <c r="N217" s="16">
        <f t="shared" si="22"/>
        <v>-2571.9257349337568</v>
      </c>
      <c r="O217" s="16">
        <f t="shared" si="22"/>
        <v>3909.1414112399943</v>
      </c>
      <c r="P217" s="16">
        <f t="shared" si="22"/>
        <v>-3668.7984594300069</v>
      </c>
      <c r="Q217" s="16">
        <f t="shared" si="22"/>
        <v>-1764.1366503149911</v>
      </c>
      <c r="R217" s="16">
        <f t="shared" si="23"/>
        <v>-52673.824290847522</v>
      </c>
    </row>
    <row r="218" spans="1:23" x14ac:dyDescent="0.25">
      <c r="A218" s="14" t="s">
        <v>40</v>
      </c>
      <c r="B218" s="14" t="s">
        <v>32</v>
      </c>
      <c r="C218" s="14" t="s">
        <v>16</v>
      </c>
      <c r="D218" s="14" t="s">
        <v>22</v>
      </c>
      <c r="E218" s="14" t="s">
        <v>25</v>
      </c>
      <c r="F218" s="16">
        <f t="shared" si="22"/>
        <v>37460.093172223773</v>
      </c>
      <c r="G218" s="16">
        <f t="shared" si="22"/>
        <v>33120.739490498498</v>
      </c>
      <c r="H218" s="16">
        <f t="shared" si="22"/>
        <v>1208.223480578512</v>
      </c>
      <c r="I218" s="16">
        <f t="shared" si="22"/>
        <v>21342.114231328829</v>
      </c>
      <c r="J218" s="16">
        <f t="shared" si="22"/>
        <v>24342.405861395702</v>
      </c>
      <c r="K218" s="16">
        <f t="shared" si="22"/>
        <v>22356.934771626024</v>
      </c>
      <c r="L218" s="16">
        <f t="shared" si="22"/>
        <v>15735.632288781635</v>
      </c>
      <c r="M218" s="16">
        <f t="shared" si="22"/>
        <v>3492.3957574662054</v>
      </c>
      <c r="N218" s="16">
        <f t="shared" si="22"/>
        <v>-12297.875686808431</v>
      </c>
      <c r="O218" s="16">
        <f t="shared" si="22"/>
        <v>5222.1293202935776</v>
      </c>
      <c r="P218" s="16">
        <f t="shared" si="22"/>
        <v>-15228.896186774364</v>
      </c>
      <c r="Q218" s="16">
        <f t="shared" si="22"/>
        <v>36612.33494485321</v>
      </c>
      <c r="R218" s="16">
        <f t="shared" si="23"/>
        <v>173366.23144546317</v>
      </c>
    </row>
    <row r="219" spans="1:23" x14ac:dyDescent="0.25">
      <c r="A219" s="14" t="s">
        <v>40</v>
      </c>
      <c r="B219" s="14" t="s">
        <v>32</v>
      </c>
      <c r="C219" s="14" t="s">
        <v>16</v>
      </c>
      <c r="D219" s="14" t="s">
        <v>22</v>
      </c>
      <c r="E219" s="14" t="s">
        <v>26</v>
      </c>
      <c r="F219" s="16">
        <f t="shared" si="22"/>
        <v>-7114.6229236173094</v>
      </c>
      <c r="G219" s="16">
        <f t="shared" si="22"/>
        <v>-11453.781870039587</v>
      </c>
      <c r="H219" s="16">
        <f t="shared" si="22"/>
        <v>17415.30726575639</v>
      </c>
      <c r="I219" s="16">
        <f t="shared" si="22"/>
        <v>7267.0281432839984</v>
      </c>
      <c r="J219" s="16">
        <f t="shared" si="22"/>
        <v>12050.396946274064</v>
      </c>
      <c r="K219" s="16">
        <f t="shared" si="22"/>
        <v>-3183.3482220540027</v>
      </c>
      <c r="L219" s="16">
        <f t="shared" si="22"/>
        <v>-5883.390333311414</v>
      </c>
      <c r="M219" s="16">
        <f t="shared" si="22"/>
        <v>5417.0564281470142</v>
      </c>
      <c r="N219" s="16">
        <f t="shared" si="22"/>
        <v>1010.2672311322531</v>
      </c>
      <c r="O219" s="16">
        <f t="shared" si="22"/>
        <v>668.58408260279975</v>
      </c>
      <c r="P219" s="16">
        <f t="shared" si="22"/>
        <v>5901.3013517640065</v>
      </c>
      <c r="Q219" s="16">
        <f t="shared" si="22"/>
        <v>-3841.1754328174284</v>
      </c>
      <c r="R219" s="16">
        <f t="shared" si="23"/>
        <v>18253.622667120784</v>
      </c>
    </row>
    <row r="220" spans="1:23" x14ac:dyDescent="0.25">
      <c r="A220" s="14" t="s">
        <v>40</v>
      </c>
      <c r="B220" s="14" t="s">
        <v>32</v>
      </c>
      <c r="C220" s="14" t="s">
        <v>16</v>
      </c>
      <c r="D220" s="14" t="s">
        <v>27</v>
      </c>
      <c r="E220" s="14" t="s">
        <v>28</v>
      </c>
      <c r="F220" s="16">
        <f t="shared" si="22"/>
        <v>51874.317204840016</v>
      </c>
      <c r="G220" s="16">
        <f t="shared" si="22"/>
        <v>52619.639805719722</v>
      </c>
      <c r="H220" s="16">
        <f t="shared" si="22"/>
        <v>142908.15361679997</v>
      </c>
      <c r="I220" s="16">
        <f t="shared" si="22"/>
        <v>-6829.9136684997939</v>
      </c>
      <c r="J220" s="16">
        <f t="shared" si="22"/>
        <v>193986.53268052498</v>
      </c>
      <c r="K220" s="16">
        <f t="shared" si="22"/>
        <v>44615.107657575049</v>
      </c>
      <c r="L220" s="16">
        <f t="shared" si="22"/>
        <v>122302.42487189989</v>
      </c>
      <c r="M220" s="16">
        <f t="shared" si="22"/>
        <v>-985786.14931390015</v>
      </c>
      <c r="N220" s="16">
        <f t="shared" si="22"/>
        <v>37746.248196149711</v>
      </c>
      <c r="O220" s="16">
        <f t="shared" si="22"/>
        <v>-1018981.50107932</v>
      </c>
      <c r="P220" s="16">
        <f t="shared" si="22"/>
        <v>-989071.66416340088</v>
      </c>
      <c r="Q220" s="16">
        <f t="shared" si="22"/>
        <v>43732.019068334717</v>
      </c>
      <c r="R220" s="16">
        <f t="shared" si="23"/>
        <v>-2310884.785123277</v>
      </c>
    </row>
    <row r="221" spans="1:23" ht="15.75" thickBot="1" x14ac:dyDescent="0.3">
      <c r="A221" s="14" t="s">
        <v>41</v>
      </c>
      <c r="B221" s="14" t="s">
        <v>32</v>
      </c>
      <c r="C221" s="14"/>
      <c r="D221" s="14"/>
      <c r="E221" s="14"/>
      <c r="F221" s="19"/>
      <c r="G221" s="19"/>
      <c r="H221" s="19"/>
      <c r="I221" s="19"/>
      <c r="J221" s="19"/>
      <c r="K221" s="19"/>
      <c r="L221" s="19"/>
      <c r="M221" s="19"/>
      <c r="N221" s="19"/>
      <c r="O221" s="19"/>
      <c r="P221" s="19"/>
      <c r="Q221" s="19"/>
      <c r="R221" s="19">
        <f t="shared" si="23"/>
        <v>0</v>
      </c>
    </row>
    <row r="222" spans="1:23" ht="16.5" thickTop="1" thickBot="1" x14ac:dyDescent="0.3">
      <c r="A222" s="95"/>
      <c r="B222" s="96"/>
      <c r="C222" s="22"/>
      <c r="D222" s="97" t="s">
        <v>53</v>
      </c>
      <c r="E222" s="98"/>
      <c r="F222" s="28">
        <f>F154-G44</f>
        <v>11.302266422986847</v>
      </c>
      <c r="G222" s="28">
        <f t="shared" ref="G222:Q222" si="24">G154-H44</f>
        <v>9.9347674131471244</v>
      </c>
      <c r="H222" s="28">
        <f t="shared" si="24"/>
        <v>13.523855695996062</v>
      </c>
      <c r="I222" s="28">
        <f t="shared" si="24"/>
        <v>10.192056495557452</v>
      </c>
      <c r="J222" s="28">
        <f t="shared" si="24"/>
        <v>8.7186115820456713</v>
      </c>
      <c r="K222" s="28">
        <f t="shared" si="24"/>
        <v>1.0592704258752903</v>
      </c>
      <c r="L222" s="28">
        <f t="shared" si="24"/>
        <v>-6.0468629489046855</v>
      </c>
      <c r="M222" s="28">
        <f t="shared" si="24"/>
        <v>-8.8288386940322567</v>
      </c>
      <c r="N222" s="28">
        <f t="shared" si="24"/>
        <v>15.429089382771622</v>
      </c>
      <c r="O222" s="28">
        <f>O154-P44</f>
        <v>6.9283403538242609</v>
      </c>
      <c r="P222" s="28">
        <f t="shared" si="24"/>
        <v>11.971100234700167</v>
      </c>
      <c r="Q222" s="28">
        <f t="shared" si="24"/>
        <v>23.858143781387312</v>
      </c>
      <c r="R222" s="28">
        <f>SUM(F222:Q222)</f>
        <v>98.04180014535487</v>
      </c>
    </row>
    <row r="223" spans="1:23" s="32" customFormat="1" ht="15.75" thickTop="1" x14ac:dyDescent="0.25">
      <c r="A223" s="29" t="s">
        <v>33</v>
      </c>
      <c r="B223" s="32" t="s">
        <v>104</v>
      </c>
      <c r="C223" s="51"/>
      <c r="D223" s="52"/>
      <c r="E223" s="53"/>
      <c r="F223" s="31"/>
      <c r="G223" s="31"/>
      <c r="H223" s="31"/>
      <c r="I223" s="31"/>
      <c r="J223" s="31"/>
      <c r="K223" s="31"/>
      <c r="L223" s="31"/>
      <c r="M223" s="31"/>
      <c r="N223" s="31"/>
      <c r="O223" s="31"/>
      <c r="P223" s="31"/>
      <c r="Q223" s="31"/>
      <c r="R223" s="31"/>
    </row>
    <row r="224" spans="1:23" ht="36" customHeight="1" x14ac:dyDescent="0.25">
      <c r="A224" s="80" t="s">
        <v>57</v>
      </c>
      <c r="B224" s="80"/>
      <c r="C224" s="80"/>
      <c r="D224" s="80"/>
      <c r="E224" s="80"/>
      <c r="F224" s="80"/>
      <c r="G224" s="80"/>
      <c r="H224" s="80"/>
      <c r="I224" s="80"/>
      <c r="J224" s="80"/>
      <c r="K224" s="80"/>
      <c r="L224" s="80"/>
      <c r="M224" s="80"/>
      <c r="N224" s="80"/>
      <c r="O224" s="80"/>
      <c r="P224" s="80"/>
      <c r="Q224" s="80"/>
      <c r="R224" s="80"/>
      <c r="S224" s="80"/>
      <c r="T224" s="80"/>
      <c r="U224" s="80"/>
      <c r="V224" s="80"/>
      <c r="W224" s="17"/>
    </row>
    <row r="226" spans="1:16384" x14ac:dyDescent="0.25">
      <c r="A226" s="80" t="s">
        <v>58</v>
      </c>
      <c r="B226" s="89"/>
      <c r="C226" s="89"/>
      <c r="D226" s="89"/>
      <c r="E226" s="89"/>
      <c r="F226" s="89"/>
      <c r="G226" s="89"/>
      <c r="H226" s="89"/>
      <c r="I226" s="89"/>
      <c r="J226" s="89"/>
      <c r="K226" s="89"/>
      <c r="L226" s="89"/>
      <c r="M226" s="89"/>
      <c r="N226" s="89"/>
      <c r="O226" s="89"/>
      <c r="P226" s="89"/>
      <c r="Q226" s="89"/>
      <c r="R226" s="89"/>
      <c r="S226" s="89"/>
      <c r="T226" s="89"/>
      <c r="U226" s="89"/>
      <c r="V226" s="89"/>
      <c r="W226" s="80"/>
      <c r="X226" s="89"/>
      <c r="Y226" s="89"/>
      <c r="Z226" s="89"/>
      <c r="AA226" s="89"/>
      <c r="AB226" s="89"/>
      <c r="AC226" s="89"/>
      <c r="AD226" s="89"/>
      <c r="AE226" s="89"/>
      <c r="AF226" s="89"/>
      <c r="AG226" s="89"/>
      <c r="AH226" s="89"/>
      <c r="AI226" s="89"/>
      <c r="AJ226" s="89"/>
      <c r="AK226" s="89"/>
      <c r="AL226" s="89"/>
      <c r="AM226" s="89"/>
      <c r="AN226" s="89"/>
      <c r="AO226" s="89"/>
      <c r="AP226" s="89"/>
      <c r="AQ226" s="89"/>
      <c r="AR226" s="89"/>
      <c r="AS226" s="80"/>
      <c r="AT226" s="89"/>
      <c r="AU226" s="89"/>
      <c r="AV226" s="89"/>
      <c r="AW226" s="89"/>
      <c r="AX226" s="89"/>
      <c r="AY226" s="89"/>
      <c r="AZ226" s="89"/>
      <c r="BA226" s="89"/>
      <c r="BB226" s="89"/>
      <c r="BC226" s="89"/>
      <c r="BD226" s="89"/>
      <c r="BE226" s="89"/>
      <c r="BF226" s="89"/>
      <c r="BG226" s="89"/>
      <c r="BH226" s="89"/>
      <c r="BI226" s="89"/>
      <c r="BJ226" s="89"/>
      <c r="BK226" s="89"/>
      <c r="BL226" s="89"/>
      <c r="BM226" s="89"/>
      <c r="BN226" s="89"/>
      <c r="BO226" s="80"/>
      <c r="BP226" s="89"/>
      <c r="BQ226" s="89"/>
      <c r="BR226" s="89"/>
      <c r="BS226" s="89"/>
      <c r="BT226" s="89"/>
      <c r="BU226" s="89"/>
      <c r="BV226" s="89"/>
      <c r="BW226" s="89"/>
      <c r="BX226" s="89"/>
      <c r="BY226" s="89"/>
      <c r="BZ226" s="89"/>
      <c r="CA226" s="89"/>
      <c r="CB226" s="89"/>
      <c r="CC226" s="89"/>
      <c r="CD226" s="89"/>
      <c r="CE226" s="89"/>
      <c r="CF226" s="89"/>
      <c r="CG226" s="89"/>
      <c r="CH226" s="89"/>
      <c r="CI226" s="89"/>
      <c r="CJ226" s="89"/>
      <c r="CK226" s="80"/>
      <c r="CL226" s="89"/>
      <c r="CM226" s="89"/>
      <c r="CN226" s="89"/>
      <c r="CO226" s="89"/>
      <c r="CP226" s="89"/>
      <c r="CQ226" s="89"/>
      <c r="CR226" s="89"/>
      <c r="CS226" s="89"/>
      <c r="CT226" s="89"/>
      <c r="CU226" s="89"/>
      <c r="CV226" s="89"/>
      <c r="CW226" s="89"/>
      <c r="CX226" s="89"/>
      <c r="CY226" s="89"/>
      <c r="CZ226" s="89"/>
      <c r="DA226" s="89"/>
      <c r="DB226" s="89"/>
      <c r="DC226" s="89"/>
      <c r="DD226" s="89"/>
      <c r="DE226" s="89"/>
      <c r="DF226" s="89"/>
      <c r="DG226" s="80"/>
      <c r="DH226" s="89"/>
      <c r="DI226" s="89"/>
      <c r="DJ226" s="89"/>
      <c r="DK226" s="89"/>
      <c r="DL226" s="89"/>
      <c r="DM226" s="89"/>
      <c r="DN226" s="89"/>
      <c r="DO226" s="89"/>
      <c r="DP226" s="89"/>
      <c r="DQ226" s="89"/>
      <c r="DR226" s="89"/>
      <c r="DS226" s="89"/>
      <c r="DT226" s="89"/>
      <c r="DU226" s="89"/>
      <c r="DV226" s="89"/>
      <c r="DW226" s="89"/>
      <c r="DX226" s="89"/>
      <c r="DY226" s="89"/>
      <c r="DZ226" s="89"/>
      <c r="EA226" s="89"/>
      <c r="EB226" s="89"/>
      <c r="EC226" s="80"/>
      <c r="ED226" s="89"/>
      <c r="EE226" s="89"/>
      <c r="EF226" s="89"/>
      <c r="EG226" s="89"/>
      <c r="EH226" s="89"/>
      <c r="EI226" s="89"/>
      <c r="EJ226" s="89"/>
      <c r="EK226" s="89"/>
      <c r="EL226" s="89"/>
      <c r="EM226" s="89"/>
      <c r="EN226" s="89"/>
      <c r="EO226" s="89"/>
      <c r="EP226" s="89"/>
      <c r="EQ226" s="89"/>
      <c r="ER226" s="89"/>
      <c r="ES226" s="89"/>
      <c r="ET226" s="89"/>
      <c r="EU226" s="89"/>
      <c r="EV226" s="89"/>
      <c r="EW226" s="89"/>
      <c r="EX226" s="89"/>
      <c r="EY226" s="80"/>
      <c r="EZ226" s="89"/>
      <c r="FA226" s="89"/>
      <c r="FB226" s="89"/>
      <c r="FC226" s="89"/>
      <c r="FD226" s="89"/>
      <c r="FE226" s="89"/>
      <c r="FF226" s="89"/>
      <c r="FG226" s="89"/>
      <c r="FH226" s="89"/>
      <c r="FI226" s="89"/>
      <c r="FJ226" s="89"/>
      <c r="FK226" s="89"/>
      <c r="FL226" s="89"/>
      <c r="FM226" s="89"/>
      <c r="FN226" s="89"/>
      <c r="FO226" s="89"/>
      <c r="FP226" s="89"/>
      <c r="FQ226" s="89"/>
      <c r="FR226" s="89"/>
      <c r="FS226" s="89"/>
      <c r="FT226" s="89"/>
      <c r="FU226" s="80"/>
      <c r="FV226" s="89"/>
      <c r="FW226" s="89"/>
      <c r="FX226" s="89"/>
      <c r="FY226" s="89"/>
      <c r="FZ226" s="89"/>
      <c r="GA226" s="89"/>
      <c r="GB226" s="89"/>
      <c r="GC226" s="89"/>
      <c r="GD226" s="89"/>
      <c r="GE226" s="89"/>
      <c r="GF226" s="89"/>
      <c r="GG226" s="89"/>
      <c r="GH226" s="89"/>
      <c r="GI226" s="89"/>
      <c r="GJ226" s="89"/>
      <c r="GK226" s="89"/>
      <c r="GL226" s="89"/>
      <c r="GM226" s="89"/>
      <c r="GN226" s="89"/>
      <c r="GO226" s="89"/>
      <c r="GP226" s="89"/>
      <c r="GQ226" s="80"/>
      <c r="GR226" s="89"/>
      <c r="GS226" s="89"/>
      <c r="GT226" s="89"/>
      <c r="GU226" s="89"/>
      <c r="GV226" s="89"/>
      <c r="GW226" s="89"/>
      <c r="GX226" s="89"/>
      <c r="GY226" s="89"/>
      <c r="GZ226" s="89"/>
      <c r="HA226" s="89"/>
      <c r="HB226" s="89"/>
      <c r="HC226" s="89"/>
      <c r="HD226" s="89"/>
      <c r="HE226" s="89"/>
      <c r="HF226" s="89"/>
      <c r="HG226" s="89"/>
      <c r="HH226" s="89"/>
      <c r="HI226" s="89"/>
      <c r="HJ226" s="89"/>
      <c r="HK226" s="89"/>
      <c r="HL226" s="89"/>
      <c r="HM226" s="80"/>
      <c r="HN226" s="89"/>
      <c r="HO226" s="89"/>
      <c r="HP226" s="89"/>
      <c r="HQ226" s="89"/>
      <c r="HR226" s="89"/>
      <c r="HS226" s="89"/>
      <c r="HT226" s="89"/>
      <c r="HU226" s="89"/>
      <c r="HV226" s="89"/>
      <c r="HW226" s="89"/>
      <c r="HX226" s="89"/>
      <c r="HY226" s="89"/>
      <c r="HZ226" s="89"/>
      <c r="IA226" s="89"/>
      <c r="IB226" s="89"/>
      <c r="IC226" s="89"/>
      <c r="ID226" s="89"/>
      <c r="IE226" s="89"/>
      <c r="IF226" s="89"/>
      <c r="IG226" s="89"/>
      <c r="IH226" s="89"/>
      <c r="II226" s="80"/>
      <c r="IJ226" s="89"/>
      <c r="IK226" s="89"/>
      <c r="IL226" s="89"/>
      <c r="IM226" s="89"/>
      <c r="IN226" s="89"/>
      <c r="IO226" s="89"/>
      <c r="IP226" s="89"/>
      <c r="IQ226" s="89"/>
      <c r="IR226" s="89"/>
      <c r="IS226" s="89"/>
      <c r="IT226" s="89"/>
      <c r="IU226" s="89"/>
      <c r="IV226" s="89"/>
      <c r="IW226" s="89"/>
      <c r="IX226" s="89"/>
      <c r="IY226" s="89"/>
      <c r="IZ226" s="89"/>
      <c r="JA226" s="89"/>
      <c r="JB226" s="89"/>
      <c r="JC226" s="89"/>
      <c r="JD226" s="89"/>
      <c r="JE226" s="80"/>
      <c r="JF226" s="89"/>
      <c r="JG226" s="89"/>
      <c r="JH226" s="89"/>
      <c r="JI226" s="89"/>
      <c r="JJ226" s="89"/>
      <c r="JK226" s="89"/>
      <c r="JL226" s="89"/>
      <c r="JM226" s="89"/>
      <c r="JN226" s="89"/>
      <c r="JO226" s="89"/>
      <c r="JP226" s="89"/>
      <c r="JQ226" s="89"/>
      <c r="JR226" s="89"/>
      <c r="JS226" s="89"/>
      <c r="JT226" s="89"/>
      <c r="JU226" s="89"/>
      <c r="JV226" s="89"/>
      <c r="JW226" s="89"/>
      <c r="JX226" s="89"/>
      <c r="JY226" s="89"/>
      <c r="JZ226" s="89"/>
      <c r="KA226" s="80"/>
      <c r="KB226" s="89"/>
      <c r="KC226" s="89"/>
      <c r="KD226" s="89"/>
      <c r="KE226" s="89"/>
      <c r="KF226" s="89"/>
      <c r="KG226" s="89"/>
      <c r="KH226" s="89"/>
      <c r="KI226" s="89"/>
      <c r="KJ226" s="89"/>
      <c r="KK226" s="89"/>
      <c r="KL226" s="89"/>
      <c r="KM226" s="89"/>
      <c r="KN226" s="89"/>
      <c r="KO226" s="89"/>
      <c r="KP226" s="89"/>
      <c r="KQ226" s="89"/>
      <c r="KR226" s="89"/>
      <c r="KS226" s="89"/>
      <c r="KT226" s="89"/>
      <c r="KU226" s="89"/>
      <c r="KV226" s="89"/>
      <c r="KW226" s="80"/>
      <c r="KX226" s="89"/>
      <c r="KY226" s="89"/>
      <c r="KZ226" s="89"/>
      <c r="LA226" s="89"/>
      <c r="LB226" s="89"/>
      <c r="LC226" s="89"/>
      <c r="LD226" s="89"/>
      <c r="LE226" s="89"/>
      <c r="LF226" s="89"/>
      <c r="LG226" s="89"/>
      <c r="LH226" s="89"/>
      <c r="LI226" s="89"/>
      <c r="LJ226" s="89"/>
      <c r="LK226" s="89"/>
      <c r="LL226" s="89"/>
      <c r="LM226" s="89"/>
      <c r="LN226" s="89"/>
      <c r="LO226" s="89"/>
      <c r="LP226" s="89"/>
      <c r="LQ226" s="89"/>
      <c r="LR226" s="89"/>
      <c r="LS226" s="80"/>
      <c r="LT226" s="89"/>
      <c r="LU226" s="89"/>
      <c r="LV226" s="89"/>
      <c r="LW226" s="89"/>
      <c r="LX226" s="89"/>
      <c r="LY226" s="89"/>
      <c r="LZ226" s="89"/>
      <c r="MA226" s="89"/>
      <c r="MB226" s="89"/>
      <c r="MC226" s="89"/>
      <c r="MD226" s="89"/>
      <c r="ME226" s="89"/>
      <c r="MF226" s="89"/>
      <c r="MG226" s="89"/>
      <c r="MH226" s="89"/>
      <c r="MI226" s="89"/>
      <c r="MJ226" s="89"/>
      <c r="MK226" s="89"/>
      <c r="ML226" s="89"/>
      <c r="MM226" s="89"/>
      <c r="MN226" s="89"/>
      <c r="MO226" s="80"/>
      <c r="MP226" s="89"/>
      <c r="MQ226" s="89"/>
      <c r="MR226" s="89"/>
      <c r="MS226" s="89"/>
      <c r="MT226" s="89"/>
      <c r="MU226" s="89"/>
      <c r="MV226" s="89"/>
      <c r="MW226" s="89"/>
      <c r="MX226" s="89"/>
      <c r="MY226" s="89"/>
      <c r="MZ226" s="89"/>
      <c r="NA226" s="89"/>
      <c r="NB226" s="89"/>
      <c r="NC226" s="89"/>
      <c r="ND226" s="89"/>
      <c r="NE226" s="89"/>
      <c r="NF226" s="89"/>
      <c r="NG226" s="89"/>
      <c r="NH226" s="89"/>
      <c r="NI226" s="89"/>
      <c r="NJ226" s="89"/>
      <c r="NK226" s="80"/>
      <c r="NL226" s="89"/>
      <c r="NM226" s="89"/>
      <c r="NN226" s="89"/>
      <c r="NO226" s="89"/>
      <c r="NP226" s="89"/>
      <c r="NQ226" s="89"/>
      <c r="NR226" s="89"/>
      <c r="NS226" s="89"/>
      <c r="NT226" s="89"/>
      <c r="NU226" s="89"/>
      <c r="NV226" s="89"/>
      <c r="NW226" s="89"/>
      <c r="NX226" s="89"/>
      <c r="NY226" s="89"/>
      <c r="NZ226" s="89"/>
      <c r="OA226" s="89"/>
      <c r="OB226" s="89"/>
      <c r="OC226" s="89"/>
      <c r="OD226" s="89"/>
      <c r="OE226" s="89"/>
      <c r="OF226" s="89"/>
      <c r="OG226" s="80"/>
      <c r="OH226" s="89"/>
      <c r="OI226" s="89"/>
      <c r="OJ226" s="89"/>
      <c r="OK226" s="89"/>
      <c r="OL226" s="89"/>
      <c r="OM226" s="89"/>
      <c r="ON226" s="89"/>
      <c r="OO226" s="89"/>
      <c r="OP226" s="89"/>
      <c r="OQ226" s="89"/>
      <c r="OR226" s="89"/>
      <c r="OS226" s="89"/>
      <c r="OT226" s="89"/>
      <c r="OU226" s="89"/>
      <c r="OV226" s="89"/>
      <c r="OW226" s="89"/>
      <c r="OX226" s="89"/>
      <c r="OY226" s="89"/>
      <c r="OZ226" s="89"/>
      <c r="PA226" s="89"/>
      <c r="PB226" s="89"/>
      <c r="PC226" s="80"/>
      <c r="PD226" s="89"/>
      <c r="PE226" s="89"/>
      <c r="PF226" s="89"/>
      <c r="PG226" s="89"/>
      <c r="PH226" s="89"/>
      <c r="PI226" s="89"/>
      <c r="PJ226" s="89"/>
      <c r="PK226" s="89"/>
      <c r="PL226" s="89"/>
      <c r="PM226" s="89"/>
      <c r="PN226" s="89"/>
      <c r="PO226" s="89"/>
      <c r="PP226" s="89"/>
      <c r="PQ226" s="89"/>
      <c r="PR226" s="89"/>
      <c r="PS226" s="89"/>
      <c r="PT226" s="89"/>
      <c r="PU226" s="89"/>
      <c r="PV226" s="89"/>
      <c r="PW226" s="89"/>
      <c r="PX226" s="89"/>
      <c r="PY226" s="80"/>
      <c r="PZ226" s="89"/>
      <c r="QA226" s="89"/>
      <c r="QB226" s="89"/>
      <c r="QC226" s="89"/>
      <c r="QD226" s="89"/>
      <c r="QE226" s="89"/>
      <c r="QF226" s="89"/>
      <c r="QG226" s="89"/>
      <c r="QH226" s="89"/>
      <c r="QI226" s="89"/>
      <c r="QJ226" s="89"/>
      <c r="QK226" s="89"/>
      <c r="QL226" s="89"/>
      <c r="QM226" s="89"/>
      <c r="QN226" s="89"/>
      <c r="QO226" s="89"/>
      <c r="QP226" s="89"/>
      <c r="QQ226" s="89"/>
      <c r="QR226" s="89"/>
      <c r="QS226" s="89"/>
      <c r="QT226" s="89"/>
      <c r="QU226" s="80"/>
      <c r="QV226" s="89"/>
      <c r="QW226" s="89"/>
      <c r="QX226" s="89"/>
      <c r="QY226" s="89"/>
      <c r="QZ226" s="89"/>
      <c r="RA226" s="89"/>
      <c r="RB226" s="89"/>
      <c r="RC226" s="89"/>
      <c r="RD226" s="89"/>
      <c r="RE226" s="89"/>
      <c r="RF226" s="89"/>
      <c r="RG226" s="89"/>
      <c r="RH226" s="89"/>
      <c r="RI226" s="89"/>
      <c r="RJ226" s="89"/>
      <c r="RK226" s="89"/>
      <c r="RL226" s="89"/>
      <c r="RM226" s="89"/>
      <c r="RN226" s="89"/>
      <c r="RO226" s="89"/>
      <c r="RP226" s="89"/>
      <c r="RQ226" s="80"/>
      <c r="RR226" s="89"/>
      <c r="RS226" s="89"/>
      <c r="RT226" s="89"/>
      <c r="RU226" s="89"/>
      <c r="RV226" s="89"/>
      <c r="RW226" s="89"/>
      <c r="RX226" s="89"/>
      <c r="RY226" s="89"/>
      <c r="RZ226" s="89"/>
      <c r="SA226" s="89"/>
      <c r="SB226" s="89"/>
      <c r="SC226" s="89"/>
      <c r="SD226" s="89"/>
      <c r="SE226" s="89"/>
      <c r="SF226" s="89"/>
      <c r="SG226" s="89"/>
      <c r="SH226" s="89"/>
      <c r="SI226" s="89"/>
      <c r="SJ226" s="89"/>
      <c r="SK226" s="89"/>
      <c r="SL226" s="89"/>
      <c r="SM226" s="80"/>
      <c r="SN226" s="89"/>
      <c r="SO226" s="89"/>
      <c r="SP226" s="89"/>
      <c r="SQ226" s="89"/>
      <c r="SR226" s="89"/>
      <c r="SS226" s="89"/>
      <c r="ST226" s="89"/>
      <c r="SU226" s="89"/>
      <c r="SV226" s="89"/>
      <c r="SW226" s="89"/>
      <c r="SX226" s="89"/>
      <c r="SY226" s="89"/>
      <c r="SZ226" s="89"/>
      <c r="TA226" s="89"/>
      <c r="TB226" s="89"/>
      <c r="TC226" s="89"/>
      <c r="TD226" s="89"/>
      <c r="TE226" s="89"/>
      <c r="TF226" s="89"/>
      <c r="TG226" s="89"/>
      <c r="TH226" s="89"/>
      <c r="TI226" s="80"/>
      <c r="TJ226" s="89"/>
      <c r="TK226" s="89"/>
      <c r="TL226" s="89"/>
      <c r="TM226" s="89"/>
      <c r="TN226" s="89"/>
      <c r="TO226" s="89"/>
      <c r="TP226" s="89"/>
      <c r="TQ226" s="89"/>
      <c r="TR226" s="89"/>
      <c r="TS226" s="89"/>
      <c r="TT226" s="89"/>
      <c r="TU226" s="89"/>
      <c r="TV226" s="89"/>
      <c r="TW226" s="89"/>
      <c r="TX226" s="89"/>
      <c r="TY226" s="89"/>
      <c r="TZ226" s="89"/>
      <c r="UA226" s="89"/>
      <c r="UB226" s="89"/>
      <c r="UC226" s="89"/>
      <c r="UD226" s="89"/>
      <c r="UE226" s="80"/>
      <c r="UF226" s="89"/>
      <c r="UG226" s="89"/>
      <c r="UH226" s="89"/>
      <c r="UI226" s="89"/>
      <c r="UJ226" s="89"/>
      <c r="UK226" s="89"/>
      <c r="UL226" s="89"/>
      <c r="UM226" s="89"/>
      <c r="UN226" s="89"/>
      <c r="UO226" s="89"/>
      <c r="UP226" s="89"/>
      <c r="UQ226" s="89"/>
      <c r="UR226" s="89"/>
      <c r="US226" s="89"/>
      <c r="UT226" s="89"/>
      <c r="UU226" s="89"/>
      <c r="UV226" s="89"/>
      <c r="UW226" s="89"/>
      <c r="UX226" s="89"/>
      <c r="UY226" s="89"/>
      <c r="UZ226" s="89"/>
      <c r="VA226" s="80"/>
      <c r="VB226" s="89"/>
      <c r="VC226" s="89"/>
      <c r="VD226" s="89"/>
      <c r="VE226" s="89"/>
      <c r="VF226" s="89"/>
      <c r="VG226" s="89"/>
      <c r="VH226" s="89"/>
      <c r="VI226" s="89"/>
      <c r="VJ226" s="89"/>
      <c r="VK226" s="89"/>
      <c r="VL226" s="89"/>
      <c r="VM226" s="89"/>
      <c r="VN226" s="89"/>
      <c r="VO226" s="89"/>
      <c r="VP226" s="89"/>
      <c r="VQ226" s="89"/>
      <c r="VR226" s="89"/>
      <c r="VS226" s="89"/>
      <c r="VT226" s="89"/>
      <c r="VU226" s="89"/>
      <c r="VV226" s="89"/>
      <c r="VW226" s="80"/>
      <c r="VX226" s="89"/>
      <c r="VY226" s="89"/>
      <c r="VZ226" s="89"/>
      <c r="WA226" s="89"/>
      <c r="WB226" s="89"/>
      <c r="WC226" s="89"/>
      <c r="WD226" s="89"/>
      <c r="WE226" s="89"/>
      <c r="WF226" s="89"/>
      <c r="WG226" s="89"/>
      <c r="WH226" s="89"/>
      <c r="WI226" s="89"/>
      <c r="WJ226" s="89"/>
      <c r="WK226" s="89"/>
      <c r="WL226" s="89"/>
      <c r="WM226" s="89"/>
      <c r="WN226" s="89"/>
      <c r="WO226" s="89"/>
      <c r="WP226" s="89"/>
      <c r="WQ226" s="89"/>
      <c r="WR226" s="89"/>
      <c r="WS226" s="80"/>
      <c r="WT226" s="89"/>
      <c r="WU226" s="89"/>
      <c r="WV226" s="89"/>
      <c r="WW226" s="89"/>
      <c r="WX226" s="89"/>
      <c r="WY226" s="89"/>
      <c r="WZ226" s="89"/>
      <c r="XA226" s="89"/>
      <c r="XB226" s="89"/>
      <c r="XC226" s="89"/>
      <c r="XD226" s="89"/>
      <c r="XE226" s="89"/>
      <c r="XF226" s="89"/>
      <c r="XG226" s="89"/>
      <c r="XH226" s="89"/>
      <c r="XI226" s="89"/>
      <c r="XJ226" s="89"/>
      <c r="XK226" s="89"/>
      <c r="XL226" s="89"/>
      <c r="XM226" s="89"/>
      <c r="XN226" s="89"/>
      <c r="XO226" s="80"/>
      <c r="XP226" s="89"/>
      <c r="XQ226" s="89"/>
      <c r="XR226" s="89"/>
      <c r="XS226" s="89"/>
      <c r="XT226" s="89"/>
      <c r="XU226" s="89"/>
      <c r="XV226" s="89"/>
      <c r="XW226" s="89"/>
      <c r="XX226" s="89"/>
      <c r="XY226" s="89"/>
      <c r="XZ226" s="89"/>
      <c r="YA226" s="89"/>
      <c r="YB226" s="89"/>
      <c r="YC226" s="89"/>
      <c r="YD226" s="89"/>
      <c r="YE226" s="89"/>
      <c r="YF226" s="89"/>
      <c r="YG226" s="89"/>
      <c r="YH226" s="89"/>
      <c r="YI226" s="89"/>
      <c r="YJ226" s="89"/>
      <c r="YK226" s="80"/>
      <c r="YL226" s="89"/>
      <c r="YM226" s="89"/>
      <c r="YN226" s="89"/>
      <c r="YO226" s="89"/>
      <c r="YP226" s="89"/>
      <c r="YQ226" s="89"/>
      <c r="YR226" s="89"/>
      <c r="YS226" s="89"/>
      <c r="YT226" s="89"/>
      <c r="YU226" s="89"/>
      <c r="YV226" s="89"/>
      <c r="YW226" s="89"/>
      <c r="YX226" s="89"/>
      <c r="YY226" s="89"/>
      <c r="YZ226" s="89"/>
      <c r="ZA226" s="89"/>
      <c r="ZB226" s="89"/>
      <c r="ZC226" s="89"/>
      <c r="ZD226" s="89"/>
      <c r="ZE226" s="89"/>
      <c r="ZF226" s="89"/>
      <c r="ZG226" s="80"/>
      <c r="ZH226" s="89"/>
      <c r="ZI226" s="89"/>
      <c r="ZJ226" s="89"/>
      <c r="ZK226" s="89"/>
      <c r="ZL226" s="89"/>
      <c r="ZM226" s="89"/>
      <c r="ZN226" s="89"/>
      <c r="ZO226" s="89"/>
      <c r="ZP226" s="89"/>
      <c r="ZQ226" s="89"/>
      <c r="ZR226" s="89"/>
      <c r="ZS226" s="89"/>
      <c r="ZT226" s="89"/>
      <c r="ZU226" s="89"/>
      <c r="ZV226" s="89"/>
      <c r="ZW226" s="89"/>
      <c r="ZX226" s="89"/>
      <c r="ZY226" s="89"/>
      <c r="ZZ226" s="89"/>
      <c r="AAA226" s="89"/>
      <c r="AAB226" s="89"/>
      <c r="AAC226" s="80"/>
      <c r="AAD226" s="89"/>
      <c r="AAE226" s="89"/>
      <c r="AAF226" s="89"/>
      <c r="AAG226" s="89"/>
      <c r="AAH226" s="89"/>
      <c r="AAI226" s="89"/>
      <c r="AAJ226" s="89"/>
      <c r="AAK226" s="89"/>
      <c r="AAL226" s="89"/>
      <c r="AAM226" s="89"/>
      <c r="AAN226" s="89"/>
      <c r="AAO226" s="89"/>
      <c r="AAP226" s="89"/>
      <c r="AAQ226" s="89"/>
      <c r="AAR226" s="89"/>
      <c r="AAS226" s="89"/>
      <c r="AAT226" s="89"/>
      <c r="AAU226" s="89"/>
      <c r="AAV226" s="89"/>
      <c r="AAW226" s="89"/>
      <c r="AAX226" s="89"/>
      <c r="AAY226" s="80"/>
      <c r="AAZ226" s="89"/>
      <c r="ABA226" s="89"/>
      <c r="ABB226" s="89"/>
      <c r="ABC226" s="89"/>
      <c r="ABD226" s="89"/>
      <c r="ABE226" s="89"/>
      <c r="ABF226" s="89"/>
      <c r="ABG226" s="89"/>
      <c r="ABH226" s="89"/>
      <c r="ABI226" s="89"/>
      <c r="ABJ226" s="89"/>
      <c r="ABK226" s="89"/>
      <c r="ABL226" s="89"/>
      <c r="ABM226" s="89"/>
      <c r="ABN226" s="89"/>
      <c r="ABO226" s="89"/>
      <c r="ABP226" s="89"/>
      <c r="ABQ226" s="89"/>
      <c r="ABR226" s="89"/>
      <c r="ABS226" s="89"/>
      <c r="ABT226" s="89"/>
      <c r="ABU226" s="80"/>
      <c r="ABV226" s="89"/>
      <c r="ABW226" s="89"/>
      <c r="ABX226" s="89"/>
      <c r="ABY226" s="89"/>
      <c r="ABZ226" s="89"/>
      <c r="ACA226" s="89"/>
      <c r="ACB226" s="89"/>
      <c r="ACC226" s="89"/>
      <c r="ACD226" s="89"/>
      <c r="ACE226" s="89"/>
      <c r="ACF226" s="89"/>
      <c r="ACG226" s="89"/>
      <c r="ACH226" s="89"/>
      <c r="ACI226" s="89"/>
      <c r="ACJ226" s="89"/>
      <c r="ACK226" s="89"/>
      <c r="ACL226" s="89"/>
      <c r="ACM226" s="89"/>
      <c r="ACN226" s="89"/>
      <c r="ACO226" s="89"/>
      <c r="ACP226" s="89"/>
      <c r="ACQ226" s="80"/>
      <c r="ACR226" s="89"/>
      <c r="ACS226" s="89"/>
      <c r="ACT226" s="89"/>
      <c r="ACU226" s="89"/>
      <c r="ACV226" s="89"/>
      <c r="ACW226" s="89"/>
      <c r="ACX226" s="89"/>
      <c r="ACY226" s="89"/>
      <c r="ACZ226" s="89"/>
      <c r="ADA226" s="89"/>
      <c r="ADB226" s="89"/>
      <c r="ADC226" s="89"/>
      <c r="ADD226" s="89"/>
      <c r="ADE226" s="89"/>
      <c r="ADF226" s="89"/>
      <c r="ADG226" s="89"/>
      <c r="ADH226" s="89"/>
      <c r="ADI226" s="89"/>
      <c r="ADJ226" s="89"/>
      <c r="ADK226" s="89"/>
      <c r="ADL226" s="89"/>
      <c r="ADM226" s="80"/>
      <c r="ADN226" s="89"/>
      <c r="ADO226" s="89"/>
      <c r="ADP226" s="89"/>
      <c r="ADQ226" s="89"/>
      <c r="ADR226" s="89"/>
      <c r="ADS226" s="89"/>
      <c r="ADT226" s="89"/>
      <c r="ADU226" s="89"/>
      <c r="ADV226" s="89"/>
      <c r="ADW226" s="89"/>
      <c r="ADX226" s="89"/>
      <c r="ADY226" s="89"/>
      <c r="ADZ226" s="89"/>
      <c r="AEA226" s="89"/>
      <c r="AEB226" s="89"/>
      <c r="AEC226" s="89"/>
      <c r="AED226" s="89"/>
      <c r="AEE226" s="89"/>
      <c r="AEF226" s="89"/>
      <c r="AEG226" s="89"/>
      <c r="AEH226" s="89"/>
      <c r="AEI226" s="80"/>
      <c r="AEJ226" s="89"/>
      <c r="AEK226" s="89"/>
      <c r="AEL226" s="89"/>
      <c r="AEM226" s="89"/>
      <c r="AEN226" s="89"/>
      <c r="AEO226" s="89"/>
      <c r="AEP226" s="89"/>
      <c r="AEQ226" s="89"/>
      <c r="AER226" s="89"/>
      <c r="AES226" s="89"/>
      <c r="AET226" s="89"/>
      <c r="AEU226" s="89"/>
      <c r="AEV226" s="89"/>
      <c r="AEW226" s="89"/>
      <c r="AEX226" s="89"/>
      <c r="AEY226" s="89"/>
      <c r="AEZ226" s="89"/>
      <c r="AFA226" s="89"/>
      <c r="AFB226" s="89"/>
      <c r="AFC226" s="89"/>
      <c r="AFD226" s="89"/>
      <c r="AFE226" s="80"/>
      <c r="AFF226" s="89"/>
      <c r="AFG226" s="89"/>
      <c r="AFH226" s="89"/>
      <c r="AFI226" s="89"/>
      <c r="AFJ226" s="89"/>
      <c r="AFK226" s="89"/>
      <c r="AFL226" s="89"/>
      <c r="AFM226" s="89"/>
      <c r="AFN226" s="89"/>
      <c r="AFO226" s="89"/>
      <c r="AFP226" s="89"/>
      <c r="AFQ226" s="89"/>
      <c r="AFR226" s="89"/>
      <c r="AFS226" s="89"/>
      <c r="AFT226" s="89"/>
      <c r="AFU226" s="89"/>
      <c r="AFV226" s="89"/>
      <c r="AFW226" s="89"/>
      <c r="AFX226" s="89"/>
      <c r="AFY226" s="89"/>
      <c r="AFZ226" s="89"/>
      <c r="AGA226" s="80"/>
      <c r="AGB226" s="89"/>
      <c r="AGC226" s="89"/>
      <c r="AGD226" s="89"/>
      <c r="AGE226" s="89"/>
      <c r="AGF226" s="89"/>
      <c r="AGG226" s="89"/>
      <c r="AGH226" s="89"/>
      <c r="AGI226" s="89"/>
      <c r="AGJ226" s="89"/>
      <c r="AGK226" s="89"/>
      <c r="AGL226" s="89"/>
      <c r="AGM226" s="89"/>
      <c r="AGN226" s="89"/>
      <c r="AGO226" s="89"/>
      <c r="AGP226" s="89"/>
      <c r="AGQ226" s="89"/>
      <c r="AGR226" s="89"/>
      <c r="AGS226" s="89"/>
      <c r="AGT226" s="89"/>
      <c r="AGU226" s="89"/>
      <c r="AGV226" s="89"/>
      <c r="AGW226" s="80"/>
      <c r="AGX226" s="89"/>
      <c r="AGY226" s="89"/>
      <c r="AGZ226" s="89"/>
      <c r="AHA226" s="89"/>
      <c r="AHB226" s="89"/>
      <c r="AHC226" s="89"/>
      <c r="AHD226" s="89"/>
      <c r="AHE226" s="89"/>
      <c r="AHF226" s="89"/>
      <c r="AHG226" s="89"/>
      <c r="AHH226" s="89"/>
      <c r="AHI226" s="89"/>
      <c r="AHJ226" s="89"/>
      <c r="AHK226" s="89"/>
      <c r="AHL226" s="89"/>
      <c r="AHM226" s="89"/>
      <c r="AHN226" s="89"/>
      <c r="AHO226" s="89"/>
      <c r="AHP226" s="89"/>
      <c r="AHQ226" s="89"/>
      <c r="AHR226" s="89"/>
      <c r="AHS226" s="80"/>
      <c r="AHT226" s="89"/>
      <c r="AHU226" s="89"/>
      <c r="AHV226" s="89"/>
      <c r="AHW226" s="89"/>
      <c r="AHX226" s="89"/>
      <c r="AHY226" s="89"/>
      <c r="AHZ226" s="89"/>
      <c r="AIA226" s="89"/>
      <c r="AIB226" s="89"/>
      <c r="AIC226" s="89"/>
      <c r="AID226" s="89"/>
      <c r="AIE226" s="89"/>
      <c r="AIF226" s="89"/>
      <c r="AIG226" s="89"/>
      <c r="AIH226" s="89"/>
      <c r="AII226" s="89"/>
      <c r="AIJ226" s="89"/>
      <c r="AIK226" s="89"/>
      <c r="AIL226" s="89"/>
      <c r="AIM226" s="89"/>
      <c r="AIN226" s="89"/>
      <c r="AIO226" s="80"/>
      <c r="AIP226" s="89"/>
      <c r="AIQ226" s="89"/>
      <c r="AIR226" s="89"/>
      <c r="AIS226" s="89"/>
      <c r="AIT226" s="89"/>
      <c r="AIU226" s="89"/>
      <c r="AIV226" s="89"/>
      <c r="AIW226" s="89"/>
      <c r="AIX226" s="89"/>
      <c r="AIY226" s="89"/>
      <c r="AIZ226" s="89"/>
      <c r="AJA226" s="89"/>
      <c r="AJB226" s="89"/>
      <c r="AJC226" s="89"/>
      <c r="AJD226" s="89"/>
      <c r="AJE226" s="89"/>
      <c r="AJF226" s="89"/>
      <c r="AJG226" s="89"/>
      <c r="AJH226" s="89"/>
      <c r="AJI226" s="89"/>
      <c r="AJJ226" s="89"/>
      <c r="AJK226" s="80"/>
      <c r="AJL226" s="89"/>
      <c r="AJM226" s="89"/>
      <c r="AJN226" s="89"/>
      <c r="AJO226" s="89"/>
      <c r="AJP226" s="89"/>
      <c r="AJQ226" s="89"/>
      <c r="AJR226" s="89"/>
      <c r="AJS226" s="89"/>
      <c r="AJT226" s="89"/>
      <c r="AJU226" s="89"/>
      <c r="AJV226" s="89"/>
      <c r="AJW226" s="89"/>
      <c r="AJX226" s="89"/>
      <c r="AJY226" s="89"/>
      <c r="AJZ226" s="89"/>
      <c r="AKA226" s="89"/>
      <c r="AKB226" s="89"/>
      <c r="AKC226" s="89"/>
      <c r="AKD226" s="89"/>
      <c r="AKE226" s="89"/>
      <c r="AKF226" s="89"/>
      <c r="AKG226" s="80"/>
      <c r="AKH226" s="89"/>
      <c r="AKI226" s="89"/>
      <c r="AKJ226" s="89"/>
      <c r="AKK226" s="89"/>
      <c r="AKL226" s="89"/>
      <c r="AKM226" s="89"/>
      <c r="AKN226" s="89"/>
      <c r="AKO226" s="89"/>
      <c r="AKP226" s="89"/>
      <c r="AKQ226" s="89"/>
      <c r="AKR226" s="89"/>
      <c r="AKS226" s="89"/>
      <c r="AKT226" s="89"/>
      <c r="AKU226" s="89"/>
      <c r="AKV226" s="89"/>
      <c r="AKW226" s="89"/>
      <c r="AKX226" s="89"/>
      <c r="AKY226" s="89"/>
      <c r="AKZ226" s="89"/>
      <c r="ALA226" s="89"/>
      <c r="ALB226" s="89"/>
      <c r="ALC226" s="80"/>
      <c r="ALD226" s="89"/>
      <c r="ALE226" s="89"/>
      <c r="ALF226" s="89"/>
      <c r="ALG226" s="89"/>
      <c r="ALH226" s="89"/>
      <c r="ALI226" s="89"/>
      <c r="ALJ226" s="89"/>
      <c r="ALK226" s="89"/>
      <c r="ALL226" s="89"/>
      <c r="ALM226" s="89"/>
      <c r="ALN226" s="89"/>
      <c r="ALO226" s="89"/>
      <c r="ALP226" s="89"/>
      <c r="ALQ226" s="89"/>
      <c r="ALR226" s="89"/>
      <c r="ALS226" s="89"/>
      <c r="ALT226" s="89"/>
      <c r="ALU226" s="89"/>
      <c r="ALV226" s="89"/>
      <c r="ALW226" s="89"/>
      <c r="ALX226" s="89"/>
      <c r="ALY226" s="80"/>
      <c r="ALZ226" s="89"/>
      <c r="AMA226" s="89"/>
      <c r="AMB226" s="89"/>
      <c r="AMC226" s="89"/>
      <c r="AMD226" s="89"/>
      <c r="AME226" s="89"/>
      <c r="AMF226" s="89"/>
      <c r="AMG226" s="89"/>
      <c r="AMH226" s="89"/>
      <c r="AMI226" s="89"/>
      <c r="AMJ226" s="89"/>
      <c r="AMK226" s="89"/>
      <c r="AML226" s="89"/>
      <c r="AMM226" s="89"/>
      <c r="AMN226" s="89"/>
      <c r="AMO226" s="89"/>
      <c r="AMP226" s="89"/>
      <c r="AMQ226" s="89"/>
      <c r="AMR226" s="89"/>
      <c r="AMS226" s="89"/>
      <c r="AMT226" s="89"/>
      <c r="AMU226" s="80"/>
      <c r="AMV226" s="89"/>
      <c r="AMW226" s="89"/>
      <c r="AMX226" s="89"/>
      <c r="AMY226" s="89"/>
      <c r="AMZ226" s="89"/>
      <c r="ANA226" s="89"/>
      <c r="ANB226" s="89"/>
      <c r="ANC226" s="89"/>
      <c r="AND226" s="89"/>
      <c r="ANE226" s="89"/>
      <c r="ANF226" s="89"/>
      <c r="ANG226" s="89"/>
      <c r="ANH226" s="89"/>
      <c r="ANI226" s="89"/>
      <c r="ANJ226" s="89"/>
      <c r="ANK226" s="89"/>
      <c r="ANL226" s="89"/>
      <c r="ANM226" s="89"/>
      <c r="ANN226" s="89"/>
      <c r="ANO226" s="89"/>
      <c r="ANP226" s="89"/>
      <c r="ANQ226" s="80"/>
      <c r="ANR226" s="89"/>
      <c r="ANS226" s="89"/>
      <c r="ANT226" s="89"/>
      <c r="ANU226" s="89"/>
      <c r="ANV226" s="89"/>
      <c r="ANW226" s="89"/>
      <c r="ANX226" s="89"/>
      <c r="ANY226" s="89"/>
      <c r="ANZ226" s="89"/>
      <c r="AOA226" s="89"/>
      <c r="AOB226" s="89"/>
      <c r="AOC226" s="89"/>
      <c r="AOD226" s="89"/>
      <c r="AOE226" s="89"/>
      <c r="AOF226" s="89"/>
      <c r="AOG226" s="89"/>
      <c r="AOH226" s="89"/>
      <c r="AOI226" s="89"/>
      <c r="AOJ226" s="89"/>
      <c r="AOK226" s="89"/>
      <c r="AOL226" s="89"/>
      <c r="AOM226" s="80"/>
      <c r="AON226" s="89"/>
      <c r="AOO226" s="89"/>
      <c r="AOP226" s="89"/>
      <c r="AOQ226" s="89"/>
      <c r="AOR226" s="89"/>
      <c r="AOS226" s="89"/>
      <c r="AOT226" s="89"/>
      <c r="AOU226" s="89"/>
      <c r="AOV226" s="89"/>
      <c r="AOW226" s="89"/>
      <c r="AOX226" s="89"/>
      <c r="AOY226" s="89"/>
      <c r="AOZ226" s="89"/>
      <c r="APA226" s="89"/>
      <c r="APB226" s="89"/>
      <c r="APC226" s="89"/>
      <c r="APD226" s="89"/>
      <c r="APE226" s="89"/>
      <c r="APF226" s="89"/>
      <c r="APG226" s="89"/>
      <c r="APH226" s="89"/>
      <c r="API226" s="80"/>
      <c r="APJ226" s="89"/>
      <c r="APK226" s="89"/>
      <c r="APL226" s="89"/>
      <c r="APM226" s="89"/>
      <c r="APN226" s="89"/>
      <c r="APO226" s="89"/>
      <c r="APP226" s="89"/>
      <c r="APQ226" s="89"/>
      <c r="APR226" s="89"/>
      <c r="APS226" s="89"/>
      <c r="APT226" s="89"/>
      <c r="APU226" s="89"/>
      <c r="APV226" s="89"/>
      <c r="APW226" s="89"/>
      <c r="APX226" s="89"/>
      <c r="APY226" s="89"/>
      <c r="APZ226" s="89"/>
      <c r="AQA226" s="89"/>
      <c r="AQB226" s="89"/>
      <c r="AQC226" s="89"/>
      <c r="AQD226" s="89"/>
      <c r="AQE226" s="80"/>
      <c r="AQF226" s="89"/>
      <c r="AQG226" s="89"/>
      <c r="AQH226" s="89"/>
      <c r="AQI226" s="89"/>
      <c r="AQJ226" s="89"/>
      <c r="AQK226" s="89"/>
      <c r="AQL226" s="89"/>
      <c r="AQM226" s="89"/>
      <c r="AQN226" s="89"/>
      <c r="AQO226" s="89"/>
      <c r="AQP226" s="89"/>
      <c r="AQQ226" s="89"/>
      <c r="AQR226" s="89"/>
      <c r="AQS226" s="89"/>
      <c r="AQT226" s="89"/>
      <c r="AQU226" s="89"/>
      <c r="AQV226" s="89"/>
      <c r="AQW226" s="89"/>
      <c r="AQX226" s="89"/>
      <c r="AQY226" s="89"/>
      <c r="AQZ226" s="89"/>
      <c r="ARA226" s="80"/>
      <c r="ARB226" s="89"/>
      <c r="ARC226" s="89"/>
      <c r="ARD226" s="89"/>
      <c r="ARE226" s="89"/>
      <c r="ARF226" s="89"/>
      <c r="ARG226" s="89"/>
      <c r="ARH226" s="89"/>
      <c r="ARI226" s="89"/>
      <c r="ARJ226" s="89"/>
      <c r="ARK226" s="89"/>
      <c r="ARL226" s="89"/>
      <c r="ARM226" s="89"/>
      <c r="ARN226" s="89"/>
      <c r="ARO226" s="89"/>
      <c r="ARP226" s="89"/>
      <c r="ARQ226" s="89"/>
      <c r="ARR226" s="89"/>
      <c r="ARS226" s="89"/>
      <c r="ART226" s="89"/>
      <c r="ARU226" s="89"/>
      <c r="ARV226" s="89"/>
      <c r="ARW226" s="80"/>
      <c r="ARX226" s="89"/>
      <c r="ARY226" s="89"/>
      <c r="ARZ226" s="89"/>
      <c r="ASA226" s="89"/>
      <c r="ASB226" s="89"/>
      <c r="ASC226" s="89"/>
      <c r="ASD226" s="89"/>
      <c r="ASE226" s="89"/>
      <c r="ASF226" s="89"/>
      <c r="ASG226" s="89"/>
      <c r="ASH226" s="89"/>
      <c r="ASI226" s="89"/>
      <c r="ASJ226" s="89"/>
      <c r="ASK226" s="89"/>
      <c r="ASL226" s="89"/>
      <c r="ASM226" s="89"/>
      <c r="ASN226" s="89"/>
      <c r="ASO226" s="89"/>
      <c r="ASP226" s="89"/>
      <c r="ASQ226" s="89"/>
      <c r="ASR226" s="89"/>
      <c r="ASS226" s="80"/>
      <c r="AST226" s="89"/>
      <c r="ASU226" s="89"/>
      <c r="ASV226" s="89"/>
      <c r="ASW226" s="89"/>
      <c r="ASX226" s="89"/>
      <c r="ASY226" s="89"/>
      <c r="ASZ226" s="89"/>
      <c r="ATA226" s="89"/>
      <c r="ATB226" s="89"/>
      <c r="ATC226" s="89"/>
      <c r="ATD226" s="89"/>
      <c r="ATE226" s="89"/>
      <c r="ATF226" s="89"/>
      <c r="ATG226" s="89"/>
      <c r="ATH226" s="89"/>
      <c r="ATI226" s="89"/>
      <c r="ATJ226" s="89"/>
      <c r="ATK226" s="89"/>
      <c r="ATL226" s="89"/>
      <c r="ATM226" s="89"/>
      <c r="ATN226" s="89"/>
      <c r="ATO226" s="80"/>
      <c r="ATP226" s="89"/>
      <c r="ATQ226" s="89"/>
      <c r="ATR226" s="89"/>
      <c r="ATS226" s="89"/>
      <c r="ATT226" s="89"/>
      <c r="ATU226" s="89"/>
      <c r="ATV226" s="89"/>
      <c r="ATW226" s="89"/>
      <c r="ATX226" s="89"/>
      <c r="ATY226" s="89"/>
      <c r="ATZ226" s="89"/>
      <c r="AUA226" s="89"/>
      <c r="AUB226" s="89"/>
      <c r="AUC226" s="89"/>
      <c r="AUD226" s="89"/>
      <c r="AUE226" s="89"/>
      <c r="AUF226" s="89"/>
      <c r="AUG226" s="89"/>
      <c r="AUH226" s="89"/>
      <c r="AUI226" s="89"/>
      <c r="AUJ226" s="89"/>
      <c r="AUK226" s="80"/>
      <c r="AUL226" s="89"/>
      <c r="AUM226" s="89"/>
      <c r="AUN226" s="89"/>
      <c r="AUO226" s="89"/>
      <c r="AUP226" s="89"/>
      <c r="AUQ226" s="89"/>
      <c r="AUR226" s="89"/>
      <c r="AUS226" s="89"/>
      <c r="AUT226" s="89"/>
      <c r="AUU226" s="89"/>
      <c r="AUV226" s="89"/>
      <c r="AUW226" s="89"/>
      <c r="AUX226" s="89"/>
      <c r="AUY226" s="89"/>
      <c r="AUZ226" s="89"/>
      <c r="AVA226" s="89"/>
      <c r="AVB226" s="89"/>
      <c r="AVC226" s="89"/>
      <c r="AVD226" s="89"/>
      <c r="AVE226" s="89"/>
      <c r="AVF226" s="89"/>
      <c r="AVG226" s="80"/>
      <c r="AVH226" s="89"/>
      <c r="AVI226" s="89"/>
      <c r="AVJ226" s="89"/>
      <c r="AVK226" s="89"/>
      <c r="AVL226" s="89"/>
      <c r="AVM226" s="89"/>
      <c r="AVN226" s="89"/>
      <c r="AVO226" s="89"/>
      <c r="AVP226" s="89"/>
      <c r="AVQ226" s="89"/>
      <c r="AVR226" s="89"/>
      <c r="AVS226" s="89"/>
      <c r="AVT226" s="89"/>
      <c r="AVU226" s="89"/>
      <c r="AVV226" s="89"/>
      <c r="AVW226" s="89"/>
      <c r="AVX226" s="89"/>
      <c r="AVY226" s="89"/>
      <c r="AVZ226" s="89"/>
      <c r="AWA226" s="89"/>
      <c r="AWB226" s="89"/>
      <c r="AWC226" s="80"/>
      <c r="AWD226" s="89"/>
      <c r="AWE226" s="89"/>
      <c r="AWF226" s="89"/>
      <c r="AWG226" s="89"/>
      <c r="AWH226" s="89"/>
      <c r="AWI226" s="89"/>
      <c r="AWJ226" s="89"/>
      <c r="AWK226" s="89"/>
      <c r="AWL226" s="89"/>
      <c r="AWM226" s="89"/>
      <c r="AWN226" s="89"/>
      <c r="AWO226" s="89"/>
      <c r="AWP226" s="89"/>
      <c r="AWQ226" s="89"/>
      <c r="AWR226" s="89"/>
      <c r="AWS226" s="89"/>
      <c r="AWT226" s="89"/>
      <c r="AWU226" s="89"/>
      <c r="AWV226" s="89"/>
      <c r="AWW226" s="89"/>
      <c r="AWX226" s="89"/>
      <c r="AWY226" s="80"/>
      <c r="AWZ226" s="89"/>
      <c r="AXA226" s="89"/>
      <c r="AXB226" s="89"/>
      <c r="AXC226" s="89"/>
      <c r="AXD226" s="89"/>
      <c r="AXE226" s="89"/>
      <c r="AXF226" s="89"/>
      <c r="AXG226" s="89"/>
      <c r="AXH226" s="89"/>
      <c r="AXI226" s="89"/>
      <c r="AXJ226" s="89"/>
      <c r="AXK226" s="89"/>
      <c r="AXL226" s="89"/>
      <c r="AXM226" s="89"/>
      <c r="AXN226" s="89"/>
      <c r="AXO226" s="89"/>
      <c r="AXP226" s="89"/>
      <c r="AXQ226" s="89"/>
      <c r="AXR226" s="89"/>
      <c r="AXS226" s="89"/>
      <c r="AXT226" s="89"/>
      <c r="AXU226" s="80"/>
      <c r="AXV226" s="89"/>
      <c r="AXW226" s="89"/>
      <c r="AXX226" s="89"/>
      <c r="AXY226" s="89"/>
      <c r="AXZ226" s="89"/>
      <c r="AYA226" s="89"/>
      <c r="AYB226" s="89"/>
      <c r="AYC226" s="89"/>
      <c r="AYD226" s="89"/>
      <c r="AYE226" s="89"/>
      <c r="AYF226" s="89"/>
      <c r="AYG226" s="89"/>
      <c r="AYH226" s="89"/>
      <c r="AYI226" s="89"/>
      <c r="AYJ226" s="89"/>
      <c r="AYK226" s="89"/>
      <c r="AYL226" s="89"/>
      <c r="AYM226" s="89"/>
      <c r="AYN226" s="89"/>
      <c r="AYO226" s="89"/>
      <c r="AYP226" s="89"/>
      <c r="AYQ226" s="80"/>
      <c r="AYR226" s="89"/>
      <c r="AYS226" s="89"/>
      <c r="AYT226" s="89"/>
      <c r="AYU226" s="89"/>
      <c r="AYV226" s="89"/>
      <c r="AYW226" s="89"/>
      <c r="AYX226" s="89"/>
      <c r="AYY226" s="89"/>
      <c r="AYZ226" s="89"/>
      <c r="AZA226" s="89"/>
      <c r="AZB226" s="89"/>
      <c r="AZC226" s="89"/>
      <c r="AZD226" s="89"/>
      <c r="AZE226" s="89"/>
      <c r="AZF226" s="89"/>
      <c r="AZG226" s="89"/>
      <c r="AZH226" s="89"/>
      <c r="AZI226" s="89"/>
      <c r="AZJ226" s="89"/>
      <c r="AZK226" s="89"/>
      <c r="AZL226" s="89"/>
      <c r="AZM226" s="80"/>
      <c r="AZN226" s="89"/>
      <c r="AZO226" s="89"/>
      <c r="AZP226" s="89"/>
      <c r="AZQ226" s="89"/>
      <c r="AZR226" s="89"/>
      <c r="AZS226" s="89"/>
      <c r="AZT226" s="89"/>
      <c r="AZU226" s="89"/>
      <c r="AZV226" s="89"/>
      <c r="AZW226" s="89"/>
      <c r="AZX226" s="89"/>
      <c r="AZY226" s="89"/>
      <c r="AZZ226" s="89"/>
      <c r="BAA226" s="89"/>
      <c r="BAB226" s="89"/>
      <c r="BAC226" s="89"/>
      <c r="BAD226" s="89"/>
      <c r="BAE226" s="89"/>
      <c r="BAF226" s="89"/>
      <c r="BAG226" s="89"/>
      <c r="BAH226" s="89"/>
      <c r="BAI226" s="80"/>
      <c r="BAJ226" s="89"/>
      <c r="BAK226" s="89"/>
      <c r="BAL226" s="89"/>
      <c r="BAM226" s="89"/>
      <c r="BAN226" s="89"/>
      <c r="BAO226" s="89"/>
      <c r="BAP226" s="89"/>
      <c r="BAQ226" s="89"/>
      <c r="BAR226" s="89"/>
      <c r="BAS226" s="89"/>
      <c r="BAT226" s="89"/>
      <c r="BAU226" s="89"/>
      <c r="BAV226" s="89"/>
      <c r="BAW226" s="89"/>
      <c r="BAX226" s="89"/>
      <c r="BAY226" s="89"/>
      <c r="BAZ226" s="89"/>
      <c r="BBA226" s="89"/>
      <c r="BBB226" s="89"/>
      <c r="BBC226" s="89"/>
      <c r="BBD226" s="89"/>
      <c r="BBE226" s="80"/>
      <c r="BBF226" s="89"/>
      <c r="BBG226" s="89"/>
      <c r="BBH226" s="89"/>
      <c r="BBI226" s="89"/>
      <c r="BBJ226" s="89"/>
      <c r="BBK226" s="89"/>
      <c r="BBL226" s="89"/>
      <c r="BBM226" s="89"/>
      <c r="BBN226" s="89"/>
      <c r="BBO226" s="89"/>
      <c r="BBP226" s="89"/>
      <c r="BBQ226" s="89"/>
      <c r="BBR226" s="89"/>
      <c r="BBS226" s="89"/>
      <c r="BBT226" s="89"/>
      <c r="BBU226" s="89"/>
      <c r="BBV226" s="89"/>
      <c r="BBW226" s="89"/>
      <c r="BBX226" s="89"/>
      <c r="BBY226" s="89"/>
      <c r="BBZ226" s="89"/>
      <c r="BCA226" s="80"/>
      <c r="BCB226" s="89"/>
      <c r="BCC226" s="89"/>
      <c r="BCD226" s="89"/>
      <c r="BCE226" s="89"/>
      <c r="BCF226" s="89"/>
      <c r="BCG226" s="89"/>
      <c r="BCH226" s="89"/>
      <c r="BCI226" s="89"/>
      <c r="BCJ226" s="89"/>
      <c r="BCK226" s="89"/>
      <c r="BCL226" s="89"/>
      <c r="BCM226" s="89"/>
      <c r="BCN226" s="89"/>
      <c r="BCO226" s="89"/>
      <c r="BCP226" s="89"/>
      <c r="BCQ226" s="89"/>
      <c r="BCR226" s="89"/>
      <c r="BCS226" s="89"/>
      <c r="BCT226" s="89"/>
      <c r="BCU226" s="89"/>
      <c r="BCV226" s="89"/>
      <c r="BCW226" s="80"/>
      <c r="BCX226" s="89"/>
      <c r="BCY226" s="89"/>
      <c r="BCZ226" s="89"/>
      <c r="BDA226" s="89"/>
      <c r="BDB226" s="89"/>
      <c r="BDC226" s="89"/>
      <c r="BDD226" s="89"/>
      <c r="BDE226" s="89"/>
      <c r="BDF226" s="89"/>
      <c r="BDG226" s="89"/>
      <c r="BDH226" s="89"/>
      <c r="BDI226" s="89"/>
      <c r="BDJ226" s="89"/>
      <c r="BDK226" s="89"/>
      <c r="BDL226" s="89"/>
      <c r="BDM226" s="89"/>
      <c r="BDN226" s="89"/>
      <c r="BDO226" s="89"/>
      <c r="BDP226" s="89"/>
      <c r="BDQ226" s="89"/>
      <c r="BDR226" s="89"/>
      <c r="BDS226" s="80"/>
      <c r="BDT226" s="89"/>
      <c r="BDU226" s="89"/>
      <c r="BDV226" s="89"/>
      <c r="BDW226" s="89"/>
      <c r="BDX226" s="89"/>
      <c r="BDY226" s="89"/>
      <c r="BDZ226" s="89"/>
      <c r="BEA226" s="89"/>
      <c r="BEB226" s="89"/>
      <c r="BEC226" s="89"/>
      <c r="BED226" s="89"/>
      <c r="BEE226" s="89"/>
      <c r="BEF226" s="89"/>
      <c r="BEG226" s="89"/>
      <c r="BEH226" s="89"/>
      <c r="BEI226" s="89"/>
      <c r="BEJ226" s="89"/>
      <c r="BEK226" s="89"/>
      <c r="BEL226" s="89"/>
      <c r="BEM226" s="89"/>
      <c r="BEN226" s="89"/>
      <c r="BEO226" s="80"/>
      <c r="BEP226" s="89"/>
      <c r="BEQ226" s="89"/>
      <c r="BER226" s="89"/>
      <c r="BES226" s="89"/>
      <c r="BET226" s="89"/>
      <c r="BEU226" s="89"/>
      <c r="BEV226" s="89"/>
      <c r="BEW226" s="89"/>
      <c r="BEX226" s="89"/>
      <c r="BEY226" s="89"/>
      <c r="BEZ226" s="89"/>
      <c r="BFA226" s="89"/>
      <c r="BFB226" s="89"/>
      <c r="BFC226" s="89"/>
      <c r="BFD226" s="89"/>
      <c r="BFE226" s="89"/>
      <c r="BFF226" s="89"/>
      <c r="BFG226" s="89"/>
      <c r="BFH226" s="89"/>
      <c r="BFI226" s="89"/>
      <c r="BFJ226" s="89"/>
      <c r="BFK226" s="80"/>
      <c r="BFL226" s="89"/>
      <c r="BFM226" s="89"/>
      <c r="BFN226" s="89"/>
      <c r="BFO226" s="89"/>
      <c r="BFP226" s="89"/>
      <c r="BFQ226" s="89"/>
      <c r="BFR226" s="89"/>
      <c r="BFS226" s="89"/>
      <c r="BFT226" s="89"/>
      <c r="BFU226" s="89"/>
      <c r="BFV226" s="89"/>
      <c r="BFW226" s="89"/>
      <c r="BFX226" s="89"/>
      <c r="BFY226" s="89"/>
      <c r="BFZ226" s="89"/>
      <c r="BGA226" s="89"/>
      <c r="BGB226" s="89"/>
      <c r="BGC226" s="89"/>
      <c r="BGD226" s="89"/>
      <c r="BGE226" s="89"/>
      <c r="BGF226" s="89"/>
      <c r="BGG226" s="80"/>
      <c r="BGH226" s="89"/>
      <c r="BGI226" s="89"/>
      <c r="BGJ226" s="89"/>
      <c r="BGK226" s="89"/>
      <c r="BGL226" s="89"/>
      <c r="BGM226" s="89"/>
      <c r="BGN226" s="89"/>
      <c r="BGO226" s="89"/>
      <c r="BGP226" s="89"/>
      <c r="BGQ226" s="89"/>
      <c r="BGR226" s="89"/>
      <c r="BGS226" s="89"/>
      <c r="BGT226" s="89"/>
      <c r="BGU226" s="89"/>
      <c r="BGV226" s="89"/>
      <c r="BGW226" s="89"/>
      <c r="BGX226" s="89"/>
      <c r="BGY226" s="89"/>
      <c r="BGZ226" s="89"/>
      <c r="BHA226" s="89"/>
      <c r="BHB226" s="89"/>
      <c r="BHC226" s="80"/>
      <c r="BHD226" s="89"/>
      <c r="BHE226" s="89"/>
      <c r="BHF226" s="89"/>
      <c r="BHG226" s="89"/>
      <c r="BHH226" s="89"/>
      <c r="BHI226" s="89"/>
      <c r="BHJ226" s="89"/>
      <c r="BHK226" s="89"/>
      <c r="BHL226" s="89"/>
      <c r="BHM226" s="89"/>
      <c r="BHN226" s="89"/>
      <c r="BHO226" s="89"/>
      <c r="BHP226" s="89"/>
      <c r="BHQ226" s="89"/>
      <c r="BHR226" s="89"/>
      <c r="BHS226" s="89"/>
      <c r="BHT226" s="89"/>
      <c r="BHU226" s="89"/>
      <c r="BHV226" s="89"/>
      <c r="BHW226" s="89"/>
      <c r="BHX226" s="89"/>
      <c r="BHY226" s="80"/>
      <c r="BHZ226" s="89"/>
      <c r="BIA226" s="89"/>
      <c r="BIB226" s="89"/>
      <c r="BIC226" s="89"/>
      <c r="BID226" s="89"/>
      <c r="BIE226" s="89"/>
      <c r="BIF226" s="89"/>
      <c r="BIG226" s="89"/>
      <c r="BIH226" s="89"/>
      <c r="BII226" s="89"/>
      <c r="BIJ226" s="89"/>
      <c r="BIK226" s="89"/>
      <c r="BIL226" s="89"/>
      <c r="BIM226" s="89"/>
      <c r="BIN226" s="89"/>
      <c r="BIO226" s="89"/>
      <c r="BIP226" s="89"/>
      <c r="BIQ226" s="89"/>
      <c r="BIR226" s="89"/>
      <c r="BIS226" s="89"/>
      <c r="BIT226" s="89"/>
      <c r="BIU226" s="80"/>
      <c r="BIV226" s="89"/>
      <c r="BIW226" s="89"/>
      <c r="BIX226" s="89"/>
      <c r="BIY226" s="89"/>
      <c r="BIZ226" s="89"/>
      <c r="BJA226" s="89"/>
      <c r="BJB226" s="89"/>
      <c r="BJC226" s="89"/>
      <c r="BJD226" s="89"/>
      <c r="BJE226" s="89"/>
      <c r="BJF226" s="89"/>
      <c r="BJG226" s="89"/>
      <c r="BJH226" s="89"/>
      <c r="BJI226" s="89"/>
      <c r="BJJ226" s="89"/>
      <c r="BJK226" s="89"/>
      <c r="BJL226" s="89"/>
      <c r="BJM226" s="89"/>
      <c r="BJN226" s="89"/>
      <c r="BJO226" s="89"/>
      <c r="BJP226" s="89"/>
      <c r="BJQ226" s="80"/>
      <c r="BJR226" s="89"/>
      <c r="BJS226" s="89"/>
      <c r="BJT226" s="89"/>
      <c r="BJU226" s="89"/>
      <c r="BJV226" s="89"/>
      <c r="BJW226" s="89"/>
      <c r="BJX226" s="89"/>
      <c r="BJY226" s="89"/>
      <c r="BJZ226" s="89"/>
      <c r="BKA226" s="89"/>
      <c r="BKB226" s="89"/>
      <c r="BKC226" s="89"/>
      <c r="BKD226" s="89"/>
      <c r="BKE226" s="89"/>
      <c r="BKF226" s="89"/>
      <c r="BKG226" s="89"/>
      <c r="BKH226" s="89"/>
      <c r="BKI226" s="89"/>
      <c r="BKJ226" s="89"/>
      <c r="BKK226" s="89"/>
      <c r="BKL226" s="89"/>
      <c r="BKM226" s="80"/>
      <c r="BKN226" s="89"/>
      <c r="BKO226" s="89"/>
      <c r="BKP226" s="89"/>
      <c r="BKQ226" s="89"/>
      <c r="BKR226" s="89"/>
      <c r="BKS226" s="89"/>
      <c r="BKT226" s="89"/>
      <c r="BKU226" s="89"/>
      <c r="BKV226" s="89"/>
      <c r="BKW226" s="89"/>
      <c r="BKX226" s="89"/>
      <c r="BKY226" s="89"/>
      <c r="BKZ226" s="89"/>
      <c r="BLA226" s="89"/>
      <c r="BLB226" s="89"/>
      <c r="BLC226" s="89"/>
      <c r="BLD226" s="89"/>
      <c r="BLE226" s="89"/>
      <c r="BLF226" s="89"/>
      <c r="BLG226" s="89"/>
      <c r="BLH226" s="89"/>
      <c r="BLI226" s="80"/>
      <c r="BLJ226" s="89"/>
      <c r="BLK226" s="89"/>
      <c r="BLL226" s="89"/>
      <c r="BLM226" s="89"/>
      <c r="BLN226" s="89"/>
      <c r="BLO226" s="89"/>
      <c r="BLP226" s="89"/>
      <c r="BLQ226" s="89"/>
      <c r="BLR226" s="89"/>
      <c r="BLS226" s="89"/>
      <c r="BLT226" s="89"/>
      <c r="BLU226" s="89"/>
      <c r="BLV226" s="89"/>
      <c r="BLW226" s="89"/>
      <c r="BLX226" s="89"/>
      <c r="BLY226" s="89"/>
      <c r="BLZ226" s="89"/>
      <c r="BMA226" s="89"/>
      <c r="BMB226" s="89"/>
      <c r="BMC226" s="89"/>
      <c r="BMD226" s="89"/>
      <c r="BME226" s="80"/>
      <c r="BMF226" s="89"/>
      <c r="BMG226" s="89"/>
      <c r="BMH226" s="89"/>
      <c r="BMI226" s="89"/>
      <c r="BMJ226" s="89"/>
      <c r="BMK226" s="89"/>
      <c r="BML226" s="89"/>
      <c r="BMM226" s="89"/>
      <c r="BMN226" s="89"/>
      <c r="BMO226" s="89"/>
      <c r="BMP226" s="89"/>
      <c r="BMQ226" s="89"/>
      <c r="BMR226" s="89"/>
      <c r="BMS226" s="89"/>
      <c r="BMT226" s="89"/>
      <c r="BMU226" s="89"/>
      <c r="BMV226" s="89"/>
      <c r="BMW226" s="89"/>
      <c r="BMX226" s="89"/>
      <c r="BMY226" s="89"/>
      <c r="BMZ226" s="89"/>
      <c r="BNA226" s="80"/>
      <c r="BNB226" s="89"/>
      <c r="BNC226" s="89"/>
      <c r="BND226" s="89"/>
      <c r="BNE226" s="89"/>
      <c r="BNF226" s="89"/>
      <c r="BNG226" s="89"/>
      <c r="BNH226" s="89"/>
      <c r="BNI226" s="89"/>
      <c r="BNJ226" s="89"/>
      <c r="BNK226" s="89"/>
      <c r="BNL226" s="89"/>
      <c r="BNM226" s="89"/>
      <c r="BNN226" s="89"/>
      <c r="BNO226" s="89"/>
      <c r="BNP226" s="89"/>
      <c r="BNQ226" s="89"/>
      <c r="BNR226" s="89"/>
      <c r="BNS226" s="89"/>
      <c r="BNT226" s="89"/>
      <c r="BNU226" s="89"/>
      <c r="BNV226" s="89"/>
      <c r="BNW226" s="80"/>
      <c r="BNX226" s="89"/>
      <c r="BNY226" s="89"/>
      <c r="BNZ226" s="89"/>
      <c r="BOA226" s="89"/>
      <c r="BOB226" s="89"/>
      <c r="BOC226" s="89"/>
      <c r="BOD226" s="89"/>
      <c r="BOE226" s="89"/>
      <c r="BOF226" s="89"/>
      <c r="BOG226" s="89"/>
      <c r="BOH226" s="89"/>
      <c r="BOI226" s="89"/>
      <c r="BOJ226" s="89"/>
      <c r="BOK226" s="89"/>
      <c r="BOL226" s="89"/>
      <c r="BOM226" s="89"/>
      <c r="BON226" s="89"/>
      <c r="BOO226" s="89"/>
      <c r="BOP226" s="89"/>
      <c r="BOQ226" s="89"/>
      <c r="BOR226" s="89"/>
      <c r="BOS226" s="80"/>
      <c r="BOT226" s="89"/>
      <c r="BOU226" s="89"/>
      <c r="BOV226" s="89"/>
      <c r="BOW226" s="89"/>
      <c r="BOX226" s="89"/>
      <c r="BOY226" s="89"/>
      <c r="BOZ226" s="89"/>
      <c r="BPA226" s="89"/>
      <c r="BPB226" s="89"/>
      <c r="BPC226" s="89"/>
      <c r="BPD226" s="89"/>
      <c r="BPE226" s="89"/>
      <c r="BPF226" s="89"/>
      <c r="BPG226" s="89"/>
      <c r="BPH226" s="89"/>
      <c r="BPI226" s="89"/>
      <c r="BPJ226" s="89"/>
      <c r="BPK226" s="89"/>
      <c r="BPL226" s="89"/>
      <c r="BPM226" s="89"/>
      <c r="BPN226" s="89"/>
      <c r="BPO226" s="80"/>
      <c r="BPP226" s="89"/>
      <c r="BPQ226" s="89"/>
      <c r="BPR226" s="89"/>
      <c r="BPS226" s="89"/>
      <c r="BPT226" s="89"/>
      <c r="BPU226" s="89"/>
      <c r="BPV226" s="89"/>
      <c r="BPW226" s="89"/>
      <c r="BPX226" s="89"/>
      <c r="BPY226" s="89"/>
      <c r="BPZ226" s="89"/>
      <c r="BQA226" s="89"/>
      <c r="BQB226" s="89"/>
      <c r="BQC226" s="89"/>
      <c r="BQD226" s="89"/>
      <c r="BQE226" s="89"/>
      <c r="BQF226" s="89"/>
      <c r="BQG226" s="89"/>
      <c r="BQH226" s="89"/>
      <c r="BQI226" s="89"/>
      <c r="BQJ226" s="89"/>
      <c r="BQK226" s="80"/>
      <c r="BQL226" s="89"/>
      <c r="BQM226" s="89"/>
      <c r="BQN226" s="89"/>
      <c r="BQO226" s="89"/>
      <c r="BQP226" s="89"/>
      <c r="BQQ226" s="89"/>
      <c r="BQR226" s="89"/>
      <c r="BQS226" s="89"/>
      <c r="BQT226" s="89"/>
      <c r="BQU226" s="89"/>
      <c r="BQV226" s="89"/>
      <c r="BQW226" s="89"/>
      <c r="BQX226" s="89"/>
      <c r="BQY226" s="89"/>
      <c r="BQZ226" s="89"/>
      <c r="BRA226" s="89"/>
      <c r="BRB226" s="89"/>
      <c r="BRC226" s="89"/>
      <c r="BRD226" s="89"/>
      <c r="BRE226" s="89"/>
      <c r="BRF226" s="89"/>
      <c r="BRG226" s="80"/>
      <c r="BRH226" s="89"/>
      <c r="BRI226" s="89"/>
      <c r="BRJ226" s="89"/>
      <c r="BRK226" s="89"/>
      <c r="BRL226" s="89"/>
      <c r="BRM226" s="89"/>
      <c r="BRN226" s="89"/>
      <c r="BRO226" s="89"/>
      <c r="BRP226" s="89"/>
      <c r="BRQ226" s="89"/>
      <c r="BRR226" s="89"/>
      <c r="BRS226" s="89"/>
      <c r="BRT226" s="89"/>
      <c r="BRU226" s="89"/>
      <c r="BRV226" s="89"/>
      <c r="BRW226" s="89"/>
      <c r="BRX226" s="89"/>
      <c r="BRY226" s="89"/>
      <c r="BRZ226" s="89"/>
      <c r="BSA226" s="89"/>
      <c r="BSB226" s="89"/>
      <c r="BSC226" s="80"/>
      <c r="BSD226" s="89"/>
      <c r="BSE226" s="89"/>
      <c r="BSF226" s="89"/>
      <c r="BSG226" s="89"/>
      <c r="BSH226" s="89"/>
      <c r="BSI226" s="89"/>
      <c r="BSJ226" s="89"/>
      <c r="BSK226" s="89"/>
      <c r="BSL226" s="89"/>
      <c r="BSM226" s="89"/>
      <c r="BSN226" s="89"/>
      <c r="BSO226" s="89"/>
      <c r="BSP226" s="89"/>
      <c r="BSQ226" s="89"/>
      <c r="BSR226" s="89"/>
      <c r="BSS226" s="89"/>
      <c r="BST226" s="89"/>
      <c r="BSU226" s="89"/>
      <c r="BSV226" s="89"/>
      <c r="BSW226" s="89"/>
      <c r="BSX226" s="89"/>
      <c r="BSY226" s="80"/>
      <c r="BSZ226" s="89"/>
      <c r="BTA226" s="89"/>
      <c r="BTB226" s="89"/>
      <c r="BTC226" s="89"/>
      <c r="BTD226" s="89"/>
      <c r="BTE226" s="89"/>
      <c r="BTF226" s="89"/>
      <c r="BTG226" s="89"/>
      <c r="BTH226" s="89"/>
      <c r="BTI226" s="89"/>
      <c r="BTJ226" s="89"/>
      <c r="BTK226" s="89"/>
      <c r="BTL226" s="89"/>
      <c r="BTM226" s="89"/>
      <c r="BTN226" s="89"/>
      <c r="BTO226" s="89"/>
      <c r="BTP226" s="89"/>
      <c r="BTQ226" s="89"/>
      <c r="BTR226" s="89"/>
      <c r="BTS226" s="89"/>
      <c r="BTT226" s="89"/>
      <c r="BTU226" s="80"/>
      <c r="BTV226" s="89"/>
      <c r="BTW226" s="89"/>
      <c r="BTX226" s="89"/>
      <c r="BTY226" s="89"/>
      <c r="BTZ226" s="89"/>
      <c r="BUA226" s="89"/>
      <c r="BUB226" s="89"/>
      <c r="BUC226" s="89"/>
      <c r="BUD226" s="89"/>
      <c r="BUE226" s="89"/>
      <c r="BUF226" s="89"/>
      <c r="BUG226" s="89"/>
      <c r="BUH226" s="89"/>
      <c r="BUI226" s="89"/>
      <c r="BUJ226" s="89"/>
      <c r="BUK226" s="89"/>
      <c r="BUL226" s="89"/>
      <c r="BUM226" s="89"/>
      <c r="BUN226" s="89"/>
      <c r="BUO226" s="89"/>
      <c r="BUP226" s="89"/>
      <c r="BUQ226" s="80"/>
      <c r="BUR226" s="89"/>
      <c r="BUS226" s="89"/>
      <c r="BUT226" s="89"/>
      <c r="BUU226" s="89"/>
      <c r="BUV226" s="89"/>
      <c r="BUW226" s="89"/>
      <c r="BUX226" s="89"/>
      <c r="BUY226" s="89"/>
      <c r="BUZ226" s="89"/>
      <c r="BVA226" s="89"/>
      <c r="BVB226" s="89"/>
      <c r="BVC226" s="89"/>
      <c r="BVD226" s="89"/>
      <c r="BVE226" s="89"/>
      <c r="BVF226" s="89"/>
      <c r="BVG226" s="89"/>
      <c r="BVH226" s="89"/>
      <c r="BVI226" s="89"/>
      <c r="BVJ226" s="89"/>
      <c r="BVK226" s="89"/>
      <c r="BVL226" s="89"/>
      <c r="BVM226" s="80"/>
      <c r="BVN226" s="89"/>
      <c r="BVO226" s="89"/>
      <c r="BVP226" s="89"/>
      <c r="BVQ226" s="89"/>
      <c r="BVR226" s="89"/>
      <c r="BVS226" s="89"/>
      <c r="BVT226" s="89"/>
      <c r="BVU226" s="89"/>
      <c r="BVV226" s="89"/>
      <c r="BVW226" s="89"/>
      <c r="BVX226" s="89"/>
      <c r="BVY226" s="89"/>
      <c r="BVZ226" s="89"/>
      <c r="BWA226" s="89"/>
      <c r="BWB226" s="89"/>
      <c r="BWC226" s="89"/>
      <c r="BWD226" s="89"/>
      <c r="BWE226" s="89"/>
      <c r="BWF226" s="89"/>
      <c r="BWG226" s="89"/>
      <c r="BWH226" s="89"/>
      <c r="BWI226" s="80"/>
      <c r="BWJ226" s="89"/>
      <c r="BWK226" s="89"/>
      <c r="BWL226" s="89"/>
      <c r="BWM226" s="89"/>
      <c r="BWN226" s="89"/>
      <c r="BWO226" s="89"/>
      <c r="BWP226" s="89"/>
      <c r="BWQ226" s="89"/>
      <c r="BWR226" s="89"/>
      <c r="BWS226" s="89"/>
      <c r="BWT226" s="89"/>
      <c r="BWU226" s="89"/>
      <c r="BWV226" s="89"/>
      <c r="BWW226" s="89"/>
      <c r="BWX226" s="89"/>
      <c r="BWY226" s="89"/>
      <c r="BWZ226" s="89"/>
      <c r="BXA226" s="89"/>
      <c r="BXB226" s="89"/>
      <c r="BXC226" s="89"/>
      <c r="BXD226" s="89"/>
      <c r="BXE226" s="80"/>
      <c r="BXF226" s="89"/>
      <c r="BXG226" s="89"/>
      <c r="BXH226" s="89"/>
      <c r="BXI226" s="89"/>
      <c r="BXJ226" s="89"/>
      <c r="BXK226" s="89"/>
      <c r="BXL226" s="89"/>
      <c r="BXM226" s="89"/>
      <c r="BXN226" s="89"/>
      <c r="BXO226" s="89"/>
      <c r="BXP226" s="89"/>
      <c r="BXQ226" s="89"/>
      <c r="BXR226" s="89"/>
      <c r="BXS226" s="89"/>
      <c r="BXT226" s="89"/>
      <c r="BXU226" s="89"/>
      <c r="BXV226" s="89"/>
      <c r="BXW226" s="89"/>
      <c r="BXX226" s="89"/>
      <c r="BXY226" s="89"/>
      <c r="BXZ226" s="89"/>
      <c r="BYA226" s="80"/>
      <c r="BYB226" s="89"/>
      <c r="BYC226" s="89"/>
      <c r="BYD226" s="89"/>
      <c r="BYE226" s="89"/>
      <c r="BYF226" s="89"/>
      <c r="BYG226" s="89"/>
      <c r="BYH226" s="89"/>
      <c r="BYI226" s="89"/>
      <c r="BYJ226" s="89"/>
      <c r="BYK226" s="89"/>
      <c r="BYL226" s="89"/>
      <c r="BYM226" s="89"/>
      <c r="BYN226" s="89"/>
      <c r="BYO226" s="89"/>
      <c r="BYP226" s="89"/>
      <c r="BYQ226" s="89"/>
      <c r="BYR226" s="89"/>
      <c r="BYS226" s="89"/>
      <c r="BYT226" s="89"/>
      <c r="BYU226" s="89"/>
      <c r="BYV226" s="89"/>
      <c r="BYW226" s="80"/>
      <c r="BYX226" s="89"/>
      <c r="BYY226" s="89"/>
      <c r="BYZ226" s="89"/>
      <c r="BZA226" s="89"/>
      <c r="BZB226" s="89"/>
      <c r="BZC226" s="89"/>
      <c r="BZD226" s="89"/>
      <c r="BZE226" s="89"/>
      <c r="BZF226" s="89"/>
      <c r="BZG226" s="89"/>
      <c r="BZH226" s="89"/>
      <c r="BZI226" s="89"/>
      <c r="BZJ226" s="89"/>
      <c r="BZK226" s="89"/>
      <c r="BZL226" s="89"/>
      <c r="BZM226" s="89"/>
      <c r="BZN226" s="89"/>
      <c r="BZO226" s="89"/>
      <c r="BZP226" s="89"/>
      <c r="BZQ226" s="89"/>
      <c r="BZR226" s="89"/>
      <c r="BZS226" s="80"/>
      <c r="BZT226" s="89"/>
      <c r="BZU226" s="89"/>
      <c r="BZV226" s="89"/>
      <c r="BZW226" s="89"/>
      <c r="BZX226" s="89"/>
      <c r="BZY226" s="89"/>
      <c r="BZZ226" s="89"/>
      <c r="CAA226" s="89"/>
      <c r="CAB226" s="89"/>
      <c r="CAC226" s="89"/>
      <c r="CAD226" s="89"/>
      <c r="CAE226" s="89"/>
      <c r="CAF226" s="89"/>
      <c r="CAG226" s="89"/>
      <c r="CAH226" s="89"/>
      <c r="CAI226" s="89"/>
      <c r="CAJ226" s="89"/>
      <c r="CAK226" s="89"/>
      <c r="CAL226" s="89"/>
      <c r="CAM226" s="89"/>
      <c r="CAN226" s="89"/>
      <c r="CAO226" s="80"/>
      <c r="CAP226" s="89"/>
      <c r="CAQ226" s="89"/>
      <c r="CAR226" s="89"/>
      <c r="CAS226" s="89"/>
      <c r="CAT226" s="89"/>
      <c r="CAU226" s="89"/>
      <c r="CAV226" s="89"/>
      <c r="CAW226" s="89"/>
      <c r="CAX226" s="89"/>
      <c r="CAY226" s="89"/>
      <c r="CAZ226" s="89"/>
      <c r="CBA226" s="89"/>
      <c r="CBB226" s="89"/>
      <c r="CBC226" s="89"/>
      <c r="CBD226" s="89"/>
      <c r="CBE226" s="89"/>
      <c r="CBF226" s="89"/>
      <c r="CBG226" s="89"/>
      <c r="CBH226" s="89"/>
      <c r="CBI226" s="89"/>
      <c r="CBJ226" s="89"/>
      <c r="CBK226" s="80"/>
      <c r="CBL226" s="89"/>
      <c r="CBM226" s="89"/>
      <c r="CBN226" s="89"/>
      <c r="CBO226" s="89"/>
      <c r="CBP226" s="89"/>
      <c r="CBQ226" s="89"/>
      <c r="CBR226" s="89"/>
      <c r="CBS226" s="89"/>
      <c r="CBT226" s="89"/>
      <c r="CBU226" s="89"/>
      <c r="CBV226" s="89"/>
      <c r="CBW226" s="89"/>
      <c r="CBX226" s="89"/>
      <c r="CBY226" s="89"/>
      <c r="CBZ226" s="89"/>
      <c r="CCA226" s="89"/>
      <c r="CCB226" s="89"/>
      <c r="CCC226" s="89"/>
      <c r="CCD226" s="89"/>
      <c r="CCE226" s="89"/>
      <c r="CCF226" s="89"/>
      <c r="CCG226" s="80"/>
      <c r="CCH226" s="89"/>
      <c r="CCI226" s="89"/>
      <c r="CCJ226" s="89"/>
      <c r="CCK226" s="89"/>
      <c r="CCL226" s="89"/>
      <c r="CCM226" s="89"/>
      <c r="CCN226" s="89"/>
      <c r="CCO226" s="89"/>
      <c r="CCP226" s="89"/>
      <c r="CCQ226" s="89"/>
      <c r="CCR226" s="89"/>
      <c r="CCS226" s="89"/>
      <c r="CCT226" s="89"/>
      <c r="CCU226" s="89"/>
      <c r="CCV226" s="89"/>
      <c r="CCW226" s="89"/>
      <c r="CCX226" s="89"/>
      <c r="CCY226" s="89"/>
      <c r="CCZ226" s="89"/>
      <c r="CDA226" s="89"/>
      <c r="CDB226" s="89"/>
      <c r="CDC226" s="80"/>
      <c r="CDD226" s="89"/>
      <c r="CDE226" s="89"/>
      <c r="CDF226" s="89"/>
      <c r="CDG226" s="89"/>
      <c r="CDH226" s="89"/>
      <c r="CDI226" s="89"/>
      <c r="CDJ226" s="89"/>
      <c r="CDK226" s="89"/>
      <c r="CDL226" s="89"/>
      <c r="CDM226" s="89"/>
      <c r="CDN226" s="89"/>
      <c r="CDO226" s="89"/>
      <c r="CDP226" s="89"/>
      <c r="CDQ226" s="89"/>
      <c r="CDR226" s="89"/>
      <c r="CDS226" s="89"/>
      <c r="CDT226" s="89"/>
      <c r="CDU226" s="89"/>
      <c r="CDV226" s="89"/>
      <c r="CDW226" s="89"/>
      <c r="CDX226" s="89"/>
      <c r="CDY226" s="80"/>
      <c r="CDZ226" s="89"/>
      <c r="CEA226" s="89"/>
      <c r="CEB226" s="89"/>
      <c r="CEC226" s="89"/>
      <c r="CED226" s="89"/>
      <c r="CEE226" s="89"/>
      <c r="CEF226" s="89"/>
      <c r="CEG226" s="89"/>
      <c r="CEH226" s="89"/>
      <c r="CEI226" s="89"/>
      <c r="CEJ226" s="89"/>
      <c r="CEK226" s="89"/>
      <c r="CEL226" s="89"/>
      <c r="CEM226" s="89"/>
      <c r="CEN226" s="89"/>
      <c r="CEO226" s="89"/>
      <c r="CEP226" s="89"/>
      <c r="CEQ226" s="89"/>
      <c r="CER226" s="89"/>
      <c r="CES226" s="89"/>
      <c r="CET226" s="89"/>
      <c r="CEU226" s="80"/>
      <c r="CEV226" s="89"/>
      <c r="CEW226" s="89"/>
      <c r="CEX226" s="89"/>
      <c r="CEY226" s="89"/>
      <c r="CEZ226" s="89"/>
      <c r="CFA226" s="89"/>
      <c r="CFB226" s="89"/>
      <c r="CFC226" s="89"/>
      <c r="CFD226" s="89"/>
      <c r="CFE226" s="89"/>
      <c r="CFF226" s="89"/>
      <c r="CFG226" s="89"/>
      <c r="CFH226" s="89"/>
      <c r="CFI226" s="89"/>
      <c r="CFJ226" s="89"/>
      <c r="CFK226" s="89"/>
      <c r="CFL226" s="89"/>
      <c r="CFM226" s="89"/>
      <c r="CFN226" s="89"/>
      <c r="CFO226" s="89"/>
      <c r="CFP226" s="89"/>
      <c r="CFQ226" s="80"/>
      <c r="CFR226" s="89"/>
      <c r="CFS226" s="89"/>
      <c r="CFT226" s="89"/>
      <c r="CFU226" s="89"/>
      <c r="CFV226" s="89"/>
      <c r="CFW226" s="89"/>
      <c r="CFX226" s="89"/>
      <c r="CFY226" s="89"/>
      <c r="CFZ226" s="89"/>
      <c r="CGA226" s="89"/>
      <c r="CGB226" s="89"/>
      <c r="CGC226" s="89"/>
      <c r="CGD226" s="89"/>
      <c r="CGE226" s="89"/>
      <c r="CGF226" s="89"/>
      <c r="CGG226" s="89"/>
      <c r="CGH226" s="89"/>
      <c r="CGI226" s="89"/>
      <c r="CGJ226" s="89"/>
      <c r="CGK226" s="89"/>
      <c r="CGL226" s="89"/>
      <c r="CGM226" s="80"/>
      <c r="CGN226" s="89"/>
      <c r="CGO226" s="89"/>
      <c r="CGP226" s="89"/>
      <c r="CGQ226" s="89"/>
      <c r="CGR226" s="89"/>
      <c r="CGS226" s="89"/>
      <c r="CGT226" s="89"/>
      <c r="CGU226" s="89"/>
      <c r="CGV226" s="89"/>
      <c r="CGW226" s="89"/>
      <c r="CGX226" s="89"/>
      <c r="CGY226" s="89"/>
      <c r="CGZ226" s="89"/>
      <c r="CHA226" s="89"/>
      <c r="CHB226" s="89"/>
      <c r="CHC226" s="89"/>
      <c r="CHD226" s="89"/>
      <c r="CHE226" s="89"/>
      <c r="CHF226" s="89"/>
      <c r="CHG226" s="89"/>
      <c r="CHH226" s="89"/>
      <c r="CHI226" s="80"/>
      <c r="CHJ226" s="89"/>
      <c r="CHK226" s="89"/>
      <c r="CHL226" s="89"/>
      <c r="CHM226" s="89"/>
      <c r="CHN226" s="89"/>
      <c r="CHO226" s="89"/>
      <c r="CHP226" s="89"/>
      <c r="CHQ226" s="89"/>
      <c r="CHR226" s="89"/>
      <c r="CHS226" s="89"/>
      <c r="CHT226" s="89"/>
      <c r="CHU226" s="89"/>
      <c r="CHV226" s="89"/>
      <c r="CHW226" s="89"/>
      <c r="CHX226" s="89"/>
      <c r="CHY226" s="89"/>
      <c r="CHZ226" s="89"/>
      <c r="CIA226" s="89"/>
      <c r="CIB226" s="89"/>
      <c r="CIC226" s="89"/>
      <c r="CID226" s="89"/>
      <c r="CIE226" s="80"/>
      <c r="CIF226" s="89"/>
      <c r="CIG226" s="89"/>
      <c r="CIH226" s="89"/>
      <c r="CII226" s="89"/>
      <c r="CIJ226" s="89"/>
      <c r="CIK226" s="89"/>
      <c r="CIL226" s="89"/>
      <c r="CIM226" s="89"/>
      <c r="CIN226" s="89"/>
      <c r="CIO226" s="89"/>
      <c r="CIP226" s="89"/>
      <c r="CIQ226" s="89"/>
      <c r="CIR226" s="89"/>
      <c r="CIS226" s="89"/>
      <c r="CIT226" s="89"/>
      <c r="CIU226" s="89"/>
      <c r="CIV226" s="89"/>
      <c r="CIW226" s="89"/>
      <c r="CIX226" s="89"/>
      <c r="CIY226" s="89"/>
      <c r="CIZ226" s="89"/>
      <c r="CJA226" s="80"/>
      <c r="CJB226" s="89"/>
      <c r="CJC226" s="89"/>
      <c r="CJD226" s="89"/>
      <c r="CJE226" s="89"/>
      <c r="CJF226" s="89"/>
      <c r="CJG226" s="89"/>
      <c r="CJH226" s="89"/>
      <c r="CJI226" s="89"/>
      <c r="CJJ226" s="89"/>
      <c r="CJK226" s="89"/>
      <c r="CJL226" s="89"/>
      <c r="CJM226" s="89"/>
      <c r="CJN226" s="89"/>
      <c r="CJO226" s="89"/>
      <c r="CJP226" s="89"/>
      <c r="CJQ226" s="89"/>
      <c r="CJR226" s="89"/>
      <c r="CJS226" s="89"/>
      <c r="CJT226" s="89"/>
      <c r="CJU226" s="89"/>
      <c r="CJV226" s="89"/>
      <c r="CJW226" s="80"/>
      <c r="CJX226" s="89"/>
      <c r="CJY226" s="89"/>
      <c r="CJZ226" s="89"/>
      <c r="CKA226" s="89"/>
      <c r="CKB226" s="89"/>
      <c r="CKC226" s="89"/>
      <c r="CKD226" s="89"/>
      <c r="CKE226" s="89"/>
      <c r="CKF226" s="89"/>
      <c r="CKG226" s="89"/>
      <c r="CKH226" s="89"/>
      <c r="CKI226" s="89"/>
      <c r="CKJ226" s="89"/>
      <c r="CKK226" s="89"/>
      <c r="CKL226" s="89"/>
      <c r="CKM226" s="89"/>
      <c r="CKN226" s="89"/>
      <c r="CKO226" s="89"/>
      <c r="CKP226" s="89"/>
      <c r="CKQ226" s="89"/>
      <c r="CKR226" s="89"/>
      <c r="CKS226" s="80"/>
      <c r="CKT226" s="89"/>
      <c r="CKU226" s="89"/>
      <c r="CKV226" s="89"/>
      <c r="CKW226" s="89"/>
      <c r="CKX226" s="89"/>
      <c r="CKY226" s="89"/>
      <c r="CKZ226" s="89"/>
      <c r="CLA226" s="89"/>
      <c r="CLB226" s="89"/>
      <c r="CLC226" s="89"/>
      <c r="CLD226" s="89"/>
      <c r="CLE226" s="89"/>
      <c r="CLF226" s="89"/>
      <c r="CLG226" s="89"/>
      <c r="CLH226" s="89"/>
      <c r="CLI226" s="89"/>
      <c r="CLJ226" s="89"/>
      <c r="CLK226" s="89"/>
      <c r="CLL226" s="89"/>
      <c r="CLM226" s="89"/>
      <c r="CLN226" s="89"/>
      <c r="CLO226" s="80"/>
      <c r="CLP226" s="89"/>
      <c r="CLQ226" s="89"/>
      <c r="CLR226" s="89"/>
      <c r="CLS226" s="89"/>
      <c r="CLT226" s="89"/>
      <c r="CLU226" s="89"/>
      <c r="CLV226" s="89"/>
      <c r="CLW226" s="89"/>
      <c r="CLX226" s="89"/>
      <c r="CLY226" s="89"/>
      <c r="CLZ226" s="89"/>
      <c r="CMA226" s="89"/>
      <c r="CMB226" s="89"/>
      <c r="CMC226" s="89"/>
      <c r="CMD226" s="89"/>
      <c r="CME226" s="89"/>
      <c r="CMF226" s="89"/>
      <c r="CMG226" s="89"/>
      <c r="CMH226" s="89"/>
      <c r="CMI226" s="89"/>
      <c r="CMJ226" s="89"/>
      <c r="CMK226" s="80"/>
      <c r="CML226" s="89"/>
      <c r="CMM226" s="89"/>
      <c r="CMN226" s="89"/>
      <c r="CMO226" s="89"/>
      <c r="CMP226" s="89"/>
      <c r="CMQ226" s="89"/>
      <c r="CMR226" s="89"/>
      <c r="CMS226" s="89"/>
      <c r="CMT226" s="89"/>
      <c r="CMU226" s="89"/>
      <c r="CMV226" s="89"/>
      <c r="CMW226" s="89"/>
      <c r="CMX226" s="89"/>
      <c r="CMY226" s="89"/>
      <c r="CMZ226" s="89"/>
      <c r="CNA226" s="89"/>
      <c r="CNB226" s="89"/>
      <c r="CNC226" s="89"/>
      <c r="CND226" s="89"/>
      <c r="CNE226" s="89"/>
      <c r="CNF226" s="89"/>
      <c r="CNG226" s="80"/>
      <c r="CNH226" s="89"/>
      <c r="CNI226" s="89"/>
      <c r="CNJ226" s="89"/>
      <c r="CNK226" s="89"/>
      <c r="CNL226" s="89"/>
      <c r="CNM226" s="89"/>
      <c r="CNN226" s="89"/>
      <c r="CNO226" s="89"/>
      <c r="CNP226" s="89"/>
      <c r="CNQ226" s="89"/>
      <c r="CNR226" s="89"/>
      <c r="CNS226" s="89"/>
      <c r="CNT226" s="89"/>
      <c r="CNU226" s="89"/>
      <c r="CNV226" s="89"/>
      <c r="CNW226" s="89"/>
      <c r="CNX226" s="89"/>
      <c r="CNY226" s="89"/>
      <c r="CNZ226" s="89"/>
      <c r="COA226" s="89"/>
      <c r="COB226" s="89"/>
      <c r="COC226" s="80"/>
      <c r="COD226" s="89"/>
      <c r="COE226" s="89"/>
      <c r="COF226" s="89"/>
      <c r="COG226" s="89"/>
      <c r="COH226" s="89"/>
      <c r="COI226" s="89"/>
      <c r="COJ226" s="89"/>
      <c r="COK226" s="89"/>
      <c r="COL226" s="89"/>
      <c r="COM226" s="89"/>
      <c r="CON226" s="89"/>
      <c r="COO226" s="89"/>
      <c r="COP226" s="89"/>
      <c r="COQ226" s="89"/>
      <c r="COR226" s="89"/>
      <c r="COS226" s="89"/>
      <c r="COT226" s="89"/>
      <c r="COU226" s="89"/>
      <c r="COV226" s="89"/>
      <c r="COW226" s="89"/>
      <c r="COX226" s="89"/>
      <c r="COY226" s="80"/>
      <c r="COZ226" s="89"/>
      <c r="CPA226" s="89"/>
      <c r="CPB226" s="89"/>
      <c r="CPC226" s="89"/>
      <c r="CPD226" s="89"/>
      <c r="CPE226" s="89"/>
      <c r="CPF226" s="89"/>
      <c r="CPG226" s="89"/>
      <c r="CPH226" s="89"/>
      <c r="CPI226" s="89"/>
      <c r="CPJ226" s="89"/>
      <c r="CPK226" s="89"/>
      <c r="CPL226" s="89"/>
      <c r="CPM226" s="89"/>
      <c r="CPN226" s="89"/>
      <c r="CPO226" s="89"/>
      <c r="CPP226" s="89"/>
      <c r="CPQ226" s="89"/>
      <c r="CPR226" s="89"/>
      <c r="CPS226" s="89"/>
      <c r="CPT226" s="89"/>
      <c r="CPU226" s="80"/>
      <c r="CPV226" s="89"/>
      <c r="CPW226" s="89"/>
      <c r="CPX226" s="89"/>
      <c r="CPY226" s="89"/>
      <c r="CPZ226" s="89"/>
      <c r="CQA226" s="89"/>
      <c r="CQB226" s="89"/>
      <c r="CQC226" s="89"/>
      <c r="CQD226" s="89"/>
      <c r="CQE226" s="89"/>
      <c r="CQF226" s="89"/>
      <c r="CQG226" s="89"/>
      <c r="CQH226" s="89"/>
      <c r="CQI226" s="89"/>
      <c r="CQJ226" s="89"/>
      <c r="CQK226" s="89"/>
      <c r="CQL226" s="89"/>
      <c r="CQM226" s="89"/>
      <c r="CQN226" s="89"/>
      <c r="CQO226" s="89"/>
      <c r="CQP226" s="89"/>
      <c r="CQQ226" s="80"/>
      <c r="CQR226" s="89"/>
      <c r="CQS226" s="89"/>
      <c r="CQT226" s="89"/>
      <c r="CQU226" s="89"/>
      <c r="CQV226" s="89"/>
      <c r="CQW226" s="89"/>
      <c r="CQX226" s="89"/>
      <c r="CQY226" s="89"/>
      <c r="CQZ226" s="89"/>
      <c r="CRA226" s="89"/>
      <c r="CRB226" s="89"/>
      <c r="CRC226" s="89"/>
      <c r="CRD226" s="89"/>
      <c r="CRE226" s="89"/>
      <c r="CRF226" s="89"/>
      <c r="CRG226" s="89"/>
      <c r="CRH226" s="89"/>
      <c r="CRI226" s="89"/>
      <c r="CRJ226" s="89"/>
      <c r="CRK226" s="89"/>
      <c r="CRL226" s="89"/>
      <c r="CRM226" s="80"/>
      <c r="CRN226" s="89"/>
      <c r="CRO226" s="89"/>
      <c r="CRP226" s="89"/>
      <c r="CRQ226" s="89"/>
      <c r="CRR226" s="89"/>
      <c r="CRS226" s="89"/>
      <c r="CRT226" s="89"/>
      <c r="CRU226" s="89"/>
      <c r="CRV226" s="89"/>
      <c r="CRW226" s="89"/>
      <c r="CRX226" s="89"/>
      <c r="CRY226" s="89"/>
      <c r="CRZ226" s="89"/>
      <c r="CSA226" s="89"/>
      <c r="CSB226" s="89"/>
      <c r="CSC226" s="89"/>
      <c r="CSD226" s="89"/>
      <c r="CSE226" s="89"/>
      <c r="CSF226" s="89"/>
      <c r="CSG226" s="89"/>
      <c r="CSH226" s="89"/>
      <c r="CSI226" s="80"/>
      <c r="CSJ226" s="89"/>
      <c r="CSK226" s="89"/>
      <c r="CSL226" s="89"/>
      <c r="CSM226" s="89"/>
      <c r="CSN226" s="89"/>
      <c r="CSO226" s="89"/>
      <c r="CSP226" s="89"/>
      <c r="CSQ226" s="89"/>
      <c r="CSR226" s="89"/>
      <c r="CSS226" s="89"/>
      <c r="CST226" s="89"/>
      <c r="CSU226" s="89"/>
      <c r="CSV226" s="89"/>
      <c r="CSW226" s="89"/>
      <c r="CSX226" s="89"/>
      <c r="CSY226" s="89"/>
      <c r="CSZ226" s="89"/>
      <c r="CTA226" s="89"/>
      <c r="CTB226" s="89"/>
      <c r="CTC226" s="89"/>
      <c r="CTD226" s="89"/>
      <c r="CTE226" s="80"/>
      <c r="CTF226" s="89"/>
      <c r="CTG226" s="89"/>
      <c r="CTH226" s="89"/>
      <c r="CTI226" s="89"/>
      <c r="CTJ226" s="89"/>
      <c r="CTK226" s="89"/>
      <c r="CTL226" s="89"/>
      <c r="CTM226" s="89"/>
      <c r="CTN226" s="89"/>
      <c r="CTO226" s="89"/>
      <c r="CTP226" s="89"/>
      <c r="CTQ226" s="89"/>
      <c r="CTR226" s="89"/>
      <c r="CTS226" s="89"/>
      <c r="CTT226" s="89"/>
      <c r="CTU226" s="89"/>
      <c r="CTV226" s="89"/>
      <c r="CTW226" s="89"/>
      <c r="CTX226" s="89"/>
      <c r="CTY226" s="89"/>
      <c r="CTZ226" s="89"/>
      <c r="CUA226" s="80"/>
      <c r="CUB226" s="89"/>
      <c r="CUC226" s="89"/>
      <c r="CUD226" s="89"/>
      <c r="CUE226" s="89"/>
      <c r="CUF226" s="89"/>
      <c r="CUG226" s="89"/>
      <c r="CUH226" s="89"/>
      <c r="CUI226" s="89"/>
      <c r="CUJ226" s="89"/>
      <c r="CUK226" s="89"/>
      <c r="CUL226" s="89"/>
      <c r="CUM226" s="89"/>
      <c r="CUN226" s="89"/>
      <c r="CUO226" s="89"/>
      <c r="CUP226" s="89"/>
      <c r="CUQ226" s="89"/>
      <c r="CUR226" s="89"/>
      <c r="CUS226" s="89"/>
      <c r="CUT226" s="89"/>
      <c r="CUU226" s="89"/>
      <c r="CUV226" s="89"/>
      <c r="CUW226" s="80"/>
      <c r="CUX226" s="89"/>
      <c r="CUY226" s="89"/>
      <c r="CUZ226" s="89"/>
      <c r="CVA226" s="89"/>
      <c r="CVB226" s="89"/>
      <c r="CVC226" s="89"/>
      <c r="CVD226" s="89"/>
      <c r="CVE226" s="89"/>
      <c r="CVF226" s="89"/>
      <c r="CVG226" s="89"/>
      <c r="CVH226" s="89"/>
      <c r="CVI226" s="89"/>
      <c r="CVJ226" s="89"/>
      <c r="CVK226" s="89"/>
      <c r="CVL226" s="89"/>
      <c r="CVM226" s="89"/>
      <c r="CVN226" s="89"/>
      <c r="CVO226" s="89"/>
      <c r="CVP226" s="89"/>
      <c r="CVQ226" s="89"/>
      <c r="CVR226" s="89"/>
      <c r="CVS226" s="80"/>
      <c r="CVT226" s="89"/>
      <c r="CVU226" s="89"/>
      <c r="CVV226" s="89"/>
      <c r="CVW226" s="89"/>
      <c r="CVX226" s="89"/>
      <c r="CVY226" s="89"/>
      <c r="CVZ226" s="89"/>
      <c r="CWA226" s="89"/>
      <c r="CWB226" s="89"/>
      <c r="CWC226" s="89"/>
      <c r="CWD226" s="89"/>
      <c r="CWE226" s="89"/>
      <c r="CWF226" s="89"/>
      <c r="CWG226" s="89"/>
      <c r="CWH226" s="89"/>
      <c r="CWI226" s="89"/>
      <c r="CWJ226" s="89"/>
      <c r="CWK226" s="89"/>
      <c r="CWL226" s="89"/>
      <c r="CWM226" s="89"/>
      <c r="CWN226" s="89"/>
      <c r="CWO226" s="80"/>
      <c r="CWP226" s="89"/>
      <c r="CWQ226" s="89"/>
      <c r="CWR226" s="89"/>
      <c r="CWS226" s="89"/>
      <c r="CWT226" s="89"/>
      <c r="CWU226" s="89"/>
      <c r="CWV226" s="89"/>
      <c r="CWW226" s="89"/>
      <c r="CWX226" s="89"/>
      <c r="CWY226" s="89"/>
      <c r="CWZ226" s="89"/>
      <c r="CXA226" s="89"/>
      <c r="CXB226" s="89"/>
      <c r="CXC226" s="89"/>
      <c r="CXD226" s="89"/>
      <c r="CXE226" s="89"/>
      <c r="CXF226" s="89"/>
      <c r="CXG226" s="89"/>
      <c r="CXH226" s="89"/>
      <c r="CXI226" s="89"/>
      <c r="CXJ226" s="89"/>
      <c r="CXK226" s="80"/>
      <c r="CXL226" s="89"/>
      <c r="CXM226" s="89"/>
      <c r="CXN226" s="89"/>
      <c r="CXO226" s="89"/>
      <c r="CXP226" s="89"/>
      <c r="CXQ226" s="89"/>
      <c r="CXR226" s="89"/>
      <c r="CXS226" s="89"/>
      <c r="CXT226" s="89"/>
      <c r="CXU226" s="89"/>
      <c r="CXV226" s="89"/>
      <c r="CXW226" s="89"/>
      <c r="CXX226" s="89"/>
      <c r="CXY226" s="89"/>
      <c r="CXZ226" s="89"/>
      <c r="CYA226" s="89"/>
      <c r="CYB226" s="89"/>
      <c r="CYC226" s="89"/>
      <c r="CYD226" s="89"/>
      <c r="CYE226" s="89"/>
      <c r="CYF226" s="89"/>
      <c r="CYG226" s="80"/>
      <c r="CYH226" s="89"/>
      <c r="CYI226" s="89"/>
      <c r="CYJ226" s="89"/>
      <c r="CYK226" s="89"/>
      <c r="CYL226" s="89"/>
      <c r="CYM226" s="89"/>
      <c r="CYN226" s="89"/>
      <c r="CYO226" s="89"/>
      <c r="CYP226" s="89"/>
      <c r="CYQ226" s="89"/>
      <c r="CYR226" s="89"/>
      <c r="CYS226" s="89"/>
      <c r="CYT226" s="89"/>
      <c r="CYU226" s="89"/>
      <c r="CYV226" s="89"/>
      <c r="CYW226" s="89"/>
      <c r="CYX226" s="89"/>
      <c r="CYY226" s="89"/>
      <c r="CYZ226" s="89"/>
      <c r="CZA226" s="89"/>
      <c r="CZB226" s="89"/>
      <c r="CZC226" s="80"/>
      <c r="CZD226" s="89"/>
      <c r="CZE226" s="89"/>
      <c r="CZF226" s="89"/>
      <c r="CZG226" s="89"/>
      <c r="CZH226" s="89"/>
      <c r="CZI226" s="89"/>
      <c r="CZJ226" s="89"/>
      <c r="CZK226" s="89"/>
      <c r="CZL226" s="89"/>
      <c r="CZM226" s="89"/>
      <c r="CZN226" s="89"/>
      <c r="CZO226" s="89"/>
      <c r="CZP226" s="89"/>
      <c r="CZQ226" s="89"/>
      <c r="CZR226" s="89"/>
      <c r="CZS226" s="89"/>
      <c r="CZT226" s="89"/>
      <c r="CZU226" s="89"/>
      <c r="CZV226" s="89"/>
      <c r="CZW226" s="89"/>
      <c r="CZX226" s="89"/>
      <c r="CZY226" s="80"/>
      <c r="CZZ226" s="89"/>
      <c r="DAA226" s="89"/>
      <c r="DAB226" s="89"/>
      <c r="DAC226" s="89"/>
      <c r="DAD226" s="89"/>
      <c r="DAE226" s="89"/>
      <c r="DAF226" s="89"/>
      <c r="DAG226" s="89"/>
      <c r="DAH226" s="89"/>
      <c r="DAI226" s="89"/>
      <c r="DAJ226" s="89"/>
      <c r="DAK226" s="89"/>
      <c r="DAL226" s="89"/>
      <c r="DAM226" s="89"/>
      <c r="DAN226" s="89"/>
      <c r="DAO226" s="89"/>
      <c r="DAP226" s="89"/>
      <c r="DAQ226" s="89"/>
      <c r="DAR226" s="89"/>
      <c r="DAS226" s="89"/>
      <c r="DAT226" s="89"/>
      <c r="DAU226" s="80"/>
      <c r="DAV226" s="89"/>
      <c r="DAW226" s="89"/>
      <c r="DAX226" s="89"/>
      <c r="DAY226" s="89"/>
      <c r="DAZ226" s="89"/>
      <c r="DBA226" s="89"/>
      <c r="DBB226" s="89"/>
      <c r="DBC226" s="89"/>
      <c r="DBD226" s="89"/>
      <c r="DBE226" s="89"/>
      <c r="DBF226" s="89"/>
      <c r="DBG226" s="89"/>
      <c r="DBH226" s="89"/>
      <c r="DBI226" s="89"/>
      <c r="DBJ226" s="89"/>
      <c r="DBK226" s="89"/>
      <c r="DBL226" s="89"/>
      <c r="DBM226" s="89"/>
      <c r="DBN226" s="89"/>
      <c r="DBO226" s="89"/>
      <c r="DBP226" s="89"/>
      <c r="DBQ226" s="80"/>
      <c r="DBR226" s="89"/>
      <c r="DBS226" s="89"/>
      <c r="DBT226" s="89"/>
      <c r="DBU226" s="89"/>
      <c r="DBV226" s="89"/>
      <c r="DBW226" s="89"/>
      <c r="DBX226" s="89"/>
      <c r="DBY226" s="89"/>
      <c r="DBZ226" s="89"/>
      <c r="DCA226" s="89"/>
      <c r="DCB226" s="89"/>
      <c r="DCC226" s="89"/>
      <c r="DCD226" s="89"/>
      <c r="DCE226" s="89"/>
      <c r="DCF226" s="89"/>
      <c r="DCG226" s="89"/>
      <c r="DCH226" s="89"/>
      <c r="DCI226" s="89"/>
      <c r="DCJ226" s="89"/>
      <c r="DCK226" s="89"/>
      <c r="DCL226" s="89"/>
      <c r="DCM226" s="80"/>
      <c r="DCN226" s="89"/>
      <c r="DCO226" s="89"/>
      <c r="DCP226" s="89"/>
      <c r="DCQ226" s="89"/>
      <c r="DCR226" s="89"/>
      <c r="DCS226" s="89"/>
      <c r="DCT226" s="89"/>
      <c r="DCU226" s="89"/>
      <c r="DCV226" s="89"/>
      <c r="DCW226" s="89"/>
      <c r="DCX226" s="89"/>
      <c r="DCY226" s="89"/>
      <c r="DCZ226" s="89"/>
      <c r="DDA226" s="89"/>
      <c r="DDB226" s="89"/>
      <c r="DDC226" s="89"/>
      <c r="DDD226" s="89"/>
      <c r="DDE226" s="89"/>
      <c r="DDF226" s="89"/>
      <c r="DDG226" s="89"/>
      <c r="DDH226" s="89"/>
      <c r="DDI226" s="80"/>
      <c r="DDJ226" s="89"/>
      <c r="DDK226" s="89"/>
      <c r="DDL226" s="89"/>
      <c r="DDM226" s="89"/>
      <c r="DDN226" s="89"/>
      <c r="DDO226" s="89"/>
      <c r="DDP226" s="89"/>
      <c r="DDQ226" s="89"/>
      <c r="DDR226" s="89"/>
      <c r="DDS226" s="89"/>
      <c r="DDT226" s="89"/>
      <c r="DDU226" s="89"/>
      <c r="DDV226" s="89"/>
      <c r="DDW226" s="89"/>
      <c r="DDX226" s="89"/>
      <c r="DDY226" s="89"/>
      <c r="DDZ226" s="89"/>
      <c r="DEA226" s="89"/>
      <c r="DEB226" s="89"/>
      <c r="DEC226" s="89"/>
      <c r="DED226" s="89"/>
      <c r="DEE226" s="80"/>
      <c r="DEF226" s="89"/>
      <c r="DEG226" s="89"/>
      <c r="DEH226" s="89"/>
      <c r="DEI226" s="89"/>
      <c r="DEJ226" s="89"/>
      <c r="DEK226" s="89"/>
      <c r="DEL226" s="89"/>
      <c r="DEM226" s="89"/>
      <c r="DEN226" s="89"/>
      <c r="DEO226" s="89"/>
      <c r="DEP226" s="89"/>
      <c r="DEQ226" s="89"/>
      <c r="DER226" s="89"/>
      <c r="DES226" s="89"/>
      <c r="DET226" s="89"/>
      <c r="DEU226" s="89"/>
      <c r="DEV226" s="89"/>
      <c r="DEW226" s="89"/>
      <c r="DEX226" s="89"/>
      <c r="DEY226" s="89"/>
      <c r="DEZ226" s="89"/>
      <c r="DFA226" s="80"/>
      <c r="DFB226" s="89"/>
      <c r="DFC226" s="89"/>
      <c r="DFD226" s="89"/>
      <c r="DFE226" s="89"/>
      <c r="DFF226" s="89"/>
      <c r="DFG226" s="89"/>
      <c r="DFH226" s="89"/>
      <c r="DFI226" s="89"/>
      <c r="DFJ226" s="89"/>
      <c r="DFK226" s="89"/>
      <c r="DFL226" s="89"/>
      <c r="DFM226" s="89"/>
      <c r="DFN226" s="89"/>
      <c r="DFO226" s="89"/>
      <c r="DFP226" s="89"/>
      <c r="DFQ226" s="89"/>
      <c r="DFR226" s="89"/>
      <c r="DFS226" s="89"/>
      <c r="DFT226" s="89"/>
      <c r="DFU226" s="89"/>
      <c r="DFV226" s="89"/>
      <c r="DFW226" s="80"/>
      <c r="DFX226" s="89"/>
      <c r="DFY226" s="89"/>
      <c r="DFZ226" s="89"/>
      <c r="DGA226" s="89"/>
      <c r="DGB226" s="89"/>
      <c r="DGC226" s="89"/>
      <c r="DGD226" s="89"/>
      <c r="DGE226" s="89"/>
      <c r="DGF226" s="89"/>
      <c r="DGG226" s="89"/>
      <c r="DGH226" s="89"/>
      <c r="DGI226" s="89"/>
      <c r="DGJ226" s="89"/>
      <c r="DGK226" s="89"/>
      <c r="DGL226" s="89"/>
      <c r="DGM226" s="89"/>
      <c r="DGN226" s="89"/>
      <c r="DGO226" s="89"/>
      <c r="DGP226" s="89"/>
      <c r="DGQ226" s="89"/>
      <c r="DGR226" s="89"/>
      <c r="DGS226" s="80"/>
      <c r="DGT226" s="89"/>
      <c r="DGU226" s="89"/>
      <c r="DGV226" s="89"/>
      <c r="DGW226" s="89"/>
      <c r="DGX226" s="89"/>
      <c r="DGY226" s="89"/>
      <c r="DGZ226" s="89"/>
      <c r="DHA226" s="89"/>
      <c r="DHB226" s="89"/>
      <c r="DHC226" s="89"/>
      <c r="DHD226" s="89"/>
      <c r="DHE226" s="89"/>
      <c r="DHF226" s="89"/>
      <c r="DHG226" s="89"/>
      <c r="DHH226" s="89"/>
      <c r="DHI226" s="89"/>
      <c r="DHJ226" s="89"/>
      <c r="DHK226" s="89"/>
      <c r="DHL226" s="89"/>
      <c r="DHM226" s="89"/>
      <c r="DHN226" s="89"/>
      <c r="DHO226" s="80"/>
      <c r="DHP226" s="89"/>
      <c r="DHQ226" s="89"/>
      <c r="DHR226" s="89"/>
      <c r="DHS226" s="89"/>
      <c r="DHT226" s="89"/>
      <c r="DHU226" s="89"/>
      <c r="DHV226" s="89"/>
      <c r="DHW226" s="89"/>
      <c r="DHX226" s="89"/>
      <c r="DHY226" s="89"/>
      <c r="DHZ226" s="89"/>
      <c r="DIA226" s="89"/>
      <c r="DIB226" s="89"/>
      <c r="DIC226" s="89"/>
      <c r="DID226" s="89"/>
      <c r="DIE226" s="89"/>
      <c r="DIF226" s="89"/>
      <c r="DIG226" s="89"/>
      <c r="DIH226" s="89"/>
      <c r="DII226" s="89"/>
      <c r="DIJ226" s="89"/>
      <c r="DIK226" s="80"/>
      <c r="DIL226" s="89"/>
      <c r="DIM226" s="89"/>
      <c r="DIN226" s="89"/>
      <c r="DIO226" s="89"/>
      <c r="DIP226" s="89"/>
      <c r="DIQ226" s="89"/>
      <c r="DIR226" s="89"/>
      <c r="DIS226" s="89"/>
      <c r="DIT226" s="89"/>
      <c r="DIU226" s="89"/>
      <c r="DIV226" s="89"/>
      <c r="DIW226" s="89"/>
      <c r="DIX226" s="89"/>
      <c r="DIY226" s="89"/>
      <c r="DIZ226" s="89"/>
      <c r="DJA226" s="89"/>
      <c r="DJB226" s="89"/>
      <c r="DJC226" s="89"/>
      <c r="DJD226" s="89"/>
      <c r="DJE226" s="89"/>
      <c r="DJF226" s="89"/>
      <c r="DJG226" s="80"/>
      <c r="DJH226" s="89"/>
      <c r="DJI226" s="89"/>
      <c r="DJJ226" s="89"/>
      <c r="DJK226" s="89"/>
      <c r="DJL226" s="89"/>
      <c r="DJM226" s="89"/>
      <c r="DJN226" s="89"/>
      <c r="DJO226" s="89"/>
      <c r="DJP226" s="89"/>
      <c r="DJQ226" s="89"/>
      <c r="DJR226" s="89"/>
      <c r="DJS226" s="89"/>
      <c r="DJT226" s="89"/>
      <c r="DJU226" s="89"/>
      <c r="DJV226" s="89"/>
      <c r="DJW226" s="89"/>
      <c r="DJX226" s="89"/>
      <c r="DJY226" s="89"/>
      <c r="DJZ226" s="89"/>
      <c r="DKA226" s="89"/>
      <c r="DKB226" s="89"/>
      <c r="DKC226" s="80"/>
      <c r="DKD226" s="89"/>
      <c r="DKE226" s="89"/>
      <c r="DKF226" s="89"/>
      <c r="DKG226" s="89"/>
      <c r="DKH226" s="89"/>
      <c r="DKI226" s="89"/>
      <c r="DKJ226" s="89"/>
      <c r="DKK226" s="89"/>
      <c r="DKL226" s="89"/>
      <c r="DKM226" s="89"/>
      <c r="DKN226" s="89"/>
      <c r="DKO226" s="89"/>
      <c r="DKP226" s="89"/>
      <c r="DKQ226" s="89"/>
      <c r="DKR226" s="89"/>
      <c r="DKS226" s="89"/>
      <c r="DKT226" s="89"/>
      <c r="DKU226" s="89"/>
      <c r="DKV226" s="89"/>
      <c r="DKW226" s="89"/>
      <c r="DKX226" s="89"/>
      <c r="DKY226" s="80"/>
      <c r="DKZ226" s="89"/>
      <c r="DLA226" s="89"/>
      <c r="DLB226" s="89"/>
      <c r="DLC226" s="89"/>
      <c r="DLD226" s="89"/>
      <c r="DLE226" s="89"/>
      <c r="DLF226" s="89"/>
      <c r="DLG226" s="89"/>
      <c r="DLH226" s="89"/>
      <c r="DLI226" s="89"/>
      <c r="DLJ226" s="89"/>
      <c r="DLK226" s="89"/>
      <c r="DLL226" s="89"/>
      <c r="DLM226" s="89"/>
      <c r="DLN226" s="89"/>
      <c r="DLO226" s="89"/>
      <c r="DLP226" s="89"/>
      <c r="DLQ226" s="89"/>
      <c r="DLR226" s="89"/>
      <c r="DLS226" s="89"/>
      <c r="DLT226" s="89"/>
      <c r="DLU226" s="80"/>
      <c r="DLV226" s="89"/>
      <c r="DLW226" s="89"/>
      <c r="DLX226" s="89"/>
      <c r="DLY226" s="89"/>
      <c r="DLZ226" s="89"/>
      <c r="DMA226" s="89"/>
      <c r="DMB226" s="89"/>
      <c r="DMC226" s="89"/>
      <c r="DMD226" s="89"/>
      <c r="DME226" s="89"/>
      <c r="DMF226" s="89"/>
      <c r="DMG226" s="89"/>
      <c r="DMH226" s="89"/>
      <c r="DMI226" s="89"/>
      <c r="DMJ226" s="89"/>
      <c r="DMK226" s="89"/>
      <c r="DML226" s="89"/>
      <c r="DMM226" s="89"/>
      <c r="DMN226" s="89"/>
      <c r="DMO226" s="89"/>
      <c r="DMP226" s="89"/>
      <c r="DMQ226" s="80"/>
      <c r="DMR226" s="89"/>
      <c r="DMS226" s="89"/>
      <c r="DMT226" s="89"/>
      <c r="DMU226" s="89"/>
      <c r="DMV226" s="89"/>
      <c r="DMW226" s="89"/>
      <c r="DMX226" s="89"/>
      <c r="DMY226" s="89"/>
      <c r="DMZ226" s="89"/>
      <c r="DNA226" s="89"/>
      <c r="DNB226" s="89"/>
      <c r="DNC226" s="89"/>
      <c r="DND226" s="89"/>
      <c r="DNE226" s="89"/>
      <c r="DNF226" s="89"/>
      <c r="DNG226" s="89"/>
      <c r="DNH226" s="89"/>
      <c r="DNI226" s="89"/>
      <c r="DNJ226" s="89"/>
      <c r="DNK226" s="89"/>
      <c r="DNL226" s="89"/>
      <c r="DNM226" s="80"/>
      <c r="DNN226" s="89"/>
      <c r="DNO226" s="89"/>
      <c r="DNP226" s="89"/>
      <c r="DNQ226" s="89"/>
      <c r="DNR226" s="89"/>
      <c r="DNS226" s="89"/>
      <c r="DNT226" s="89"/>
      <c r="DNU226" s="89"/>
      <c r="DNV226" s="89"/>
      <c r="DNW226" s="89"/>
      <c r="DNX226" s="89"/>
      <c r="DNY226" s="89"/>
      <c r="DNZ226" s="89"/>
      <c r="DOA226" s="89"/>
      <c r="DOB226" s="89"/>
      <c r="DOC226" s="89"/>
      <c r="DOD226" s="89"/>
      <c r="DOE226" s="89"/>
      <c r="DOF226" s="89"/>
      <c r="DOG226" s="89"/>
      <c r="DOH226" s="89"/>
      <c r="DOI226" s="80"/>
      <c r="DOJ226" s="89"/>
      <c r="DOK226" s="89"/>
      <c r="DOL226" s="89"/>
      <c r="DOM226" s="89"/>
      <c r="DON226" s="89"/>
      <c r="DOO226" s="89"/>
      <c r="DOP226" s="89"/>
      <c r="DOQ226" s="89"/>
      <c r="DOR226" s="89"/>
      <c r="DOS226" s="89"/>
      <c r="DOT226" s="89"/>
      <c r="DOU226" s="89"/>
      <c r="DOV226" s="89"/>
      <c r="DOW226" s="89"/>
      <c r="DOX226" s="89"/>
      <c r="DOY226" s="89"/>
      <c r="DOZ226" s="89"/>
      <c r="DPA226" s="89"/>
      <c r="DPB226" s="89"/>
      <c r="DPC226" s="89"/>
      <c r="DPD226" s="89"/>
      <c r="DPE226" s="80"/>
      <c r="DPF226" s="89"/>
      <c r="DPG226" s="89"/>
      <c r="DPH226" s="89"/>
      <c r="DPI226" s="89"/>
      <c r="DPJ226" s="89"/>
      <c r="DPK226" s="89"/>
      <c r="DPL226" s="89"/>
      <c r="DPM226" s="89"/>
      <c r="DPN226" s="89"/>
      <c r="DPO226" s="89"/>
      <c r="DPP226" s="89"/>
      <c r="DPQ226" s="89"/>
      <c r="DPR226" s="89"/>
      <c r="DPS226" s="89"/>
      <c r="DPT226" s="89"/>
      <c r="DPU226" s="89"/>
      <c r="DPV226" s="89"/>
      <c r="DPW226" s="89"/>
      <c r="DPX226" s="89"/>
      <c r="DPY226" s="89"/>
      <c r="DPZ226" s="89"/>
      <c r="DQA226" s="80"/>
      <c r="DQB226" s="89"/>
      <c r="DQC226" s="89"/>
      <c r="DQD226" s="89"/>
      <c r="DQE226" s="89"/>
      <c r="DQF226" s="89"/>
      <c r="DQG226" s="89"/>
      <c r="DQH226" s="89"/>
      <c r="DQI226" s="89"/>
      <c r="DQJ226" s="89"/>
      <c r="DQK226" s="89"/>
      <c r="DQL226" s="89"/>
      <c r="DQM226" s="89"/>
      <c r="DQN226" s="89"/>
      <c r="DQO226" s="89"/>
      <c r="DQP226" s="89"/>
      <c r="DQQ226" s="89"/>
      <c r="DQR226" s="89"/>
      <c r="DQS226" s="89"/>
      <c r="DQT226" s="89"/>
      <c r="DQU226" s="89"/>
      <c r="DQV226" s="89"/>
      <c r="DQW226" s="80"/>
      <c r="DQX226" s="89"/>
      <c r="DQY226" s="89"/>
      <c r="DQZ226" s="89"/>
      <c r="DRA226" s="89"/>
      <c r="DRB226" s="89"/>
      <c r="DRC226" s="89"/>
      <c r="DRD226" s="89"/>
      <c r="DRE226" s="89"/>
      <c r="DRF226" s="89"/>
      <c r="DRG226" s="89"/>
      <c r="DRH226" s="89"/>
      <c r="DRI226" s="89"/>
      <c r="DRJ226" s="89"/>
      <c r="DRK226" s="89"/>
      <c r="DRL226" s="89"/>
      <c r="DRM226" s="89"/>
      <c r="DRN226" s="89"/>
      <c r="DRO226" s="89"/>
      <c r="DRP226" s="89"/>
      <c r="DRQ226" s="89"/>
      <c r="DRR226" s="89"/>
      <c r="DRS226" s="80"/>
      <c r="DRT226" s="89"/>
      <c r="DRU226" s="89"/>
      <c r="DRV226" s="89"/>
      <c r="DRW226" s="89"/>
      <c r="DRX226" s="89"/>
      <c r="DRY226" s="89"/>
      <c r="DRZ226" s="89"/>
      <c r="DSA226" s="89"/>
      <c r="DSB226" s="89"/>
      <c r="DSC226" s="89"/>
      <c r="DSD226" s="89"/>
      <c r="DSE226" s="89"/>
      <c r="DSF226" s="89"/>
      <c r="DSG226" s="89"/>
      <c r="DSH226" s="89"/>
      <c r="DSI226" s="89"/>
      <c r="DSJ226" s="89"/>
      <c r="DSK226" s="89"/>
      <c r="DSL226" s="89"/>
      <c r="DSM226" s="89"/>
      <c r="DSN226" s="89"/>
      <c r="DSO226" s="80"/>
      <c r="DSP226" s="89"/>
      <c r="DSQ226" s="89"/>
      <c r="DSR226" s="89"/>
      <c r="DSS226" s="89"/>
      <c r="DST226" s="89"/>
      <c r="DSU226" s="89"/>
      <c r="DSV226" s="89"/>
      <c r="DSW226" s="89"/>
      <c r="DSX226" s="89"/>
      <c r="DSY226" s="89"/>
      <c r="DSZ226" s="89"/>
      <c r="DTA226" s="89"/>
      <c r="DTB226" s="89"/>
      <c r="DTC226" s="89"/>
      <c r="DTD226" s="89"/>
      <c r="DTE226" s="89"/>
      <c r="DTF226" s="89"/>
      <c r="DTG226" s="89"/>
      <c r="DTH226" s="89"/>
      <c r="DTI226" s="89"/>
      <c r="DTJ226" s="89"/>
      <c r="DTK226" s="80"/>
      <c r="DTL226" s="89"/>
      <c r="DTM226" s="89"/>
      <c r="DTN226" s="89"/>
      <c r="DTO226" s="89"/>
      <c r="DTP226" s="89"/>
      <c r="DTQ226" s="89"/>
      <c r="DTR226" s="89"/>
      <c r="DTS226" s="89"/>
      <c r="DTT226" s="89"/>
      <c r="DTU226" s="89"/>
      <c r="DTV226" s="89"/>
      <c r="DTW226" s="89"/>
      <c r="DTX226" s="89"/>
      <c r="DTY226" s="89"/>
      <c r="DTZ226" s="89"/>
      <c r="DUA226" s="89"/>
      <c r="DUB226" s="89"/>
      <c r="DUC226" s="89"/>
      <c r="DUD226" s="89"/>
      <c r="DUE226" s="89"/>
      <c r="DUF226" s="89"/>
      <c r="DUG226" s="80"/>
      <c r="DUH226" s="89"/>
      <c r="DUI226" s="89"/>
      <c r="DUJ226" s="89"/>
      <c r="DUK226" s="89"/>
      <c r="DUL226" s="89"/>
      <c r="DUM226" s="89"/>
      <c r="DUN226" s="89"/>
      <c r="DUO226" s="89"/>
      <c r="DUP226" s="89"/>
      <c r="DUQ226" s="89"/>
      <c r="DUR226" s="89"/>
      <c r="DUS226" s="89"/>
      <c r="DUT226" s="89"/>
      <c r="DUU226" s="89"/>
      <c r="DUV226" s="89"/>
      <c r="DUW226" s="89"/>
      <c r="DUX226" s="89"/>
      <c r="DUY226" s="89"/>
      <c r="DUZ226" s="89"/>
      <c r="DVA226" s="89"/>
      <c r="DVB226" s="89"/>
      <c r="DVC226" s="80"/>
      <c r="DVD226" s="89"/>
      <c r="DVE226" s="89"/>
      <c r="DVF226" s="89"/>
      <c r="DVG226" s="89"/>
      <c r="DVH226" s="89"/>
      <c r="DVI226" s="89"/>
      <c r="DVJ226" s="89"/>
      <c r="DVK226" s="89"/>
      <c r="DVL226" s="89"/>
      <c r="DVM226" s="89"/>
      <c r="DVN226" s="89"/>
      <c r="DVO226" s="89"/>
      <c r="DVP226" s="89"/>
      <c r="DVQ226" s="89"/>
      <c r="DVR226" s="89"/>
      <c r="DVS226" s="89"/>
      <c r="DVT226" s="89"/>
      <c r="DVU226" s="89"/>
      <c r="DVV226" s="89"/>
      <c r="DVW226" s="89"/>
      <c r="DVX226" s="89"/>
      <c r="DVY226" s="80"/>
      <c r="DVZ226" s="89"/>
      <c r="DWA226" s="89"/>
      <c r="DWB226" s="89"/>
      <c r="DWC226" s="89"/>
      <c r="DWD226" s="89"/>
      <c r="DWE226" s="89"/>
      <c r="DWF226" s="89"/>
      <c r="DWG226" s="89"/>
      <c r="DWH226" s="89"/>
      <c r="DWI226" s="89"/>
      <c r="DWJ226" s="89"/>
      <c r="DWK226" s="89"/>
      <c r="DWL226" s="89"/>
      <c r="DWM226" s="89"/>
      <c r="DWN226" s="89"/>
      <c r="DWO226" s="89"/>
      <c r="DWP226" s="89"/>
      <c r="DWQ226" s="89"/>
      <c r="DWR226" s="89"/>
      <c r="DWS226" s="89"/>
      <c r="DWT226" s="89"/>
      <c r="DWU226" s="80"/>
      <c r="DWV226" s="89"/>
      <c r="DWW226" s="89"/>
      <c r="DWX226" s="89"/>
      <c r="DWY226" s="89"/>
      <c r="DWZ226" s="89"/>
      <c r="DXA226" s="89"/>
      <c r="DXB226" s="89"/>
      <c r="DXC226" s="89"/>
      <c r="DXD226" s="89"/>
      <c r="DXE226" s="89"/>
      <c r="DXF226" s="89"/>
      <c r="DXG226" s="89"/>
      <c r="DXH226" s="89"/>
      <c r="DXI226" s="89"/>
      <c r="DXJ226" s="89"/>
      <c r="DXK226" s="89"/>
      <c r="DXL226" s="89"/>
      <c r="DXM226" s="89"/>
      <c r="DXN226" s="89"/>
      <c r="DXO226" s="89"/>
      <c r="DXP226" s="89"/>
      <c r="DXQ226" s="80"/>
      <c r="DXR226" s="89"/>
      <c r="DXS226" s="89"/>
      <c r="DXT226" s="89"/>
      <c r="DXU226" s="89"/>
      <c r="DXV226" s="89"/>
      <c r="DXW226" s="89"/>
      <c r="DXX226" s="89"/>
      <c r="DXY226" s="89"/>
      <c r="DXZ226" s="89"/>
      <c r="DYA226" s="89"/>
      <c r="DYB226" s="89"/>
      <c r="DYC226" s="89"/>
      <c r="DYD226" s="89"/>
      <c r="DYE226" s="89"/>
      <c r="DYF226" s="89"/>
      <c r="DYG226" s="89"/>
      <c r="DYH226" s="89"/>
      <c r="DYI226" s="89"/>
      <c r="DYJ226" s="89"/>
      <c r="DYK226" s="89"/>
      <c r="DYL226" s="89"/>
      <c r="DYM226" s="80"/>
      <c r="DYN226" s="89"/>
      <c r="DYO226" s="89"/>
      <c r="DYP226" s="89"/>
      <c r="DYQ226" s="89"/>
      <c r="DYR226" s="89"/>
      <c r="DYS226" s="89"/>
      <c r="DYT226" s="89"/>
      <c r="DYU226" s="89"/>
      <c r="DYV226" s="89"/>
      <c r="DYW226" s="89"/>
      <c r="DYX226" s="89"/>
      <c r="DYY226" s="89"/>
      <c r="DYZ226" s="89"/>
      <c r="DZA226" s="89"/>
      <c r="DZB226" s="89"/>
      <c r="DZC226" s="89"/>
      <c r="DZD226" s="89"/>
      <c r="DZE226" s="89"/>
      <c r="DZF226" s="89"/>
      <c r="DZG226" s="89"/>
      <c r="DZH226" s="89"/>
      <c r="DZI226" s="80"/>
      <c r="DZJ226" s="89"/>
      <c r="DZK226" s="89"/>
      <c r="DZL226" s="89"/>
      <c r="DZM226" s="89"/>
      <c r="DZN226" s="89"/>
      <c r="DZO226" s="89"/>
      <c r="DZP226" s="89"/>
      <c r="DZQ226" s="89"/>
      <c r="DZR226" s="89"/>
      <c r="DZS226" s="89"/>
      <c r="DZT226" s="89"/>
      <c r="DZU226" s="89"/>
      <c r="DZV226" s="89"/>
      <c r="DZW226" s="89"/>
      <c r="DZX226" s="89"/>
      <c r="DZY226" s="89"/>
      <c r="DZZ226" s="89"/>
      <c r="EAA226" s="89"/>
      <c r="EAB226" s="89"/>
      <c r="EAC226" s="89"/>
      <c r="EAD226" s="89"/>
      <c r="EAE226" s="80"/>
      <c r="EAF226" s="89"/>
      <c r="EAG226" s="89"/>
      <c r="EAH226" s="89"/>
      <c r="EAI226" s="89"/>
      <c r="EAJ226" s="89"/>
      <c r="EAK226" s="89"/>
      <c r="EAL226" s="89"/>
      <c r="EAM226" s="89"/>
      <c r="EAN226" s="89"/>
      <c r="EAO226" s="89"/>
      <c r="EAP226" s="89"/>
      <c r="EAQ226" s="89"/>
      <c r="EAR226" s="89"/>
      <c r="EAS226" s="89"/>
      <c r="EAT226" s="89"/>
      <c r="EAU226" s="89"/>
      <c r="EAV226" s="89"/>
      <c r="EAW226" s="89"/>
      <c r="EAX226" s="89"/>
      <c r="EAY226" s="89"/>
      <c r="EAZ226" s="89"/>
      <c r="EBA226" s="80"/>
      <c r="EBB226" s="89"/>
      <c r="EBC226" s="89"/>
      <c r="EBD226" s="89"/>
      <c r="EBE226" s="89"/>
      <c r="EBF226" s="89"/>
      <c r="EBG226" s="89"/>
      <c r="EBH226" s="89"/>
      <c r="EBI226" s="89"/>
      <c r="EBJ226" s="89"/>
      <c r="EBK226" s="89"/>
      <c r="EBL226" s="89"/>
      <c r="EBM226" s="89"/>
      <c r="EBN226" s="89"/>
      <c r="EBO226" s="89"/>
      <c r="EBP226" s="89"/>
      <c r="EBQ226" s="89"/>
      <c r="EBR226" s="89"/>
      <c r="EBS226" s="89"/>
      <c r="EBT226" s="89"/>
      <c r="EBU226" s="89"/>
      <c r="EBV226" s="89"/>
      <c r="EBW226" s="80"/>
      <c r="EBX226" s="89"/>
      <c r="EBY226" s="89"/>
      <c r="EBZ226" s="89"/>
      <c r="ECA226" s="89"/>
      <c r="ECB226" s="89"/>
      <c r="ECC226" s="89"/>
      <c r="ECD226" s="89"/>
      <c r="ECE226" s="89"/>
      <c r="ECF226" s="89"/>
      <c r="ECG226" s="89"/>
      <c r="ECH226" s="89"/>
      <c r="ECI226" s="89"/>
      <c r="ECJ226" s="89"/>
      <c r="ECK226" s="89"/>
      <c r="ECL226" s="89"/>
      <c r="ECM226" s="89"/>
      <c r="ECN226" s="89"/>
      <c r="ECO226" s="89"/>
      <c r="ECP226" s="89"/>
      <c r="ECQ226" s="89"/>
      <c r="ECR226" s="89"/>
      <c r="ECS226" s="80"/>
      <c r="ECT226" s="89"/>
      <c r="ECU226" s="89"/>
      <c r="ECV226" s="89"/>
      <c r="ECW226" s="89"/>
      <c r="ECX226" s="89"/>
      <c r="ECY226" s="89"/>
      <c r="ECZ226" s="89"/>
      <c r="EDA226" s="89"/>
      <c r="EDB226" s="89"/>
      <c r="EDC226" s="89"/>
      <c r="EDD226" s="89"/>
      <c r="EDE226" s="89"/>
      <c r="EDF226" s="89"/>
      <c r="EDG226" s="89"/>
      <c r="EDH226" s="89"/>
      <c r="EDI226" s="89"/>
      <c r="EDJ226" s="89"/>
      <c r="EDK226" s="89"/>
      <c r="EDL226" s="89"/>
      <c r="EDM226" s="89"/>
      <c r="EDN226" s="89"/>
      <c r="EDO226" s="80"/>
      <c r="EDP226" s="89"/>
      <c r="EDQ226" s="89"/>
      <c r="EDR226" s="89"/>
      <c r="EDS226" s="89"/>
      <c r="EDT226" s="89"/>
      <c r="EDU226" s="89"/>
      <c r="EDV226" s="89"/>
      <c r="EDW226" s="89"/>
      <c r="EDX226" s="89"/>
      <c r="EDY226" s="89"/>
      <c r="EDZ226" s="89"/>
      <c r="EEA226" s="89"/>
      <c r="EEB226" s="89"/>
      <c r="EEC226" s="89"/>
      <c r="EED226" s="89"/>
      <c r="EEE226" s="89"/>
      <c r="EEF226" s="89"/>
      <c r="EEG226" s="89"/>
      <c r="EEH226" s="89"/>
      <c r="EEI226" s="89"/>
      <c r="EEJ226" s="89"/>
      <c r="EEK226" s="80"/>
      <c r="EEL226" s="89"/>
      <c r="EEM226" s="89"/>
      <c r="EEN226" s="89"/>
      <c r="EEO226" s="89"/>
      <c r="EEP226" s="89"/>
      <c r="EEQ226" s="89"/>
      <c r="EER226" s="89"/>
      <c r="EES226" s="89"/>
      <c r="EET226" s="89"/>
      <c r="EEU226" s="89"/>
      <c r="EEV226" s="89"/>
      <c r="EEW226" s="89"/>
      <c r="EEX226" s="89"/>
      <c r="EEY226" s="89"/>
      <c r="EEZ226" s="89"/>
      <c r="EFA226" s="89"/>
      <c r="EFB226" s="89"/>
      <c r="EFC226" s="89"/>
      <c r="EFD226" s="89"/>
      <c r="EFE226" s="89"/>
      <c r="EFF226" s="89"/>
      <c r="EFG226" s="80"/>
      <c r="EFH226" s="89"/>
      <c r="EFI226" s="89"/>
      <c r="EFJ226" s="89"/>
      <c r="EFK226" s="89"/>
      <c r="EFL226" s="89"/>
      <c r="EFM226" s="89"/>
      <c r="EFN226" s="89"/>
      <c r="EFO226" s="89"/>
      <c r="EFP226" s="89"/>
      <c r="EFQ226" s="89"/>
      <c r="EFR226" s="89"/>
      <c r="EFS226" s="89"/>
      <c r="EFT226" s="89"/>
      <c r="EFU226" s="89"/>
      <c r="EFV226" s="89"/>
      <c r="EFW226" s="89"/>
      <c r="EFX226" s="89"/>
      <c r="EFY226" s="89"/>
      <c r="EFZ226" s="89"/>
      <c r="EGA226" s="89"/>
      <c r="EGB226" s="89"/>
      <c r="EGC226" s="80"/>
      <c r="EGD226" s="89"/>
      <c r="EGE226" s="89"/>
      <c r="EGF226" s="89"/>
      <c r="EGG226" s="89"/>
      <c r="EGH226" s="89"/>
      <c r="EGI226" s="89"/>
      <c r="EGJ226" s="89"/>
      <c r="EGK226" s="89"/>
      <c r="EGL226" s="89"/>
      <c r="EGM226" s="89"/>
      <c r="EGN226" s="89"/>
      <c r="EGO226" s="89"/>
      <c r="EGP226" s="89"/>
      <c r="EGQ226" s="89"/>
      <c r="EGR226" s="89"/>
      <c r="EGS226" s="89"/>
      <c r="EGT226" s="89"/>
      <c r="EGU226" s="89"/>
      <c r="EGV226" s="89"/>
      <c r="EGW226" s="89"/>
      <c r="EGX226" s="89"/>
      <c r="EGY226" s="80"/>
      <c r="EGZ226" s="89"/>
      <c r="EHA226" s="89"/>
      <c r="EHB226" s="89"/>
      <c r="EHC226" s="89"/>
      <c r="EHD226" s="89"/>
      <c r="EHE226" s="89"/>
      <c r="EHF226" s="89"/>
      <c r="EHG226" s="89"/>
      <c r="EHH226" s="89"/>
      <c r="EHI226" s="89"/>
      <c r="EHJ226" s="89"/>
      <c r="EHK226" s="89"/>
      <c r="EHL226" s="89"/>
      <c r="EHM226" s="89"/>
      <c r="EHN226" s="89"/>
      <c r="EHO226" s="89"/>
      <c r="EHP226" s="89"/>
      <c r="EHQ226" s="89"/>
      <c r="EHR226" s="89"/>
      <c r="EHS226" s="89"/>
      <c r="EHT226" s="89"/>
      <c r="EHU226" s="80"/>
      <c r="EHV226" s="89"/>
      <c r="EHW226" s="89"/>
      <c r="EHX226" s="89"/>
      <c r="EHY226" s="89"/>
      <c r="EHZ226" s="89"/>
      <c r="EIA226" s="89"/>
      <c r="EIB226" s="89"/>
      <c r="EIC226" s="89"/>
      <c r="EID226" s="89"/>
      <c r="EIE226" s="89"/>
      <c r="EIF226" s="89"/>
      <c r="EIG226" s="89"/>
      <c r="EIH226" s="89"/>
      <c r="EII226" s="89"/>
      <c r="EIJ226" s="89"/>
      <c r="EIK226" s="89"/>
      <c r="EIL226" s="89"/>
      <c r="EIM226" s="89"/>
      <c r="EIN226" s="89"/>
      <c r="EIO226" s="89"/>
      <c r="EIP226" s="89"/>
      <c r="EIQ226" s="80"/>
      <c r="EIR226" s="89"/>
      <c r="EIS226" s="89"/>
      <c r="EIT226" s="89"/>
      <c r="EIU226" s="89"/>
      <c r="EIV226" s="89"/>
      <c r="EIW226" s="89"/>
      <c r="EIX226" s="89"/>
      <c r="EIY226" s="89"/>
      <c r="EIZ226" s="89"/>
      <c r="EJA226" s="89"/>
      <c r="EJB226" s="89"/>
      <c r="EJC226" s="89"/>
      <c r="EJD226" s="89"/>
      <c r="EJE226" s="89"/>
      <c r="EJF226" s="89"/>
      <c r="EJG226" s="89"/>
      <c r="EJH226" s="89"/>
      <c r="EJI226" s="89"/>
      <c r="EJJ226" s="89"/>
      <c r="EJK226" s="89"/>
      <c r="EJL226" s="89"/>
      <c r="EJM226" s="80"/>
      <c r="EJN226" s="89"/>
      <c r="EJO226" s="89"/>
      <c r="EJP226" s="89"/>
      <c r="EJQ226" s="89"/>
      <c r="EJR226" s="89"/>
      <c r="EJS226" s="89"/>
      <c r="EJT226" s="89"/>
      <c r="EJU226" s="89"/>
      <c r="EJV226" s="89"/>
      <c r="EJW226" s="89"/>
      <c r="EJX226" s="89"/>
      <c r="EJY226" s="89"/>
      <c r="EJZ226" s="89"/>
      <c r="EKA226" s="89"/>
      <c r="EKB226" s="89"/>
      <c r="EKC226" s="89"/>
      <c r="EKD226" s="89"/>
      <c r="EKE226" s="89"/>
      <c r="EKF226" s="89"/>
      <c r="EKG226" s="89"/>
      <c r="EKH226" s="89"/>
      <c r="EKI226" s="80"/>
      <c r="EKJ226" s="89"/>
      <c r="EKK226" s="89"/>
      <c r="EKL226" s="89"/>
      <c r="EKM226" s="89"/>
      <c r="EKN226" s="89"/>
      <c r="EKO226" s="89"/>
      <c r="EKP226" s="89"/>
      <c r="EKQ226" s="89"/>
      <c r="EKR226" s="89"/>
      <c r="EKS226" s="89"/>
      <c r="EKT226" s="89"/>
      <c r="EKU226" s="89"/>
      <c r="EKV226" s="89"/>
      <c r="EKW226" s="89"/>
      <c r="EKX226" s="89"/>
      <c r="EKY226" s="89"/>
      <c r="EKZ226" s="89"/>
      <c r="ELA226" s="89"/>
      <c r="ELB226" s="89"/>
      <c r="ELC226" s="89"/>
      <c r="ELD226" s="89"/>
      <c r="ELE226" s="80"/>
      <c r="ELF226" s="89"/>
      <c r="ELG226" s="89"/>
      <c r="ELH226" s="89"/>
      <c r="ELI226" s="89"/>
      <c r="ELJ226" s="89"/>
      <c r="ELK226" s="89"/>
      <c r="ELL226" s="89"/>
      <c r="ELM226" s="89"/>
      <c r="ELN226" s="89"/>
      <c r="ELO226" s="89"/>
      <c r="ELP226" s="89"/>
      <c r="ELQ226" s="89"/>
      <c r="ELR226" s="89"/>
      <c r="ELS226" s="89"/>
      <c r="ELT226" s="89"/>
      <c r="ELU226" s="89"/>
      <c r="ELV226" s="89"/>
      <c r="ELW226" s="89"/>
      <c r="ELX226" s="89"/>
      <c r="ELY226" s="89"/>
      <c r="ELZ226" s="89"/>
      <c r="EMA226" s="80"/>
      <c r="EMB226" s="89"/>
      <c r="EMC226" s="89"/>
      <c r="EMD226" s="89"/>
      <c r="EME226" s="89"/>
      <c r="EMF226" s="89"/>
      <c r="EMG226" s="89"/>
      <c r="EMH226" s="89"/>
      <c r="EMI226" s="89"/>
      <c r="EMJ226" s="89"/>
      <c r="EMK226" s="89"/>
      <c r="EML226" s="89"/>
      <c r="EMM226" s="89"/>
      <c r="EMN226" s="89"/>
      <c r="EMO226" s="89"/>
      <c r="EMP226" s="89"/>
      <c r="EMQ226" s="89"/>
      <c r="EMR226" s="89"/>
      <c r="EMS226" s="89"/>
      <c r="EMT226" s="89"/>
      <c r="EMU226" s="89"/>
      <c r="EMV226" s="89"/>
      <c r="EMW226" s="80"/>
      <c r="EMX226" s="89"/>
      <c r="EMY226" s="89"/>
      <c r="EMZ226" s="89"/>
      <c r="ENA226" s="89"/>
      <c r="ENB226" s="89"/>
      <c r="ENC226" s="89"/>
      <c r="END226" s="89"/>
      <c r="ENE226" s="89"/>
      <c r="ENF226" s="89"/>
      <c r="ENG226" s="89"/>
      <c r="ENH226" s="89"/>
      <c r="ENI226" s="89"/>
      <c r="ENJ226" s="89"/>
      <c r="ENK226" s="89"/>
      <c r="ENL226" s="89"/>
      <c r="ENM226" s="89"/>
      <c r="ENN226" s="89"/>
      <c r="ENO226" s="89"/>
      <c r="ENP226" s="89"/>
      <c r="ENQ226" s="89"/>
      <c r="ENR226" s="89"/>
      <c r="ENS226" s="80"/>
      <c r="ENT226" s="89"/>
      <c r="ENU226" s="89"/>
      <c r="ENV226" s="89"/>
      <c r="ENW226" s="89"/>
      <c r="ENX226" s="89"/>
      <c r="ENY226" s="89"/>
      <c r="ENZ226" s="89"/>
      <c r="EOA226" s="89"/>
      <c r="EOB226" s="89"/>
      <c r="EOC226" s="89"/>
      <c r="EOD226" s="89"/>
      <c r="EOE226" s="89"/>
      <c r="EOF226" s="89"/>
      <c r="EOG226" s="89"/>
      <c r="EOH226" s="89"/>
      <c r="EOI226" s="89"/>
      <c r="EOJ226" s="89"/>
      <c r="EOK226" s="89"/>
      <c r="EOL226" s="89"/>
      <c r="EOM226" s="89"/>
      <c r="EON226" s="89"/>
      <c r="EOO226" s="80"/>
      <c r="EOP226" s="89"/>
      <c r="EOQ226" s="89"/>
      <c r="EOR226" s="89"/>
      <c r="EOS226" s="89"/>
      <c r="EOT226" s="89"/>
      <c r="EOU226" s="89"/>
      <c r="EOV226" s="89"/>
      <c r="EOW226" s="89"/>
      <c r="EOX226" s="89"/>
      <c r="EOY226" s="89"/>
      <c r="EOZ226" s="89"/>
      <c r="EPA226" s="89"/>
      <c r="EPB226" s="89"/>
      <c r="EPC226" s="89"/>
      <c r="EPD226" s="89"/>
      <c r="EPE226" s="89"/>
      <c r="EPF226" s="89"/>
      <c r="EPG226" s="89"/>
      <c r="EPH226" s="89"/>
      <c r="EPI226" s="89"/>
      <c r="EPJ226" s="89"/>
      <c r="EPK226" s="80"/>
      <c r="EPL226" s="89"/>
      <c r="EPM226" s="89"/>
      <c r="EPN226" s="89"/>
      <c r="EPO226" s="89"/>
      <c r="EPP226" s="89"/>
      <c r="EPQ226" s="89"/>
      <c r="EPR226" s="89"/>
      <c r="EPS226" s="89"/>
      <c r="EPT226" s="89"/>
      <c r="EPU226" s="89"/>
      <c r="EPV226" s="89"/>
      <c r="EPW226" s="89"/>
      <c r="EPX226" s="89"/>
      <c r="EPY226" s="89"/>
      <c r="EPZ226" s="89"/>
      <c r="EQA226" s="89"/>
      <c r="EQB226" s="89"/>
      <c r="EQC226" s="89"/>
      <c r="EQD226" s="89"/>
      <c r="EQE226" s="89"/>
      <c r="EQF226" s="89"/>
      <c r="EQG226" s="80"/>
      <c r="EQH226" s="89"/>
      <c r="EQI226" s="89"/>
      <c r="EQJ226" s="89"/>
      <c r="EQK226" s="89"/>
      <c r="EQL226" s="89"/>
      <c r="EQM226" s="89"/>
      <c r="EQN226" s="89"/>
      <c r="EQO226" s="89"/>
      <c r="EQP226" s="89"/>
      <c r="EQQ226" s="89"/>
      <c r="EQR226" s="89"/>
      <c r="EQS226" s="89"/>
      <c r="EQT226" s="89"/>
      <c r="EQU226" s="89"/>
      <c r="EQV226" s="89"/>
      <c r="EQW226" s="89"/>
      <c r="EQX226" s="89"/>
      <c r="EQY226" s="89"/>
      <c r="EQZ226" s="89"/>
      <c r="ERA226" s="89"/>
      <c r="ERB226" s="89"/>
      <c r="ERC226" s="80"/>
      <c r="ERD226" s="89"/>
      <c r="ERE226" s="89"/>
      <c r="ERF226" s="89"/>
      <c r="ERG226" s="89"/>
      <c r="ERH226" s="89"/>
      <c r="ERI226" s="89"/>
      <c r="ERJ226" s="89"/>
      <c r="ERK226" s="89"/>
      <c r="ERL226" s="89"/>
      <c r="ERM226" s="89"/>
      <c r="ERN226" s="89"/>
      <c r="ERO226" s="89"/>
      <c r="ERP226" s="89"/>
      <c r="ERQ226" s="89"/>
      <c r="ERR226" s="89"/>
      <c r="ERS226" s="89"/>
      <c r="ERT226" s="89"/>
      <c r="ERU226" s="89"/>
      <c r="ERV226" s="89"/>
      <c r="ERW226" s="89"/>
      <c r="ERX226" s="89"/>
      <c r="ERY226" s="80"/>
      <c r="ERZ226" s="89"/>
      <c r="ESA226" s="89"/>
      <c r="ESB226" s="89"/>
      <c r="ESC226" s="89"/>
      <c r="ESD226" s="89"/>
      <c r="ESE226" s="89"/>
      <c r="ESF226" s="89"/>
      <c r="ESG226" s="89"/>
      <c r="ESH226" s="89"/>
      <c r="ESI226" s="89"/>
      <c r="ESJ226" s="89"/>
      <c r="ESK226" s="89"/>
      <c r="ESL226" s="89"/>
      <c r="ESM226" s="89"/>
      <c r="ESN226" s="89"/>
      <c r="ESO226" s="89"/>
      <c r="ESP226" s="89"/>
      <c r="ESQ226" s="89"/>
      <c r="ESR226" s="89"/>
      <c r="ESS226" s="89"/>
      <c r="EST226" s="89"/>
      <c r="ESU226" s="80"/>
      <c r="ESV226" s="89"/>
      <c r="ESW226" s="89"/>
      <c r="ESX226" s="89"/>
      <c r="ESY226" s="89"/>
      <c r="ESZ226" s="89"/>
      <c r="ETA226" s="89"/>
      <c r="ETB226" s="89"/>
      <c r="ETC226" s="89"/>
      <c r="ETD226" s="89"/>
      <c r="ETE226" s="89"/>
      <c r="ETF226" s="89"/>
      <c r="ETG226" s="89"/>
      <c r="ETH226" s="89"/>
      <c r="ETI226" s="89"/>
      <c r="ETJ226" s="89"/>
      <c r="ETK226" s="89"/>
      <c r="ETL226" s="89"/>
      <c r="ETM226" s="89"/>
      <c r="ETN226" s="89"/>
      <c r="ETO226" s="89"/>
      <c r="ETP226" s="89"/>
      <c r="ETQ226" s="80"/>
      <c r="ETR226" s="89"/>
      <c r="ETS226" s="89"/>
      <c r="ETT226" s="89"/>
      <c r="ETU226" s="89"/>
      <c r="ETV226" s="89"/>
      <c r="ETW226" s="89"/>
      <c r="ETX226" s="89"/>
      <c r="ETY226" s="89"/>
      <c r="ETZ226" s="89"/>
      <c r="EUA226" s="89"/>
      <c r="EUB226" s="89"/>
      <c r="EUC226" s="89"/>
      <c r="EUD226" s="89"/>
      <c r="EUE226" s="89"/>
      <c r="EUF226" s="89"/>
      <c r="EUG226" s="89"/>
      <c r="EUH226" s="89"/>
      <c r="EUI226" s="89"/>
      <c r="EUJ226" s="89"/>
      <c r="EUK226" s="89"/>
      <c r="EUL226" s="89"/>
      <c r="EUM226" s="80"/>
      <c r="EUN226" s="89"/>
      <c r="EUO226" s="89"/>
      <c r="EUP226" s="89"/>
      <c r="EUQ226" s="89"/>
      <c r="EUR226" s="89"/>
      <c r="EUS226" s="89"/>
      <c r="EUT226" s="89"/>
      <c r="EUU226" s="89"/>
      <c r="EUV226" s="89"/>
      <c r="EUW226" s="89"/>
      <c r="EUX226" s="89"/>
      <c r="EUY226" s="89"/>
      <c r="EUZ226" s="89"/>
      <c r="EVA226" s="89"/>
      <c r="EVB226" s="89"/>
      <c r="EVC226" s="89"/>
      <c r="EVD226" s="89"/>
      <c r="EVE226" s="89"/>
      <c r="EVF226" s="89"/>
      <c r="EVG226" s="89"/>
      <c r="EVH226" s="89"/>
      <c r="EVI226" s="80"/>
      <c r="EVJ226" s="89"/>
      <c r="EVK226" s="89"/>
      <c r="EVL226" s="89"/>
      <c r="EVM226" s="89"/>
      <c r="EVN226" s="89"/>
      <c r="EVO226" s="89"/>
      <c r="EVP226" s="89"/>
      <c r="EVQ226" s="89"/>
      <c r="EVR226" s="89"/>
      <c r="EVS226" s="89"/>
      <c r="EVT226" s="89"/>
      <c r="EVU226" s="89"/>
      <c r="EVV226" s="89"/>
      <c r="EVW226" s="89"/>
      <c r="EVX226" s="89"/>
      <c r="EVY226" s="89"/>
      <c r="EVZ226" s="89"/>
      <c r="EWA226" s="89"/>
      <c r="EWB226" s="89"/>
      <c r="EWC226" s="89"/>
      <c r="EWD226" s="89"/>
      <c r="EWE226" s="80"/>
      <c r="EWF226" s="89"/>
      <c r="EWG226" s="89"/>
      <c r="EWH226" s="89"/>
      <c r="EWI226" s="89"/>
      <c r="EWJ226" s="89"/>
      <c r="EWK226" s="89"/>
      <c r="EWL226" s="89"/>
      <c r="EWM226" s="89"/>
      <c r="EWN226" s="89"/>
      <c r="EWO226" s="89"/>
      <c r="EWP226" s="89"/>
      <c r="EWQ226" s="89"/>
      <c r="EWR226" s="89"/>
      <c r="EWS226" s="89"/>
      <c r="EWT226" s="89"/>
      <c r="EWU226" s="89"/>
      <c r="EWV226" s="89"/>
      <c r="EWW226" s="89"/>
      <c r="EWX226" s="89"/>
      <c r="EWY226" s="89"/>
      <c r="EWZ226" s="89"/>
      <c r="EXA226" s="80"/>
      <c r="EXB226" s="89"/>
      <c r="EXC226" s="89"/>
      <c r="EXD226" s="89"/>
      <c r="EXE226" s="89"/>
      <c r="EXF226" s="89"/>
      <c r="EXG226" s="89"/>
      <c r="EXH226" s="89"/>
      <c r="EXI226" s="89"/>
      <c r="EXJ226" s="89"/>
      <c r="EXK226" s="89"/>
      <c r="EXL226" s="89"/>
      <c r="EXM226" s="89"/>
      <c r="EXN226" s="89"/>
      <c r="EXO226" s="89"/>
      <c r="EXP226" s="89"/>
      <c r="EXQ226" s="89"/>
      <c r="EXR226" s="89"/>
      <c r="EXS226" s="89"/>
      <c r="EXT226" s="89"/>
      <c r="EXU226" s="89"/>
      <c r="EXV226" s="89"/>
      <c r="EXW226" s="80"/>
      <c r="EXX226" s="89"/>
      <c r="EXY226" s="89"/>
      <c r="EXZ226" s="89"/>
      <c r="EYA226" s="89"/>
      <c r="EYB226" s="89"/>
      <c r="EYC226" s="89"/>
      <c r="EYD226" s="89"/>
      <c r="EYE226" s="89"/>
      <c r="EYF226" s="89"/>
      <c r="EYG226" s="89"/>
      <c r="EYH226" s="89"/>
      <c r="EYI226" s="89"/>
      <c r="EYJ226" s="89"/>
      <c r="EYK226" s="89"/>
      <c r="EYL226" s="89"/>
      <c r="EYM226" s="89"/>
      <c r="EYN226" s="89"/>
      <c r="EYO226" s="89"/>
      <c r="EYP226" s="89"/>
      <c r="EYQ226" s="89"/>
      <c r="EYR226" s="89"/>
      <c r="EYS226" s="80"/>
      <c r="EYT226" s="89"/>
      <c r="EYU226" s="89"/>
      <c r="EYV226" s="89"/>
      <c r="EYW226" s="89"/>
      <c r="EYX226" s="89"/>
      <c r="EYY226" s="89"/>
      <c r="EYZ226" s="89"/>
      <c r="EZA226" s="89"/>
      <c r="EZB226" s="89"/>
      <c r="EZC226" s="89"/>
      <c r="EZD226" s="89"/>
      <c r="EZE226" s="89"/>
      <c r="EZF226" s="89"/>
      <c r="EZG226" s="89"/>
      <c r="EZH226" s="89"/>
      <c r="EZI226" s="89"/>
      <c r="EZJ226" s="89"/>
      <c r="EZK226" s="89"/>
      <c r="EZL226" s="89"/>
      <c r="EZM226" s="89"/>
      <c r="EZN226" s="89"/>
      <c r="EZO226" s="80"/>
      <c r="EZP226" s="89"/>
      <c r="EZQ226" s="89"/>
      <c r="EZR226" s="89"/>
      <c r="EZS226" s="89"/>
      <c r="EZT226" s="89"/>
      <c r="EZU226" s="89"/>
      <c r="EZV226" s="89"/>
      <c r="EZW226" s="89"/>
      <c r="EZX226" s="89"/>
      <c r="EZY226" s="89"/>
      <c r="EZZ226" s="89"/>
      <c r="FAA226" s="89"/>
      <c r="FAB226" s="89"/>
      <c r="FAC226" s="89"/>
      <c r="FAD226" s="89"/>
      <c r="FAE226" s="89"/>
      <c r="FAF226" s="89"/>
      <c r="FAG226" s="89"/>
      <c r="FAH226" s="89"/>
      <c r="FAI226" s="89"/>
      <c r="FAJ226" s="89"/>
      <c r="FAK226" s="80"/>
      <c r="FAL226" s="89"/>
      <c r="FAM226" s="89"/>
      <c r="FAN226" s="89"/>
      <c r="FAO226" s="89"/>
      <c r="FAP226" s="89"/>
      <c r="FAQ226" s="89"/>
      <c r="FAR226" s="89"/>
      <c r="FAS226" s="89"/>
      <c r="FAT226" s="89"/>
      <c r="FAU226" s="89"/>
      <c r="FAV226" s="89"/>
      <c r="FAW226" s="89"/>
      <c r="FAX226" s="89"/>
      <c r="FAY226" s="89"/>
      <c r="FAZ226" s="89"/>
      <c r="FBA226" s="89"/>
      <c r="FBB226" s="89"/>
      <c r="FBC226" s="89"/>
      <c r="FBD226" s="89"/>
      <c r="FBE226" s="89"/>
      <c r="FBF226" s="89"/>
      <c r="FBG226" s="80"/>
      <c r="FBH226" s="89"/>
      <c r="FBI226" s="89"/>
      <c r="FBJ226" s="89"/>
      <c r="FBK226" s="89"/>
      <c r="FBL226" s="89"/>
      <c r="FBM226" s="89"/>
      <c r="FBN226" s="89"/>
      <c r="FBO226" s="89"/>
      <c r="FBP226" s="89"/>
      <c r="FBQ226" s="89"/>
      <c r="FBR226" s="89"/>
      <c r="FBS226" s="89"/>
      <c r="FBT226" s="89"/>
      <c r="FBU226" s="89"/>
      <c r="FBV226" s="89"/>
      <c r="FBW226" s="89"/>
      <c r="FBX226" s="89"/>
      <c r="FBY226" s="89"/>
      <c r="FBZ226" s="89"/>
      <c r="FCA226" s="89"/>
      <c r="FCB226" s="89"/>
      <c r="FCC226" s="80"/>
      <c r="FCD226" s="89"/>
      <c r="FCE226" s="89"/>
      <c r="FCF226" s="89"/>
      <c r="FCG226" s="89"/>
      <c r="FCH226" s="89"/>
      <c r="FCI226" s="89"/>
      <c r="FCJ226" s="89"/>
      <c r="FCK226" s="89"/>
      <c r="FCL226" s="89"/>
      <c r="FCM226" s="89"/>
      <c r="FCN226" s="89"/>
      <c r="FCO226" s="89"/>
      <c r="FCP226" s="89"/>
      <c r="FCQ226" s="89"/>
      <c r="FCR226" s="89"/>
      <c r="FCS226" s="89"/>
      <c r="FCT226" s="89"/>
      <c r="FCU226" s="89"/>
      <c r="FCV226" s="89"/>
      <c r="FCW226" s="89"/>
      <c r="FCX226" s="89"/>
      <c r="FCY226" s="80"/>
      <c r="FCZ226" s="89"/>
      <c r="FDA226" s="89"/>
      <c r="FDB226" s="89"/>
      <c r="FDC226" s="89"/>
      <c r="FDD226" s="89"/>
      <c r="FDE226" s="89"/>
      <c r="FDF226" s="89"/>
      <c r="FDG226" s="89"/>
      <c r="FDH226" s="89"/>
      <c r="FDI226" s="89"/>
      <c r="FDJ226" s="89"/>
      <c r="FDK226" s="89"/>
      <c r="FDL226" s="89"/>
      <c r="FDM226" s="89"/>
      <c r="FDN226" s="89"/>
      <c r="FDO226" s="89"/>
      <c r="FDP226" s="89"/>
      <c r="FDQ226" s="89"/>
      <c r="FDR226" s="89"/>
      <c r="FDS226" s="89"/>
      <c r="FDT226" s="89"/>
      <c r="FDU226" s="80"/>
      <c r="FDV226" s="89"/>
      <c r="FDW226" s="89"/>
      <c r="FDX226" s="89"/>
      <c r="FDY226" s="89"/>
      <c r="FDZ226" s="89"/>
      <c r="FEA226" s="89"/>
      <c r="FEB226" s="89"/>
      <c r="FEC226" s="89"/>
      <c r="FED226" s="89"/>
      <c r="FEE226" s="89"/>
      <c r="FEF226" s="89"/>
      <c r="FEG226" s="89"/>
      <c r="FEH226" s="89"/>
      <c r="FEI226" s="89"/>
      <c r="FEJ226" s="89"/>
      <c r="FEK226" s="89"/>
      <c r="FEL226" s="89"/>
      <c r="FEM226" s="89"/>
      <c r="FEN226" s="89"/>
      <c r="FEO226" s="89"/>
      <c r="FEP226" s="89"/>
      <c r="FEQ226" s="80"/>
      <c r="FER226" s="89"/>
      <c r="FES226" s="89"/>
      <c r="FET226" s="89"/>
      <c r="FEU226" s="89"/>
      <c r="FEV226" s="89"/>
      <c r="FEW226" s="89"/>
      <c r="FEX226" s="89"/>
      <c r="FEY226" s="89"/>
      <c r="FEZ226" s="89"/>
      <c r="FFA226" s="89"/>
      <c r="FFB226" s="89"/>
      <c r="FFC226" s="89"/>
      <c r="FFD226" s="89"/>
      <c r="FFE226" s="89"/>
      <c r="FFF226" s="89"/>
      <c r="FFG226" s="89"/>
      <c r="FFH226" s="89"/>
      <c r="FFI226" s="89"/>
      <c r="FFJ226" s="89"/>
      <c r="FFK226" s="89"/>
      <c r="FFL226" s="89"/>
      <c r="FFM226" s="80"/>
      <c r="FFN226" s="89"/>
      <c r="FFO226" s="89"/>
      <c r="FFP226" s="89"/>
      <c r="FFQ226" s="89"/>
      <c r="FFR226" s="89"/>
      <c r="FFS226" s="89"/>
      <c r="FFT226" s="89"/>
      <c r="FFU226" s="89"/>
      <c r="FFV226" s="89"/>
      <c r="FFW226" s="89"/>
      <c r="FFX226" s="89"/>
      <c r="FFY226" s="89"/>
      <c r="FFZ226" s="89"/>
      <c r="FGA226" s="89"/>
      <c r="FGB226" s="89"/>
      <c r="FGC226" s="89"/>
      <c r="FGD226" s="89"/>
      <c r="FGE226" s="89"/>
      <c r="FGF226" s="89"/>
      <c r="FGG226" s="89"/>
      <c r="FGH226" s="89"/>
      <c r="FGI226" s="80"/>
      <c r="FGJ226" s="89"/>
      <c r="FGK226" s="89"/>
      <c r="FGL226" s="89"/>
      <c r="FGM226" s="89"/>
      <c r="FGN226" s="89"/>
      <c r="FGO226" s="89"/>
      <c r="FGP226" s="89"/>
      <c r="FGQ226" s="89"/>
      <c r="FGR226" s="89"/>
      <c r="FGS226" s="89"/>
      <c r="FGT226" s="89"/>
      <c r="FGU226" s="89"/>
      <c r="FGV226" s="89"/>
      <c r="FGW226" s="89"/>
      <c r="FGX226" s="89"/>
      <c r="FGY226" s="89"/>
      <c r="FGZ226" s="89"/>
      <c r="FHA226" s="89"/>
      <c r="FHB226" s="89"/>
      <c r="FHC226" s="89"/>
      <c r="FHD226" s="89"/>
      <c r="FHE226" s="80"/>
      <c r="FHF226" s="89"/>
      <c r="FHG226" s="89"/>
      <c r="FHH226" s="89"/>
      <c r="FHI226" s="89"/>
      <c r="FHJ226" s="89"/>
      <c r="FHK226" s="89"/>
      <c r="FHL226" s="89"/>
      <c r="FHM226" s="89"/>
      <c r="FHN226" s="89"/>
      <c r="FHO226" s="89"/>
      <c r="FHP226" s="89"/>
      <c r="FHQ226" s="89"/>
      <c r="FHR226" s="89"/>
      <c r="FHS226" s="89"/>
      <c r="FHT226" s="89"/>
      <c r="FHU226" s="89"/>
      <c r="FHV226" s="89"/>
      <c r="FHW226" s="89"/>
      <c r="FHX226" s="89"/>
      <c r="FHY226" s="89"/>
      <c r="FHZ226" s="89"/>
      <c r="FIA226" s="80"/>
      <c r="FIB226" s="89"/>
      <c r="FIC226" s="89"/>
      <c r="FID226" s="89"/>
      <c r="FIE226" s="89"/>
      <c r="FIF226" s="89"/>
      <c r="FIG226" s="89"/>
      <c r="FIH226" s="89"/>
      <c r="FII226" s="89"/>
      <c r="FIJ226" s="89"/>
      <c r="FIK226" s="89"/>
      <c r="FIL226" s="89"/>
      <c r="FIM226" s="89"/>
      <c r="FIN226" s="89"/>
      <c r="FIO226" s="89"/>
      <c r="FIP226" s="89"/>
      <c r="FIQ226" s="89"/>
      <c r="FIR226" s="89"/>
      <c r="FIS226" s="89"/>
      <c r="FIT226" s="89"/>
      <c r="FIU226" s="89"/>
      <c r="FIV226" s="89"/>
      <c r="FIW226" s="80"/>
      <c r="FIX226" s="89"/>
      <c r="FIY226" s="89"/>
      <c r="FIZ226" s="89"/>
      <c r="FJA226" s="89"/>
      <c r="FJB226" s="89"/>
      <c r="FJC226" s="89"/>
      <c r="FJD226" s="89"/>
      <c r="FJE226" s="89"/>
      <c r="FJF226" s="89"/>
      <c r="FJG226" s="89"/>
      <c r="FJH226" s="89"/>
      <c r="FJI226" s="89"/>
      <c r="FJJ226" s="89"/>
      <c r="FJK226" s="89"/>
      <c r="FJL226" s="89"/>
      <c r="FJM226" s="89"/>
      <c r="FJN226" s="89"/>
      <c r="FJO226" s="89"/>
      <c r="FJP226" s="89"/>
      <c r="FJQ226" s="89"/>
      <c r="FJR226" s="89"/>
      <c r="FJS226" s="80"/>
      <c r="FJT226" s="89"/>
      <c r="FJU226" s="89"/>
      <c r="FJV226" s="89"/>
      <c r="FJW226" s="89"/>
      <c r="FJX226" s="89"/>
      <c r="FJY226" s="89"/>
      <c r="FJZ226" s="89"/>
      <c r="FKA226" s="89"/>
      <c r="FKB226" s="89"/>
      <c r="FKC226" s="89"/>
      <c r="FKD226" s="89"/>
      <c r="FKE226" s="89"/>
      <c r="FKF226" s="89"/>
      <c r="FKG226" s="89"/>
      <c r="FKH226" s="89"/>
      <c r="FKI226" s="89"/>
      <c r="FKJ226" s="89"/>
      <c r="FKK226" s="89"/>
      <c r="FKL226" s="89"/>
      <c r="FKM226" s="89"/>
      <c r="FKN226" s="89"/>
      <c r="FKO226" s="80"/>
      <c r="FKP226" s="89"/>
      <c r="FKQ226" s="89"/>
      <c r="FKR226" s="89"/>
      <c r="FKS226" s="89"/>
      <c r="FKT226" s="89"/>
      <c r="FKU226" s="89"/>
      <c r="FKV226" s="89"/>
      <c r="FKW226" s="89"/>
      <c r="FKX226" s="89"/>
      <c r="FKY226" s="89"/>
      <c r="FKZ226" s="89"/>
      <c r="FLA226" s="89"/>
      <c r="FLB226" s="89"/>
      <c r="FLC226" s="89"/>
      <c r="FLD226" s="89"/>
      <c r="FLE226" s="89"/>
      <c r="FLF226" s="89"/>
      <c r="FLG226" s="89"/>
      <c r="FLH226" s="89"/>
      <c r="FLI226" s="89"/>
      <c r="FLJ226" s="89"/>
      <c r="FLK226" s="80"/>
      <c r="FLL226" s="89"/>
      <c r="FLM226" s="89"/>
      <c r="FLN226" s="89"/>
      <c r="FLO226" s="89"/>
      <c r="FLP226" s="89"/>
      <c r="FLQ226" s="89"/>
      <c r="FLR226" s="89"/>
      <c r="FLS226" s="89"/>
      <c r="FLT226" s="89"/>
      <c r="FLU226" s="89"/>
      <c r="FLV226" s="89"/>
      <c r="FLW226" s="89"/>
      <c r="FLX226" s="89"/>
      <c r="FLY226" s="89"/>
      <c r="FLZ226" s="89"/>
      <c r="FMA226" s="89"/>
      <c r="FMB226" s="89"/>
      <c r="FMC226" s="89"/>
      <c r="FMD226" s="89"/>
      <c r="FME226" s="89"/>
      <c r="FMF226" s="89"/>
      <c r="FMG226" s="80"/>
      <c r="FMH226" s="89"/>
      <c r="FMI226" s="89"/>
      <c r="FMJ226" s="89"/>
      <c r="FMK226" s="89"/>
      <c r="FML226" s="89"/>
      <c r="FMM226" s="89"/>
      <c r="FMN226" s="89"/>
      <c r="FMO226" s="89"/>
      <c r="FMP226" s="89"/>
      <c r="FMQ226" s="89"/>
      <c r="FMR226" s="89"/>
      <c r="FMS226" s="89"/>
      <c r="FMT226" s="89"/>
      <c r="FMU226" s="89"/>
      <c r="FMV226" s="89"/>
      <c r="FMW226" s="89"/>
      <c r="FMX226" s="89"/>
      <c r="FMY226" s="89"/>
      <c r="FMZ226" s="89"/>
      <c r="FNA226" s="89"/>
      <c r="FNB226" s="89"/>
      <c r="FNC226" s="80"/>
      <c r="FND226" s="89"/>
      <c r="FNE226" s="89"/>
      <c r="FNF226" s="89"/>
      <c r="FNG226" s="89"/>
      <c r="FNH226" s="89"/>
      <c r="FNI226" s="89"/>
      <c r="FNJ226" s="89"/>
      <c r="FNK226" s="89"/>
      <c r="FNL226" s="89"/>
      <c r="FNM226" s="89"/>
      <c r="FNN226" s="89"/>
      <c r="FNO226" s="89"/>
      <c r="FNP226" s="89"/>
      <c r="FNQ226" s="89"/>
      <c r="FNR226" s="89"/>
      <c r="FNS226" s="89"/>
      <c r="FNT226" s="89"/>
      <c r="FNU226" s="89"/>
      <c r="FNV226" s="89"/>
      <c r="FNW226" s="89"/>
      <c r="FNX226" s="89"/>
      <c r="FNY226" s="80"/>
      <c r="FNZ226" s="89"/>
      <c r="FOA226" s="89"/>
      <c r="FOB226" s="89"/>
      <c r="FOC226" s="89"/>
      <c r="FOD226" s="89"/>
      <c r="FOE226" s="89"/>
      <c r="FOF226" s="89"/>
      <c r="FOG226" s="89"/>
      <c r="FOH226" s="89"/>
      <c r="FOI226" s="89"/>
      <c r="FOJ226" s="89"/>
      <c r="FOK226" s="89"/>
      <c r="FOL226" s="89"/>
      <c r="FOM226" s="89"/>
      <c r="FON226" s="89"/>
      <c r="FOO226" s="89"/>
      <c r="FOP226" s="89"/>
      <c r="FOQ226" s="89"/>
      <c r="FOR226" s="89"/>
      <c r="FOS226" s="89"/>
      <c r="FOT226" s="89"/>
      <c r="FOU226" s="80"/>
      <c r="FOV226" s="89"/>
      <c r="FOW226" s="89"/>
      <c r="FOX226" s="89"/>
      <c r="FOY226" s="89"/>
      <c r="FOZ226" s="89"/>
      <c r="FPA226" s="89"/>
      <c r="FPB226" s="89"/>
      <c r="FPC226" s="89"/>
      <c r="FPD226" s="89"/>
      <c r="FPE226" s="89"/>
      <c r="FPF226" s="89"/>
      <c r="FPG226" s="89"/>
      <c r="FPH226" s="89"/>
      <c r="FPI226" s="89"/>
      <c r="FPJ226" s="89"/>
      <c r="FPK226" s="89"/>
      <c r="FPL226" s="89"/>
      <c r="FPM226" s="89"/>
      <c r="FPN226" s="89"/>
      <c r="FPO226" s="89"/>
      <c r="FPP226" s="89"/>
      <c r="FPQ226" s="80"/>
      <c r="FPR226" s="89"/>
      <c r="FPS226" s="89"/>
      <c r="FPT226" s="89"/>
      <c r="FPU226" s="89"/>
      <c r="FPV226" s="89"/>
      <c r="FPW226" s="89"/>
      <c r="FPX226" s="89"/>
      <c r="FPY226" s="89"/>
      <c r="FPZ226" s="89"/>
      <c r="FQA226" s="89"/>
      <c r="FQB226" s="89"/>
      <c r="FQC226" s="89"/>
      <c r="FQD226" s="89"/>
      <c r="FQE226" s="89"/>
      <c r="FQF226" s="89"/>
      <c r="FQG226" s="89"/>
      <c r="FQH226" s="89"/>
      <c r="FQI226" s="89"/>
      <c r="FQJ226" s="89"/>
      <c r="FQK226" s="89"/>
      <c r="FQL226" s="89"/>
      <c r="FQM226" s="80"/>
      <c r="FQN226" s="89"/>
      <c r="FQO226" s="89"/>
      <c r="FQP226" s="89"/>
      <c r="FQQ226" s="89"/>
      <c r="FQR226" s="89"/>
      <c r="FQS226" s="89"/>
      <c r="FQT226" s="89"/>
      <c r="FQU226" s="89"/>
      <c r="FQV226" s="89"/>
      <c r="FQW226" s="89"/>
      <c r="FQX226" s="89"/>
      <c r="FQY226" s="89"/>
      <c r="FQZ226" s="89"/>
      <c r="FRA226" s="89"/>
      <c r="FRB226" s="89"/>
      <c r="FRC226" s="89"/>
      <c r="FRD226" s="89"/>
      <c r="FRE226" s="89"/>
      <c r="FRF226" s="89"/>
      <c r="FRG226" s="89"/>
      <c r="FRH226" s="89"/>
      <c r="FRI226" s="80"/>
      <c r="FRJ226" s="89"/>
      <c r="FRK226" s="89"/>
      <c r="FRL226" s="89"/>
      <c r="FRM226" s="89"/>
      <c r="FRN226" s="89"/>
      <c r="FRO226" s="89"/>
      <c r="FRP226" s="89"/>
      <c r="FRQ226" s="89"/>
      <c r="FRR226" s="89"/>
      <c r="FRS226" s="89"/>
      <c r="FRT226" s="89"/>
      <c r="FRU226" s="89"/>
      <c r="FRV226" s="89"/>
      <c r="FRW226" s="89"/>
      <c r="FRX226" s="89"/>
      <c r="FRY226" s="89"/>
      <c r="FRZ226" s="89"/>
      <c r="FSA226" s="89"/>
      <c r="FSB226" s="89"/>
      <c r="FSC226" s="89"/>
      <c r="FSD226" s="89"/>
      <c r="FSE226" s="80"/>
      <c r="FSF226" s="89"/>
      <c r="FSG226" s="89"/>
      <c r="FSH226" s="89"/>
      <c r="FSI226" s="89"/>
      <c r="FSJ226" s="89"/>
      <c r="FSK226" s="89"/>
      <c r="FSL226" s="89"/>
      <c r="FSM226" s="89"/>
      <c r="FSN226" s="89"/>
      <c r="FSO226" s="89"/>
      <c r="FSP226" s="89"/>
      <c r="FSQ226" s="89"/>
      <c r="FSR226" s="89"/>
      <c r="FSS226" s="89"/>
      <c r="FST226" s="89"/>
      <c r="FSU226" s="89"/>
      <c r="FSV226" s="89"/>
      <c r="FSW226" s="89"/>
      <c r="FSX226" s="89"/>
      <c r="FSY226" s="89"/>
      <c r="FSZ226" s="89"/>
      <c r="FTA226" s="80"/>
      <c r="FTB226" s="89"/>
      <c r="FTC226" s="89"/>
      <c r="FTD226" s="89"/>
      <c r="FTE226" s="89"/>
      <c r="FTF226" s="89"/>
      <c r="FTG226" s="89"/>
      <c r="FTH226" s="89"/>
      <c r="FTI226" s="89"/>
      <c r="FTJ226" s="89"/>
      <c r="FTK226" s="89"/>
      <c r="FTL226" s="89"/>
      <c r="FTM226" s="89"/>
      <c r="FTN226" s="89"/>
      <c r="FTO226" s="89"/>
      <c r="FTP226" s="89"/>
      <c r="FTQ226" s="89"/>
      <c r="FTR226" s="89"/>
      <c r="FTS226" s="89"/>
      <c r="FTT226" s="89"/>
      <c r="FTU226" s="89"/>
      <c r="FTV226" s="89"/>
      <c r="FTW226" s="80"/>
      <c r="FTX226" s="89"/>
      <c r="FTY226" s="89"/>
      <c r="FTZ226" s="89"/>
      <c r="FUA226" s="89"/>
      <c r="FUB226" s="89"/>
      <c r="FUC226" s="89"/>
      <c r="FUD226" s="89"/>
      <c r="FUE226" s="89"/>
      <c r="FUF226" s="89"/>
      <c r="FUG226" s="89"/>
      <c r="FUH226" s="89"/>
      <c r="FUI226" s="89"/>
      <c r="FUJ226" s="89"/>
      <c r="FUK226" s="89"/>
      <c r="FUL226" s="89"/>
      <c r="FUM226" s="89"/>
      <c r="FUN226" s="89"/>
      <c r="FUO226" s="89"/>
      <c r="FUP226" s="89"/>
      <c r="FUQ226" s="89"/>
      <c r="FUR226" s="89"/>
      <c r="FUS226" s="80"/>
      <c r="FUT226" s="89"/>
      <c r="FUU226" s="89"/>
      <c r="FUV226" s="89"/>
      <c r="FUW226" s="89"/>
      <c r="FUX226" s="89"/>
      <c r="FUY226" s="89"/>
      <c r="FUZ226" s="89"/>
      <c r="FVA226" s="89"/>
      <c r="FVB226" s="89"/>
      <c r="FVC226" s="89"/>
      <c r="FVD226" s="89"/>
      <c r="FVE226" s="89"/>
      <c r="FVF226" s="89"/>
      <c r="FVG226" s="89"/>
      <c r="FVH226" s="89"/>
      <c r="FVI226" s="89"/>
      <c r="FVJ226" s="89"/>
      <c r="FVK226" s="89"/>
      <c r="FVL226" s="89"/>
      <c r="FVM226" s="89"/>
      <c r="FVN226" s="89"/>
      <c r="FVO226" s="80"/>
      <c r="FVP226" s="89"/>
      <c r="FVQ226" s="89"/>
      <c r="FVR226" s="89"/>
      <c r="FVS226" s="89"/>
      <c r="FVT226" s="89"/>
      <c r="FVU226" s="89"/>
      <c r="FVV226" s="89"/>
      <c r="FVW226" s="89"/>
      <c r="FVX226" s="89"/>
      <c r="FVY226" s="89"/>
      <c r="FVZ226" s="89"/>
      <c r="FWA226" s="89"/>
      <c r="FWB226" s="89"/>
      <c r="FWC226" s="89"/>
      <c r="FWD226" s="89"/>
      <c r="FWE226" s="89"/>
      <c r="FWF226" s="89"/>
      <c r="FWG226" s="89"/>
      <c r="FWH226" s="89"/>
      <c r="FWI226" s="89"/>
      <c r="FWJ226" s="89"/>
      <c r="FWK226" s="80"/>
      <c r="FWL226" s="89"/>
      <c r="FWM226" s="89"/>
      <c r="FWN226" s="89"/>
      <c r="FWO226" s="89"/>
      <c r="FWP226" s="89"/>
      <c r="FWQ226" s="89"/>
      <c r="FWR226" s="89"/>
      <c r="FWS226" s="89"/>
      <c r="FWT226" s="89"/>
      <c r="FWU226" s="89"/>
      <c r="FWV226" s="89"/>
      <c r="FWW226" s="89"/>
      <c r="FWX226" s="89"/>
      <c r="FWY226" s="89"/>
      <c r="FWZ226" s="89"/>
      <c r="FXA226" s="89"/>
      <c r="FXB226" s="89"/>
      <c r="FXC226" s="89"/>
      <c r="FXD226" s="89"/>
      <c r="FXE226" s="89"/>
      <c r="FXF226" s="89"/>
      <c r="FXG226" s="80"/>
      <c r="FXH226" s="89"/>
      <c r="FXI226" s="89"/>
      <c r="FXJ226" s="89"/>
      <c r="FXK226" s="89"/>
      <c r="FXL226" s="89"/>
      <c r="FXM226" s="89"/>
      <c r="FXN226" s="89"/>
      <c r="FXO226" s="89"/>
      <c r="FXP226" s="89"/>
      <c r="FXQ226" s="89"/>
      <c r="FXR226" s="89"/>
      <c r="FXS226" s="89"/>
      <c r="FXT226" s="89"/>
      <c r="FXU226" s="89"/>
      <c r="FXV226" s="89"/>
      <c r="FXW226" s="89"/>
      <c r="FXX226" s="89"/>
      <c r="FXY226" s="89"/>
      <c r="FXZ226" s="89"/>
      <c r="FYA226" s="89"/>
      <c r="FYB226" s="89"/>
      <c r="FYC226" s="80"/>
      <c r="FYD226" s="89"/>
      <c r="FYE226" s="89"/>
      <c r="FYF226" s="89"/>
      <c r="FYG226" s="89"/>
      <c r="FYH226" s="89"/>
      <c r="FYI226" s="89"/>
      <c r="FYJ226" s="89"/>
      <c r="FYK226" s="89"/>
      <c r="FYL226" s="89"/>
      <c r="FYM226" s="89"/>
      <c r="FYN226" s="89"/>
      <c r="FYO226" s="89"/>
      <c r="FYP226" s="89"/>
      <c r="FYQ226" s="89"/>
      <c r="FYR226" s="89"/>
      <c r="FYS226" s="89"/>
      <c r="FYT226" s="89"/>
      <c r="FYU226" s="89"/>
      <c r="FYV226" s="89"/>
      <c r="FYW226" s="89"/>
      <c r="FYX226" s="89"/>
      <c r="FYY226" s="80"/>
      <c r="FYZ226" s="89"/>
      <c r="FZA226" s="89"/>
      <c r="FZB226" s="89"/>
      <c r="FZC226" s="89"/>
      <c r="FZD226" s="89"/>
      <c r="FZE226" s="89"/>
      <c r="FZF226" s="89"/>
      <c r="FZG226" s="89"/>
      <c r="FZH226" s="89"/>
      <c r="FZI226" s="89"/>
      <c r="FZJ226" s="89"/>
      <c r="FZK226" s="89"/>
      <c r="FZL226" s="89"/>
      <c r="FZM226" s="89"/>
      <c r="FZN226" s="89"/>
      <c r="FZO226" s="89"/>
      <c r="FZP226" s="89"/>
      <c r="FZQ226" s="89"/>
      <c r="FZR226" s="89"/>
      <c r="FZS226" s="89"/>
      <c r="FZT226" s="89"/>
      <c r="FZU226" s="80"/>
      <c r="FZV226" s="89"/>
      <c r="FZW226" s="89"/>
      <c r="FZX226" s="89"/>
      <c r="FZY226" s="89"/>
      <c r="FZZ226" s="89"/>
      <c r="GAA226" s="89"/>
      <c r="GAB226" s="89"/>
      <c r="GAC226" s="89"/>
      <c r="GAD226" s="89"/>
      <c r="GAE226" s="89"/>
      <c r="GAF226" s="89"/>
      <c r="GAG226" s="89"/>
      <c r="GAH226" s="89"/>
      <c r="GAI226" s="89"/>
      <c r="GAJ226" s="89"/>
      <c r="GAK226" s="89"/>
      <c r="GAL226" s="89"/>
      <c r="GAM226" s="89"/>
      <c r="GAN226" s="89"/>
      <c r="GAO226" s="89"/>
      <c r="GAP226" s="89"/>
      <c r="GAQ226" s="80"/>
      <c r="GAR226" s="89"/>
      <c r="GAS226" s="89"/>
      <c r="GAT226" s="89"/>
      <c r="GAU226" s="89"/>
      <c r="GAV226" s="89"/>
      <c r="GAW226" s="89"/>
      <c r="GAX226" s="89"/>
      <c r="GAY226" s="89"/>
      <c r="GAZ226" s="89"/>
      <c r="GBA226" s="89"/>
      <c r="GBB226" s="89"/>
      <c r="GBC226" s="89"/>
      <c r="GBD226" s="89"/>
      <c r="GBE226" s="89"/>
      <c r="GBF226" s="89"/>
      <c r="GBG226" s="89"/>
      <c r="GBH226" s="89"/>
      <c r="GBI226" s="89"/>
      <c r="GBJ226" s="89"/>
      <c r="GBK226" s="89"/>
      <c r="GBL226" s="89"/>
      <c r="GBM226" s="80"/>
      <c r="GBN226" s="89"/>
      <c r="GBO226" s="89"/>
      <c r="GBP226" s="89"/>
      <c r="GBQ226" s="89"/>
      <c r="GBR226" s="89"/>
      <c r="GBS226" s="89"/>
      <c r="GBT226" s="89"/>
      <c r="GBU226" s="89"/>
      <c r="GBV226" s="89"/>
      <c r="GBW226" s="89"/>
      <c r="GBX226" s="89"/>
      <c r="GBY226" s="89"/>
      <c r="GBZ226" s="89"/>
      <c r="GCA226" s="89"/>
      <c r="GCB226" s="89"/>
      <c r="GCC226" s="89"/>
      <c r="GCD226" s="89"/>
      <c r="GCE226" s="89"/>
      <c r="GCF226" s="89"/>
      <c r="GCG226" s="89"/>
      <c r="GCH226" s="89"/>
      <c r="GCI226" s="80"/>
      <c r="GCJ226" s="89"/>
      <c r="GCK226" s="89"/>
      <c r="GCL226" s="89"/>
      <c r="GCM226" s="89"/>
      <c r="GCN226" s="89"/>
      <c r="GCO226" s="89"/>
      <c r="GCP226" s="89"/>
      <c r="GCQ226" s="89"/>
      <c r="GCR226" s="89"/>
      <c r="GCS226" s="89"/>
      <c r="GCT226" s="89"/>
      <c r="GCU226" s="89"/>
      <c r="GCV226" s="89"/>
      <c r="GCW226" s="89"/>
      <c r="GCX226" s="89"/>
      <c r="GCY226" s="89"/>
      <c r="GCZ226" s="89"/>
      <c r="GDA226" s="89"/>
      <c r="GDB226" s="89"/>
      <c r="GDC226" s="89"/>
      <c r="GDD226" s="89"/>
      <c r="GDE226" s="80"/>
      <c r="GDF226" s="89"/>
      <c r="GDG226" s="89"/>
      <c r="GDH226" s="89"/>
      <c r="GDI226" s="89"/>
      <c r="GDJ226" s="89"/>
      <c r="GDK226" s="89"/>
      <c r="GDL226" s="89"/>
      <c r="GDM226" s="89"/>
      <c r="GDN226" s="89"/>
      <c r="GDO226" s="89"/>
      <c r="GDP226" s="89"/>
      <c r="GDQ226" s="89"/>
      <c r="GDR226" s="89"/>
      <c r="GDS226" s="89"/>
      <c r="GDT226" s="89"/>
      <c r="GDU226" s="89"/>
      <c r="GDV226" s="89"/>
      <c r="GDW226" s="89"/>
      <c r="GDX226" s="89"/>
      <c r="GDY226" s="89"/>
      <c r="GDZ226" s="89"/>
      <c r="GEA226" s="80"/>
      <c r="GEB226" s="89"/>
      <c r="GEC226" s="89"/>
      <c r="GED226" s="89"/>
      <c r="GEE226" s="89"/>
      <c r="GEF226" s="89"/>
      <c r="GEG226" s="89"/>
      <c r="GEH226" s="89"/>
      <c r="GEI226" s="89"/>
      <c r="GEJ226" s="89"/>
      <c r="GEK226" s="89"/>
      <c r="GEL226" s="89"/>
      <c r="GEM226" s="89"/>
      <c r="GEN226" s="89"/>
      <c r="GEO226" s="89"/>
      <c r="GEP226" s="89"/>
      <c r="GEQ226" s="89"/>
      <c r="GER226" s="89"/>
      <c r="GES226" s="89"/>
      <c r="GET226" s="89"/>
      <c r="GEU226" s="89"/>
      <c r="GEV226" s="89"/>
      <c r="GEW226" s="80"/>
      <c r="GEX226" s="89"/>
      <c r="GEY226" s="89"/>
      <c r="GEZ226" s="89"/>
      <c r="GFA226" s="89"/>
      <c r="GFB226" s="89"/>
      <c r="GFC226" s="89"/>
      <c r="GFD226" s="89"/>
      <c r="GFE226" s="89"/>
      <c r="GFF226" s="89"/>
      <c r="GFG226" s="89"/>
      <c r="GFH226" s="89"/>
      <c r="GFI226" s="89"/>
      <c r="GFJ226" s="89"/>
      <c r="GFK226" s="89"/>
      <c r="GFL226" s="89"/>
      <c r="GFM226" s="89"/>
      <c r="GFN226" s="89"/>
      <c r="GFO226" s="89"/>
      <c r="GFP226" s="89"/>
      <c r="GFQ226" s="89"/>
      <c r="GFR226" s="89"/>
      <c r="GFS226" s="80"/>
      <c r="GFT226" s="89"/>
      <c r="GFU226" s="89"/>
      <c r="GFV226" s="89"/>
      <c r="GFW226" s="89"/>
      <c r="GFX226" s="89"/>
      <c r="GFY226" s="89"/>
      <c r="GFZ226" s="89"/>
      <c r="GGA226" s="89"/>
      <c r="GGB226" s="89"/>
      <c r="GGC226" s="89"/>
      <c r="GGD226" s="89"/>
      <c r="GGE226" s="89"/>
      <c r="GGF226" s="89"/>
      <c r="GGG226" s="89"/>
      <c r="GGH226" s="89"/>
      <c r="GGI226" s="89"/>
      <c r="GGJ226" s="89"/>
      <c r="GGK226" s="89"/>
      <c r="GGL226" s="89"/>
      <c r="GGM226" s="89"/>
      <c r="GGN226" s="89"/>
      <c r="GGO226" s="80"/>
      <c r="GGP226" s="89"/>
      <c r="GGQ226" s="89"/>
      <c r="GGR226" s="89"/>
      <c r="GGS226" s="89"/>
      <c r="GGT226" s="89"/>
      <c r="GGU226" s="89"/>
      <c r="GGV226" s="89"/>
      <c r="GGW226" s="89"/>
      <c r="GGX226" s="89"/>
      <c r="GGY226" s="89"/>
      <c r="GGZ226" s="89"/>
      <c r="GHA226" s="89"/>
      <c r="GHB226" s="89"/>
      <c r="GHC226" s="89"/>
      <c r="GHD226" s="89"/>
      <c r="GHE226" s="89"/>
      <c r="GHF226" s="89"/>
      <c r="GHG226" s="89"/>
      <c r="GHH226" s="89"/>
      <c r="GHI226" s="89"/>
      <c r="GHJ226" s="89"/>
      <c r="GHK226" s="80"/>
      <c r="GHL226" s="89"/>
      <c r="GHM226" s="89"/>
      <c r="GHN226" s="89"/>
      <c r="GHO226" s="89"/>
      <c r="GHP226" s="89"/>
      <c r="GHQ226" s="89"/>
      <c r="GHR226" s="89"/>
      <c r="GHS226" s="89"/>
      <c r="GHT226" s="89"/>
      <c r="GHU226" s="89"/>
      <c r="GHV226" s="89"/>
      <c r="GHW226" s="89"/>
      <c r="GHX226" s="89"/>
      <c r="GHY226" s="89"/>
      <c r="GHZ226" s="89"/>
      <c r="GIA226" s="89"/>
      <c r="GIB226" s="89"/>
      <c r="GIC226" s="89"/>
      <c r="GID226" s="89"/>
      <c r="GIE226" s="89"/>
      <c r="GIF226" s="89"/>
      <c r="GIG226" s="80"/>
      <c r="GIH226" s="89"/>
      <c r="GII226" s="89"/>
      <c r="GIJ226" s="89"/>
      <c r="GIK226" s="89"/>
      <c r="GIL226" s="89"/>
      <c r="GIM226" s="89"/>
      <c r="GIN226" s="89"/>
      <c r="GIO226" s="89"/>
      <c r="GIP226" s="89"/>
      <c r="GIQ226" s="89"/>
      <c r="GIR226" s="89"/>
      <c r="GIS226" s="89"/>
      <c r="GIT226" s="89"/>
      <c r="GIU226" s="89"/>
      <c r="GIV226" s="89"/>
      <c r="GIW226" s="89"/>
      <c r="GIX226" s="89"/>
      <c r="GIY226" s="89"/>
      <c r="GIZ226" s="89"/>
      <c r="GJA226" s="89"/>
      <c r="GJB226" s="89"/>
      <c r="GJC226" s="80"/>
      <c r="GJD226" s="89"/>
      <c r="GJE226" s="89"/>
      <c r="GJF226" s="89"/>
      <c r="GJG226" s="89"/>
      <c r="GJH226" s="89"/>
      <c r="GJI226" s="89"/>
      <c r="GJJ226" s="89"/>
      <c r="GJK226" s="89"/>
      <c r="GJL226" s="89"/>
      <c r="GJM226" s="89"/>
      <c r="GJN226" s="89"/>
      <c r="GJO226" s="89"/>
      <c r="GJP226" s="89"/>
      <c r="GJQ226" s="89"/>
      <c r="GJR226" s="89"/>
      <c r="GJS226" s="89"/>
      <c r="GJT226" s="89"/>
      <c r="GJU226" s="89"/>
      <c r="GJV226" s="89"/>
      <c r="GJW226" s="89"/>
      <c r="GJX226" s="89"/>
      <c r="GJY226" s="80"/>
      <c r="GJZ226" s="89"/>
      <c r="GKA226" s="89"/>
      <c r="GKB226" s="89"/>
      <c r="GKC226" s="89"/>
      <c r="GKD226" s="89"/>
      <c r="GKE226" s="89"/>
      <c r="GKF226" s="89"/>
      <c r="GKG226" s="89"/>
      <c r="GKH226" s="89"/>
      <c r="GKI226" s="89"/>
      <c r="GKJ226" s="89"/>
      <c r="GKK226" s="89"/>
      <c r="GKL226" s="89"/>
      <c r="GKM226" s="89"/>
      <c r="GKN226" s="89"/>
      <c r="GKO226" s="89"/>
      <c r="GKP226" s="89"/>
      <c r="GKQ226" s="89"/>
      <c r="GKR226" s="89"/>
      <c r="GKS226" s="89"/>
      <c r="GKT226" s="89"/>
      <c r="GKU226" s="80"/>
      <c r="GKV226" s="89"/>
      <c r="GKW226" s="89"/>
      <c r="GKX226" s="89"/>
      <c r="GKY226" s="89"/>
      <c r="GKZ226" s="89"/>
      <c r="GLA226" s="89"/>
      <c r="GLB226" s="89"/>
      <c r="GLC226" s="89"/>
      <c r="GLD226" s="89"/>
      <c r="GLE226" s="89"/>
      <c r="GLF226" s="89"/>
      <c r="GLG226" s="89"/>
      <c r="GLH226" s="89"/>
      <c r="GLI226" s="89"/>
      <c r="GLJ226" s="89"/>
      <c r="GLK226" s="89"/>
      <c r="GLL226" s="89"/>
      <c r="GLM226" s="89"/>
      <c r="GLN226" s="89"/>
      <c r="GLO226" s="89"/>
      <c r="GLP226" s="89"/>
      <c r="GLQ226" s="80"/>
      <c r="GLR226" s="89"/>
      <c r="GLS226" s="89"/>
      <c r="GLT226" s="89"/>
      <c r="GLU226" s="89"/>
      <c r="GLV226" s="89"/>
      <c r="GLW226" s="89"/>
      <c r="GLX226" s="89"/>
      <c r="GLY226" s="89"/>
      <c r="GLZ226" s="89"/>
      <c r="GMA226" s="89"/>
      <c r="GMB226" s="89"/>
      <c r="GMC226" s="89"/>
      <c r="GMD226" s="89"/>
      <c r="GME226" s="89"/>
      <c r="GMF226" s="89"/>
      <c r="GMG226" s="89"/>
      <c r="GMH226" s="89"/>
      <c r="GMI226" s="89"/>
      <c r="GMJ226" s="89"/>
      <c r="GMK226" s="89"/>
      <c r="GML226" s="89"/>
      <c r="GMM226" s="80"/>
      <c r="GMN226" s="89"/>
      <c r="GMO226" s="89"/>
      <c r="GMP226" s="89"/>
      <c r="GMQ226" s="89"/>
      <c r="GMR226" s="89"/>
      <c r="GMS226" s="89"/>
      <c r="GMT226" s="89"/>
      <c r="GMU226" s="89"/>
      <c r="GMV226" s="89"/>
      <c r="GMW226" s="89"/>
      <c r="GMX226" s="89"/>
      <c r="GMY226" s="89"/>
      <c r="GMZ226" s="89"/>
      <c r="GNA226" s="89"/>
      <c r="GNB226" s="89"/>
      <c r="GNC226" s="89"/>
      <c r="GND226" s="89"/>
      <c r="GNE226" s="89"/>
      <c r="GNF226" s="89"/>
      <c r="GNG226" s="89"/>
      <c r="GNH226" s="89"/>
      <c r="GNI226" s="80"/>
      <c r="GNJ226" s="89"/>
      <c r="GNK226" s="89"/>
      <c r="GNL226" s="89"/>
      <c r="GNM226" s="89"/>
      <c r="GNN226" s="89"/>
      <c r="GNO226" s="89"/>
      <c r="GNP226" s="89"/>
      <c r="GNQ226" s="89"/>
      <c r="GNR226" s="89"/>
      <c r="GNS226" s="89"/>
      <c r="GNT226" s="89"/>
      <c r="GNU226" s="89"/>
      <c r="GNV226" s="89"/>
      <c r="GNW226" s="89"/>
      <c r="GNX226" s="89"/>
      <c r="GNY226" s="89"/>
      <c r="GNZ226" s="89"/>
      <c r="GOA226" s="89"/>
      <c r="GOB226" s="89"/>
      <c r="GOC226" s="89"/>
      <c r="GOD226" s="89"/>
      <c r="GOE226" s="80"/>
      <c r="GOF226" s="89"/>
      <c r="GOG226" s="89"/>
      <c r="GOH226" s="89"/>
      <c r="GOI226" s="89"/>
      <c r="GOJ226" s="89"/>
      <c r="GOK226" s="89"/>
      <c r="GOL226" s="89"/>
      <c r="GOM226" s="89"/>
      <c r="GON226" s="89"/>
      <c r="GOO226" s="89"/>
      <c r="GOP226" s="89"/>
      <c r="GOQ226" s="89"/>
      <c r="GOR226" s="89"/>
      <c r="GOS226" s="89"/>
      <c r="GOT226" s="89"/>
      <c r="GOU226" s="89"/>
      <c r="GOV226" s="89"/>
      <c r="GOW226" s="89"/>
      <c r="GOX226" s="89"/>
      <c r="GOY226" s="89"/>
      <c r="GOZ226" s="89"/>
      <c r="GPA226" s="80"/>
      <c r="GPB226" s="89"/>
      <c r="GPC226" s="89"/>
      <c r="GPD226" s="89"/>
      <c r="GPE226" s="89"/>
      <c r="GPF226" s="89"/>
      <c r="GPG226" s="89"/>
      <c r="GPH226" s="89"/>
      <c r="GPI226" s="89"/>
      <c r="GPJ226" s="89"/>
      <c r="GPK226" s="89"/>
      <c r="GPL226" s="89"/>
      <c r="GPM226" s="89"/>
      <c r="GPN226" s="89"/>
      <c r="GPO226" s="89"/>
      <c r="GPP226" s="89"/>
      <c r="GPQ226" s="89"/>
      <c r="GPR226" s="89"/>
      <c r="GPS226" s="89"/>
      <c r="GPT226" s="89"/>
      <c r="GPU226" s="89"/>
      <c r="GPV226" s="89"/>
      <c r="GPW226" s="80"/>
      <c r="GPX226" s="89"/>
      <c r="GPY226" s="89"/>
      <c r="GPZ226" s="89"/>
      <c r="GQA226" s="89"/>
      <c r="GQB226" s="89"/>
      <c r="GQC226" s="89"/>
      <c r="GQD226" s="89"/>
      <c r="GQE226" s="89"/>
      <c r="GQF226" s="89"/>
      <c r="GQG226" s="89"/>
      <c r="GQH226" s="89"/>
      <c r="GQI226" s="89"/>
      <c r="GQJ226" s="89"/>
      <c r="GQK226" s="89"/>
      <c r="GQL226" s="89"/>
      <c r="GQM226" s="89"/>
      <c r="GQN226" s="89"/>
      <c r="GQO226" s="89"/>
      <c r="GQP226" s="89"/>
      <c r="GQQ226" s="89"/>
      <c r="GQR226" s="89"/>
      <c r="GQS226" s="80"/>
      <c r="GQT226" s="89"/>
      <c r="GQU226" s="89"/>
      <c r="GQV226" s="89"/>
      <c r="GQW226" s="89"/>
      <c r="GQX226" s="89"/>
      <c r="GQY226" s="89"/>
      <c r="GQZ226" s="89"/>
      <c r="GRA226" s="89"/>
      <c r="GRB226" s="89"/>
      <c r="GRC226" s="89"/>
      <c r="GRD226" s="89"/>
      <c r="GRE226" s="89"/>
      <c r="GRF226" s="89"/>
      <c r="GRG226" s="89"/>
      <c r="GRH226" s="89"/>
      <c r="GRI226" s="89"/>
      <c r="GRJ226" s="89"/>
      <c r="GRK226" s="89"/>
      <c r="GRL226" s="89"/>
      <c r="GRM226" s="89"/>
      <c r="GRN226" s="89"/>
      <c r="GRO226" s="80"/>
      <c r="GRP226" s="89"/>
      <c r="GRQ226" s="89"/>
      <c r="GRR226" s="89"/>
      <c r="GRS226" s="89"/>
      <c r="GRT226" s="89"/>
      <c r="GRU226" s="89"/>
      <c r="GRV226" s="89"/>
      <c r="GRW226" s="89"/>
      <c r="GRX226" s="89"/>
      <c r="GRY226" s="89"/>
      <c r="GRZ226" s="89"/>
      <c r="GSA226" s="89"/>
      <c r="GSB226" s="89"/>
      <c r="GSC226" s="89"/>
      <c r="GSD226" s="89"/>
      <c r="GSE226" s="89"/>
      <c r="GSF226" s="89"/>
      <c r="GSG226" s="89"/>
      <c r="GSH226" s="89"/>
      <c r="GSI226" s="89"/>
      <c r="GSJ226" s="89"/>
      <c r="GSK226" s="80"/>
      <c r="GSL226" s="89"/>
      <c r="GSM226" s="89"/>
      <c r="GSN226" s="89"/>
      <c r="GSO226" s="89"/>
      <c r="GSP226" s="89"/>
      <c r="GSQ226" s="89"/>
      <c r="GSR226" s="89"/>
      <c r="GSS226" s="89"/>
      <c r="GST226" s="89"/>
      <c r="GSU226" s="89"/>
      <c r="GSV226" s="89"/>
      <c r="GSW226" s="89"/>
      <c r="GSX226" s="89"/>
      <c r="GSY226" s="89"/>
      <c r="GSZ226" s="89"/>
      <c r="GTA226" s="89"/>
      <c r="GTB226" s="89"/>
      <c r="GTC226" s="89"/>
      <c r="GTD226" s="89"/>
      <c r="GTE226" s="89"/>
      <c r="GTF226" s="89"/>
      <c r="GTG226" s="80"/>
      <c r="GTH226" s="89"/>
      <c r="GTI226" s="89"/>
      <c r="GTJ226" s="89"/>
      <c r="GTK226" s="89"/>
      <c r="GTL226" s="89"/>
      <c r="GTM226" s="89"/>
      <c r="GTN226" s="89"/>
      <c r="GTO226" s="89"/>
      <c r="GTP226" s="89"/>
      <c r="GTQ226" s="89"/>
      <c r="GTR226" s="89"/>
      <c r="GTS226" s="89"/>
      <c r="GTT226" s="89"/>
      <c r="GTU226" s="89"/>
      <c r="GTV226" s="89"/>
      <c r="GTW226" s="89"/>
      <c r="GTX226" s="89"/>
      <c r="GTY226" s="89"/>
      <c r="GTZ226" s="89"/>
      <c r="GUA226" s="89"/>
      <c r="GUB226" s="89"/>
      <c r="GUC226" s="80"/>
      <c r="GUD226" s="89"/>
      <c r="GUE226" s="89"/>
      <c r="GUF226" s="89"/>
      <c r="GUG226" s="89"/>
      <c r="GUH226" s="89"/>
      <c r="GUI226" s="89"/>
      <c r="GUJ226" s="89"/>
      <c r="GUK226" s="89"/>
      <c r="GUL226" s="89"/>
      <c r="GUM226" s="89"/>
      <c r="GUN226" s="89"/>
      <c r="GUO226" s="89"/>
      <c r="GUP226" s="89"/>
      <c r="GUQ226" s="89"/>
      <c r="GUR226" s="89"/>
      <c r="GUS226" s="89"/>
      <c r="GUT226" s="89"/>
      <c r="GUU226" s="89"/>
      <c r="GUV226" s="89"/>
      <c r="GUW226" s="89"/>
      <c r="GUX226" s="89"/>
      <c r="GUY226" s="80"/>
      <c r="GUZ226" s="89"/>
      <c r="GVA226" s="89"/>
      <c r="GVB226" s="89"/>
      <c r="GVC226" s="89"/>
      <c r="GVD226" s="89"/>
      <c r="GVE226" s="89"/>
      <c r="GVF226" s="89"/>
      <c r="GVG226" s="89"/>
      <c r="GVH226" s="89"/>
      <c r="GVI226" s="89"/>
      <c r="GVJ226" s="89"/>
      <c r="GVK226" s="89"/>
      <c r="GVL226" s="89"/>
      <c r="GVM226" s="89"/>
      <c r="GVN226" s="89"/>
      <c r="GVO226" s="89"/>
      <c r="GVP226" s="89"/>
      <c r="GVQ226" s="89"/>
      <c r="GVR226" s="89"/>
      <c r="GVS226" s="89"/>
      <c r="GVT226" s="89"/>
      <c r="GVU226" s="80"/>
      <c r="GVV226" s="89"/>
      <c r="GVW226" s="89"/>
      <c r="GVX226" s="89"/>
      <c r="GVY226" s="89"/>
      <c r="GVZ226" s="89"/>
      <c r="GWA226" s="89"/>
      <c r="GWB226" s="89"/>
      <c r="GWC226" s="89"/>
      <c r="GWD226" s="89"/>
      <c r="GWE226" s="89"/>
      <c r="GWF226" s="89"/>
      <c r="GWG226" s="89"/>
      <c r="GWH226" s="89"/>
      <c r="GWI226" s="89"/>
      <c r="GWJ226" s="89"/>
      <c r="GWK226" s="89"/>
      <c r="GWL226" s="89"/>
      <c r="GWM226" s="89"/>
      <c r="GWN226" s="89"/>
      <c r="GWO226" s="89"/>
      <c r="GWP226" s="89"/>
      <c r="GWQ226" s="80"/>
      <c r="GWR226" s="89"/>
      <c r="GWS226" s="89"/>
      <c r="GWT226" s="89"/>
      <c r="GWU226" s="89"/>
      <c r="GWV226" s="89"/>
      <c r="GWW226" s="89"/>
      <c r="GWX226" s="89"/>
      <c r="GWY226" s="89"/>
      <c r="GWZ226" s="89"/>
      <c r="GXA226" s="89"/>
      <c r="GXB226" s="89"/>
      <c r="GXC226" s="89"/>
      <c r="GXD226" s="89"/>
      <c r="GXE226" s="89"/>
      <c r="GXF226" s="89"/>
      <c r="GXG226" s="89"/>
      <c r="GXH226" s="89"/>
      <c r="GXI226" s="89"/>
      <c r="GXJ226" s="89"/>
      <c r="GXK226" s="89"/>
      <c r="GXL226" s="89"/>
      <c r="GXM226" s="80"/>
      <c r="GXN226" s="89"/>
      <c r="GXO226" s="89"/>
      <c r="GXP226" s="89"/>
      <c r="GXQ226" s="89"/>
      <c r="GXR226" s="89"/>
      <c r="GXS226" s="89"/>
      <c r="GXT226" s="89"/>
      <c r="GXU226" s="89"/>
      <c r="GXV226" s="89"/>
      <c r="GXW226" s="89"/>
      <c r="GXX226" s="89"/>
      <c r="GXY226" s="89"/>
      <c r="GXZ226" s="89"/>
      <c r="GYA226" s="89"/>
      <c r="GYB226" s="89"/>
      <c r="GYC226" s="89"/>
      <c r="GYD226" s="89"/>
      <c r="GYE226" s="89"/>
      <c r="GYF226" s="89"/>
      <c r="GYG226" s="89"/>
      <c r="GYH226" s="89"/>
      <c r="GYI226" s="80"/>
      <c r="GYJ226" s="89"/>
      <c r="GYK226" s="89"/>
      <c r="GYL226" s="89"/>
      <c r="GYM226" s="89"/>
      <c r="GYN226" s="89"/>
      <c r="GYO226" s="89"/>
      <c r="GYP226" s="89"/>
      <c r="GYQ226" s="89"/>
      <c r="GYR226" s="89"/>
      <c r="GYS226" s="89"/>
      <c r="GYT226" s="89"/>
      <c r="GYU226" s="89"/>
      <c r="GYV226" s="89"/>
      <c r="GYW226" s="89"/>
      <c r="GYX226" s="89"/>
      <c r="GYY226" s="89"/>
      <c r="GYZ226" s="89"/>
      <c r="GZA226" s="89"/>
      <c r="GZB226" s="89"/>
      <c r="GZC226" s="89"/>
      <c r="GZD226" s="89"/>
      <c r="GZE226" s="80"/>
      <c r="GZF226" s="89"/>
      <c r="GZG226" s="89"/>
      <c r="GZH226" s="89"/>
      <c r="GZI226" s="89"/>
      <c r="GZJ226" s="89"/>
      <c r="GZK226" s="89"/>
      <c r="GZL226" s="89"/>
      <c r="GZM226" s="89"/>
      <c r="GZN226" s="89"/>
      <c r="GZO226" s="89"/>
      <c r="GZP226" s="89"/>
      <c r="GZQ226" s="89"/>
      <c r="GZR226" s="89"/>
      <c r="GZS226" s="89"/>
      <c r="GZT226" s="89"/>
      <c r="GZU226" s="89"/>
      <c r="GZV226" s="89"/>
      <c r="GZW226" s="89"/>
      <c r="GZX226" s="89"/>
      <c r="GZY226" s="89"/>
      <c r="GZZ226" s="89"/>
      <c r="HAA226" s="80"/>
      <c r="HAB226" s="89"/>
      <c r="HAC226" s="89"/>
      <c r="HAD226" s="89"/>
      <c r="HAE226" s="89"/>
      <c r="HAF226" s="89"/>
      <c r="HAG226" s="89"/>
      <c r="HAH226" s="89"/>
      <c r="HAI226" s="89"/>
      <c r="HAJ226" s="89"/>
      <c r="HAK226" s="89"/>
      <c r="HAL226" s="89"/>
      <c r="HAM226" s="89"/>
      <c r="HAN226" s="89"/>
      <c r="HAO226" s="89"/>
      <c r="HAP226" s="89"/>
      <c r="HAQ226" s="89"/>
      <c r="HAR226" s="89"/>
      <c r="HAS226" s="89"/>
      <c r="HAT226" s="89"/>
      <c r="HAU226" s="89"/>
      <c r="HAV226" s="89"/>
      <c r="HAW226" s="80"/>
      <c r="HAX226" s="89"/>
      <c r="HAY226" s="89"/>
      <c r="HAZ226" s="89"/>
      <c r="HBA226" s="89"/>
      <c r="HBB226" s="89"/>
      <c r="HBC226" s="89"/>
      <c r="HBD226" s="89"/>
      <c r="HBE226" s="89"/>
      <c r="HBF226" s="89"/>
      <c r="HBG226" s="89"/>
      <c r="HBH226" s="89"/>
      <c r="HBI226" s="89"/>
      <c r="HBJ226" s="89"/>
      <c r="HBK226" s="89"/>
      <c r="HBL226" s="89"/>
      <c r="HBM226" s="89"/>
      <c r="HBN226" s="89"/>
      <c r="HBO226" s="89"/>
      <c r="HBP226" s="89"/>
      <c r="HBQ226" s="89"/>
      <c r="HBR226" s="89"/>
      <c r="HBS226" s="80"/>
      <c r="HBT226" s="89"/>
      <c r="HBU226" s="89"/>
      <c r="HBV226" s="89"/>
      <c r="HBW226" s="89"/>
      <c r="HBX226" s="89"/>
      <c r="HBY226" s="89"/>
      <c r="HBZ226" s="89"/>
      <c r="HCA226" s="89"/>
      <c r="HCB226" s="89"/>
      <c r="HCC226" s="89"/>
      <c r="HCD226" s="89"/>
      <c r="HCE226" s="89"/>
      <c r="HCF226" s="89"/>
      <c r="HCG226" s="89"/>
      <c r="HCH226" s="89"/>
      <c r="HCI226" s="89"/>
      <c r="HCJ226" s="89"/>
      <c r="HCK226" s="89"/>
      <c r="HCL226" s="89"/>
      <c r="HCM226" s="89"/>
      <c r="HCN226" s="89"/>
      <c r="HCO226" s="80"/>
      <c r="HCP226" s="89"/>
      <c r="HCQ226" s="89"/>
      <c r="HCR226" s="89"/>
      <c r="HCS226" s="89"/>
      <c r="HCT226" s="89"/>
      <c r="HCU226" s="89"/>
      <c r="HCV226" s="89"/>
      <c r="HCW226" s="89"/>
      <c r="HCX226" s="89"/>
      <c r="HCY226" s="89"/>
      <c r="HCZ226" s="89"/>
      <c r="HDA226" s="89"/>
      <c r="HDB226" s="89"/>
      <c r="HDC226" s="89"/>
      <c r="HDD226" s="89"/>
      <c r="HDE226" s="89"/>
      <c r="HDF226" s="89"/>
      <c r="HDG226" s="89"/>
      <c r="HDH226" s="89"/>
      <c r="HDI226" s="89"/>
      <c r="HDJ226" s="89"/>
      <c r="HDK226" s="80"/>
      <c r="HDL226" s="89"/>
      <c r="HDM226" s="89"/>
      <c r="HDN226" s="89"/>
      <c r="HDO226" s="89"/>
      <c r="HDP226" s="89"/>
      <c r="HDQ226" s="89"/>
      <c r="HDR226" s="89"/>
      <c r="HDS226" s="89"/>
      <c r="HDT226" s="89"/>
      <c r="HDU226" s="89"/>
      <c r="HDV226" s="89"/>
      <c r="HDW226" s="89"/>
      <c r="HDX226" s="89"/>
      <c r="HDY226" s="89"/>
      <c r="HDZ226" s="89"/>
      <c r="HEA226" s="89"/>
      <c r="HEB226" s="89"/>
      <c r="HEC226" s="89"/>
      <c r="HED226" s="89"/>
      <c r="HEE226" s="89"/>
      <c r="HEF226" s="89"/>
      <c r="HEG226" s="80"/>
      <c r="HEH226" s="89"/>
      <c r="HEI226" s="89"/>
      <c r="HEJ226" s="89"/>
      <c r="HEK226" s="89"/>
      <c r="HEL226" s="89"/>
      <c r="HEM226" s="89"/>
      <c r="HEN226" s="89"/>
      <c r="HEO226" s="89"/>
      <c r="HEP226" s="89"/>
      <c r="HEQ226" s="89"/>
      <c r="HER226" s="89"/>
      <c r="HES226" s="89"/>
      <c r="HET226" s="89"/>
      <c r="HEU226" s="89"/>
      <c r="HEV226" s="89"/>
      <c r="HEW226" s="89"/>
      <c r="HEX226" s="89"/>
      <c r="HEY226" s="89"/>
      <c r="HEZ226" s="89"/>
      <c r="HFA226" s="89"/>
      <c r="HFB226" s="89"/>
      <c r="HFC226" s="80"/>
      <c r="HFD226" s="89"/>
      <c r="HFE226" s="89"/>
      <c r="HFF226" s="89"/>
      <c r="HFG226" s="89"/>
      <c r="HFH226" s="89"/>
      <c r="HFI226" s="89"/>
      <c r="HFJ226" s="89"/>
      <c r="HFK226" s="89"/>
      <c r="HFL226" s="89"/>
      <c r="HFM226" s="89"/>
      <c r="HFN226" s="89"/>
      <c r="HFO226" s="89"/>
      <c r="HFP226" s="89"/>
      <c r="HFQ226" s="89"/>
      <c r="HFR226" s="89"/>
      <c r="HFS226" s="89"/>
      <c r="HFT226" s="89"/>
      <c r="HFU226" s="89"/>
      <c r="HFV226" s="89"/>
      <c r="HFW226" s="89"/>
      <c r="HFX226" s="89"/>
      <c r="HFY226" s="80"/>
      <c r="HFZ226" s="89"/>
      <c r="HGA226" s="89"/>
      <c r="HGB226" s="89"/>
      <c r="HGC226" s="89"/>
      <c r="HGD226" s="89"/>
      <c r="HGE226" s="89"/>
      <c r="HGF226" s="89"/>
      <c r="HGG226" s="89"/>
      <c r="HGH226" s="89"/>
      <c r="HGI226" s="89"/>
      <c r="HGJ226" s="89"/>
      <c r="HGK226" s="89"/>
      <c r="HGL226" s="89"/>
      <c r="HGM226" s="89"/>
      <c r="HGN226" s="89"/>
      <c r="HGO226" s="89"/>
      <c r="HGP226" s="89"/>
      <c r="HGQ226" s="89"/>
      <c r="HGR226" s="89"/>
      <c r="HGS226" s="89"/>
      <c r="HGT226" s="89"/>
      <c r="HGU226" s="80"/>
      <c r="HGV226" s="89"/>
      <c r="HGW226" s="89"/>
      <c r="HGX226" s="89"/>
      <c r="HGY226" s="89"/>
      <c r="HGZ226" s="89"/>
      <c r="HHA226" s="89"/>
      <c r="HHB226" s="89"/>
      <c r="HHC226" s="89"/>
      <c r="HHD226" s="89"/>
      <c r="HHE226" s="89"/>
      <c r="HHF226" s="89"/>
      <c r="HHG226" s="89"/>
      <c r="HHH226" s="89"/>
      <c r="HHI226" s="89"/>
      <c r="HHJ226" s="89"/>
      <c r="HHK226" s="89"/>
      <c r="HHL226" s="89"/>
      <c r="HHM226" s="89"/>
      <c r="HHN226" s="89"/>
      <c r="HHO226" s="89"/>
      <c r="HHP226" s="89"/>
      <c r="HHQ226" s="80"/>
      <c r="HHR226" s="89"/>
      <c r="HHS226" s="89"/>
      <c r="HHT226" s="89"/>
      <c r="HHU226" s="89"/>
      <c r="HHV226" s="89"/>
      <c r="HHW226" s="89"/>
      <c r="HHX226" s="89"/>
      <c r="HHY226" s="89"/>
      <c r="HHZ226" s="89"/>
      <c r="HIA226" s="89"/>
      <c r="HIB226" s="89"/>
      <c r="HIC226" s="89"/>
      <c r="HID226" s="89"/>
      <c r="HIE226" s="89"/>
      <c r="HIF226" s="89"/>
      <c r="HIG226" s="89"/>
      <c r="HIH226" s="89"/>
      <c r="HII226" s="89"/>
      <c r="HIJ226" s="89"/>
      <c r="HIK226" s="89"/>
      <c r="HIL226" s="89"/>
      <c r="HIM226" s="80"/>
      <c r="HIN226" s="89"/>
      <c r="HIO226" s="89"/>
      <c r="HIP226" s="89"/>
      <c r="HIQ226" s="89"/>
      <c r="HIR226" s="89"/>
      <c r="HIS226" s="89"/>
      <c r="HIT226" s="89"/>
      <c r="HIU226" s="89"/>
      <c r="HIV226" s="89"/>
      <c r="HIW226" s="89"/>
      <c r="HIX226" s="89"/>
      <c r="HIY226" s="89"/>
      <c r="HIZ226" s="89"/>
      <c r="HJA226" s="89"/>
      <c r="HJB226" s="89"/>
      <c r="HJC226" s="89"/>
      <c r="HJD226" s="89"/>
      <c r="HJE226" s="89"/>
      <c r="HJF226" s="89"/>
      <c r="HJG226" s="89"/>
      <c r="HJH226" s="89"/>
      <c r="HJI226" s="80"/>
      <c r="HJJ226" s="89"/>
      <c r="HJK226" s="89"/>
      <c r="HJL226" s="89"/>
      <c r="HJM226" s="89"/>
      <c r="HJN226" s="89"/>
      <c r="HJO226" s="89"/>
      <c r="HJP226" s="89"/>
      <c r="HJQ226" s="89"/>
      <c r="HJR226" s="89"/>
      <c r="HJS226" s="89"/>
      <c r="HJT226" s="89"/>
      <c r="HJU226" s="89"/>
      <c r="HJV226" s="89"/>
      <c r="HJW226" s="89"/>
      <c r="HJX226" s="89"/>
      <c r="HJY226" s="89"/>
      <c r="HJZ226" s="89"/>
      <c r="HKA226" s="89"/>
      <c r="HKB226" s="89"/>
      <c r="HKC226" s="89"/>
      <c r="HKD226" s="89"/>
      <c r="HKE226" s="80"/>
      <c r="HKF226" s="89"/>
      <c r="HKG226" s="89"/>
      <c r="HKH226" s="89"/>
      <c r="HKI226" s="89"/>
      <c r="HKJ226" s="89"/>
      <c r="HKK226" s="89"/>
      <c r="HKL226" s="89"/>
      <c r="HKM226" s="89"/>
      <c r="HKN226" s="89"/>
      <c r="HKO226" s="89"/>
      <c r="HKP226" s="89"/>
      <c r="HKQ226" s="89"/>
      <c r="HKR226" s="89"/>
      <c r="HKS226" s="89"/>
      <c r="HKT226" s="89"/>
      <c r="HKU226" s="89"/>
      <c r="HKV226" s="89"/>
      <c r="HKW226" s="89"/>
      <c r="HKX226" s="89"/>
      <c r="HKY226" s="89"/>
      <c r="HKZ226" s="89"/>
      <c r="HLA226" s="80"/>
      <c r="HLB226" s="89"/>
      <c r="HLC226" s="89"/>
      <c r="HLD226" s="89"/>
      <c r="HLE226" s="89"/>
      <c r="HLF226" s="89"/>
      <c r="HLG226" s="89"/>
      <c r="HLH226" s="89"/>
      <c r="HLI226" s="89"/>
      <c r="HLJ226" s="89"/>
      <c r="HLK226" s="89"/>
      <c r="HLL226" s="89"/>
      <c r="HLM226" s="89"/>
      <c r="HLN226" s="89"/>
      <c r="HLO226" s="89"/>
      <c r="HLP226" s="89"/>
      <c r="HLQ226" s="89"/>
      <c r="HLR226" s="89"/>
      <c r="HLS226" s="89"/>
      <c r="HLT226" s="89"/>
      <c r="HLU226" s="89"/>
      <c r="HLV226" s="89"/>
      <c r="HLW226" s="80"/>
      <c r="HLX226" s="89"/>
      <c r="HLY226" s="89"/>
      <c r="HLZ226" s="89"/>
      <c r="HMA226" s="89"/>
      <c r="HMB226" s="89"/>
      <c r="HMC226" s="89"/>
      <c r="HMD226" s="89"/>
      <c r="HME226" s="89"/>
      <c r="HMF226" s="89"/>
      <c r="HMG226" s="89"/>
      <c r="HMH226" s="89"/>
      <c r="HMI226" s="89"/>
      <c r="HMJ226" s="89"/>
      <c r="HMK226" s="89"/>
      <c r="HML226" s="89"/>
      <c r="HMM226" s="89"/>
      <c r="HMN226" s="89"/>
      <c r="HMO226" s="89"/>
      <c r="HMP226" s="89"/>
      <c r="HMQ226" s="89"/>
      <c r="HMR226" s="89"/>
      <c r="HMS226" s="80"/>
      <c r="HMT226" s="89"/>
      <c r="HMU226" s="89"/>
      <c r="HMV226" s="89"/>
      <c r="HMW226" s="89"/>
      <c r="HMX226" s="89"/>
      <c r="HMY226" s="89"/>
      <c r="HMZ226" s="89"/>
      <c r="HNA226" s="89"/>
      <c r="HNB226" s="89"/>
      <c r="HNC226" s="89"/>
      <c r="HND226" s="89"/>
      <c r="HNE226" s="89"/>
      <c r="HNF226" s="89"/>
      <c r="HNG226" s="89"/>
      <c r="HNH226" s="89"/>
      <c r="HNI226" s="89"/>
      <c r="HNJ226" s="89"/>
      <c r="HNK226" s="89"/>
      <c r="HNL226" s="89"/>
      <c r="HNM226" s="89"/>
      <c r="HNN226" s="89"/>
      <c r="HNO226" s="80"/>
      <c r="HNP226" s="89"/>
      <c r="HNQ226" s="89"/>
      <c r="HNR226" s="89"/>
      <c r="HNS226" s="89"/>
      <c r="HNT226" s="89"/>
      <c r="HNU226" s="89"/>
      <c r="HNV226" s="89"/>
      <c r="HNW226" s="89"/>
      <c r="HNX226" s="89"/>
      <c r="HNY226" s="89"/>
      <c r="HNZ226" s="89"/>
      <c r="HOA226" s="89"/>
      <c r="HOB226" s="89"/>
      <c r="HOC226" s="89"/>
      <c r="HOD226" s="89"/>
      <c r="HOE226" s="89"/>
      <c r="HOF226" s="89"/>
      <c r="HOG226" s="89"/>
      <c r="HOH226" s="89"/>
      <c r="HOI226" s="89"/>
      <c r="HOJ226" s="89"/>
      <c r="HOK226" s="80"/>
      <c r="HOL226" s="89"/>
      <c r="HOM226" s="89"/>
      <c r="HON226" s="89"/>
      <c r="HOO226" s="89"/>
      <c r="HOP226" s="89"/>
      <c r="HOQ226" s="89"/>
      <c r="HOR226" s="89"/>
      <c r="HOS226" s="89"/>
      <c r="HOT226" s="89"/>
      <c r="HOU226" s="89"/>
      <c r="HOV226" s="89"/>
      <c r="HOW226" s="89"/>
      <c r="HOX226" s="89"/>
      <c r="HOY226" s="89"/>
      <c r="HOZ226" s="89"/>
      <c r="HPA226" s="89"/>
      <c r="HPB226" s="89"/>
      <c r="HPC226" s="89"/>
      <c r="HPD226" s="89"/>
      <c r="HPE226" s="89"/>
      <c r="HPF226" s="89"/>
      <c r="HPG226" s="80"/>
      <c r="HPH226" s="89"/>
      <c r="HPI226" s="89"/>
      <c r="HPJ226" s="89"/>
      <c r="HPK226" s="89"/>
      <c r="HPL226" s="89"/>
      <c r="HPM226" s="89"/>
      <c r="HPN226" s="89"/>
      <c r="HPO226" s="89"/>
      <c r="HPP226" s="89"/>
      <c r="HPQ226" s="89"/>
      <c r="HPR226" s="89"/>
      <c r="HPS226" s="89"/>
      <c r="HPT226" s="89"/>
      <c r="HPU226" s="89"/>
      <c r="HPV226" s="89"/>
      <c r="HPW226" s="89"/>
      <c r="HPX226" s="89"/>
      <c r="HPY226" s="89"/>
      <c r="HPZ226" s="89"/>
      <c r="HQA226" s="89"/>
      <c r="HQB226" s="89"/>
      <c r="HQC226" s="80"/>
      <c r="HQD226" s="89"/>
      <c r="HQE226" s="89"/>
      <c r="HQF226" s="89"/>
      <c r="HQG226" s="89"/>
      <c r="HQH226" s="89"/>
      <c r="HQI226" s="89"/>
      <c r="HQJ226" s="89"/>
      <c r="HQK226" s="89"/>
      <c r="HQL226" s="89"/>
      <c r="HQM226" s="89"/>
      <c r="HQN226" s="89"/>
      <c r="HQO226" s="89"/>
      <c r="HQP226" s="89"/>
      <c r="HQQ226" s="89"/>
      <c r="HQR226" s="89"/>
      <c r="HQS226" s="89"/>
      <c r="HQT226" s="89"/>
      <c r="HQU226" s="89"/>
      <c r="HQV226" s="89"/>
      <c r="HQW226" s="89"/>
      <c r="HQX226" s="89"/>
      <c r="HQY226" s="80"/>
      <c r="HQZ226" s="89"/>
      <c r="HRA226" s="89"/>
      <c r="HRB226" s="89"/>
      <c r="HRC226" s="89"/>
      <c r="HRD226" s="89"/>
      <c r="HRE226" s="89"/>
      <c r="HRF226" s="89"/>
      <c r="HRG226" s="89"/>
      <c r="HRH226" s="89"/>
      <c r="HRI226" s="89"/>
      <c r="HRJ226" s="89"/>
      <c r="HRK226" s="89"/>
      <c r="HRL226" s="89"/>
      <c r="HRM226" s="89"/>
      <c r="HRN226" s="89"/>
      <c r="HRO226" s="89"/>
      <c r="HRP226" s="89"/>
      <c r="HRQ226" s="89"/>
      <c r="HRR226" s="89"/>
      <c r="HRS226" s="89"/>
      <c r="HRT226" s="89"/>
      <c r="HRU226" s="80"/>
      <c r="HRV226" s="89"/>
      <c r="HRW226" s="89"/>
      <c r="HRX226" s="89"/>
      <c r="HRY226" s="89"/>
      <c r="HRZ226" s="89"/>
      <c r="HSA226" s="89"/>
      <c r="HSB226" s="89"/>
      <c r="HSC226" s="89"/>
      <c r="HSD226" s="89"/>
      <c r="HSE226" s="89"/>
      <c r="HSF226" s="89"/>
      <c r="HSG226" s="89"/>
      <c r="HSH226" s="89"/>
      <c r="HSI226" s="89"/>
      <c r="HSJ226" s="89"/>
      <c r="HSK226" s="89"/>
      <c r="HSL226" s="89"/>
      <c r="HSM226" s="89"/>
      <c r="HSN226" s="89"/>
      <c r="HSO226" s="89"/>
      <c r="HSP226" s="89"/>
      <c r="HSQ226" s="80"/>
      <c r="HSR226" s="89"/>
      <c r="HSS226" s="89"/>
      <c r="HST226" s="89"/>
      <c r="HSU226" s="89"/>
      <c r="HSV226" s="89"/>
      <c r="HSW226" s="89"/>
      <c r="HSX226" s="89"/>
      <c r="HSY226" s="89"/>
      <c r="HSZ226" s="89"/>
      <c r="HTA226" s="89"/>
      <c r="HTB226" s="89"/>
      <c r="HTC226" s="89"/>
      <c r="HTD226" s="89"/>
      <c r="HTE226" s="89"/>
      <c r="HTF226" s="89"/>
      <c r="HTG226" s="89"/>
      <c r="HTH226" s="89"/>
      <c r="HTI226" s="89"/>
      <c r="HTJ226" s="89"/>
      <c r="HTK226" s="89"/>
      <c r="HTL226" s="89"/>
      <c r="HTM226" s="80"/>
      <c r="HTN226" s="89"/>
      <c r="HTO226" s="89"/>
      <c r="HTP226" s="89"/>
      <c r="HTQ226" s="89"/>
      <c r="HTR226" s="89"/>
      <c r="HTS226" s="89"/>
      <c r="HTT226" s="89"/>
      <c r="HTU226" s="89"/>
      <c r="HTV226" s="89"/>
      <c r="HTW226" s="89"/>
      <c r="HTX226" s="89"/>
      <c r="HTY226" s="89"/>
      <c r="HTZ226" s="89"/>
      <c r="HUA226" s="89"/>
      <c r="HUB226" s="89"/>
      <c r="HUC226" s="89"/>
      <c r="HUD226" s="89"/>
      <c r="HUE226" s="89"/>
      <c r="HUF226" s="89"/>
      <c r="HUG226" s="89"/>
      <c r="HUH226" s="89"/>
      <c r="HUI226" s="80"/>
      <c r="HUJ226" s="89"/>
      <c r="HUK226" s="89"/>
      <c r="HUL226" s="89"/>
      <c r="HUM226" s="89"/>
      <c r="HUN226" s="89"/>
      <c r="HUO226" s="89"/>
      <c r="HUP226" s="89"/>
      <c r="HUQ226" s="89"/>
      <c r="HUR226" s="89"/>
      <c r="HUS226" s="89"/>
      <c r="HUT226" s="89"/>
      <c r="HUU226" s="89"/>
      <c r="HUV226" s="89"/>
      <c r="HUW226" s="89"/>
      <c r="HUX226" s="89"/>
      <c r="HUY226" s="89"/>
      <c r="HUZ226" s="89"/>
      <c r="HVA226" s="89"/>
      <c r="HVB226" s="89"/>
      <c r="HVC226" s="89"/>
      <c r="HVD226" s="89"/>
      <c r="HVE226" s="80"/>
      <c r="HVF226" s="89"/>
      <c r="HVG226" s="89"/>
      <c r="HVH226" s="89"/>
      <c r="HVI226" s="89"/>
      <c r="HVJ226" s="89"/>
      <c r="HVK226" s="89"/>
      <c r="HVL226" s="89"/>
      <c r="HVM226" s="89"/>
      <c r="HVN226" s="89"/>
      <c r="HVO226" s="89"/>
      <c r="HVP226" s="89"/>
      <c r="HVQ226" s="89"/>
      <c r="HVR226" s="89"/>
      <c r="HVS226" s="89"/>
      <c r="HVT226" s="89"/>
      <c r="HVU226" s="89"/>
      <c r="HVV226" s="89"/>
      <c r="HVW226" s="89"/>
      <c r="HVX226" s="89"/>
      <c r="HVY226" s="89"/>
      <c r="HVZ226" s="89"/>
      <c r="HWA226" s="80"/>
      <c r="HWB226" s="89"/>
      <c r="HWC226" s="89"/>
      <c r="HWD226" s="89"/>
      <c r="HWE226" s="89"/>
      <c r="HWF226" s="89"/>
      <c r="HWG226" s="89"/>
      <c r="HWH226" s="89"/>
      <c r="HWI226" s="89"/>
      <c r="HWJ226" s="89"/>
      <c r="HWK226" s="89"/>
      <c r="HWL226" s="89"/>
      <c r="HWM226" s="89"/>
      <c r="HWN226" s="89"/>
      <c r="HWO226" s="89"/>
      <c r="HWP226" s="89"/>
      <c r="HWQ226" s="89"/>
      <c r="HWR226" s="89"/>
      <c r="HWS226" s="89"/>
      <c r="HWT226" s="89"/>
      <c r="HWU226" s="89"/>
      <c r="HWV226" s="89"/>
      <c r="HWW226" s="80"/>
      <c r="HWX226" s="89"/>
      <c r="HWY226" s="89"/>
      <c r="HWZ226" s="89"/>
      <c r="HXA226" s="89"/>
      <c r="HXB226" s="89"/>
      <c r="HXC226" s="89"/>
      <c r="HXD226" s="89"/>
      <c r="HXE226" s="89"/>
      <c r="HXF226" s="89"/>
      <c r="HXG226" s="89"/>
      <c r="HXH226" s="89"/>
      <c r="HXI226" s="89"/>
      <c r="HXJ226" s="89"/>
      <c r="HXK226" s="89"/>
      <c r="HXL226" s="89"/>
      <c r="HXM226" s="89"/>
      <c r="HXN226" s="89"/>
      <c r="HXO226" s="89"/>
      <c r="HXP226" s="89"/>
      <c r="HXQ226" s="89"/>
      <c r="HXR226" s="89"/>
      <c r="HXS226" s="80"/>
      <c r="HXT226" s="89"/>
      <c r="HXU226" s="89"/>
      <c r="HXV226" s="89"/>
      <c r="HXW226" s="89"/>
      <c r="HXX226" s="89"/>
      <c r="HXY226" s="89"/>
      <c r="HXZ226" s="89"/>
      <c r="HYA226" s="89"/>
      <c r="HYB226" s="89"/>
      <c r="HYC226" s="89"/>
      <c r="HYD226" s="89"/>
      <c r="HYE226" s="89"/>
      <c r="HYF226" s="89"/>
      <c r="HYG226" s="89"/>
      <c r="HYH226" s="89"/>
      <c r="HYI226" s="89"/>
      <c r="HYJ226" s="89"/>
      <c r="HYK226" s="89"/>
      <c r="HYL226" s="89"/>
      <c r="HYM226" s="89"/>
      <c r="HYN226" s="89"/>
      <c r="HYO226" s="80"/>
      <c r="HYP226" s="89"/>
      <c r="HYQ226" s="89"/>
      <c r="HYR226" s="89"/>
      <c r="HYS226" s="89"/>
      <c r="HYT226" s="89"/>
      <c r="HYU226" s="89"/>
      <c r="HYV226" s="89"/>
      <c r="HYW226" s="89"/>
      <c r="HYX226" s="89"/>
      <c r="HYY226" s="89"/>
      <c r="HYZ226" s="89"/>
      <c r="HZA226" s="89"/>
      <c r="HZB226" s="89"/>
      <c r="HZC226" s="89"/>
      <c r="HZD226" s="89"/>
      <c r="HZE226" s="89"/>
      <c r="HZF226" s="89"/>
      <c r="HZG226" s="89"/>
      <c r="HZH226" s="89"/>
      <c r="HZI226" s="89"/>
      <c r="HZJ226" s="89"/>
      <c r="HZK226" s="80"/>
      <c r="HZL226" s="89"/>
      <c r="HZM226" s="89"/>
      <c r="HZN226" s="89"/>
      <c r="HZO226" s="89"/>
      <c r="HZP226" s="89"/>
      <c r="HZQ226" s="89"/>
      <c r="HZR226" s="89"/>
      <c r="HZS226" s="89"/>
      <c r="HZT226" s="89"/>
      <c r="HZU226" s="89"/>
      <c r="HZV226" s="89"/>
      <c r="HZW226" s="89"/>
      <c r="HZX226" s="89"/>
      <c r="HZY226" s="89"/>
      <c r="HZZ226" s="89"/>
      <c r="IAA226" s="89"/>
      <c r="IAB226" s="89"/>
      <c r="IAC226" s="89"/>
      <c r="IAD226" s="89"/>
      <c r="IAE226" s="89"/>
      <c r="IAF226" s="89"/>
      <c r="IAG226" s="80"/>
      <c r="IAH226" s="89"/>
      <c r="IAI226" s="89"/>
      <c r="IAJ226" s="89"/>
      <c r="IAK226" s="89"/>
      <c r="IAL226" s="89"/>
      <c r="IAM226" s="89"/>
      <c r="IAN226" s="89"/>
      <c r="IAO226" s="89"/>
      <c r="IAP226" s="89"/>
      <c r="IAQ226" s="89"/>
      <c r="IAR226" s="89"/>
      <c r="IAS226" s="89"/>
      <c r="IAT226" s="89"/>
      <c r="IAU226" s="89"/>
      <c r="IAV226" s="89"/>
      <c r="IAW226" s="89"/>
      <c r="IAX226" s="89"/>
      <c r="IAY226" s="89"/>
      <c r="IAZ226" s="89"/>
      <c r="IBA226" s="89"/>
      <c r="IBB226" s="89"/>
      <c r="IBC226" s="80"/>
      <c r="IBD226" s="89"/>
      <c r="IBE226" s="89"/>
      <c r="IBF226" s="89"/>
      <c r="IBG226" s="89"/>
      <c r="IBH226" s="89"/>
      <c r="IBI226" s="89"/>
      <c r="IBJ226" s="89"/>
      <c r="IBK226" s="89"/>
      <c r="IBL226" s="89"/>
      <c r="IBM226" s="89"/>
      <c r="IBN226" s="89"/>
      <c r="IBO226" s="89"/>
      <c r="IBP226" s="89"/>
      <c r="IBQ226" s="89"/>
      <c r="IBR226" s="89"/>
      <c r="IBS226" s="89"/>
      <c r="IBT226" s="89"/>
      <c r="IBU226" s="89"/>
      <c r="IBV226" s="89"/>
      <c r="IBW226" s="89"/>
      <c r="IBX226" s="89"/>
      <c r="IBY226" s="80"/>
      <c r="IBZ226" s="89"/>
      <c r="ICA226" s="89"/>
      <c r="ICB226" s="89"/>
      <c r="ICC226" s="89"/>
      <c r="ICD226" s="89"/>
      <c r="ICE226" s="89"/>
      <c r="ICF226" s="89"/>
      <c r="ICG226" s="89"/>
      <c r="ICH226" s="89"/>
      <c r="ICI226" s="89"/>
      <c r="ICJ226" s="89"/>
      <c r="ICK226" s="89"/>
      <c r="ICL226" s="89"/>
      <c r="ICM226" s="89"/>
      <c r="ICN226" s="89"/>
      <c r="ICO226" s="89"/>
      <c r="ICP226" s="89"/>
      <c r="ICQ226" s="89"/>
      <c r="ICR226" s="89"/>
      <c r="ICS226" s="89"/>
      <c r="ICT226" s="89"/>
      <c r="ICU226" s="80"/>
      <c r="ICV226" s="89"/>
      <c r="ICW226" s="89"/>
      <c r="ICX226" s="89"/>
      <c r="ICY226" s="89"/>
      <c r="ICZ226" s="89"/>
      <c r="IDA226" s="89"/>
      <c r="IDB226" s="89"/>
      <c r="IDC226" s="89"/>
      <c r="IDD226" s="89"/>
      <c r="IDE226" s="89"/>
      <c r="IDF226" s="89"/>
      <c r="IDG226" s="89"/>
      <c r="IDH226" s="89"/>
      <c r="IDI226" s="89"/>
      <c r="IDJ226" s="89"/>
      <c r="IDK226" s="89"/>
      <c r="IDL226" s="89"/>
      <c r="IDM226" s="89"/>
      <c r="IDN226" s="89"/>
      <c r="IDO226" s="89"/>
      <c r="IDP226" s="89"/>
      <c r="IDQ226" s="80"/>
      <c r="IDR226" s="89"/>
      <c r="IDS226" s="89"/>
      <c r="IDT226" s="89"/>
      <c r="IDU226" s="89"/>
      <c r="IDV226" s="89"/>
      <c r="IDW226" s="89"/>
      <c r="IDX226" s="89"/>
      <c r="IDY226" s="89"/>
      <c r="IDZ226" s="89"/>
      <c r="IEA226" s="89"/>
      <c r="IEB226" s="89"/>
      <c r="IEC226" s="89"/>
      <c r="IED226" s="89"/>
      <c r="IEE226" s="89"/>
      <c r="IEF226" s="89"/>
      <c r="IEG226" s="89"/>
      <c r="IEH226" s="89"/>
      <c r="IEI226" s="89"/>
      <c r="IEJ226" s="89"/>
      <c r="IEK226" s="89"/>
      <c r="IEL226" s="89"/>
      <c r="IEM226" s="80"/>
      <c r="IEN226" s="89"/>
      <c r="IEO226" s="89"/>
      <c r="IEP226" s="89"/>
      <c r="IEQ226" s="89"/>
      <c r="IER226" s="89"/>
      <c r="IES226" s="89"/>
      <c r="IET226" s="89"/>
      <c r="IEU226" s="89"/>
      <c r="IEV226" s="89"/>
      <c r="IEW226" s="89"/>
      <c r="IEX226" s="89"/>
      <c r="IEY226" s="89"/>
      <c r="IEZ226" s="89"/>
      <c r="IFA226" s="89"/>
      <c r="IFB226" s="89"/>
      <c r="IFC226" s="89"/>
      <c r="IFD226" s="89"/>
      <c r="IFE226" s="89"/>
      <c r="IFF226" s="89"/>
      <c r="IFG226" s="89"/>
      <c r="IFH226" s="89"/>
      <c r="IFI226" s="80"/>
      <c r="IFJ226" s="89"/>
      <c r="IFK226" s="89"/>
      <c r="IFL226" s="89"/>
      <c r="IFM226" s="89"/>
      <c r="IFN226" s="89"/>
      <c r="IFO226" s="89"/>
      <c r="IFP226" s="89"/>
      <c r="IFQ226" s="89"/>
      <c r="IFR226" s="89"/>
      <c r="IFS226" s="89"/>
      <c r="IFT226" s="89"/>
      <c r="IFU226" s="89"/>
      <c r="IFV226" s="89"/>
      <c r="IFW226" s="89"/>
      <c r="IFX226" s="89"/>
      <c r="IFY226" s="89"/>
      <c r="IFZ226" s="89"/>
      <c r="IGA226" s="89"/>
      <c r="IGB226" s="89"/>
      <c r="IGC226" s="89"/>
      <c r="IGD226" s="89"/>
      <c r="IGE226" s="80"/>
      <c r="IGF226" s="89"/>
      <c r="IGG226" s="89"/>
      <c r="IGH226" s="89"/>
      <c r="IGI226" s="89"/>
      <c r="IGJ226" s="89"/>
      <c r="IGK226" s="89"/>
      <c r="IGL226" s="89"/>
      <c r="IGM226" s="89"/>
      <c r="IGN226" s="89"/>
      <c r="IGO226" s="89"/>
      <c r="IGP226" s="89"/>
      <c r="IGQ226" s="89"/>
      <c r="IGR226" s="89"/>
      <c r="IGS226" s="89"/>
      <c r="IGT226" s="89"/>
      <c r="IGU226" s="89"/>
      <c r="IGV226" s="89"/>
      <c r="IGW226" s="89"/>
      <c r="IGX226" s="89"/>
      <c r="IGY226" s="89"/>
      <c r="IGZ226" s="89"/>
      <c r="IHA226" s="80"/>
      <c r="IHB226" s="89"/>
      <c r="IHC226" s="89"/>
      <c r="IHD226" s="89"/>
      <c r="IHE226" s="89"/>
      <c r="IHF226" s="89"/>
      <c r="IHG226" s="89"/>
      <c r="IHH226" s="89"/>
      <c r="IHI226" s="89"/>
      <c r="IHJ226" s="89"/>
      <c r="IHK226" s="89"/>
      <c r="IHL226" s="89"/>
      <c r="IHM226" s="89"/>
      <c r="IHN226" s="89"/>
      <c r="IHO226" s="89"/>
      <c r="IHP226" s="89"/>
      <c r="IHQ226" s="89"/>
      <c r="IHR226" s="89"/>
      <c r="IHS226" s="89"/>
      <c r="IHT226" s="89"/>
      <c r="IHU226" s="89"/>
      <c r="IHV226" s="89"/>
      <c r="IHW226" s="80"/>
      <c r="IHX226" s="89"/>
      <c r="IHY226" s="89"/>
      <c r="IHZ226" s="89"/>
      <c r="IIA226" s="89"/>
      <c r="IIB226" s="89"/>
      <c r="IIC226" s="89"/>
      <c r="IID226" s="89"/>
      <c r="IIE226" s="89"/>
      <c r="IIF226" s="89"/>
      <c r="IIG226" s="89"/>
      <c r="IIH226" s="89"/>
      <c r="III226" s="89"/>
      <c r="IIJ226" s="89"/>
      <c r="IIK226" s="89"/>
      <c r="IIL226" s="89"/>
      <c r="IIM226" s="89"/>
      <c r="IIN226" s="89"/>
      <c r="IIO226" s="89"/>
      <c r="IIP226" s="89"/>
      <c r="IIQ226" s="89"/>
      <c r="IIR226" s="89"/>
      <c r="IIS226" s="80"/>
      <c r="IIT226" s="89"/>
      <c r="IIU226" s="89"/>
      <c r="IIV226" s="89"/>
      <c r="IIW226" s="89"/>
      <c r="IIX226" s="89"/>
      <c r="IIY226" s="89"/>
      <c r="IIZ226" s="89"/>
      <c r="IJA226" s="89"/>
      <c r="IJB226" s="89"/>
      <c r="IJC226" s="89"/>
      <c r="IJD226" s="89"/>
      <c r="IJE226" s="89"/>
      <c r="IJF226" s="89"/>
      <c r="IJG226" s="89"/>
      <c r="IJH226" s="89"/>
      <c r="IJI226" s="89"/>
      <c r="IJJ226" s="89"/>
      <c r="IJK226" s="89"/>
      <c r="IJL226" s="89"/>
      <c r="IJM226" s="89"/>
      <c r="IJN226" s="89"/>
      <c r="IJO226" s="80"/>
      <c r="IJP226" s="89"/>
      <c r="IJQ226" s="89"/>
      <c r="IJR226" s="89"/>
      <c r="IJS226" s="89"/>
      <c r="IJT226" s="89"/>
      <c r="IJU226" s="89"/>
      <c r="IJV226" s="89"/>
      <c r="IJW226" s="89"/>
      <c r="IJX226" s="89"/>
      <c r="IJY226" s="89"/>
      <c r="IJZ226" s="89"/>
      <c r="IKA226" s="89"/>
      <c r="IKB226" s="89"/>
      <c r="IKC226" s="89"/>
      <c r="IKD226" s="89"/>
      <c r="IKE226" s="89"/>
      <c r="IKF226" s="89"/>
      <c r="IKG226" s="89"/>
      <c r="IKH226" s="89"/>
      <c r="IKI226" s="89"/>
      <c r="IKJ226" s="89"/>
      <c r="IKK226" s="80"/>
      <c r="IKL226" s="89"/>
      <c r="IKM226" s="89"/>
      <c r="IKN226" s="89"/>
      <c r="IKO226" s="89"/>
      <c r="IKP226" s="89"/>
      <c r="IKQ226" s="89"/>
      <c r="IKR226" s="89"/>
      <c r="IKS226" s="89"/>
      <c r="IKT226" s="89"/>
      <c r="IKU226" s="89"/>
      <c r="IKV226" s="89"/>
      <c r="IKW226" s="89"/>
      <c r="IKX226" s="89"/>
      <c r="IKY226" s="89"/>
      <c r="IKZ226" s="89"/>
      <c r="ILA226" s="89"/>
      <c r="ILB226" s="89"/>
      <c r="ILC226" s="89"/>
      <c r="ILD226" s="89"/>
      <c r="ILE226" s="89"/>
      <c r="ILF226" s="89"/>
      <c r="ILG226" s="80"/>
      <c r="ILH226" s="89"/>
      <c r="ILI226" s="89"/>
      <c r="ILJ226" s="89"/>
      <c r="ILK226" s="89"/>
      <c r="ILL226" s="89"/>
      <c r="ILM226" s="89"/>
      <c r="ILN226" s="89"/>
      <c r="ILO226" s="89"/>
      <c r="ILP226" s="89"/>
      <c r="ILQ226" s="89"/>
      <c r="ILR226" s="89"/>
      <c r="ILS226" s="89"/>
      <c r="ILT226" s="89"/>
      <c r="ILU226" s="89"/>
      <c r="ILV226" s="89"/>
      <c r="ILW226" s="89"/>
      <c r="ILX226" s="89"/>
      <c r="ILY226" s="89"/>
      <c r="ILZ226" s="89"/>
      <c r="IMA226" s="89"/>
      <c r="IMB226" s="89"/>
      <c r="IMC226" s="80"/>
      <c r="IMD226" s="89"/>
      <c r="IME226" s="89"/>
      <c r="IMF226" s="89"/>
      <c r="IMG226" s="89"/>
      <c r="IMH226" s="89"/>
      <c r="IMI226" s="89"/>
      <c r="IMJ226" s="89"/>
      <c r="IMK226" s="89"/>
      <c r="IML226" s="89"/>
      <c r="IMM226" s="89"/>
      <c r="IMN226" s="89"/>
      <c r="IMO226" s="89"/>
      <c r="IMP226" s="89"/>
      <c r="IMQ226" s="89"/>
      <c r="IMR226" s="89"/>
      <c r="IMS226" s="89"/>
      <c r="IMT226" s="89"/>
      <c r="IMU226" s="89"/>
      <c r="IMV226" s="89"/>
      <c r="IMW226" s="89"/>
      <c r="IMX226" s="89"/>
      <c r="IMY226" s="80"/>
      <c r="IMZ226" s="89"/>
      <c r="INA226" s="89"/>
      <c r="INB226" s="89"/>
      <c r="INC226" s="89"/>
      <c r="IND226" s="89"/>
      <c r="INE226" s="89"/>
      <c r="INF226" s="89"/>
      <c r="ING226" s="89"/>
      <c r="INH226" s="89"/>
      <c r="INI226" s="89"/>
      <c r="INJ226" s="89"/>
      <c r="INK226" s="89"/>
      <c r="INL226" s="89"/>
      <c r="INM226" s="89"/>
      <c r="INN226" s="89"/>
      <c r="INO226" s="89"/>
      <c r="INP226" s="89"/>
      <c r="INQ226" s="89"/>
      <c r="INR226" s="89"/>
      <c r="INS226" s="89"/>
      <c r="INT226" s="89"/>
      <c r="INU226" s="80"/>
      <c r="INV226" s="89"/>
      <c r="INW226" s="89"/>
      <c r="INX226" s="89"/>
      <c r="INY226" s="89"/>
      <c r="INZ226" s="89"/>
      <c r="IOA226" s="89"/>
      <c r="IOB226" s="89"/>
      <c r="IOC226" s="89"/>
      <c r="IOD226" s="89"/>
      <c r="IOE226" s="89"/>
      <c r="IOF226" s="89"/>
      <c r="IOG226" s="89"/>
      <c r="IOH226" s="89"/>
      <c r="IOI226" s="89"/>
      <c r="IOJ226" s="89"/>
      <c r="IOK226" s="89"/>
      <c r="IOL226" s="89"/>
      <c r="IOM226" s="89"/>
      <c r="ION226" s="89"/>
      <c r="IOO226" s="89"/>
      <c r="IOP226" s="89"/>
      <c r="IOQ226" s="80"/>
      <c r="IOR226" s="89"/>
      <c r="IOS226" s="89"/>
      <c r="IOT226" s="89"/>
      <c r="IOU226" s="89"/>
      <c r="IOV226" s="89"/>
      <c r="IOW226" s="89"/>
      <c r="IOX226" s="89"/>
      <c r="IOY226" s="89"/>
      <c r="IOZ226" s="89"/>
      <c r="IPA226" s="89"/>
      <c r="IPB226" s="89"/>
      <c r="IPC226" s="89"/>
      <c r="IPD226" s="89"/>
      <c r="IPE226" s="89"/>
      <c r="IPF226" s="89"/>
      <c r="IPG226" s="89"/>
      <c r="IPH226" s="89"/>
      <c r="IPI226" s="89"/>
      <c r="IPJ226" s="89"/>
      <c r="IPK226" s="89"/>
      <c r="IPL226" s="89"/>
      <c r="IPM226" s="80"/>
      <c r="IPN226" s="89"/>
      <c r="IPO226" s="89"/>
      <c r="IPP226" s="89"/>
      <c r="IPQ226" s="89"/>
      <c r="IPR226" s="89"/>
      <c r="IPS226" s="89"/>
      <c r="IPT226" s="89"/>
      <c r="IPU226" s="89"/>
      <c r="IPV226" s="89"/>
      <c r="IPW226" s="89"/>
      <c r="IPX226" s="89"/>
      <c r="IPY226" s="89"/>
      <c r="IPZ226" s="89"/>
      <c r="IQA226" s="89"/>
      <c r="IQB226" s="89"/>
      <c r="IQC226" s="89"/>
      <c r="IQD226" s="89"/>
      <c r="IQE226" s="89"/>
      <c r="IQF226" s="89"/>
      <c r="IQG226" s="89"/>
      <c r="IQH226" s="89"/>
      <c r="IQI226" s="80"/>
      <c r="IQJ226" s="89"/>
      <c r="IQK226" s="89"/>
      <c r="IQL226" s="89"/>
      <c r="IQM226" s="89"/>
      <c r="IQN226" s="89"/>
      <c r="IQO226" s="89"/>
      <c r="IQP226" s="89"/>
      <c r="IQQ226" s="89"/>
      <c r="IQR226" s="89"/>
      <c r="IQS226" s="89"/>
      <c r="IQT226" s="89"/>
      <c r="IQU226" s="89"/>
      <c r="IQV226" s="89"/>
      <c r="IQW226" s="89"/>
      <c r="IQX226" s="89"/>
      <c r="IQY226" s="89"/>
      <c r="IQZ226" s="89"/>
      <c r="IRA226" s="89"/>
      <c r="IRB226" s="89"/>
      <c r="IRC226" s="89"/>
      <c r="IRD226" s="89"/>
      <c r="IRE226" s="80"/>
      <c r="IRF226" s="89"/>
      <c r="IRG226" s="89"/>
      <c r="IRH226" s="89"/>
      <c r="IRI226" s="89"/>
      <c r="IRJ226" s="89"/>
      <c r="IRK226" s="89"/>
      <c r="IRL226" s="89"/>
      <c r="IRM226" s="89"/>
      <c r="IRN226" s="89"/>
      <c r="IRO226" s="89"/>
      <c r="IRP226" s="89"/>
      <c r="IRQ226" s="89"/>
      <c r="IRR226" s="89"/>
      <c r="IRS226" s="89"/>
      <c r="IRT226" s="89"/>
      <c r="IRU226" s="89"/>
      <c r="IRV226" s="89"/>
      <c r="IRW226" s="89"/>
      <c r="IRX226" s="89"/>
      <c r="IRY226" s="89"/>
      <c r="IRZ226" s="89"/>
      <c r="ISA226" s="80"/>
      <c r="ISB226" s="89"/>
      <c r="ISC226" s="89"/>
      <c r="ISD226" s="89"/>
      <c r="ISE226" s="89"/>
      <c r="ISF226" s="89"/>
      <c r="ISG226" s="89"/>
      <c r="ISH226" s="89"/>
      <c r="ISI226" s="89"/>
      <c r="ISJ226" s="89"/>
      <c r="ISK226" s="89"/>
      <c r="ISL226" s="89"/>
      <c r="ISM226" s="89"/>
      <c r="ISN226" s="89"/>
      <c r="ISO226" s="89"/>
      <c r="ISP226" s="89"/>
      <c r="ISQ226" s="89"/>
      <c r="ISR226" s="89"/>
      <c r="ISS226" s="89"/>
      <c r="IST226" s="89"/>
      <c r="ISU226" s="89"/>
      <c r="ISV226" s="89"/>
      <c r="ISW226" s="80"/>
      <c r="ISX226" s="89"/>
      <c r="ISY226" s="89"/>
      <c r="ISZ226" s="89"/>
      <c r="ITA226" s="89"/>
      <c r="ITB226" s="89"/>
      <c r="ITC226" s="89"/>
      <c r="ITD226" s="89"/>
      <c r="ITE226" s="89"/>
      <c r="ITF226" s="89"/>
      <c r="ITG226" s="89"/>
      <c r="ITH226" s="89"/>
      <c r="ITI226" s="89"/>
      <c r="ITJ226" s="89"/>
      <c r="ITK226" s="89"/>
      <c r="ITL226" s="89"/>
      <c r="ITM226" s="89"/>
      <c r="ITN226" s="89"/>
      <c r="ITO226" s="89"/>
      <c r="ITP226" s="89"/>
      <c r="ITQ226" s="89"/>
      <c r="ITR226" s="89"/>
      <c r="ITS226" s="80"/>
      <c r="ITT226" s="89"/>
      <c r="ITU226" s="89"/>
      <c r="ITV226" s="89"/>
      <c r="ITW226" s="89"/>
      <c r="ITX226" s="89"/>
      <c r="ITY226" s="89"/>
      <c r="ITZ226" s="89"/>
      <c r="IUA226" s="89"/>
      <c r="IUB226" s="89"/>
      <c r="IUC226" s="89"/>
      <c r="IUD226" s="89"/>
      <c r="IUE226" s="89"/>
      <c r="IUF226" s="89"/>
      <c r="IUG226" s="89"/>
      <c r="IUH226" s="89"/>
      <c r="IUI226" s="89"/>
      <c r="IUJ226" s="89"/>
      <c r="IUK226" s="89"/>
      <c r="IUL226" s="89"/>
      <c r="IUM226" s="89"/>
      <c r="IUN226" s="89"/>
      <c r="IUO226" s="80"/>
      <c r="IUP226" s="89"/>
      <c r="IUQ226" s="89"/>
      <c r="IUR226" s="89"/>
      <c r="IUS226" s="89"/>
      <c r="IUT226" s="89"/>
      <c r="IUU226" s="89"/>
      <c r="IUV226" s="89"/>
      <c r="IUW226" s="89"/>
      <c r="IUX226" s="89"/>
      <c r="IUY226" s="89"/>
      <c r="IUZ226" s="89"/>
      <c r="IVA226" s="89"/>
      <c r="IVB226" s="89"/>
      <c r="IVC226" s="89"/>
      <c r="IVD226" s="89"/>
      <c r="IVE226" s="89"/>
      <c r="IVF226" s="89"/>
      <c r="IVG226" s="89"/>
      <c r="IVH226" s="89"/>
      <c r="IVI226" s="89"/>
      <c r="IVJ226" s="89"/>
      <c r="IVK226" s="80"/>
      <c r="IVL226" s="89"/>
      <c r="IVM226" s="89"/>
      <c r="IVN226" s="89"/>
      <c r="IVO226" s="89"/>
      <c r="IVP226" s="89"/>
      <c r="IVQ226" s="89"/>
      <c r="IVR226" s="89"/>
      <c r="IVS226" s="89"/>
      <c r="IVT226" s="89"/>
      <c r="IVU226" s="89"/>
      <c r="IVV226" s="89"/>
      <c r="IVW226" s="89"/>
      <c r="IVX226" s="89"/>
      <c r="IVY226" s="89"/>
      <c r="IVZ226" s="89"/>
      <c r="IWA226" s="89"/>
      <c r="IWB226" s="89"/>
      <c r="IWC226" s="89"/>
      <c r="IWD226" s="89"/>
      <c r="IWE226" s="89"/>
      <c r="IWF226" s="89"/>
      <c r="IWG226" s="80"/>
      <c r="IWH226" s="89"/>
      <c r="IWI226" s="89"/>
      <c r="IWJ226" s="89"/>
      <c r="IWK226" s="89"/>
      <c r="IWL226" s="89"/>
      <c r="IWM226" s="89"/>
      <c r="IWN226" s="89"/>
      <c r="IWO226" s="89"/>
      <c r="IWP226" s="89"/>
      <c r="IWQ226" s="89"/>
      <c r="IWR226" s="89"/>
      <c r="IWS226" s="89"/>
      <c r="IWT226" s="89"/>
      <c r="IWU226" s="89"/>
      <c r="IWV226" s="89"/>
      <c r="IWW226" s="89"/>
      <c r="IWX226" s="89"/>
      <c r="IWY226" s="89"/>
      <c r="IWZ226" s="89"/>
      <c r="IXA226" s="89"/>
      <c r="IXB226" s="89"/>
      <c r="IXC226" s="80"/>
      <c r="IXD226" s="89"/>
      <c r="IXE226" s="89"/>
      <c r="IXF226" s="89"/>
      <c r="IXG226" s="89"/>
      <c r="IXH226" s="89"/>
      <c r="IXI226" s="89"/>
      <c r="IXJ226" s="89"/>
      <c r="IXK226" s="89"/>
      <c r="IXL226" s="89"/>
      <c r="IXM226" s="89"/>
      <c r="IXN226" s="89"/>
      <c r="IXO226" s="89"/>
      <c r="IXP226" s="89"/>
      <c r="IXQ226" s="89"/>
      <c r="IXR226" s="89"/>
      <c r="IXS226" s="89"/>
      <c r="IXT226" s="89"/>
      <c r="IXU226" s="89"/>
      <c r="IXV226" s="89"/>
      <c r="IXW226" s="89"/>
      <c r="IXX226" s="89"/>
      <c r="IXY226" s="80"/>
      <c r="IXZ226" s="89"/>
      <c r="IYA226" s="89"/>
      <c r="IYB226" s="89"/>
      <c r="IYC226" s="89"/>
      <c r="IYD226" s="89"/>
      <c r="IYE226" s="89"/>
      <c r="IYF226" s="89"/>
      <c r="IYG226" s="89"/>
      <c r="IYH226" s="89"/>
      <c r="IYI226" s="89"/>
      <c r="IYJ226" s="89"/>
      <c r="IYK226" s="89"/>
      <c r="IYL226" s="89"/>
      <c r="IYM226" s="89"/>
      <c r="IYN226" s="89"/>
      <c r="IYO226" s="89"/>
      <c r="IYP226" s="89"/>
      <c r="IYQ226" s="89"/>
      <c r="IYR226" s="89"/>
      <c r="IYS226" s="89"/>
      <c r="IYT226" s="89"/>
      <c r="IYU226" s="80"/>
      <c r="IYV226" s="89"/>
      <c r="IYW226" s="89"/>
      <c r="IYX226" s="89"/>
      <c r="IYY226" s="89"/>
      <c r="IYZ226" s="89"/>
      <c r="IZA226" s="89"/>
      <c r="IZB226" s="89"/>
      <c r="IZC226" s="89"/>
      <c r="IZD226" s="89"/>
      <c r="IZE226" s="89"/>
      <c r="IZF226" s="89"/>
      <c r="IZG226" s="89"/>
      <c r="IZH226" s="89"/>
      <c r="IZI226" s="89"/>
      <c r="IZJ226" s="89"/>
      <c r="IZK226" s="89"/>
      <c r="IZL226" s="89"/>
      <c r="IZM226" s="89"/>
      <c r="IZN226" s="89"/>
      <c r="IZO226" s="89"/>
      <c r="IZP226" s="89"/>
      <c r="IZQ226" s="80"/>
      <c r="IZR226" s="89"/>
      <c r="IZS226" s="89"/>
      <c r="IZT226" s="89"/>
      <c r="IZU226" s="89"/>
      <c r="IZV226" s="89"/>
      <c r="IZW226" s="89"/>
      <c r="IZX226" s="89"/>
      <c r="IZY226" s="89"/>
      <c r="IZZ226" s="89"/>
      <c r="JAA226" s="89"/>
      <c r="JAB226" s="89"/>
      <c r="JAC226" s="89"/>
      <c r="JAD226" s="89"/>
      <c r="JAE226" s="89"/>
      <c r="JAF226" s="89"/>
      <c r="JAG226" s="89"/>
      <c r="JAH226" s="89"/>
      <c r="JAI226" s="89"/>
      <c r="JAJ226" s="89"/>
      <c r="JAK226" s="89"/>
      <c r="JAL226" s="89"/>
      <c r="JAM226" s="80"/>
      <c r="JAN226" s="89"/>
      <c r="JAO226" s="89"/>
      <c r="JAP226" s="89"/>
      <c r="JAQ226" s="89"/>
      <c r="JAR226" s="89"/>
      <c r="JAS226" s="89"/>
      <c r="JAT226" s="89"/>
      <c r="JAU226" s="89"/>
      <c r="JAV226" s="89"/>
      <c r="JAW226" s="89"/>
      <c r="JAX226" s="89"/>
      <c r="JAY226" s="89"/>
      <c r="JAZ226" s="89"/>
      <c r="JBA226" s="89"/>
      <c r="JBB226" s="89"/>
      <c r="JBC226" s="89"/>
      <c r="JBD226" s="89"/>
      <c r="JBE226" s="89"/>
      <c r="JBF226" s="89"/>
      <c r="JBG226" s="89"/>
      <c r="JBH226" s="89"/>
      <c r="JBI226" s="80"/>
      <c r="JBJ226" s="89"/>
      <c r="JBK226" s="89"/>
      <c r="JBL226" s="89"/>
      <c r="JBM226" s="89"/>
      <c r="JBN226" s="89"/>
      <c r="JBO226" s="89"/>
      <c r="JBP226" s="89"/>
      <c r="JBQ226" s="89"/>
      <c r="JBR226" s="89"/>
      <c r="JBS226" s="89"/>
      <c r="JBT226" s="89"/>
      <c r="JBU226" s="89"/>
      <c r="JBV226" s="89"/>
      <c r="JBW226" s="89"/>
      <c r="JBX226" s="89"/>
      <c r="JBY226" s="89"/>
      <c r="JBZ226" s="89"/>
      <c r="JCA226" s="89"/>
      <c r="JCB226" s="89"/>
      <c r="JCC226" s="89"/>
      <c r="JCD226" s="89"/>
      <c r="JCE226" s="80"/>
      <c r="JCF226" s="89"/>
      <c r="JCG226" s="89"/>
      <c r="JCH226" s="89"/>
      <c r="JCI226" s="89"/>
      <c r="JCJ226" s="89"/>
      <c r="JCK226" s="89"/>
      <c r="JCL226" s="89"/>
      <c r="JCM226" s="89"/>
      <c r="JCN226" s="89"/>
      <c r="JCO226" s="89"/>
      <c r="JCP226" s="89"/>
      <c r="JCQ226" s="89"/>
      <c r="JCR226" s="89"/>
      <c r="JCS226" s="89"/>
      <c r="JCT226" s="89"/>
      <c r="JCU226" s="89"/>
      <c r="JCV226" s="89"/>
      <c r="JCW226" s="89"/>
      <c r="JCX226" s="89"/>
      <c r="JCY226" s="89"/>
      <c r="JCZ226" s="89"/>
      <c r="JDA226" s="80"/>
      <c r="JDB226" s="89"/>
      <c r="JDC226" s="89"/>
      <c r="JDD226" s="89"/>
      <c r="JDE226" s="89"/>
      <c r="JDF226" s="89"/>
      <c r="JDG226" s="89"/>
      <c r="JDH226" s="89"/>
      <c r="JDI226" s="89"/>
      <c r="JDJ226" s="89"/>
      <c r="JDK226" s="89"/>
      <c r="JDL226" s="89"/>
      <c r="JDM226" s="89"/>
      <c r="JDN226" s="89"/>
      <c r="JDO226" s="89"/>
      <c r="JDP226" s="89"/>
      <c r="JDQ226" s="89"/>
      <c r="JDR226" s="89"/>
      <c r="JDS226" s="89"/>
      <c r="JDT226" s="89"/>
      <c r="JDU226" s="89"/>
      <c r="JDV226" s="89"/>
      <c r="JDW226" s="80"/>
      <c r="JDX226" s="89"/>
      <c r="JDY226" s="89"/>
      <c r="JDZ226" s="89"/>
      <c r="JEA226" s="89"/>
      <c r="JEB226" s="89"/>
      <c r="JEC226" s="89"/>
      <c r="JED226" s="89"/>
      <c r="JEE226" s="89"/>
      <c r="JEF226" s="89"/>
      <c r="JEG226" s="89"/>
      <c r="JEH226" s="89"/>
      <c r="JEI226" s="89"/>
      <c r="JEJ226" s="89"/>
      <c r="JEK226" s="89"/>
      <c r="JEL226" s="89"/>
      <c r="JEM226" s="89"/>
      <c r="JEN226" s="89"/>
      <c r="JEO226" s="89"/>
      <c r="JEP226" s="89"/>
      <c r="JEQ226" s="89"/>
      <c r="JER226" s="89"/>
      <c r="JES226" s="80"/>
      <c r="JET226" s="89"/>
      <c r="JEU226" s="89"/>
      <c r="JEV226" s="89"/>
      <c r="JEW226" s="89"/>
      <c r="JEX226" s="89"/>
      <c r="JEY226" s="89"/>
      <c r="JEZ226" s="89"/>
      <c r="JFA226" s="89"/>
      <c r="JFB226" s="89"/>
      <c r="JFC226" s="89"/>
      <c r="JFD226" s="89"/>
      <c r="JFE226" s="89"/>
      <c r="JFF226" s="89"/>
      <c r="JFG226" s="89"/>
      <c r="JFH226" s="89"/>
      <c r="JFI226" s="89"/>
      <c r="JFJ226" s="89"/>
      <c r="JFK226" s="89"/>
      <c r="JFL226" s="89"/>
      <c r="JFM226" s="89"/>
      <c r="JFN226" s="89"/>
      <c r="JFO226" s="80"/>
      <c r="JFP226" s="89"/>
      <c r="JFQ226" s="89"/>
      <c r="JFR226" s="89"/>
      <c r="JFS226" s="89"/>
      <c r="JFT226" s="89"/>
      <c r="JFU226" s="89"/>
      <c r="JFV226" s="89"/>
      <c r="JFW226" s="89"/>
      <c r="JFX226" s="89"/>
      <c r="JFY226" s="89"/>
      <c r="JFZ226" s="89"/>
      <c r="JGA226" s="89"/>
      <c r="JGB226" s="89"/>
      <c r="JGC226" s="89"/>
      <c r="JGD226" s="89"/>
      <c r="JGE226" s="89"/>
      <c r="JGF226" s="89"/>
      <c r="JGG226" s="89"/>
      <c r="JGH226" s="89"/>
      <c r="JGI226" s="89"/>
      <c r="JGJ226" s="89"/>
      <c r="JGK226" s="80"/>
      <c r="JGL226" s="89"/>
      <c r="JGM226" s="89"/>
      <c r="JGN226" s="89"/>
      <c r="JGO226" s="89"/>
      <c r="JGP226" s="89"/>
      <c r="JGQ226" s="89"/>
      <c r="JGR226" s="89"/>
      <c r="JGS226" s="89"/>
      <c r="JGT226" s="89"/>
      <c r="JGU226" s="89"/>
      <c r="JGV226" s="89"/>
      <c r="JGW226" s="89"/>
      <c r="JGX226" s="89"/>
      <c r="JGY226" s="89"/>
      <c r="JGZ226" s="89"/>
      <c r="JHA226" s="89"/>
      <c r="JHB226" s="89"/>
      <c r="JHC226" s="89"/>
      <c r="JHD226" s="89"/>
      <c r="JHE226" s="89"/>
      <c r="JHF226" s="89"/>
      <c r="JHG226" s="80"/>
      <c r="JHH226" s="89"/>
      <c r="JHI226" s="89"/>
      <c r="JHJ226" s="89"/>
      <c r="JHK226" s="89"/>
      <c r="JHL226" s="89"/>
      <c r="JHM226" s="89"/>
      <c r="JHN226" s="89"/>
      <c r="JHO226" s="89"/>
      <c r="JHP226" s="89"/>
      <c r="JHQ226" s="89"/>
      <c r="JHR226" s="89"/>
      <c r="JHS226" s="89"/>
      <c r="JHT226" s="89"/>
      <c r="JHU226" s="89"/>
      <c r="JHV226" s="89"/>
      <c r="JHW226" s="89"/>
      <c r="JHX226" s="89"/>
      <c r="JHY226" s="89"/>
      <c r="JHZ226" s="89"/>
      <c r="JIA226" s="89"/>
      <c r="JIB226" s="89"/>
      <c r="JIC226" s="80"/>
      <c r="JID226" s="89"/>
      <c r="JIE226" s="89"/>
      <c r="JIF226" s="89"/>
      <c r="JIG226" s="89"/>
      <c r="JIH226" s="89"/>
      <c r="JII226" s="89"/>
      <c r="JIJ226" s="89"/>
      <c r="JIK226" s="89"/>
      <c r="JIL226" s="89"/>
      <c r="JIM226" s="89"/>
      <c r="JIN226" s="89"/>
      <c r="JIO226" s="89"/>
      <c r="JIP226" s="89"/>
      <c r="JIQ226" s="89"/>
      <c r="JIR226" s="89"/>
      <c r="JIS226" s="89"/>
      <c r="JIT226" s="89"/>
      <c r="JIU226" s="89"/>
      <c r="JIV226" s="89"/>
      <c r="JIW226" s="89"/>
      <c r="JIX226" s="89"/>
      <c r="JIY226" s="80"/>
      <c r="JIZ226" s="89"/>
      <c r="JJA226" s="89"/>
      <c r="JJB226" s="89"/>
      <c r="JJC226" s="89"/>
      <c r="JJD226" s="89"/>
      <c r="JJE226" s="89"/>
      <c r="JJF226" s="89"/>
      <c r="JJG226" s="89"/>
      <c r="JJH226" s="89"/>
      <c r="JJI226" s="89"/>
      <c r="JJJ226" s="89"/>
      <c r="JJK226" s="89"/>
      <c r="JJL226" s="89"/>
      <c r="JJM226" s="89"/>
      <c r="JJN226" s="89"/>
      <c r="JJO226" s="89"/>
      <c r="JJP226" s="89"/>
      <c r="JJQ226" s="89"/>
      <c r="JJR226" s="89"/>
      <c r="JJS226" s="89"/>
      <c r="JJT226" s="89"/>
      <c r="JJU226" s="80"/>
      <c r="JJV226" s="89"/>
      <c r="JJW226" s="89"/>
      <c r="JJX226" s="89"/>
      <c r="JJY226" s="89"/>
      <c r="JJZ226" s="89"/>
      <c r="JKA226" s="89"/>
      <c r="JKB226" s="89"/>
      <c r="JKC226" s="89"/>
      <c r="JKD226" s="89"/>
      <c r="JKE226" s="89"/>
      <c r="JKF226" s="89"/>
      <c r="JKG226" s="89"/>
      <c r="JKH226" s="89"/>
      <c r="JKI226" s="89"/>
      <c r="JKJ226" s="89"/>
      <c r="JKK226" s="89"/>
      <c r="JKL226" s="89"/>
      <c r="JKM226" s="89"/>
      <c r="JKN226" s="89"/>
      <c r="JKO226" s="89"/>
      <c r="JKP226" s="89"/>
      <c r="JKQ226" s="80"/>
      <c r="JKR226" s="89"/>
      <c r="JKS226" s="89"/>
      <c r="JKT226" s="89"/>
      <c r="JKU226" s="89"/>
      <c r="JKV226" s="89"/>
      <c r="JKW226" s="89"/>
      <c r="JKX226" s="89"/>
      <c r="JKY226" s="89"/>
      <c r="JKZ226" s="89"/>
      <c r="JLA226" s="89"/>
      <c r="JLB226" s="89"/>
      <c r="JLC226" s="89"/>
      <c r="JLD226" s="89"/>
      <c r="JLE226" s="89"/>
      <c r="JLF226" s="89"/>
      <c r="JLG226" s="89"/>
      <c r="JLH226" s="89"/>
      <c r="JLI226" s="89"/>
      <c r="JLJ226" s="89"/>
      <c r="JLK226" s="89"/>
      <c r="JLL226" s="89"/>
      <c r="JLM226" s="80"/>
      <c r="JLN226" s="89"/>
      <c r="JLO226" s="89"/>
      <c r="JLP226" s="89"/>
      <c r="JLQ226" s="89"/>
      <c r="JLR226" s="89"/>
      <c r="JLS226" s="89"/>
      <c r="JLT226" s="89"/>
      <c r="JLU226" s="89"/>
      <c r="JLV226" s="89"/>
      <c r="JLW226" s="89"/>
      <c r="JLX226" s="89"/>
      <c r="JLY226" s="89"/>
      <c r="JLZ226" s="89"/>
      <c r="JMA226" s="89"/>
      <c r="JMB226" s="89"/>
      <c r="JMC226" s="89"/>
      <c r="JMD226" s="89"/>
      <c r="JME226" s="89"/>
      <c r="JMF226" s="89"/>
      <c r="JMG226" s="89"/>
      <c r="JMH226" s="89"/>
      <c r="JMI226" s="80"/>
      <c r="JMJ226" s="89"/>
      <c r="JMK226" s="89"/>
      <c r="JML226" s="89"/>
      <c r="JMM226" s="89"/>
      <c r="JMN226" s="89"/>
      <c r="JMO226" s="89"/>
      <c r="JMP226" s="89"/>
      <c r="JMQ226" s="89"/>
      <c r="JMR226" s="89"/>
      <c r="JMS226" s="89"/>
      <c r="JMT226" s="89"/>
      <c r="JMU226" s="89"/>
      <c r="JMV226" s="89"/>
      <c r="JMW226" s="89"/>
      <c r="JMX226" s="89"/>
      <c r="JMY226" s="89"/>
      <c r="JMZ226" s="89"/>
      <c r="JNA226" s="89"/>
      <c r="JNB226" s="89"/>
      <c r="JNC226" s="89"/>
      <c r="JND226" s="89"/>
      <c r="JNE226" s="80"/>
      <c r="JNF226" s="89"/>
      <c r="JNG226" s="89"/>
      <c r="JNH226" s="89"/>
      <c r="JNI226" s="89"/>
      <c r="JNJ226" s="89"/>
      <c r="JNK226" s="89"/>
      <c r="JNL226" s="89"/>
      <c r="JNM226" s="89"/>
      <c r="JNN226" s="89"/>
      <c r="JNO226" s="89"/>
      <c r="JNP226" s="89"/>
      <c r="JNQ226" s="89"/>
      <c r="JNR226" s="89"/>
      <c r="JNS226" s="89"/>
      <c r="JNT226" s="89"/>
      <c r="JNU226" s="89"/>
      <c r="JNV226" s="89"/>
      <c r="JNW226" s="89"/>
      <c r="JNX226" s="89"/>
      <c r="JNY226" s="89"/>
      <c r="JNZ226" s="89"/>
      <c r="JOA226" s="80"/>
      <c r="JOB226" s="89"/>
      <c r="JOC226" s="89"/>
      <c r="JOD226" s="89"/>
      <c r="JOE226" s="89"/>
      <c r="JOF226" s="89"/>
      <c r="JOG226" s="89"/>
      <c r="JOH226" s="89"/>
      <c r="JOI226" s="89"/>
      <c r="JOJ226" s="89"/>
      <c r="JOK226" s="89"/>
      <c r="JOL226" s="89"/>
      <c r="JOM226" s="89"/>
      <c r="JON226" s="89"/>
      <c r="JOO226" s="89"/>
      <c r="JOP226" s="89"/>
      <c r="JOQ226" s="89"/>
      <c r="JOR226" s="89"/>
      <c r="JOS226" s="89"/>
      <c r="JOT226" s="89"/>
      <c r="JOU226" s="89"/>
      <c r="JOV226" s="89"/>
      <c r="JOW226" s="80"/>
      <c r="JOX226" s="89"/>
      <c r="JOY226" s="89"/>
      <c r="JOZ226" s="89"/>
      <c r="JPA226" s="89"/>
      <c r="JPB226" s="89"/>
      <c r="JPC226" s="89"/>
      <c r="JPD226" s="89"/>
      <c r="JPE226" s="89"/>
      <c r="JPF226" s="89"/>
      <c r="JPG226" s="89"/>
      <c r="JPH226" s="89"/>
      <c r="JPI226" s="89"/>
      <c r="JPJ226" s="89"/>
      <c r="JPK226" s="89"/>
      <c r="JPL226" s="89"/>
      <c r="JPM226" s="89"/>
      <c r="JPN226" s="89"/>
      <c r="JPO226" s="89"/>
      <c r="JPP226" s="89"/>
      <c r="JPQ226" s="89"/>
      <c r="JPR226" s="89"/>
      <c r="JPS226" s="80"/>
      <c r="JPT226" s="89"/>
      <c r="JPU226" s="89"/>
      <c r="JPV226" s="89"/>
      <c r="JPW226" s="89"/>
      <c r="JPX226" s="89"/>
      <c r="JPY226" s="89"/>
      <c r="JPZ226" s="89"/>
      <c r="JQA226" s="89"/>
      <c r="JQB226" s="89"/>
      <c r="JQC226" s="89"/>
      <c r="JQD226" s="89"/>
      <c r="JQE226" s="89"/>
      <c r="JQF226" s="89"/>
      <c r="JQG226" s="89"/>
      <c r="JQH226" s="89"/>
      <c r="JQI226" s="89"/>
      <c r="JQJ226" s="89"/>
      <c r="JQK226" s="89"/>
      <c r="JQL226" s="89"/>
      <c r="JQM226" s="89"/>
      <c r="JQN226" s="89"/>
      <c r="JQO226" s="80"/>
      <c r="JQP226" s="89"/>
      <c r="JQQ226" s="89"/>
      <c r="JQR226" s="89"/>
      <c r="JQS226" s="89"/>
      <c r="JQT226" s="89"/>
      <c r="JQU226" s="89"/>
      <c r="JQV226" s="89"/>
      <c r="JQW226" s="89"/>
      <c r="JQX226" s="89"/>
      <c r="JQY226" s="89"/>
      <c r="JQZ226" s="89"/>
      <c r="JRA226" s="89"/>
      <c r="JRB226" s="89"/>
      <c r="JRC226" s="89"/>
      <c r="JRD226" s="89"/>
      <c r="JRE226" s="89"/>
      <c r="JRF226" s="89"/>
      <c r="JRG226" s="89"/>
      <c r="JRH226" s="89"/>
      <c r="JRI226" s="89"/>
      <c r="JRJ226" s="89"/>
      <c r="JRK226" s="80"/>
      <c r="JRL226" s="89"/>
      <c r="JRM226" s="89"/>
      <c r="JRN226" s="89"/>
      <c r="JRO226" s="89"/>
      <c r="JRP226" s="89"/>
      <c r="JRQ226" s="89"/>
      <c r="JRR226" s="89"/>
      <c r="JRS226" s="89"/>
      <c r="JRT226" s="89"/>
      <c r="JRU226" s="89"/>
      <c r="JRV226" s="89"/>
      <c r="JRW226" s="89"/>
      <c r="JRX226" s="89"/>
      <c r="JRY226" s="89"/>
      <c r="JRZ226" s="89"/>
      <c r="JSA226" s="89"/>
      <c r="JSB226" s="89"/>
      <c r="JSC226" s="89"/>
      <c r="JSD226" s="89"/>
      <c r="JSE226" s="89"/>
      <c r="JSF226" s="89"/>
      <c r="JSG226" s="80"/>
      <c r="JSH226" s="89"/>
      <c r="JSI226" s="89"/>
      <c r="JSJ226" s="89"/>
      <c r="JSK226" s="89"/>
      <c r="JSL226" s="89"/>
      <c r="JSM226" s="89"/>
      <c r="JSN226" s="89"/>
      <c r="JSO226" s="89"/>
      <c r="JSP226" s="89"/>
      <c r="JSQ226" s="89"/>
      <c r="JSR226" s="89"/>
      <c r="JSS226" s="89"/>
      <c r="JST226" s="89"/>
      <c r="JSU226" s="89"/>
      <c r="JSV226" s="89"/>
      <c r="JSW226" s="89"/>
      <c r="JSX226" s="89"/>
      <c r="JSY226" s="89"/>
      <c r="JSZ226" s="89"/>
      <c r="JTA226" s="89"/>
      <c r="JTB226" s="89"/>
      <c r="JTC226" s="80"/>
      <c r="JTD226" s="89"/>
      <c r="JTE226" s="89"/>
      <c r="JTF226" s="89"/>
      <c r="JTG226" s="89"/>
      <c r="JTH226" s="89"/>
      <c r="JTI226" s="89"/>
      <c r="JTJ226" s="89"/>
      <c r="JTK226" s="89"/>
      <c r="JTL226" s="89"/>
      <c r="JTM226" s="89"/>
      <c r="JTN226" s="89"/>
      <c r="JTO226" s="89"/>
      <c r="JTP226" s="89"/>
      <c r="JTQ226" s="89"/>
      <c r="JTR226" s="89"/>
      <c r="JTS226" s="89"/>
      <c r="JTT226" s="89"/>
      <c r="JTU226" s="89"/>
      <c r="JTV226" s="89"/>
      <c r="JTW226" s="89"/>
      <c r="JTX226" s="89"/>
      <c r="JTY226" s="80"/>
      <c r="JTZ226" s="89"/>
      <c r="JUA226" s="89"/>
      <c r="JUB226" s="89"/>
      <c r="JUC226" s="89"/>
      <c r="JUD226" s="89"/>
      <c r="JUE226" s="89"/>
      <c r="JUF226" s="89"/>
      <c r="JUG226" s="89"/>
      <c r="JUH226" s="89"/>
      <c r="JUI226" s="89"/>
      <c r="JUJ226" s="89"/>
      <c r="JUK226" s="89"/>
      <c r="JUL226" s="89"/>
      <c r="JUM226" s="89"/>
      <c r="JUN226" s="89"/>
      <c r="JUO226" s="89"/>
      <c r="JUP226" s="89"/>
      <c r="JUQ226" s="89"/>
      <c r="JUR226" s="89"/>
      <c r="JUS226" s="89"/>
      <c r="JUT226" s="89"/>
      <c r="JUU226" s="80"/>
      <c r="JUV226" s="89"/>
      <c r="JUW226" s="89"/>
      <c r="JUX226" s="89"/>
      <c r="JUY226" s="89"/>
      <c r="JUZ226" s="89"/>
      <c r="JVA226" s="89"/>
      <c r="JVB226" s="89"/>
      <c r="JVC226" s="89"/>
      <c r="JVD226" s="89"/>
      <c r="JVE226" s="89"/>
      <c r="JVF226" s="89"/>
      <c r="JVG226" s="89"/>
      <c r="JVH226" s="89"/>
      <c r="JVI226" s="89"/>
      <c r="JVJ226" s="89"/>
      <c r="JVK226" s="89"/>
      <c r="JVL226" s="89"/>
      <c r="JVM226" s="89"/>
      <c r="JVN226" s="89"/>
      <c r="JVO226" s="89"/>
      <c r="JVP226" s="89"/>
      <c r="JVQ226" s="80"/>
      <c r="JVR226" s="89"/>
      <c r="JVS226" s="89"/>
      <c r="JVT226" s="89"/>
      <c r="JVU226" s="89"/>
      <c r="JVV226" s="89"/>
      <c r="JVW226" s="89"/>
      <c r="JVX226" s="89"/>
      <c r="JVY226" s="89"/>
      <c r="JVZ226" s="89"/>
      <c r="JWA226" s="89"/>
      <c r="JWB226" s="89"/>
      <c r="JWC226" s="89"/>
      <c r="JWD226" s="89"/>
      <c r="JWE226" s="89"/>
      <c r="JWF226" s="89"/>
      <c r="JWG226" s="89"/>
      <c r="JWH226" s="89"/>
      <c r="JWI226" s="89"/>
      <c r="JWJ226" s="89"/>
      <c r="JWK226" s="89"/>
      <c r="JWL226" s="89"/>
      <c r="JWM226" s="80"/>
      <c r="JWN226" s="89"/>
      <c r="JWO226" s="89"/>
      <c r="JWP226" s="89"/>
      <c r="JWQ226" s="89"/>
      <c r="JWR226" s="89"/>
      <c r="JWS226" s="89"/>
      <c r="JWT226" s="89"/>
      <c r="JWU226" s="89"/>
      <c r="JWV226" s="89"/>
      <c r="JWW226" s="89"/>
      <c r="JWX226" s="89"/>
      <c r="JWY226" s="89"/>
      <c r="JWZ226" s="89"/>
      <c r="JXA226" s="89"/>
      <c r="JXB226" s="89"/>
      <c r="JXC226" s="89"/>
      <c r="JXD226" s="89"/>
      <c r="JXE226" s="89"/>
      <c r="JXF226" s="89"/>
      <c r="JXG226" s="89"/>
      <c r="JXH226" s="89"/>
      <c r="JXI226" s="80"/>
      <c r="JXJ226" s="89"/>
      <c r="JXK226" s="89"/>
      <c r="JXL226" s="89"/>
      <c r="JXM226" s="89"/>
      <c r="JXN226" s="89"/>
      <c r="JXO226" s="89"/>
      <c r="JXP226" s="89"/>
      <c r="JXQ226" s="89"/>
      <c r="JXR226" s="89"/>
      <c r="JXS226" s="89"/>
      <c r="JXT226" s="89"/>
      <c r="JXU226" s="89"/>
      <c r="JXV226" s="89"/>
      <c r="JXW226" s="89"/>
      <c r="JXX226" s="89"/>
      <c r="JXY226" s="89"/>
      <c r="JXZ226" s="89"/>
      <c r="JYA226" s="89"/>
      <c r="JYB226" s="89"/>
      <c r="JYC226" s="89"/>
      <c r="JYD226" s="89"/>
      <c r="JYE226" s="80"/>
      <c r="JYF226" s="89"/>
      <c r="JYG226" s="89"/>
      <c r="JYH226" s="89"/>
      <c r="JYI226" s="89"/>
      <c r="JYJ226" s="89"/>
      <c r="JYK226" s="89"/>
      <c r="JYL226" s="89"/>
      <c r="JYM226" s="89"/>
      <c r="JYN226" s="89"/>
      <c r="JYO226" s="89"/>
      <c r="JYP226" s="89"/>
      <c r="JYQ226" s="89"/>
      <c r="JYR226" s="89"/>
      <c r="JYS226" s="89"/>
      <c r="JYT226" s="89"/>
      <c r="JYU226" s="89"/>
      <c r="JYV226" s="89"/>
      <c r="JYW226" s="89"/>
      <c r="JYX226" s="89"/>
      <c r="JYY226" s="89"/>
      <c r="JYZ226" s="89"/>
      <c r="JZA226" s="80"/>
      <c r="JZB226" s="89"/>
      <c r="JZC226" s="89"/>
      <c r="JZD226" s="89"/>
      <c r="JZE226" s="89"/>
      <c r="JZF226" s="89"/>
      <c r="JZG226" s="89"/>
      <c r="JZH226" s="89"/>
      <c r="JZI226" s="89"/>
      <c r="JZJ226" s="89"/>
      <c r="JZK226" s="89"/>
      <c r="JZL226" s="89"/>
      <c r="JZM226" s="89"/>
      <c r="JZN226" s="89"/>
      <c r="JZO226" s="89"/>
      <c r="JZP226" s="89"/>
      <c r="JZQ226" s="89"/>
      <c r="JZR226" s="89"/>
      <c r="JZS226" s="89"/>
      <c r="JZT226" s="89"/>
      <c r="JZU226" s="89"/>
      <c r="JZV226" s="89"/>
      <c r="JZW226" s="80"/>
      <c r="JZX226" s="89"/>
      <c r="JZY226" s="89"/>
      <c r="JZZ226" s="89"/>
      <c r="KAA226" s="89"/>
      <c r="KAB226" s="89"/>
      <c r="KAC226" s="89"/>
      <c r="KAD226" s="89"/>
      <c r="KAE226" s="89"/>
      <c r="KAF226" s="89"/>
      <c r="KAG226" s="89"/>
      <c r="KAH226" s="89"/>
      <c r="KAI226" s="89"/>
      <c r="KAJ226" s="89"/>
      <c r="KAK226" s="89"/>
      <c r="KAL226" s="89"/>
      <c r="KAM226" s="89"/>
      <c r="KAN226" s="89"/>
      <c r="KAO226" s="89"/>
      <c r="KAP226" s="89"/>
      <c r="KAQ226" s="89"/>
      <c r="KAR226" s="89"/>
      <c r="KAS226" s="80"/>
      <c r="KAT226" s="89"/>
      <c r="KAU226" s="89"/>
      <c r="KAV226" s="89"/>
      <c r="KAW226" s="89"/>
      <c r="KAX226" s="89"/>
      <c r="KAY226" s="89"/>
      <c r="KAZ226" s="89"/>
      <c r="KBA226" s="89"/>
      <c r="KBB226" s="89"/>
      <c r="KBC226" s="89"/>
      <c r="KBD226" s="89"/>
      <c r="KBE226" s="89"/>
      <c r="KBF226" s="89"/>
      <c r="KBG226" s="89"/>
      <c r="KBH226" s="89"/>
      <c r="KBI226" s="89"/>
      <c r="KBJ226" s="89"/>
      <c r="KBK226" s="89"/>
      <c r="KBL226" s="89"/>
      <c r="KBM226" s="89"/>
      <c r="KBN226" s="89"/>
      <c r="KBO226" s="80"/>
      <c r="KBP226" s="89"/>
      <c r="KBQ226" s="89"/>
      <c r="KBR226" s="89"/>
      <c r="KBS226" s="89"/>
      <c r="KBT226" s="89"/>
      <c r="KBU226" s="89"/>
      <c r="KBV226" s="89"/>
      <c r="KBW226" s="89"/>
      <c r="KBX226" s="89"/>
      <c r="KBY226" s="89"/>
      <c r="KBZ226" s="89"/>
      <c r="KCA226" s="89"/>
      <c r="KCB226" s="89"/>
      <c r="KCC226" s="89"/>
      <c r="KCD226" s="89"/>
      <c r="KCE226" s="89"/>
      <c r="KCF226" s="89"/>
      <c r="KCG226" s="89"/>
      <c r="KCH226" s="89"/>
      <c r="KCI226" s="89"/>
      <c r="KCJ226" s="89"/>
      <c r="KCK226" s="80"/>
      <c r="KCL226" s="89"/>
      <c r="KCM226" s="89"/>
      <c r="KCN226" s="89"/>
      <c r="KCO226" s="89"/>
      <c r="KCP226" s="89"/>
      <c r="KCQ226" s="89"/>
      <c r="KCR226" s="89"/>
      <c r="KCS226" s="89"/>
      <c r="KCT226" s="89"/>
      <c r="KCU226" s="89"/>
      <c r="KCV226" s="89"/>
      <c r="KCW226" s="89"/>
      <c r="KCX226" s="89"/>
      <c r="KCY226" s="89"/>
      <c r="KCZ226" s="89"/>
      <c r="KDA226" s="89"/>
      <c r="KDB226" s="89"/>
      <c r="KDC226" s="89"/>
      <c r="KDD226" s="89"/>
      <c r="KDE226" s="89"/>
      <c r="KDF226" s="89"/>
      <c r="KDG226" s="80"/>
      <c r="KDH226" s="89"/>
      <c r="KDI226" s="89"/>
      <c r="KDJ226" s="89"/>
      <c r="KDK226" s="89"/>
      <c r="KDL226" s="89"/>
      <c r="KDM226" s="89"/>
      <c r="KDN226" s="89"/>
      <c r="KDO226" s="89"/>
      <c r="KDP226" s="89"/>
      <c r="KDQ226" s="89"/>
      <c r="KDR226" s="89"/>
      <c r="KDS226" s="89"/>
      <c r="KDT226" s="89"/>
      <c r="KDU226" s="89"/>
      <c r="KDV226" s="89"/>
      <c r="KDW226" s="89"/>
      <c r="KDX226" s="89"/>
      <c r="KDY226" s="89"/>
      <c r="KDZ226" s="89"/>
      <c r="KEA226" s="89"/>
      <c r="KEB226" s="89"/>
      <c r="KEC226" s="80"/>
      <c r="KED226" s="89"/>
      <c r="KEE226" s="89"/>
      <c r="KEF226" s="89"/>
      <c r="KEG226" s="89"/>
      <c r="KEH226" s="89"/>
      <c r="KEI226" s="89"/>
      <c r="KEJ226" s="89"/>
      <c r="KEK226" s="89"/>
      <c r="KEL226" s="89"/>
      <c r="KEM226" s="89"/>
      <c r="KEN226" s="89"/>
      <c r="KEO226" s="89"/>
      <c r="KEP226" s="89"/>
      <c r="KEQ226" s="89"/>
      <c r="KER226" s="89"/>
      <c r="KES226" s="89"/>
      <c r="KET226" s="89"/>
      <c r="KEU226" s="89"/>
      <c r="KEV226" s="89"/>
      <c r="KEW226" s="89"/>
      <c r="KEX226" s="89"/>
      <c r="KEY226" s="80"/>
      <c r="KEZ226" s="89"/>
      <c r="KFA226" s="89"/>
      <c r="KFB226" s="89"/>
      <c r="KFC226" s="89"/>
      <c r="KFD226" s="89"/>
      <c r="KFE226" s="89"/>
      <c r="KFF226" s="89"/>
      <c r="KFG226" s="89"/>
      <c r="KFH226" s="89"/>
      <c r="KFI226" s="89"/>
      <c r="KFJ226" s="89"/>
      <c r="KFK226" s="89"/>
      <c r="KFL226" s="89"/>
      <c r="KFM226" s="89"/>
      <c r="KFN226" s="89"/>
      <c r="KFO226" s="89"/>
      <c r="KFP226" s="89"/>
      <c r="KFQ226" s="89"/>
      <c r="KFR226" s="89"/>
      <c r="KFS226" s="89"/>
      <c r="KFT226" s="89"/>
      <c r="KFU226" s="80"/>
      <c r="KFV226" s="89"/>
      <c r="KFW226" s="89"/>
      <c r="KFX226" s="89"/>
      <c r="KFY226" s="89"/>
      <c r="KFZ226" s="89"/>
      <c r="KGA226" s="89"/>
      <c r="KGB226" s="89"/>
      <c r="KGC226" s="89"/>
      <c r="KGD226" s="89"/>
      <c r="KGE226" s="89"/>
      <c r="KGF226" s="89"/>
      <c r="KGG226" s="89"/>
      <c r="KGH226" s="89"/>
      <c r="KGI226" s="89"/>
      <c r="KGJ226" s="89"/>
      <c r="KGK226" s="89"/>
      <c r="KGL226" s="89"/>
      <c r="KGM226" s="89"/>
      <c r="KGN226" s="89"/>
      <c r="KGO226" s="89"/>
      <c r="KGP226" s="89"/>
      <c r="KGQ226" s="80"/>
      <c r="KGR226" s="89"/>
      <c r="KGS226" s="89"/>
      <c r="KGT226" s="89"/>
      <c r="KGU226" s="89"/>
      <c r="KGV226" s="89"/>
      <c r="KGW226" s="89"/>
      <c r="KGX226" s="89"/>
      <c r="KGY226" s="89"/>
      <c r="KGZ226" s="89"/>
      <c r="KHA226" s="89"/>
      <c r="KHB226" s="89"/>
      <c r="KHC226" s="89"/>
      <c r="KHD226" s="89"/>
      <c r="KHE226" s="89"/>
      <c r="KHF226" s="89"/>
      <c r="KHG226" s="89"/>
      <c r="KHH226" s="89"/>
      <c r="KHI226" s="89"/>
      <c r="KHJ226" s="89"/>
      <c r="KHK226" s="89"/>
      <c r="KHL226" s="89"/>
      <c r="KHM226" s="80"/>
      <c r="KHN226" s="89"/>
      <c r="KHO226" s="89"/>
      <c r="KHP226" s="89"/>
      <c r="KHQ226" s="89"/>
      <c r="KHR226" s="89"/>
      <c r="KHS226" s="89"/>
      <c r="KHT226" s="89"/>
      <c r="KHU226" s="89"/>
      <c r="KHV226" s="89"/>
      <c r="KHW226" s="89"/>
      <c r="KHX226" s="89"/>
      <c r="KHY226" s="89"/>
      <c r="KHZ226" s="89"/>
      <c r="KIA226" s="89"/>
      <c r="KIB226" s="89"/>
      <c r="KIC226" s="89"/>
      <c r="KID226" s="89"/>
      <c r="KIE226" s="89"/>
      <c r="KIF226" s="89"/>
      <c r="KIG226" s="89"/>
      <c r="KIH226" s="89"/>
      <c r="KII226" s="80"/>
      <c r="KIJ226" s="89"/>
      <c r="KIK226" s="89"/>
      <c r="KIL226" s="89"/>
      <c r="KIM226" s="89"/>
      <c r="KIN226" s="89"/>
      <c r="KIO226" s="89"/>
      <c r="KIP226" s="89"/>
      <c r="KIQ226" s="89"/>
      <c r="KIR226" s="89"/>
      <c r="KIS226" s="89"/>
      <c r="KIT226" s="89"/>
      <c r="KIU226" s="89"/>
      <c r="KIV226" s="89"/>
      <c r="KIW226" s="89"/>
      <c r="KIX226" s="89"/>
      <c r="KIY226" s="89"/>
      <c r="KIZ226" s="89"/>
      <c r="KJA226" s="89"/>
      <c r="KJB226" s="89"/>
      <c r="KJC226" s="89"/>
      <c r="KJD226" s="89"/>
      <c r="KJE226" s="80"/>
      <c r="KJF226" s="89"/>
      <c r="KJG226" s="89"/>
      <c r="KJH226" s="89"/>
      <c r="KJI226" s="89"/>
      <c r="KJJ226" s="89"/>
      <c r="KJK226" s="89"/>
      <c r="KJL226" s="89"/>
      <c r="KJM226" s="89"/>
      <c r="KJN226" s="89"/>
      <c r="KJO226" s="89"/>
      <c r="KJP226" s="89"/>
      <c r="KJQ226" s="89"/>
      <c r="KJR226" s="89"/>
      <c r="KJS226" s="89"/>
      <c r="KJT226" s="89"/>
      <c r="KJU226" s="89"/>
      <c r="KJV226" s="89"/>
      <c r="KJW226" s="89"/>
      <c r="KJX226" s="89"/>
      <c r="KJY226" s="89"/>
      <c r="KJZ226" s="89"/>
      <c r="KKA226" s="80"/>
      <c r="KKB226" s="89"/>
      <c r="KKC226" s="89"/>
      <c r="KKD226" s="89"/>
      <c r="KKE226" s="89"/>
      <c r="KKF226" s="89"/>
      <c r="KKG226" s="89"/>
      <c r="KKH226" s="89"/>
      <c r="KKI226" s="89"/>
      <c r="KKJ226" s="89"/>
      <c r="KKK226" s="89"/>
      <c r="KKL226" s="89"/>
      <c r="KKM226" s="89"/>
      <c r="KKN226" s="89"/>
      <c r="KKO226" s="89"/>
      <c r="KKP226" s="89"/>
      <c r="KKQ226" s="89"/>
      <c r="KKR226" s="89"/>
      <c r="KKS226" s="89"/>
      <c r="KKT226" s="89"/>
      <c r="KKU226" s="89"/>
      <c r="KKV226" s="89"/>
      <c r="KKW226" s="80"/>
      <c r="KKX226" s="89"/>
      <c r="KKY226" s="89"/>
      <c r="KKZ226" s="89"/>
      <c r="KLA226" s="89"/>
      <c r="KLB226" s="89"/>
      <c r="KLC226" s="89"/>
      <c r="KLD226" s="89"/>
      <c r="KLE226" s="89"/>
      <c r="KLF226" s="89"/>
      <c r="KLG226" s="89"/>
      <c r="KLH226" s="89"/>
      <c r="KLI226" s="89"/>
      <c r="KLJ226" s="89"/>
      <c r="KLK226" s="89"/>
      <c r="KLL226" s="89"/>
      <c r="KLM226" s="89"/>
      <c r="KLN226" s="89"/>
      <c r="KLO226" s="89"/>
      <c r="KLP226" s="89"/>
      <c r="KLQ226" s="89"/>
      <c r="KLR226" s="89"/>
      <c r="KLS226" s="80"/>
      <c r="KLT226" s="89"/>
      <c r="KLU226" s="89"/>
      <c r="KLV226" s="89"/>
      <c r="KLW226" s="89"/>
      <c r="KLX226" s="89"/>
      <c r="KLY226" s="89"/>
      <c r="KLZ226" s="89"/>
      <c r="KMA226" s="89"/>
      <c r="KMB226" s="89"/>
      <c r="KMC226" s="89"/>
      <c r="KMD226" s="89"/>
      <c r="KME226" s="89"/>
      <c r="KMF226" s="89"/>
      <c r="KMG226" s="89"/>
      <c r="KMH226" s="89"/>
      <c r="KMI226" s="89"/>
      <c r="KMJ226" s="89"/>
      <c r="KMK226" s="89"/>
      <c r="KML226" s="89"/>
      <c r="KMM226" s="89"/>
      <c r="KMN226" s="89"/>
      <c r="KMO226" s="80"/>
      <c r="KMP226" s="89"/>
      <c r="KMQ226" s="89"/>
      <c r="KMR226" s="89"/>
      <c r="KMS226" s="89"/>
      <c r="KMT226" s="89"/>
      <c r="KMU226" s="89"/>
      <c r="KMV226" s="89"/>
      <c r="KMW226" s="89"/>
      <c r="KMX226" s="89"/>
      <c r="KMY226" s="89"/>
      <c r="KMZ226" s="89"/>
      <c r="KNA226" s="89"/>
      <c r="KNB226" s="89"/>
      <c r="KNC226" s="89"/>
      <c r="KND226" s="89"/>
      <c r="KNE226" s="89"/>
      <c r="KNF226" s="89"/>
      <c r="KNG226" s="89"/>
      <c r="KNH226" s="89"/>
      <c r="KNI226" s="89"/>
      <c r="KNJ226" s="89"/>
      <c r="KNK226" s="80"/>
      <c r="KNL226" s="89"/>
      <c r="KNM226" s="89"/>
      <c r="KNN226" s="89"/>
      <c r="KNO226" s="89"/>
      <c r="KNP226" s="89"/>
      <c r="KNQ226" s="89"/>
      <c r="KNR226" s="89"/>
      <c r="KNS226" s="89"/>
      <c r="KNT226" s="89"/>
      <c r="KNU226" s="89"/>
      <c r="KNV226" s="89"/>
      <c r="KNW226" s="89"/>
      <c r="KNX226" s="89"/>
      <c r="KNY226" s="89"/>
      <c r="KNZ226" s="89"/>
      <c r="KOA226" s="89"/>
      <c r="KOB226" s="89"/>
      <c r="KOC226" s="89"/>
      <c r="KOD226" s="89"/>
      <c r="KOE226" s="89"/>
      <c r="KOF226" s="89"/>
      <c r="KOG226" s="80"/>
      <c r="KOH226" s="89"/>
      <c r="KOI226" s="89"/>
      <c r="KOJ226" s="89"/>
      <c r="KOK226" s="89"/>
      <c r="KOL226" s="89"/>
      <c r="KOM226" s="89"/>
      <c r="KON226" s="89"/>
      <c r="KOO226" s="89"/>
      <c r="KOP226" s="89"/>
      <c r="KOQ226" s="89"/>
      <c r="KOR226" s="89"/>
      <c r="KOS226" s="89"/>
      <c r="KOT226" s="89"/>
      <c r="KOU226" s="89"/>
      <c r="KOV226" s="89"/>
      <c r="KOW226" s="89"/>
      <c r="KOX226" s="89"/>
      <c r="KOY226" s="89"/>
      <c r="KOZ226" s="89"/>
      <c r="KPA226" s="89"/>
      <c r="KPB226" s="89"/>
      <c r="KPC226" s="80"/>
      <c r="KPD226" s="89"/>
      <c r="KPE226" s="89"/>
      <c r="KPF226" s="89"/>
      <c r="KPG226" s="89"/>
      <c r="KPH226" s="89"/>
      <c r="KPI226" s="89"/>
      <c r="KPJ226" s="89"/>
      <c r="KPK226" s="89"/>
      <c r="KPL226" s="89"/>
      <c r="KPM226" s="89"/>
      <c r="KPN226" s="89"/>
      <c r="KPO226" s="89"/>
      <c r="KPP226" s="89"/>
      <c r="KPQ226" s="89"/>
      <c r="KPR226" s="89"/>
      <c r="KPS226" s="89"/>
      <c r="KPT226" s="89"/>
      <c r="KPU226" s="89"/>
      <c r="KPV226" s="89"/>
      <c r="KPW226" s="89"/>
      <c r="KPX226" s="89"/>
      <c r="KPY226" s="80"/>
      <c r="KPZ226" s="89"/>
      <c r="KQA226" s="89"/>
      <c r="KQB226" s="89"/>
      <c r="KQC226" s="89"/>
      <c r="KQD226" s="89"/>
      <c r="KQE226" s="89"/>
      <c r="KQF226" s="89"/>
      <c r="KQG226" s="89"/>
      <c r="KQH226" s="89"/>
      <c r="KQI226" s="89"/>
      <c r="KQJ226" s="89"/>
      <c r="KQK226" s="89"/>
      <c r="KQL226" s="89"/>
      <c r="KQM226" s="89"/>
      <c r="KQN226" s="89"/>
      <c r="KQO226" s="89"/>
      <c r="KQP226" s="89"/>
      <c r="KQQ226" s="89"/>
      <c r="KQR226" s="89"/>
      <c r="KQS226" s="89"/>
      <c r="KQT226" s="89"/>
      <c r="KQU226" s="80"/>
      <c r="KQV226" s="89"/>
      <c r="KQW226" s="89"/>
      <c r="KQX226" s="89"/>
      <c r="KQY226" s="89"/>
      <c r="KQZ226" s="89"/>
      <c r="KRA226" s="89"/>
      <c r="KRB226" s="89"/>
      <c r="KRC226" s="89"/>
      <c r="KRD226" s="89"/>
      <c r="KRE226" s="89"/>
      <c r="KRF226" s="89"/>
      <c r="KRG226" s="89"/>
      <c r="KRH226" s="89"/>
      <c r="KRI226" s="89"/>
      <c r="KRJ226" s="89"/>
      <c r="KRK226" s="89"/>
      <c r="KRL226" s="89"/>
      <c r="KRM226" s="89"/>
      <c r="KRN226" s="89"/>
      <c r="KRO226" s="89"/>
      <c r="KRP226" s="89"/>
      <c r="KRQ226" s="80"/>
      <c r="KRR226" s="89"/>
      <c r="KRS226" s="89"/>
      <c r="KRT226" s="89"/>
      <c r="KRU226" s="89"/>
      <c r="KRV226" s="89"/>
      <c r="KRW226" s="89"/>
      <c r="KRX226" s="89"/>
      <c r="KRY226" s="89"/>
      <c r="KRZ226" s="89"/>
      <c r="KSA226" s="89"/>
      <c r="KSB226" s="89"/>
      <c r="KSC226" s="89"/>
      <c r="KSD226" s="89"/>
      <c r="KSE226" s="89"/>
      <c r="KSF226" s="89"/>
      <c r="KSG226" s="89"/>
      <c r="KSH226" s="89"/>
      <c r="KSI226" s="89"/>
      <c r="KSJ226" s="89"/>
      <c r="KSK226" s="89"/>
      <c r="KSL226" s="89"/>
      <c r="KSM226" s="80"/>
      <c r="KSN226" s="89"/>
      <c r="KSO226" s="89"/>
      <c r="KSP226" s="89"/>
      <c r="KSQ226" s="89"/>
      <c r="KSR226" s="89"/>
      <c r="KSS226" s="89"/>
      <c r="KST226" s="89"/>
      <c r="KSU226" s="89"/>
      <c r="KSV226" s="89"/>
      <c r="KSW226" s="89"/>
      <c r="KSX226" s="89"/>
      <c r="KSY226" s="89"/>
      <c r="KSZ226" s="89"/>
      <c r="KTA226" s="89"/>
      <c r="KTB226" s="89"/>
      <c r="KTC226" s="89"/>
      <c r="KTD226" s="89"/>
      <c r="KTE226" s="89"/>
      <c r="KTF226" s="89"/>
      <c r="KTG226" s="89"/>
      <c r="KTH226" s="89"/>
      <c r="KTI226" s="80"/>
      <c r="KTJ226" s="89"/>
      <c r="KTK226" s="89"/>
      <c r="KTL226" s="89"/>
      <c r="KTM226" s="89"/>
      <c r="KTN226" s="89"/>
      <c r="KTO226" s="89"/>
      <c r="KTP226" s="89"/>
      <c r="KTQ226" s="89"/>
      <c r="KTR226" s="89"/>
      <c r="KTS226" s="89"/>
      <c r="KTT226" s="89"/>
      <c r="KTU226" s="89"/>
      <c r="KTV226" s="89"/>
      <c r="KTW226" s="89"/>
      <c r="KTX226" s="89"/>
      <c r="KTY226" s="89"/>
      <c r="KTZ226" s="89"/>
      <c r="KUA226" s="89"/>
      <c r="KUB226" s="89"/>
      <c r="KUC226" s="89"/>
      <c r="KUD226" s="89"/>
      <c r="KUE226" s="80"/>
      <c r="KUF226" s="89"/>
      <c r="KUG226" s="89"/>
      <c r="KUH226" s="89"/>
      <c r="KUI226" s="89"/>
      <c r="KUJ226" s="89"/>
      <c r="KUK226" s="89"/>
      <c r="KUL226" s="89"/>
      <c r="KUM226" s="89"/>
      <c r="KUN226" s="89"/>
      <c r="KUO226" s="89"/>
      <c r="KUP226" s="89"/>
      <c r="KUQ226" s="89"/>
      <c r="KUR226" s="89"/>
      <c r="KUS226" s="89"/>
      <c r="KUT226" s="89"/>
      <c r="KUU226" s="89"/>
      <c r="KUV226" s="89"/>
      <c r="KUW226" s="89"/>
      <c r="KUX226" s="89"/>
      <c r="KUY226" s="89"/>
      <c r="KUZ226" s="89"/>
      <c r="KVA226" s="80"/>
      <c r="KVB226" s="89"/>
      <c r="KVC226" s="89"/>
      <c r="KVD226" s="89"/>
      <c r="KVE226" s="89"/>
      <c r="KVF226" s="89"/>
      <c r="KVG226" s="89"/>
      <c r="KVH226" s="89"/>
      <c r="KVI226" s="89"/>
      <c r="KVJ226" s="89"/>
      <c r="KVK226" s="89"/>
      <c r="KVL226" s="89"/>
      <c r="KVM226" s="89"/>
      <c r="KVN226" s="89"/>
      <c r="KVO226" s="89"/>
      <c r="KVP226" s="89"/>
      <c r="KVQ226" s="89"/>
      <c r="KVR226" s="89"/>
      <c r="KVS226" s="89"/>
      <c r="KVT226" s="89"/>
      <c r="KVU226" s="89"/>
      <c r="KVV226" s="89"/>
      <c r="KVW226" s="80"/>
      <c r="KVX226" s="89"/>
      <c r="KVY226" s="89"/>
      <c r="KVZ226" s="89"/>
      <c r="KWA226" s="89"/>
      <c r="KWB226" s="89"/>
      <c r="KWC226" s="89"/>
      <c r="KWD226" s="89"/>
      <c r="KWE226" s="89"/>
      <c r="KWF226" s="89"/>
      <c r="KWG226" s="89"/>
      <c r="KWH226" s="89"/>
      <c r="KWI226" s="89"/>
      <c r="KWJ226" s="89"/>
      <c r="KWK226" s="89"/>
      <c r="KWL226" s="89"/>
      <c r="KWM226" s="89"/>
      <c r="KWN226" s="89"/>
      <c r="KWO226" s="89"/>
      <c r="KWP226" s="89"/>
      <c r="KWQ226" s="89"/>
      <c r="KWR226" s="89"/>
      <c r="KWS226" s="80"/>
      <c r="KWT226" s="89"/>
      <c r="KWU226" s="89"/>
      <c r="KWV226" s="89"/>
      <c r="KWW226" s="89"/>
      <c r="KWX226" s="89"/>
      <c r="KWY226" s="89"/>
      <c r="KWZ226" s="89"/>
      <c r="KXA226" s="89"/>
      <c r="KXB226" s="89"/>
      <c r="KXC226" s="89"/>
      <c r="KXD226" s="89"/>
      <c r="KXE226" s="89"/>
      <c r="KXF226" s="89"/>
      <c r="KXG226" s="89"/>
      <c r="KXH226" s="89"/>
      <c r="KXI226" s="89"/>
      <c r="KXJ226" s="89"/>
      <c r="KXK226" s="89"/>
      <c r="KXL226" s="89"/>
      <c r="KXM226" s="89"/>
      <c r="KXN226" s="89"/>
      <c r="KXO226" s="80"/>
      <c r="KXP226" s="89"/>
      <c r="KXQ226" s="89"/>
      <c r="KXR226" s="89"/>
      <c r="KXS226" s="89"/>
      <c r="KXT226" s="89"/>
      <c r="KXU226" s="89"/>
      <c r="KXV226" s="89"/>
      <c r="KXW226" s="89"/>
      <c r="KXX226" s="89"/>
      <c r="KXY226" s="89"/>
      <c r="KXZ226" s="89"/>
      <c r="KYA226" s="89"/>
      <c r="KYB226" s="89"/>
      <c r="KYC226" s="89"/>
      <c r="KYD226" s="89"/>
      <c r="KYE226" s="89"/>
      <c r="KYF226" s="89"/>
      <c r="KYG226" s="89"/>
      <c r="KYH226" s="89"/>
      <c r="KYI226" s="89"/>
      <c r="KYJ226" s="89"/>
      <c r="KYK226" s="80"/>
      <c r="KYL226" s="89"/>
      <c r="KYM226" s="89"/>
      <c r="KYN226" s="89"/>
      <c r="KYO226" s="89"/>
      <c r="KYP226" s="89"/>
      <c r="KYQ226" s="89"/>
      <c r="KYR226" s="89"/>
      <c r="KYS226" s="89"/>
      <c r="KYT226" s="89"/>
      <c r="KYU226" s="89"/>
      <c r="KYV226" s="89"/>
      <c r="KYW226" s="89"/>
      <c r="KYX226" s="89"/>
      <c r="KYY226" s="89"/>
      <c r="KYZ226" s="89"/>
      <c r="KZA226" s="89"/>
      <c r="KZB226" s="89"/>
      <c r="KZC226" s="89"/>
      <c r="KZD226" s="89"/>
      <c r="KZE226" s="89"/>
      <c r="KZF226" s="89"/>
      <c r="KZG226" s="80"/>
      <c r="KZH226" s="89"/>
      <c r="KZI226" s="89"/>
      <c r="KZJ226" s="89"/>
      <c r="KZK226" s="89"/>
      <c r="KZL226" s="89"/>
      <c r="KZM226" s="89"/>
      <c r="KZN226" s="89"/>
      <c r="KZO226" s="89"/>
      <c r="KZP226" s="89"/>
      <c r="KZQ226" s="89"/>
      <c r="KZR226" s="89"/>
      <c r="KZS226" s="89"/>
      <c r="KZT226" s="89"/>
      <c r="KZU226" s="89"/>
      <c r="KZV226" s="89"/>
      <c r="KZW226" s="89"/>
      <c r="KZX226" s="89"/>
      <c r="KZY226" s="89"/>
      <c r="KZZ226" s="89"/>
      <c r="LAA226" s="89"/>
      <c r="LAB226" s="89"/>
      <c r="LAC226" s="80"/>
      <c r="LAD226" s="89"/>
      <c r="LAE226" s="89"/>
      <c r="LAF226" s="89"/>
      <c r="LAG226" s="89"/>
      <c r="LAH226" s="89"/>
      <c r="LAI226" s="89"/>
      <c r="LAJ226" s="89"/>
      <c r="LAK226" s="89"/>
      <c r="LAL226" s="89"/>
      <c r="LAM226" s="89"/>
      <c r="LAN226" s="89"/>
      <c r="LAO226" s="89"/>
      <c r="LAP226" s="89"/>
      <c r="LAQ226" s="89"/>
      <c r="LAR226" s="89"/>
      <c r="LAS226" s="89"/>
      <c r="LAT226" s="89"/>
      <c r="LAU226" s="89"/>
      <c r="LAV226" s="89"/>
      <c r="LAW226" s="89"/>
      <c r="LAX226" s="89"/>
      <c r="LAY226" s="80"/>
      <c r="LAZ226" s="89"/>
      <c r="LBA226" s="89"/>
      <c r="LBB226" s="89"/>
      <c r="LBC226" s="89"/>
      <c r="LBD226" s="89"/>
      <c r="LBE226" s="89"/>
      <c r="LBF226" s="89"/>
      <c r="LBG226" s="89"/>
      <c r="LBH226" s="89"/>
      <c r="LBI226" s="89"/>
      <c r="LBJ226" s="89"/>
      <c r="LBK226" s="89"/>
      <c r="LBL226" s="89"/>
      <c r="LBM226" s="89"/>
      <c r="LBN226" s="89"/>
      <c r="LBO226" s="89"/>
      <c r="LBP226" s="89"/>
      <c r="LBQ226" s="89"/>
      <c r="LBR226" s="89"/>
      <c r="LBS226" s="89"/>
      <c r="LBT226" s="89"/>
      <c r="LBU226" s="80"/>
      <c r="LBV226" s="89"/>
      <c r="LBW226" s="89"/>
      <c r="LBX226" s="89"/>
      <c r="LBY226" s="89"/>
      <c r="LBZ226" s="89"/>
      <c r="LCA226" s="89"/>
      <c r="LCB226" s="89"/>
      <c r="LCC226" s="89"/>
      <c r="LCD226" s="89"/>
      <c r="LCE226" s="89"/>
      <c r="LCF226" s="89"/>
      <c r="LCG226" s="89"/>
      <c r="LCH226" s="89"/>
      <c r="LCI226" s="89"/>
      <c r="LCJ226" s="89"/>
      <c r="LCK226" s="89"/>
      <c r="LCL226" s="89"/>
      <c r="LCM226" s="89"/>
      <c r="LCN226" s="89"/>
      <c r="LCO226" s="89"/>
      <c r="LCP226" s="89"/>
      <c r="LCQ226" s="80"/>
      <c r="LCR226" s="89"/>
      <c r="LCS226" s="89"/>
      <c r="LCT226" s="89"/>
      <c r="LCU226" s="89"/>
      <c r="LCV226" s="89"/>
      <c r="LCW226" s="89"/>
      <c r="LCX226" s="89"/>
      <c r="LCY226" s="89"/>
      <c r="LCZ226" s="89"/>
      <c r="LDA226" s="89"/>
      <c r="LDB226" s="89"/>
      <c r="LDC226" s="89"/>
      <c r="LDD226" s="89"/>
      <c r="LDE226" s="89"/>
      <c r="LDF226" s="89"/>
      <c r="LDG226" s="89"/>
      <c r="LDH226" s="89"/>
      <c r="LDI226" s="89"/>
      <c r="LDJ226" s="89"/>
      <c r="LDK226" s="89"/>
      <c r="LDL226" s="89"/>
      <c r="LDM226" s="80"/>
      <c r="LDN226" s="89"/>
      <c r="LDO226" s="89"/>
      <c r="LDP226" s="89"/>
      <c r="LDQ226" s="89"/>
      <c r="LDR226" s="89"/>
      <c r="LDS226" s="89"/>
      <c r="LDT226" s="89"/>
      <c r="LDU226" s="89"/>
      <c r="LDV226" s="89"/>
      <c r="LDW226" s="89"/>
      <c r="LDX226" s="89"/>
      <c r="LDY226" s="89"/>
      <c r="LDZ226" s="89"/>
      <c r="LEA226" s="89"/>
      <c r="LEB226" s="89"/>
      <c r="LEC226" s="89"/>
      <c r="LED226" s="89"/>
      <c r="LEE226" s="89"/>
      <c r="LEF226" s="89"/>
      <c r="LEG226" s="89"/>
      <c r="LEH226" s="89"/>
      <c r="LEI226" s="80"/>
      <c r="LEJ226" s="89"/>
      <c r="LEK226" s="89"/>
      <c r="LEL226" s="89"/>
      <c r="LEM226" s="89"/>
      <c r="LEN226" s="89"/>
      <c r="LEO226" s="89"/>
      <c r="LEP226" s="89"/>
      <c r="LEQ226" s="89"/>
      <c r="LER226" s="89"/>
      <c r="LES226" s="89"/>
      <c r="LET226" s="89"/>
      <c r="LEU226" s="89"/>
      <c r="LEV226" s="89"/>
      <c r="LEW226" s="89"/>
      <c r="LEX226" s="89"/>
      <c r="LEY226" s="89"/>
      <c r="LEZ226" s="89"/>
      <c r="LFA226" s="89"/>
      <c r="LFB226" s="89"/>
      <c r="LFC226" s="89"/>
      <c r="LFD226" s="89"/>
      <c r="LFE226" s="80"/>
      <c r="LFF226" s="89"/>
      <c r="LFG226" s="89"/>
      <c r="LFH226" s="89"/>
      <c r="LFI226" s="89"/>
      <c r="LFJ226" s="89"/>
      <c r="LFK226" s="89"/>
      <c r="LFL226" s="89"/>
      <c r="LFM226" s="89"/>
      <c r="LFN226" s="89"/>
      <c r="LFO226" s="89"/>
      <c r="LFP226" s="89"/>
      <c r="LFQ226" s="89"/>
      <c r="LFR226" s="89"/>
      <c r="LFS226" s="89"/>
      <c r="LFT226" s="89"/>
      <c r="LFU226" s="89"/>
      <c r="LFV226" s="89"/>
      <c r="LFW226" s="89"/>
      <c r="LFX226" s="89"/>
      <c r="LFY226" s="89"/>
      <c r="LFZ226" s="89"/>
      <c r="LGA226" s="80"/>
      <c r="LGB226" s="89"/>
      <c r="LGC226" s="89"/>
      <c r="LGD226" s="89"/>
      <c r="LGE226" s="89"/>
      <c r="LGF226" s="89"/>
      <c r="LGG226" s="89"/>
      <c r="LGH226" s="89"/>
      <c r="LGI226" s="89"/>
      <c r="LGJ226" s="89"/>
      <c r="LGK226" s="89"/>
      <c r="LGL226" s="89"/>
      <c r="LGM226" s="89"/>
      <c r="LGN226" s="89"/>
      <c r="LGO226" s="89"/>
      <c r="LGP226" s="89"/>
      <c r="LGQ226" s="89"/>
      <c r="LGR226" s="89"/>
      <c r="LGS226" s="89"/>
      <c r="LGT226" s="89"/>
      <c r="LGU226" s="89"/>
      <c r="LGV226" s="89"/>
      <c r="LGW226" s="80"/>
      <c r="LGX226" s="89"/>
      <c r="LGY226" s="89"/>
      <c r="LGZ226" s="89"/>
      <c r="LHA226" s="89"/>
      <c r="LHB226" s="89"/>
      <c r="LHC226" s="89"/>
      <c r="LHD226" s="89"/>
      <c r="LHE226" s="89"/>
      <c r="LHF226" s="89"/>
      <c r="LHG226" s="89"/>
      <c r="LHH226" s="89"/>
      <c r="LHI226" s="89"/>
      <c r="LHJ226" s="89"/>
      <c r="LHK226" s="89"/>
      <c r="LHL226" s="89"/>
      <c r="LHM226" s="89"/>
      <c r="LHN226" s="89"/>
      <c r="LHO226" s="89"/>
      <c r="LHP226" s="89"/>
      <c r="LHQ226" s="89"/>
      <c r="LHR226" s="89"/>
      <c r="LHS226" s="80"/>
      <c r="LHT226" s="89"/>
      <c r="LHU226" s="89"/>
      <c r="LHV226" s="89"/>
      <c r="LHW226" s="89"/>
      <c r="LHX226" s="89"/>
      <c r="LHY226" s="89"/>
      <c r="LHZ226" s="89"/>
      <c r="LIA226" s="89"/>
      <c r="LIB226" s="89"/>
      <c r="LIC226" s="89"/>
      <c r="LID226" s="89"/>
      <c r="LIE226" s="89"/>
      <c r="LIF226" s="89"/>
      <c r="LIG226" s="89"/>
      <c r="LIH226" s="89"/>
      <c r="LII226" s="89"/>
      <c r="LIJ226" s="89"/>
      <c r="LIK226" s="89"/>
      <c r="LIL226" s="89"/>
      <c r="LIM226" s="89"/>
      <c r="LIN226" s="89"/>
      <c r="LIO226" s="80"/>
      <c r="LIP226" s="89"/>
      <c r="LIQ226" s="89"/>
      <c r="LIR226" s="89"/>
      <c r="LIS226" s="89"/>
      <c r="LIT226" s="89"/>
      <c r="LIU226" s="89"/>
      <c r="LIV226" s="89"/>
      <c r="LIW226" s="89"/>
      <c r="LIX226" s="89"/>
      <c r="LIY226" s="89"/>
      <c r="LIZ226" s="89"/>
      <c r="LJA226" s="89"/>
      <c r="LJB226" s="89"/>
      <c r="LJC226" s="89"/>
      <c r="LJD226" s="89"/>
      <c r="LJE226" s="89"/>
      <c r="LJF226" s="89"/>
      <c r="LJG226" s="89"/>
      <c r="LJH226" s="89"/>
      <c r="LJI226" s="89"/>
      <c r="LJJ226" s="89"/>
      <c r="LJK226" s="80"/>
      <c r="LJL226" s="89"/>
      <c r="LJM226" s="89"/>
      <c r="LJN226" s="89"/>
      <c r="LJO226" s="89"/>
      <c r="LJP226" s="89"/>
      <c r="LJQ226" s="89"/>
      <c r="LJR226" s="89"/>
      <c r="LJS226" s="89"/>
      <c r="LJT226" s="89"/>
      <c r="LJU226" s="89"/>
      <c r="LJV226" s="89"/>
      <c r="LJW226" s="89"/>
      <c r="LJX226" s="89"/>
      <c r="LJY226" s="89"/>
      <c r="LJZ226" s="89"/>
      <c r="LKA226" s="89"/>
      <c r="LKB226" s="89"/>
      <c r="LKC226" s="89"/>
      <c r="LKD226" s="89"/>
      <c r="LKE226" s="89"/>
      <c r="LKF226" s="89"/>
      <c r="LKG226" s="80"/>
      <c r="LKH226" s="89"/>
      <c r="LKI226" s="89"/>
      <c r="LKJ226" s="89"/>
      <c r="LKK226" s="89"/>
      <c r="LKL226" s="89"/>
      <c r="LKM226" s="89"/>
      <c r="LKN226" s="89"/>
      <c r="LKO226" s="89"/>
      <c r="LKP226" s="89"/>
      <c r="LKQ226" s="89"/>
      <c r="LKR226" s="89"/>
      <c r="LKS226" s="89"/>
      <c r="LKT226" s="89"/>
      <c r="LKU226" s="89"/>
      <c r="LKV226" s="89"/>
      <c r="LKW226" s="89"/>
      <c r="LKX226" s="89"/>
      <c r="LKY226" s="89"/>
      <c r="LKZ226" s="89"/>
      <c r="LLA226" s="89"/>
      <c r="LLB226" s="89"/>
      <c r="LLC226" s="80"/>
      <c r="LLD226" s="89"/>
      <c r="LLE226" s="89"/>
      <c r="LLF226" s="89"/>
      <c r="LLG226" s="89"/>
      <c r="LLH226" s="89"/>
      <c r="LLI226" s="89"/>
      <c r="LLJ226" s="89"/>
      <c r="LLK226" s="89"/>
      <c r="LLL226" s="89"/>
      <c r="LLM226" s="89"/>
      <c r="LLN226" s="89"/>
      <c r="LLO226" s="89"/>
      <c r="LLP226" s="89"/>
      <c r="LLQ226" s="89"/>
      <c r="LLR226" s="89"/>
      <c r="LLS226" s="89"/>
      <c r="LLT226" s="89"/>
      <c r="LLU226" s="89"/>
      <c r="LLV226" s="89"/>
      <c r="LLW226" s="89"/>
      <c r="LLX226" s="89"/>
      <c r="LLY226" s="80"/>
      <c r="LLZ226" s="89"/>
      <c r="LMA226" s="89"/>
      <c r="LMB226" s="89"/>
      <c r="LMC226" s="89"/>
      <c r="LMD226" s="89"/>
      <c r="LME226" s="89"/>
      <c r="LMF226" s="89"/>
      <c r="LMG226" s="89"/>
      <c r="LMH226" s="89"/>
      <c r="LMI226" s="89"/>
      <c r="LMJ226" s="89"/>
      <c r="LMK226" s="89"/>
      <c r="LML226" s="89"/>
      <c r="LMM226" s="89"/>
      <c r="LMN226" s="89"/>
      <c r="LMO226" s="89"/>
      <c r="LMP226" s="89"/>
      <c r="LMQ226" s="89"/>
      <c r="LMR226" s="89"/>
      <c r="LMS226" s="89"/>
      <c r="LMT226" s="89"/>
      <c r="LMU226" s="80"/>
      <c r="LMV226" s="89"/>
      <c r="LMW226" s="89"/>
      <c r="LMX226" s="89"/>
      <c r="LMY226" s="89"/>
      <c r="LMZ226" s="89"/>
      <c r="LNA226" s="89"/>
      <c r="LNB226" s="89"/>
      <c r="LNC226" s="89"/>
      <c r="LND226" s="89"/>
      <c r="LNE226" s="89"/>
      <c r="LNF226" s="89"/>
      <c r="LNG226" s="89"/>
      <c r="LNH226" s="89"/>
      <c r="LNI226" s="89"/>
      <c r="LNJ226" s="89"/>
      <c r="LNK226" s="89"/>
      <c r="LNL226" s="89"/>
      <c r="LNM226" s="89"/>
      <c r="LNN226" s="89"/>
      <c r="LNO226" s="89"/>
      <c r="LNP226" s="89"/>
      <c r="LNQ226" s="80"/>
      <c r="LNR226" s="89"/>
      <c r="LNS226" s="89"/>
      <c r="LNT226" s="89"/>
      <c r="LNU226" s="89"/>
      <c r="LNV226" s="89"/>
      <c r="LNW226" s="89"/>
      <c r="LNX226" s="89"/>
      <c r="LNY226" s="89"/>
      <c r="LNZ226" s="89"/>
      <c r="LOA226" s="89"/>
      <c r="LOB226" s="89"/>
      <c r="LOC226" s="89"/>
      <c r="LOD226" s="89"/>
      <c r="LOE226" s="89"/>
      <c r="LOF226" s="89"/>
      <c r="LOG226" s="89"/>
      <c r="LOH226" s="89"/>
      <c r="LOI226" s="89"/>
      <c r="LOJ226" s="89"/>
      <c r="LOK226" s="89"/>
      <c r="LOL226" s="89"/>
      <c r="LOM226" s="80"/>
      <c r="LON226" s="89"/>
      <c r="LOO226" s="89"/>
      <c r="LOP226" s="89"/>
      <c r="LOQ226" s="89"/>
      <c r="LOR226" s="89"/>
      <c r="LOS226" s="89"/>
      <c r="LOT226" s="89"/>
      <c r="LOU226" s="89"/>
      <c r="LOV226" s="89"/>
      <c r="LOW226" s="89"/>
      <c r="LOX226" s="89"/>
      <c r="LOY226" s="89"/>
      <c r="LOZ226" s="89"/>
      <c r="LPA226" s="89"/>
      <c r="LPB226" s="89"/>
      <c r="LPC226" s="89"/>
      <c r="LPD226" s="89"/>
      <c r="LPE226" s="89"/>
      <c r="LPF226" s="89"/>
      <c r="LPG226" s="89"/>
      <c r="LPH226" s="89"/>
      <c r="LPI226" s="80"/>
      <c r="LPJ226" s="89"/>
      <c r="LPK226" s="89"/>
      <c r="LPL226" s="89"/>
      <c r="LPM226" s="89"/>
      <c r="LPN226" s="89"/>
      <c r="LPO226" s="89"/>
      <c r="LPP226" s="89"/>
      <c r="LPQ226" s="89"/>
      <c r="LPR226" s="89"/>
      <c r="LPS226" s="89"/>
      <c r="LPT226" s="89"/>
      <c r="LPU226" s="89"/>
      <c r="LPV226" s="89"/>
      <c r="LPW226" s="89"/>
      <c r="LPX226" s="89"/>
      <c r="LPY226" s="89"/>
      <c r="LPZ226" s="89"/>
      <c r="LQA226" s="89"/>
      <c r="LQB226" s="89"/>
      <c r="LQC226" s="89"/>
      <c r="LQD226" s="89"/>
      <c r="LQE226" s="80"/>
      <c r="LQF226" s="89"/>
      <c r="LQG226" s="89"/>
      <c r="LQH226" s="89"/>
      <c r="LQI226" s="89"/>
      <c r="LQJ226" s="89"/>
      <c r="LQK226" s="89"/>
      <c r="LQL226" s="89"/>
      <c r="LQM226" s="89"/>
      <c r="LQN226" s="89"/>
      <c r="LQO226" s="89"/>
      <c r="LQP226" s="89"/>
      <c r="LQQ226" s="89"/>
      <c r="LQR226" s="89"/>
      <c r="LQS226" s="89"/>
      <c r="LQT226" s="89"/>
      <c r="LQU226" s="89"/>
      <c r="LQV226" s="89"/>
      <c r="LQW226" s="89"/>
      <c r="LQX226" s="89"/>
      <c r="LQY226" s="89"/>
      <c r="LQZ226" s="89"/>
      <c r="LRA226" s="80"/>
      <c r="LRB226" s="89"/>
      <c r="LRC226" s="89"/>
      <c r="LRD226" s="89"/>
      <c r="LRE226" s="89"/>
      <c r="LRF226" s="89"/>
      <c r="LRG226" s="89"/>
      <c r="LRH226" s="89"/>
      <c r="LRI226" s="89"/>
      <c r="LRJ226" s="89"/>
      <c r="LRK226" s="89"/>
      <c r="LRL226" s="89"/>
      <c r="LRM226" s="89"/>
      <c r="LRN226" s="89"/>
      <c r="LRO226" s="89"/>
      <c r="LRP226" s="89"/>
      <c r="LRQ226" s="89"/>
      <c r="LRR226" s="89"/>
      <c r="LRS226" s="89"/>
      <c r="LRT226" s="89"/>
      <c r="LRU226" s="89"/>
      <c r="LRV226" s="89"/>
      <c r="LRW226" s="80"/>
      <c r="LRX226" s="89"/>
      <c r="LRY226" s="89"/>
      <c r="LRZ226" s="89"/>
      <c r="LSA226" s="89"/>
      <c r="LSB226" s="89"/>
      <c r="LSC226" s="89"/>
      <c r="LSD226" s="89"/>
      <c r="LSE226" s="89"/>
      <c r="LSF226" s="89"/>
      <c r="LSG226" s="89"/>
      <c r="LSH226" s="89"/>
      <c r="LSI226" s="89"/>
      <c r="LSJ226" s="89"/>
      <c r="LSK226" s="89"/>
      <c r="LSL226" s="89"/>
      <c r="LSM226" s="89"/>
      <c r="LSN226" s="89"/>
      <c r="LSO226" s="89"/>
      <c r="LSP226" s="89"/>
      <c r="LSQ226" s="89"/>
      <c r="LSR226" s="89"/>
      <c r="LSS226" s="80"/>
      <c r="LST226" s="89"/>
      <c r="LSU226" s="89"/>
      <c r="LSV226" s="89"/>
      <c r="LSW226" s="89"/>
      <c r="LSX226" s="89"/>
      <c r="LSY226" s="89"/>
      <c r="LSZ226" s="89"/>
      <c r="LTA226" s="89"/>
      <c r="LTB226" s="89"/>
      <c r="LTC226" s="89"/>
      <c r="LTD226" s="89"/>
      <c r="LTE226" s="89"/>
      <c r="LTF226" s="89"/>
      <c r="LTG226" s="89"/>
      <c r="LTH226" s="89"/>
      <c r="LTI226" s="89"/>
      <c r="LTJ226" s="89"/>
      <c r="LTK226" s="89"/>
      <c r="LTL226" s="89"/>
      <c r="LTM226" s="89"/>
      <c r="LTN226" s="89"/>
      <c r="LTO226" s="80"/>
      <c r="LTP226" s="89"/>
      <c r="LTQ226" s="89"/>
      <c r="LTR226" s="89"/>
      <c r="LTS226" s="89"/>
      <c r="LTT226" s="89"/>
      <c r="LTU226" s="89"/>
      <c r="LTV226" s="89"/>
      <c r="LTW226" s="89"/>
      <c r="LTX226" s="89"/>
      <c r="LTY226" s="89"/>
      <c r="LTZ226" s="89"/>
      <c r="LUA226" s="89"/>
      <c r="LUB226" s="89"/>
      <c r="LUC226" s="89"/>
      <c r="LUD226" s="89"/>
      <c r="LUE226" s="89"/>
      <c r="LUF226" s="89"/>
      <c r="LUG226" s="89"/>
      <c r="LUH226" s="89"/>
      <c r="LUI226" s="89"/>
      <c r="LUJ226" s="89"/>
      <c r="LUK226" s="80"/>
      <c r="LUL226" s="89"/>
      <c r="LUM226" s="89"/>
      <c r="LUN226" s="89"/>
      <c r="LUO226" s="89"/>
      <c r="LUP226" s="89"/>
      <c r="LUQ226" s="89"/>
      <c r="LUR226" s="89"/>
      <c r="LUS226" s="89"/>
      <c r="LUT226" s="89"/>
      <c r="LUU226" s="89"/>
      <c r="LUV226" s="89"/>
      <c r="LUW226" s="89"/>
      <c r="LUX226" s="89"/>
      <c r="LUY226" s="89"/>
      <c r="LUZ226" s="89"/>
      <c r="LVA226" s="89"/>
      <c r="LVB226" s="89"/>
      <c r="LVC226" s="89"/>
      <c r="LVD226" s="89"/>
      <c r="LVE226" s="89"/>
      <c r="LVF226" s="89"/>
      <c r="LVG226" s="80"/>
      <c r="LVH226" s="89"/>
      <c r="LVI226" s="89"/>
      <c r="LVJ226" s="89"/>
      <c r="LVK226" s="89"/>
      <c r="LVL226" s="89"/>
      <c r="LVM226" s="89"/>
      <c r="LVN226" s="89"/>
      <c r="LVO226" s="89"/>
      <c r="LVP226" s="89"/>
      <c r="LVQ226" s="89"/>
      <c r="LVR226" s="89"/>
      <c r="LVS226" s="89"/>
      <c r="LVT226" s="89"/>
      <c r="LVU226" s="89"/>
      <c r="LVV226" s="89"/>
      <c r="LVW226" s="89"/>
      <c r="LVX226" s="89"/>
      <c r="LVY226" s="89"/>
      <c r="LVZ226" s="89"/>
      <c r="LWA226" s="89"/>
      <c r="LWB226" s="89"/>
      <c r="LWC226" s="80"/>
      <c r="LWD226" s="89"/>
      <c r="LWE226" s="89"/>
      <c r="LWF226" s="89"/>
      <c r="LWG226" s="89"/>
      <c r="LWH226" s="89"/>
      <c r="LWI226" s="89"/>
      <c r="LWJ226" s="89"/>
      <c r="LWK226" s="89"/>
      <c r="LWL226" s="89"/>
      <c r="LWM226" s="89"/>
      <c r="LWN226" s="89"/>
      <c r="LWO226" s="89"/>
      <c r="LWP226" s="89"/>
      <c r="LWQ226" s="89"/>
      <c r="LWR226" s="89"/>
      <c r="LWS226" s="89"/>
      <c r="LWT226" s="89"/>
      <c r="LWU226" s="89"/>
      <c r="LWV226" s="89"/>
      <c r="LWW226" s="89"/>
      <c r="LWX226" s="89"/>
      <c r="LWY226" s="80"/>
      <c r="LWZ226" s="89"/>
      <c r="LXA226" s="89"/>
      <c r="LXB226" s="89"/>
      <c r="LXC226" s="89"/>
      <c r="LXD226" s="89"/>
      <c r="LXE226" s="89"/>
      <c r="LXF226" s="89"/>
      <c r="LXG226" s="89"/>
      <c r="LXH226" s="89"/>
      <c r="LXI226" s="89"/>
      <c r="LXJ226" s="89"/>
      <c r="LXK226" s="89"/>
      <c r="LXL226" s="89"/>
      <c r="LXM226" s="89"/>
      <c r="LXN226" s="89"/>
      <c r="LXO226" s="89"/>
      <c r="LXP226" s="89"/>
      <c r="LXQ226" s="89"/>
      <c r="LXR226" s="89"/>
      <c r="LXS226" s="89"/>
      <c r="LXT226" s="89"/>
      <c r="LXU226" s="80"/>
      <c r="LXV226" s="89"/>
      <c r="LXW226" s="89"/>
      <c r="LXX226" s="89"/>
      <c r="LXY226" s="89"/>
      <c r="LXZ226" s="89"/>
      <c r="LYA226" s="89"/>
      <c r="LYB226" s="89"/>
      <c r="LYC226" s="89"/>
      <c r="LYD226" s="89"/>
      <c r="LYE226" s="89"/>
      <c r="LYF226" s="89"/>
      <c r="LYG226" s="89"/>
      <c r="LYH226" s="89"/>
      <c r="LYI226" s="89"/>
      <c r="LYJ226" s="89"/>
      <c r="LYK226" s="89"/>
      <c r="LYL226" s="89"/>
      <c r="LYM226" s="89"/>
      <c r="LYN226" s="89"/>
      <c r="LYO226" s="89"/>
      <c r="LYP226" s="89"/>
      <c r="LYQ226" s="80"/>
      <c r="LYR226" s="89"/>
      <c r="LYS226" s="89"/>
      <c r="LYT226" s="89"/>
      <c r="LYU226" s="89"/>
      <c r="LYV226" s="89"/>
      <c r="LYW226" s="89"/>
      <c r="LYX226" s="89"/>
      <c r="LYY226" s="89"/>
      <c r="LYZ226" s="89"/>
      <c r="LZA226" s="89"/>
      <c r="LZB226" s="89"/>
      <c r="LZC226" s="89"/>
      <c r="LZD226" s="89"/>
      <c r="LZE226" s="89"/>
      <c r="LZF226" s="89"/>
      <c r="LZG226" s="89"/>
      <c r="LZH226" s="89"/>
      <c r="LZI226" s="89"/>
      <c r="LZJ226" s="89"/>
      <c r="LZK226" s="89"/>
      <c r="LZL226" s="89"/>
      <c r="LZM226" s="80"/>
      <c r="LZN226" s="89"/>
      <c r="LZO226" s="89"/>
      <c r="LZP226" s="89"/>
      <c r="LZQ226" s="89"/>
      <c r="LZR226" s="89"/>
      <c r="LZS226" s="89"/>
      <c r="LZT226" s="89"/>
      <c r="LZU226" s="89"/>
      <c r="LZV226" s="89"/>
      <c r="LZW226" s="89"/>
      <c r="LZX226" s="89"/>
      <c r="LZY226" s="89"/>
      <c r="LZZ226" s="89"/>
      <c r="MAA226" s="89"/>
      <c r="MAB226" s="89"/>
      <c r="MAC226" s="89"/>
      <c r="MAD226" s="89"/>
      <c r="MAE226" s="89"/>
      <c r="MAF226" s="89"/>
      <c r="MAG226" s="89"/>
      <c r="MAH226" s="89"/>
      <c r="MAI226" s="80"/>
      <c r="MAJ226" s="89"/>
      <c r="MAK226" s="89"/>
      <c r="MAL226" s="89"/>
      <c r="MAM226" s="89"/>
      <c r="MAN226" s="89"/>
      <c r="MAO226" s="89"/>
      <c r="MAP226" s="89"/>
      <c r="MAQ226" s="89"/>
      <c r="MAR226" s="89"/>
      <c r="MAS226" s="89"/>
      <c r="MAT226" s="89"/>
      <c r="MAU226" s="89"/>
      <c r="MAV226" s="89"/>
      <c r="MAW226" s="89"/>
      <c r="MAX226" s="89"/>
      <c r="MAY226" s="89"/>
      <c r="MAZ226" s="89"/>
      <c r="MBA226" s="89"/>
      <c r="MBB226" s="89"/>
      <c r="MBC226" s="89"/>
      <c r="MBD226" s="89"/>
      <c r="MBE226" s="80"/>
      <c r="MBF226" s="89"/>
      <c r="MBG226" s="89"/>
      <c r="MBH226" s="89"/>
      <c r="MBI226" s="89"/>
      <c r="MBJ226" s="89"/>
      <c r="MBK226" s="89"/>
      <c r="MBL226" s="89"/>
      <c r="MBM226" s="89"/>
      <c r="MBN226" s="89"/>
      <c r="MBO226" s="89"/>
      <c r="MBP226" s="89"/>
      <c r="MBQ226" s="89"/>
      <c r="MBR226" s="89"/>
      <c r="MBS226" s="89"/>
      <c r="MBT226" s="89"/>
      <c r="MBU226" s="89"/>
      <c r="MBV226" s="89"/>
      <c r="MBW226" s="89"/>
      <c r="MBX226" s="89"/>
      <c r="MBY226" s="89"/>
      <c r="MBZ226" s="89"/>
      <c r="MCA226" s="80"/>
      <c r="MCB226" s="89"/>
      <c r="MCC226" s="89"/>
      <c r="MCD226" s="89"/>
      <c r="MCE226" s="89"/>
      <c r="MCF226" s="89"/>
      <c r="MCG226" s="89"/>
      <c r="MCH226" s="89"/>
      <c r="MCI226" s="89"/>
      <c r="MCJ226" s="89"/>
      <c r="MCK226" s="89"/>
      <c r="MCL226" s="89"/>
      <c r="MCM226" s="89"/>
      <c r="MCN226" s="89"/>
      <c r="MCO226" s="89"/>
      <c r="MCP226" s="89"/>
      <c r="MCQ226" s="89"/>
      <c r="MCR226" s="89"/>
      <c r="MCS226" s="89"/>
      <c r="MCT226" s="89"/>
      <c r="MCU226" s="89"/>
      <c r="MCV226" s="89"/>
      <c r="MCW226" s="80"/>
      <c r="MCX226" s="89"/>
      <c r="MCY226" s="89"/>
      <c r="MCZ226" s="89"/>
      <c r="MDA226" s="89"/>
      <c r="MDB226" s="89"/>
      <c r="MDC226" s="89"/>
      <c r="MDD226" s="89"/>
      <c r="MDE226" s="89"/>
      <c r="MDF226" s="89"/>
      <c r="MDG226" s="89"/>
      <c r="MDH226" s="89"/>
      <c r="MDI226" s="89"/>
      <c r="MDJ226" s="89"/>
      <c r="MDK226" s="89"/>
      <c r="MDL226" s="89"/>
      <c r="MDM226" s="89"/>
      <c r="MDN226" s="89"/>
      <c r="MDO226" s="89"/>
      <c r="MDP226" s="89"/>
      <c r="MDQ226" s="89"/>
      <c r="MDR226" s="89"/>
      <c r="MDS226" s="80"/>
      <c r="MDT226" s="89"/>
      <c r="MDU226" s="89"/>
      <c r="MDV226" s="89"/>
      <c r="MDW226" s="89"/>
      <c r="MDX226" s="89"/>
      <c r="MDY226" s="89"/>
      <c r="MDZ226" s="89"/>
      <c r="MEA226" s="89"/>
      <c r="MEB226" s="89"/>
      <c r="MEC226" s="89"/>
      <c r="MED226" s="89"/>
      <c r="MEE226" s="89"/>
      <c r="MEF226" s="89"/>
      <c r="MEG226" s="89"/>
      <c r="MEH226" s="89"/>
      <c r="MEI226" s="89"/>
      <c r="MEJ226" s="89"/>
      <c r="MEK226" s="89"/>
      <c r="MEL226" s="89"/>
      <c r="MEM226" s="89"/>
      <c r="MEN226" s="89"/>
      <c r="MEO226" s="80"/>
      <c r="MEP226" s="89"/>
      <c r="MEQ226" s="89"/>
      <c r="MER226" s="89"/>
      <c r="MES226" s="89"/>
      <c r="MET226" s="89"/>
      <c r="MEU226" s="89"/>
      <c r="MEV226" s="89"/>
      <c r="MEW226" s="89"/>
      <c r="MEX226" s="89"/>
      <c r="MEY226" s="89"/>
      <c r="MEZ226" s="89"/>
      <c r="MFA226" s="89"/>
      <c r="MFB226" s="89"/>
      <c r="MFC226" s="89"/>
      <c r="MFD226" s="89"/>
      <c r="MFE226" s="89"/>
      <c r="MFF226" s="89"/>
      <c r="MFG226" s="89"/>
      <c r="MFH226" s="89"/>
      <c r="MFI226" s="89"/>
      <c r="MFJ226" s="89"/>
      <c r="MFK226" s="80"/>
      <c r="MFL226" s="89"/>
      <c r="MFM226" s="89"/>
      <c r="MFN226" s="89"/>
      <c r="MFO226" s="89"/>
      <c r="MFP226" s="89"/>
      <c r="MFQ226" s="89"/>
      <c r="MFR226" s="89"/>
      <c r="MFS226" s="89"/>
      <c r="MFT226" s="89"/>
      <c r="MFU226" s="89"/>
      <c r="MFV226" s="89"/>
      <c r="MFW226" s="89"/>
      <c r="MFX226" s="89"/>
      <c r="MFY226" s="89"/>
      <c r="MFZ226" s="89"/>
      <c r="MGA226" s="89"/>
      <c r="MGB226" s="89"/>
      <c r="MGC226" s="89"/>
      <c r="MGD226" s="89"/>
      <c r="MGE226" s="89"/>
      <c r="MGF226" s="89"/>
      <c r="MGG226" s="80"/>
      <c r="MGH226" s="89"/>
      <c r="MGI226" s="89"/>
      <c r="MGJ226" s="89"/>
      <c r="MGK226" s="89"/>
      <c r="MGL226" s="89"/>
      <c r="MGM226" s="89"/>
      <c r="MGN226" s="89"/>
      <c r="MGO226" s="89"/>
      <c r="MGP226" s="89"/>
      <c r="MGQ226" s="89"/>
      <c r="MGR226" s="89"/>
      <c r="MGS226" s="89"/>
      <c r="MGT226" s="89"/>
      <c r="MGU226" s="89"/>
      <c r="MGV226" s="89"/>
      <c r="MGW226" s="89"/>
      <c r="MGX226" s="89"/>
      <c r="MGY226" s="89"/>
      <c r="MGZ226" s="89"/>
      <c r="MHA226" s="89"/>
      <c r="MHB226" s="89"/>
      <c r="MHC226" s="80"/>
      <c r="MHD226" s="89"/>
      <c r="MHE226" s="89"/>
      <c r="MHF226" s="89"/>
      <c r="MHG226" s="89"/>
      <c r="MHH226" s="89"/>
      <c r="MHI226" s="89"/>
      <c r="MHJ226" s="89"/>
      <c r="MHK226" s="89"/>
      <c r="MHL226" s="89"/>
      <c r="MHM226" s="89"/>
      <c r="MHN226" s="89"/>
      <c r="MHO226" s="89"/>
      <c r="MHP226" s="89"/>
      <c r="MHQ226" s="89"/>
      <c r="MHR226" s="89"/>
      <c r="MHS226" s="89"/>
      <c r="MHT226" s="89"/>
      <c r="MHU226" s="89"/>
      <c r="MHV226" s="89"/>
      <c r="MHW226" s="89"/>
      <c r="MHX226" s="89"/>
      <c r="MHY226" s="80"/>
      <c r="MHZ226" s="89"/>
      <c r="MIA226" s="89"/>
      <c r="MIB226" s="89"/>
      <c r="MIC226" s="89"/>
      <c r="MID226" s="89"/>
      <c r="MIE226" s="89"/>
      <c r="MIF226" s="89"/>
      <c r="MIG226" s="89"/>
      <c r="MIH226" s="89"/>
      <c r="MII226" s="89"/>
      <c r="MIJ226" s="89"/>
      <c r="MIK226" s="89"/>
      <c r="MIL226" s="89"/>
      <c r="MIM226" s="89"/>
      <c r="MIN226" s="89"/>
      <c r="MIO226" s="89"/>
      <c r="MIP226" s="89"/>
      <c r="MIQ226" s="89"/>
      <c r="MIR226" s="89"/>
      <c r="MIS226" s="89"/>
      <c r="MIT226" s="89"/>
      <c r="MIU226" s="80"/>
      <c r="MIV226" s="89"/>
      <c r="MIW226" s="89"/>
      <c r="MIX226" s="89"/>
      <c r="MIY226" s="89"/>
      <c r="MIZ226" s="89"/>
      <c r="MJA226" s="89"/>
      <c r="MJB226" s="89"/>
      <c r="MJC226" s="89"/>
      <c r="MJD226" s="89"/>
      <c r="MJE226" s="89"/>
      <c r="MJF226" s="89"/>
      <c r="MJG226" s="89"/>
      <c r="MJH226" s="89"/>
      <c r="MJI226" s="89"/>
      <c r="MJJ226" s="89"/>
      <c r="MJK226" s="89"/>
      <c r="MJL226" s="89"/>
      <c r="MJM226" s="89"/>
      <c r="MJN226" s="89"/>
      <c r="MJO226" s="89"/>
      <c r="MJP226" s="89"/>
      <c r="MJQ226" s="80"/>
      <c r="MJR226" s="89"/>
      <c r="MJS226" s="89"/>
      <c r="MJT226" s="89"/>
      <c r="MJU226" s="89"/>
      <c r="MJV226" s="89"/>
      <c r="MJW226" s="89"/>
      <c r="MJX226" s="89"/>
      <c r="MJY226" s="89"/>
      <c r="MJZ226" s="89"/>
      <c r="MKA226" s="89"/>
      <c r="MKB226" s="89"/>
      <c r="MKC226" s="89"/>
      <c r="MKD226" s="89"/>
      <c r="MKE226" s="89"/>
      <c r="MKF226" s="89"/>
      <c r="MKG226" s="89"/>
      <c r="MKH226" s="89"/>
      <c r="MKI226" s="89"/>
      <c r="MKJ226" s="89"/>
      <c r="MKK226" s="89"/>
      <c r="MKL226" s="89"/>
      <c r="MKM226" s="80"/>
      <c r="MKN226" s="89"/>
      <c r="MKO226" s="89"/>
      <c r="MKP226" s="89"/>
      <c r="MKQ226" s="89"/>
      <c r="MKR226" s="89"/>
      <c r="MKS226" s="89"/>
      <c r="MKT226" s="89"/>
      <c r="MKU226" s="89"/>
      <c r="MKV226" s="89"/>
      <c r="MKW226" s="89"/>
      <c r="MKX226" s="89"/>
      <c r="MKY226" s="89"/>
      <c r="MKZ226" s="89"/>
      <c r="MLA226" s="89"/>
      <c r="MLB226" s="89"/>
      <c r="MLC226" s="89"/>
      <c r="MLD226" s="89"/>
      <c r="MLE226" s="89"/>
      <c r="MLF226" s="89"/>
      <c r="MLG226" s="89"/>
      <c r="MLH226" s="89"/>
      <c r="MLI226" s="80"/>
      <c r="MLJ226" s="89"/>
      <c r="MLK226" s="89"/>
      <c r="MLL226" s="89"/>
      <c r="MLM226" s="89"/>
      <c r="MLN226" s="89"/>
      <c r="MLO226" s="89"/>
      <c r="MLP226" s="89"/>
      <c r="MLQ226" s="89"/>
      <c r="MLR226" s="89"/>
      <c r="MLS226" s="89"/>
      <c r="MLT226" s="89"/>
      <c r="MLU226" s="89"/>
      <c r="MLV226" s="89"/>
      <c r="MLW226" s="89"/>
      <c r="MLX226" s="89"/>
      <c r="MLY226" s="89"/>
      <c r="MLZ226" s="89"/>
      <c r="MMA226" s="89"/>
      <c r="MMB226" s="89"/>
      <c r="MMC226" s="89"/>
      <c r="MMD226" s="89"/>
      <c r="MME226" s="80"/>
      <c r="MMF226" s="89"/>
      <c r="MMG226" s="89"/>
      <c r="MMH226" s="89"/>
      <c r="MMI226" s="89"/>
      <c r="MMJ226" s="89"/>
      <c r="MMK226" s="89"/>
      <c r="MML226" s="89"/>
      <c r="MMM226" s="89"/>
      <c r="MMN226" s="89"/>
      <c r="MMO226" s="89"/>
      <c r="MMP226" s="89"/>
      <c r="MMQ226" s="89"/>
      <c r="MMR226" s="89"/>
      <c r="MMS226" s="89"/>
      <c r="MMT226" s="89"/>
      <c r="MMU226" s="89"/>
      <c r="MMV226" s="89"/>
      <c r="MMW226" s="89"/>
      <c r="MMX226" s="89"/>
      <c r="MMY226" s="89"/>
      <c r="MMZ226" s="89"/>
      <c r="MNA226" s="80"/>
      <c r="MNB226" s="89"/>
      <c r="MNC226" s="89"/>
      <c r="MND226" s="89"/>
      <c r="MNE226" s="89"/>
      <c r="MNF226" s="89"/>
      <c r="MNG226" s="89"/>
      <c r="MNH226" s="89"/>
      <c r="MNI226" s="89"/>
      <c r="MNJ226" s="89"/>
      <c r="MNK226" s="89"/>
      <c r="MNL226" s="89"/>
      <c r="MNM226" s="89"/>
      <c r="MNN226" s="89"/>
      <c r="MNO226" s="89"/>
      <c r="MNP226" s="89"/>
      <c r="MNQ226" s="89"/>
      <c r="MNR226" s="89"/>
      <c r="MNS226" s="89"/>
      <c r="MNT226" s="89"/>
      <c r="MNU226" s="89"/>
      <c r="MNV226" s="89"/>
      <c r="MNW226" s="80"/>
      <c r="MNX226" s="89"/>
      <c r="MNY226" s="89"/>
      <c r="MNZ226" s="89"/>
      <c r="MOA226" s="89"/>
      <c r="MOB226" s="89"/>
      <c r="MOC226" s="89"/>
      <c r="MOD226" s="89"/>
      <c r="MOE226" s="89"/>
      <c r="MOF226" s="89"/>
      <c r="MOG226" s="89"/>
      <c r="MOH226" s="89"/>
      <c r="MOI226" s="89"/>
      <c r="MOJ226" s="89"/>
      <c r="MOK226" s="89"/>
      <c r="MOL226" s="89"/>
      <c r="MOM226" s="89"/>
      <c r="MON226" s="89"/>
      <c r="MOO226" s="89"/>
      <c r="MOP226" s="89"/>
      <c r="MOQ226" s="89"/>
      <c r="MOR226" s="89"/>
      <c r="MOS226" s="80"/>
      <c r="MOT226" s="89"/>
      <c r="MOU226" s="89"/>
      <c r="MOV226" s="89"/>
      <c r="MOW226" s="89"/>
      <c r="MOX226" s="89"/>
      <c r="MOY226" s="89"/>
      <c r="MOZ226" s="89"/>
      <c r="MPA226" s="89"/>
      <c r="MPB226" s="89"/>
      <c r="MPC226" s="89"/>
      <c r="MPD226" s="89"/>
      <c r="MPE226" s="89"/>
      <c r="MPF226" s="89"/>
      <c r="MPG226" s="89"/>
      <c r="MPH226" s="89"/>
      <c r="MPI226" s="89"/>
      <c r="MPJ226" s="89"/>
      <c r="MPK226" s="89"/>
      <c r="MPL226" s="89"/>
      <c r="MPM226" s="89"/>
      <c r="MPN226" s="89"/>
      <c r="MPO226" s="80"/>
      <c r="MPP226" s="89"/>
      <c r="MPQ226" s="89"/>
      <c r="MPR226" s="89"/>
      <c r="MPS226" s="89"/>
      <c r="MPT226" s="89"/>
      <c r="MPU226" s="89"/>
      <c r="MPV226" s="89"/>
      <c r="MPW226" s="89"/>
      <c r="MPX226" s="89"/>
      <c r="MPY226" s="89"/>
      <c r="MPZ226" s="89"/>
      <c r="MQA226" s="89"/>
      <c r="MQB226" s="89"/>
      <c r="MQC226" s="89"/>
      <c r="MQD226" s="89"/>
      <c r="MQE226" s="89"/>
      <c r="MQF226" s="89"/>
      <c r="MQG226" s="89"/>
      <c r="MQH226" s="89"/>
      <c r="MQI226" s="89"/>
      <c r="MQJ226" s="89"/>
      <c r="MQK226" s="80"/>
      <c r="MQL226" s="89"/>
      <c r="MQM226" s="89"/>
      <c r="MQN226" s="89"/>
      <c r="MQO226" s="89"/>
      <c r="MQP226" s="89"/>
      <c r="MQQ226" s="89"/>
      <c r="MQR226" s="89"/>
      <c r="MQS226" s="89"/>
      <c r="MQT226" s="89"/>
      <c r="MQU226" s="89"/>
      <c r="MQV226" s="89"/>
      <c r="MQW226" s="89"/>
      <c r="MQX226" s="89"/>
      <c r="MQY226" s="89"/>
      <c r="MQZ226" s="89"/>
      <c r="MRA226" s="89"/>
      <c r="MRB226" s="89"/>
      <c r="MRC226" s="89"/>
      <c r="MRD226" s="89"/>
      <c r="MRE226" s="89"/>
      <c r="MRF226" s="89"/>
      <c r="MRG226" s="80"/>
      <c r="MRH226" s="89"/>
      <c r="MRI226" s="89"/>
      <c r="MRJ226" s="89"/>
      <c r="MRK226" s="89"/>
      <c r="MRL226" s="89"/>
      <c r="MRM226" s="89"/>
      <c r="MRN226" s="89"/>
      <c r="MRO226" s="89"/>
      <c r="MRP226" s="89"/>
      <c r="MRQ226" s="89"/>
      <c r="MRR226" s="89"/>
      <c r="MRS226" s="89"/>
      <c r="MRT226" s="89"/>
      <c r="MRU226" s="89"/>
      <c r="MRV226" s="89"/>
      <c r="MRW226" s="89"/>
      <c r="MRX226" s="89"/>
      <c r="MRY226" s="89"/>
      <c r="MRZ226" s="89"/>
      <c r="MSA226" s="89"/>
      <c r="MSB226" s="89"/>
      <c r="MSC226" s="80"/>
      <c r="MSD226" s="89"/>
      <c r="MSE226" s="89"/>
      <c r="MSF226" s="89"/>
      <c r="MSG226" s="89"/>
      <c r="MSH226" s="89"/>
      <c r="MSI226" s="89"/>
      <c r="MSJ226" s="89"/>
      <c r="MSK226" s="89"/>
      <c r="MSL226" s="89"/>
      <c r="MSM226" s="89"/>
      <c r="MSN226" s="89"/>
      <c r="MSO226" s="89"/>
      <c r="MSP226" s="89"/>
      <c r="MSQ226" s="89"/>
      <c r="MSR226" s="89"/>
      <c r="MSS226" s="89"/>
      <c r="MST226" s="89"/>
      <c r="MSU226" s="89"/>
      <c r="MSV226" s="89"/>
      <c r="MSW226" s="89"/>
      <c r="MSX226" s="89"/>
      <c r="MSY226" s="80"/>
      <c r="MSZ226" s="89"/>
      <c r="MTA226" s="89"/>
      <c r="MTB226" s="89"/>
      <c r="MTC226" s="89"/>
      <c r="MTD226" s="89"/>
      <c r="MTE226" s="89"/>
      <c r="MTF226" s="89"/>
      <c r="MTG226" s="89"/>
      <c r="MTH226" s="89"/>
      <c r="MTI226" s="89"/>
      <c r="MTJ226" s="89"/>
      <c r="MTK226" s="89"/>
      <c r="MTL226" s="89"/>
      <c r="MTM226" s="89"/>
      <c r="MTN226" s="89"/>
      <c r="MTO226" s="89"/>
      <c r="MTP226" s="89"/>
      <c r="MTQ226" s="89"/>
      <c r="MTR226" s="89"/>
      <c r="MTS226" s="89"/>
      <c r="MTT226" s="89"/>
      <c r="MTU226" s="80"/>
      <c r="MTV226" s="89"/>
      <c r="MTW226" s="89"/>
      <c r="MTX226" s="89"/>
      <c r="MTY226" s="89"/>
      <c r="MTZ226" s="89"/>
      <c r="MUA226" s="89"/>
      <c r="MUB226" s="89"/>
      <c r="MUC226" s="89"/>
      <c r="MUD226" s="89"/>
      <c r="MUE226" s="89"/>
      <c r="MUF226" s="89"/>
      <c r="MUG226" s="89"/>
      <c r="MUH226" s="89"/>
      <c r="MUI226" s="89"/>
      <c r="MUJ226" s="89"/>
      <c r="MUK226" s="89"/>
      <c r="MUL226" s="89"/>
      <c r="MUM226" s="89"/>
      <c r="MUN226" s="89"/>
      <c r="MUO226" s="89"/>
      <c r="MUP226" s="89"/>
      <c r="MUQ226" s="80"/>
      <c r="MUR226" s="89"/>
      <c r="MUS226" s="89"/>
      <c r="MUT226" s="89"/>
      <c r="MUU226" s="89"/>
      <c r="MUV226" s="89"/>
      <c r="MUW226" s="89"/>
      <c r="MUX226" s="89"/>
      <c r="MUY226" s="89"/>
      <c r="MUZ226" s="89"/>
      <c r="MVA226" s="89"/>
      <c r="MVB226" s="89"/>
      <c r="MVC226" s="89"/>
      <c r="MVD226" s="89"/>
      <c r="MVE226" s="89"/>
      <c r="MVF226" s="89"/>
      <c r="MVG226" s="89"/>
      <c r="MVH226" s="89"/>
      <c r="MVI226" s="89"/>
      <c r="MVJ226" s="89"/>
      <c r="MVK226" s="89"/>
      <c r="MVL226" s="89"/>
      <c r="MVM226" s="80"/>
      <c r="MVN226" s="89"/>
      <c r="MVO226" s="89"/>
      <c r="MVP226" s="89"/>
      <c r="MVQ226" s="89"/>
      <c r="MVR226" s="89"/>
      <c r="MVS226" s="89"/>
      <c r="MVT226" s="89"/>
      <c r="MVU226" s="89"/>
      <c r="MVV226" s="89"/>
      <c r="MVW226" s="89"/>
      <c r="MVX226" s="89"/>
      <c r="MVY226" s="89"/>
      <c r="MVZ226" s="89"/>
      <c r="MWA226" s="89"/>
      <c r="MWB226" s="89"/>
      <c r="MWC226" s="89"/>
      <c r="MWD226" s="89"/>
      <c r="MWE226" s="89"/>
      <c r="MWF226" s="89"/>
      <c r="MWG226" s="89"/>
      <c r="MWH226" s="89"/>
      <c r="MWI226" s="80"/>
      <c r="MWJ226" s="89"/>
      <c r="MWK226" s="89"/>
      <c r="MWL226" s="89"/>
      <c r="MWM226" s="89"/>
      <c r="MWN226" s="89"/>
      <c r="MWO226" s="89"/>
      <c r="MWP226" s="89"/>
      <c r="MWQ226" s="89"/>
      <c r="MWR226" s="89"/>
      <c r="MWS226" s="89"/>
      <c r="MWT226" s="89"/>
      <c r="MWU226" s="89"/>
      <c r="MWV226" s="89"/>
      <c r="MWW226" s="89"/>
      <c r="MWX226" s="89"/>
      <c r="MWY226" s="89"/>
      <c r="MWZ226" s="89"/>
      <c r="MXA226" s="89"/>
      <c r="MXB226" s="89"/>
      <c r="MXC226" s="89"/>
      <c r="MXD226" s="89"/>
      <c r="MXE226" s="80"/>
      <c r="MXF226" s="89"/>
      <c r="MXG226" s="89"/>
      <c r="MXH226" s="89"/>
      <c r="MXI226" s="89"/>
      <c r="MXJ226" s="89"/>
      <c r="MXK226" s="89"/>
      <c r="MXL226" s="89"/>
      <c r="MXM226" s="89"/>
      <c r="MXN226" s="89"/>
      <c r="MXO226" s="89"/>
      <c r="MXP226" s="89"/>
      <c r="MXQ226" s="89"/>
      <c r="MXR226" s="89"/>
      <c r="MXS226" s="89"/>
      <c r="MXT226" s="89"/>
      <c r="MXU226" s="89"/>
      <c r="MXV226" s="89"/>
      <c r="MXW226" s="89"/>
      <c r="MXX226" s="89"/>
      <c r="MXY226" s="89"/>
      <c r="MXZ226" s="89"/>
      <c r="MYA226" s="80"/>
      <c r="MYB226" s="89"/>
      <c r="MYC226" s="89"/>
      <c r="MYD226" s="89"/>
      <c r="MYE226" s="89"/>
      <c r="MYF226" s="89"/>
      <c r="MYG226" s="89"/>
      <c r="MYH226" s="89"/>
      <c r="MYI226" s="89"/>
      <c r="MYJ226" s="89"/>
      <c r="MYK226" s="89"/>
      <c r="MYL226" s="89"/>
      <c r="MYM226" s="89"/>
      <c r="MYN226" s="89"/>
      <c r="MYO226" s="89"/>
      <c r="MYP226" s="89"/>
      <c r="MYQ226" s="89"/>
      <c r="MYR226" s="89"/>
      <c r="MYS226" s="89"/>
      <c r="MYT226" s="89"/>
      <c r="MYU226" s="89"/>
      <c r="MYV226" s="89"/>
      <c r="MYW226" s="80"/>
      <c r="MYX226" s="89"/>
      <c r="MYY226" s="89"/>
      <c r="MYZ226" s="89"/>
      <c r="MZA226" s="89"/>
      <c r="MZB226" s="89"/>
      <c r="MZC226" s="89"/>
      <c r="MZD226" s="89"/>
      <c r="MZE226" s="89"/>
      <c r="MZF226" s="89"/>
      <c r="MZG226" s="89"/>
      <c r="MZH226" s="89"/>
      <c r="MZI226" s="89"/>
      <c r="MZJ226" s="89"/>
      <c r="MZK226" s="89"/>
      <c r="MZL226" s="89"/>
      <c r="MZM226" s="89"/>
      <c r="MZN226" s="89"/>
      <c r="MZO226" s="89"/>
      <c r="MZP226" s="89"/>
      <c r="MZQ226" s="89"/>
      <c r="MZR226" s="89"/>
      <c r="MZS226" s="80"/>
      <c r="MZT226" s="89"/>
      <c r="MZU226" s="89"/>
      <c r="MZV226" s="89"/>
      <c r="MZW226" s="89"/>
      <c r="MZX226" s="89"/>
      <c r="MZY226" s="89"/>
      <c r="MZZ226" s="89"/>
      <c r="NAA226" s="89"/>
      <c r="NAB226" s="89"/>
      <c r="NAC226" s="89"/>
      <c r="NAD226" s="89"/>
      <c r="NAE226" s="89"/>
      <c r="NAF226" s="89"/>
      <c r="NAG226" s="89"/>
      <c r="NAH226" s="89"/>
      <c r="NAI226" s="89"/>
      <c r="NAJ226" s="89"/>
      <c r="NAK226" s="89"/>
      <c r="NAL226" s="89"/>
      <c r="NAM226" s="89"/>
      <c r="NAN226" s="89"/>
      <c r="NAO226" s="80"/>
      <c r="NAP226" s="89"/>
      <c r="NAQ226" s="89"/>
      <c r="NAR226" s="89"/>
      <c r="NAS226" s="89"/>
      <c r="NAT226" s="89"/>
      <c r="NAU226" s="89"/>
      <c r="NAV226" s="89"/>
      <c r="NAW226" s="89"/>
      <c r="NAX226" s="89"/>
      <c r="NAY226" s="89"/>
      <c r="NAZ226" s="89"/>
      <c r="NBA226" s="89"/>
      <c r="NBB226" s="89"/>
      <c r="NBC226" s="89"/>
      <c r="NBD226" s="89"/>
      <c r="NBE226" s="89"/>
      <c r="NBF226" s="89"/>
      <c r="NBG226" s="89"/>
      <c r="NBH226" s="89"/>
      <c r="NBI226" s="89"/>
      <c r="NBJ226" s="89"/>
      <c r="NBK226" s="80"/>
      <c r="NBL226" s="89"/>
      <c r="NBM226" s="89"/>
      <c r="NBN226" s="89"/>
      <c r="NBO226" s="89"/>
      <c r="NBP226" s="89"/>
      <c r="NBQ226" s="89"/>
      <c r="NBR226" s="89"/>
      <c r="NBS226" s="89"/>
      <c r="NBT226" s="89"/>
      <c r="NBU226" s="89"/>
      <c r="NBV226" s="89"/>
      <c r="NBW226" s="89"/>
      <c r="NBX226" s="89"/>
      <c r="NBY226" s="89"/>
      <c r="NBZ226" s="89"/>
      <c r="NCA226" s="89"/>
      <c r="NCB226" s="89"/>
      <c r="NCC226" s="89"/>
      <c r="NCD226" s="89"/>
      <c r="NCE226" s="89"/>
      <c r="NCF226" s="89"/>
      <c r="NCG226" s="80"/>
      <c r="NCH226" s="89"/>
      <c r="NCI226" s="89"/>
      <c r="NCJ226" s="89"/>
      <c r="NCK226" s="89"/>
      <c r="NCL226" s="89"/>
      <c r="NCM226" s="89"/>
      <c r="NCN226" s="89"/>
      <c r="NCO226" s="89"/>
      <c r="NCP226" s="89"/>
      <c r="NCQ226" s="89"/>
      <c r="NCR226" s="89"/>
      <c r="NCS226" s="89"/>
      <c r="NCT226" s="89"/>
      <c r="NCU226" s="89"/>
      <c r="NCV226" s="89"/>
      <c r="NCW226" s="89"/>
      <c r="NCX226" s="89"/>
      <c r="NCY226" s="89"/>
      <c r="NCZ226" s="89"/>
      <c r="NDA226" s="89"/>
      <c r="NDB226" s="89"/>
      <c r="NDC226" s="80"/>
      <c r="NDD226" s="89"/>
      <c r="NDE226" s="89"/>
      <c r="NDF226" s="89"/>
      <c r="NDG226" s="89"/>
      <c r="NDH226" s="89"/>
      <c r="NDI226" s="89"/>
      <c r="NDJ226" s="89"/>
      <c r="NDK226" s="89"/>
      <c r="NDL226" s="89"/>
      <c r="NDM226" s="89"/>
      <c r="NDN226" s="89"/>
      <c r="NDO226" s="89"/>
      <c r="NDP226" s="89"/>
      <c r="NDQ226" s="89"/>
      <c r="NDR226" s="89"/>
      <c r="NDS226" s="89"/>
      <c r="NDT226" s="89"/>
      <c r="NDU226" s="89"/>
      <c r="NDV226" s="89"/>
      <c r="NDW226" s="89"/>
      <c r="NDX226" s="89"/>
      <c r="NDY226" s="80"/>
      <c r="NDZ226" s="89"/>
      <c r="NEA226" s="89"/>
      <c r="NEB226" s="89"/>
      <c r="NEC226" s="89"/>
      <c r="NED226" s="89"/>
      <c r="NEE226" s="89"/>
      <c r="NEF226" s="89"/>
      <c r="NEG226" s="89"/>
      <c r="NEH226" s="89"/>
      <c r="NEI226" s="89"/>
      <c r="NEJ226" s="89"/>
      <c r="NEK226" s="89"/>
      <c r="NEL226" s="89"/>
      <c r="NEM226" s="89"/>
      <c r="NEN226" s="89"/>
      <c r="NEO226" s="89"/>
      <c r="NEP226" s="89"/>
      <c r="NEQ226" s="89"/>
      <c r="NER226" s="89"/>
      <c r="NES226" s="89"/>
      <c r="NET226" s="89"/>
      <c r="NEU226" s="80"/>
      <c r="NEV226" s="89"/>
      <c r="NEW226" s="89"/>
      <c r="NEX226" s="89"/>
      <c r="NEY226" s="89"/>
      <c r="NEZ226" s="89"/>
      <c r="NFA226" s="89"/>
      <c r="NFB226" s="89"/>
      <c r="NFC226" s="89"/>
      <c r="NFD226" s="89"/>
      <c r="NFE226" s="89"/>
      <c r="NFF226" s="89"/>
      <c r="NFG226" s="89"/>
      <c r="NFH226" s="89"/>
      <c r="NFI226" s="89"/>
      <c r="NFJ226" s="89"/>
      <c r="NFK226" s="89"/>
      <c r="NFL226" s="89"/>
      <c r="NFM226" s="89"/>
      <c r="NFN226" s="89"/>
      <c r="NFO226" s="89"/>
      <c r="NFP226" s="89"/>
      <c r="NFQ226" s="80"/>
      <c r="NFR226" s="89"/>
      <c r="NFS226" s="89"/>
      <c r="NFT226" s="89"/>
      <c r="NFU226" s="89"/>
      <c r="NFV226" s="89"/>
      <c r="NFW226" s="89"/>
      <c r="NFX226" s="89"/>
      <c r="NFY226" s="89"/>
      <c r="NFZ226" s="89"/>
      <c r="NGA226" s="89"/>
      <c r="NGB226" s="89"/>
      <c r="NGC226" s="89"/>
      <c r="NGD226" s="89"/>
      <c r="NGE226" s="89"/>
      <c r="NGF226" s="89"/>
      <c r="NGG226" s="89"/>
      <c r="NGH226" s="89"/>
      <c r="NGI226" s="89"/>
      <c r="NGJ226" s="89"/>
      <c r="NGK226" s="89"/>
      <c r="NGL226" s="89"/>
      <c r="NGM226" s="80"/>
      <c r="NGN226" s="89"/>
      <c r="NGO226" s="89"/>
      <c r="NGP226" s="89"/>
      <c r="NGQ226" s="89"/>
      <c r="NGR226" s="89"/>
      <c r="NGS226" s="89"/>
      <c r="NGT226" s="89"/>
      <c r="NGU226" s="89"/>
      <c r="NGV226" s="89"/>
      <c r="NGW226" s="89"/>
      <c r="NGX226" s="89"/>
      <c r="NGY226" s="89"/>
      <c r="NGZ226" s="89"/>
      <c r="NHA226" s="89"/>
      <c r="NHB226" s="89"/>
      <c r="NHC226" s="89"/>
      <c r="NHD226" s="89"/>
      <c r="NHE226" s="89"/>
      <c r="NHF226" s="89"/>
      <c r="NHG226" s="89"/>
      <c r="NHH226" s="89"/>
      <c r="NHI226" s="80"/>
      <c r="NHJ226" s="89"/>
      <c r="NHK226" s="89"/>
      <c r="NHL226" s="89"/>
      <c r="NHM226" s="89"/>
      <c r="NHN226" s="89"/>
      <c r="NHO226" s="89"/>
      <c r="NHP226" s="89"/>
      <c r="NHQ226" s="89"/>
      <c r="NHR226" s="89"/>
      <c r="NHS226" s="89"/>
      <c r="NHT226" s="89"/>
      <c r="NHU226" s="89"/>
      <c r="NHV226" s="89"/>
      <c r="NHW226" s="89"/>
      <c r="NHX226" s="89"/>
      <c r="NHY226" s="89"/>
      <c r="NHZ226" s="89"/>
      <c r="NIA226" s="89"/>
      <c r="NIB226" s="89"/>
      <c r="NIC226" s="89"/>
      <c r="NID226" s="89"/>
      <c r="NIE226" s="80"/>
      <c r="NIF226" s="89"/>
      <c r="NIG226" s="89"/>
      <c r="NIH226" s="89"/>
      <c r="NII226" s="89"/>
      <c r="NIJ226" s="89"/>
      <c r="NIK226" s="89"/>
      <c r="NIL226" s="89"/>
      <c r="NIM226" s="89"/>
      <c r="NIN226" s="89"/>
      <c r="NIO226" s="89"/>
      <c r="NIP226" s="89"/>
      <c r="NIQ226" s="89"/>
      <c r="NIR226" s="89"/>
      <c r="NIS226" s="89"/>
      <c r="NIT226" s="89"/>
      <c r="NIU226" s="89"/>
      <c r="NIV226" s="89"/>
      <c r="NIW226" s="89"/>
      <c r="NIX226" s="89"/>
      <c r="NIY226" s="89"/>
      <c r="NIZ226" s="89"/>
      <c r="NJA226" s="80"/>
      <c r="NJB226" s="89"/>
      <c r="NJC226" s="89"/>
      <c r="NJD226" s="89"/>
      <c r="NJE226" s="89"/>
      <c r="NJF226" s="89"/>
      <c r="NJG226" s="89"/>
      <c r="NJH226" s="89"/>
      <c r="NJI226" s="89"/>
      <c r="NJJ226" s="89"/>
      <c r="NJK226" s="89"/>
      <c r="NJL226" s="89"/>
      <c r="NJM226" s="89"/>
      <c r="NJN226" s="89"/>
      <c r="NJO226" s="89"/>
      <c r="NJP226" s="89"/>
      <c r="NJQ226" s="89"/>
      <c r="NJR226" s="89"/>
      <c r="NJS226" s="89"/>
      <c r="NJT226" s="89"/>
      <c r="NJU226" s="89"/>
      <c r="NJV226" s="89"/>
      <c r="NJW226" s="80"/>
      <c r="NJX226" s="89"/>
      <c r="NJY226" s="89"/>
      <c r="NJZ226" s="89"/>
      <c r="NKA226" s="89"/>
      <c r="NKB226" s="89"/>
      <c r="NKC226" s="89"/>
      <c r="NKD226" s="89"/>
      <c r="NKE226" s="89"/>
      <c r="NKF226" s="89"/>
      <c r="NKG226" s="89"/>
      <c r="NKH226" s="89"/>
      <c r="NKI226" s="89"/>
      <c r="NKJ226" s="89"/>
      <c r="NKK226" s="89"/>
      <c r="NKL226" s="89"/>
      <c r="NKM226" s="89"/>
      <c r="NKN226" s="89"/>
      <c r="NKO226" s="89"/>
      <c r="NKP226" s="89"/>
      <c r="NKQ226" s="89"/>
      <c r="NKR226" s="89"/>
      <c r="NKS226" s="80"/>
      <c r="NKT226" s="89"/>
      <c r="NKU226" s="89"/>
      <c r="NKV226" s="89"/>
      <c r="NKW226" s="89"/>
      <c r="NKX226" s="89"/>
      <c r="NKY226" s="89"/>
      <c r="NKZ226" s="89"/>
      <c r="NLA226" s="89"/>
      <c r="NLB226" s="89"/>
      <c r="NLC226" s="89"/>
      <c r="NLD226" s="89"/>
      <c r="NLE226" s="89"/>
      <c r="NLF226" s="89"/>
      <c r="NLG226" s="89"/>
      <c r="NLH226" s="89"/>
      <c r="NLI226" s="89"/>
      <c r="NLJ226" s="89"/>
      <c r="NLK226" s="89"/>
      <c r="NLL226" s="89"/>
      <c r="NLM226" s="89"/>
      <c r="NLN226" s="89"/>
      <c r="NLO226" s="80"/>
      <c r="NLP226" s="89"/>
      <c r="NLQ226" s="89"/>
      <c r="NLR226" s="89"/>
      <c r="NLS226" s="89"/>
      <c r="NLT226" s="89"/>
      <c r="NLU226" s="89"/>
      <c r="NLV226" s="89"/>
      <c r="NLW226" s="89"/>
      <c r="NLX226" s="89"/>
      <c r="NLY226" s="89"/>
      <c r="NLZ226" s="89"/>
      <c r="NMA226" s="89"/>
      <c r="NMB226" s="89"/>
      <c r="NMC226" s="89"/>
      <c r="NMD226" s="89"/>
      <c r="NME226" s="89"/>
      <c r="NMF226" s="89"/>
      <c r="NMG226" s="89"/>
      <c r="NMH226" s="89"/>
      <c r="NMI226" s="89"/>
      <c r="NMJ226" s="89"/>
      <c r="NMK226" s="80"/>
      <c r="NML226" s="89"/>
      <c r="NMM226" s="89"/>
      <c r="NMN226" s="89"/>
      <c r="NMO226" s="89"/>
      <c r="NMP226" s="89"/>
      <c r="NMQ226" s="89"/>
      <c r="NMR226" s="89"/>
      <c r="NMS226" s="89"/>
      <c r="NMT226" s="89"/>
      <c r="NMU226" s="89"/>
      <c r="NMV226" s="89"/>
      <c r="NMW226" s="89"/>
      <c r="NMX226" s="89"/>
      <c r="NMY226" s="89"/>
      <c r="NMZ226" s="89"/>
      <c r="NNA226" s="89"/>
      <c r="NNB226" s="89"/>
      <c r="NNC226" s="89"/>
      <c r="NND226" s="89"/>
      <c r="NNE226" s="89"/>
      <c r="NNF226" s="89"/>
      <c r="NNG226" s="80"/>
      <c r="NNH226" s="89"/>
      <c r="NNI226" s="89"/>
      <c r="NNJ226" s="89"/>
      <c r="NNK226" s="89"/>
      <c r="NNL226" s="89"/>
      <c r="NNM226" s="89"/>
      <c r="NNN226" s="89"/>
      <c r="NNO226" s="89"/>
      <c r="NNP226" s="89"/>
      <c r="NNQ226" s="89"/>
      <c r="NNR226" s="89"/>
      <c r="NNS226" s="89"/>
      <c r="NNT226" s="89"/>
      <c r="NNU226" s="89"/>
      <c r="NNV226" s="89"/>
      <c r="NNW226" s="89"/>
      <c r="NNX226" s="89"/>
      <c r="NNY226" s="89"/>
      <c r="NNZ226" s="89"/>
      <c r="NOA226" s="89"/>
      <c r="NOB226" s="89"/>
      <c r="NOC226" s="80"/>
      <c r="NOD226" s="89"/>
      <c r="NOE226" s="89"/>
      <c r="NOF226" s="89"/>
      <c r="NOG226" s="89"/>
      <c r="NOH226" s="89"/>
      <c r="NOI226" s="89"/>
      <c r="NOJ226" s="89"/>
      <c r="NOK226" s="89"/>
      <c r="NOL226" s="89"/>
      <c r="NOM226" s="89"/>
      <c r="NON226" s="89"/>
      <c r="NOO226" s="89"/>
      <c r="NOP226" s="89"/>
      <c r="NOQ226" s="89"/>
      <c r="NOR226" s="89"/>
      <c r="NOS226" s="89"/>
      <c r="NOT226" s="89"/>
      <c r="NOU226" s="89"/>
      <c r="NOV226" s="89"/>
      <c r="NOW226" s="89"/>
      <c r="NOX226" s="89"/>
      <c r="NOY226" s="80"/>
      <c r="NOZ226" s="89"/>
      <c r="NPA226" s="89"/>
      <c r="NPB226" s="89"/>
      <c r="NPC226" s="89"/>
      <c r="NPD226" s="89"/>
      <c r="NPE226" s="89"/>
      <c r="NPF226" s="89"/>
      <c r="NPG226" s="89"/>
      <c r="NPH226" s="89"/>
      <c r="NPI226" s="89"/>
      <c r="NPJ226" s="89"/>
      <c r="NPK226" s="89"/>
      <c r="NPL226" s="89"/>
      <c r="NPM226" s="89"/>
      <c r="NPN226" s="89"/>
      <c r="NPO226" s="89"/>
      <c r="NPP226" s="89"/>
      <c r="NPQ226" s="89"/>
      <c r="NPR226" s="89"/>
      <c r="NPS226" s="89"/>
      <c r="NPT226" s="89"/>
      <c r="NPU226" s="80"/>
      <c r="NPV226" s="89"/>
      <c r="NPW226" s="89"/>
      <c r="NPX226" s="89"/>
      <c r="NPY226" s="89"/>
      <c r="NPZ226" s="89"/>
      <c r="NQA226" s="89"/>
      <c r="NQB226" s="89"/>
      <c r="NQC226" s="89"/>
      <c r="NQD226" s="89"/>
      <c r="NQE226" s="89"/>
      <c r="NQF226" s="89"/>
      <c r="NQG226" s="89"/>
      <c r="NQH226" s="89"/>
      <c r="NQI226" s="89"/>
      <c r="NQJ226" s="89"/>
      <c r="NQK226" s="89"/>
      <c r="NQL226" s="89"/>
      <c r="NQM226" s="89"/>
      <c r="NQN226" s="89"/>
      <c r="NQO226" s="89"/>
      <c r="NQP226" s="89"/>
      <c r="NQQ226" s="80"/>
      <c r="NQR226" s="89"/>
      <c r="NQS226" s="89"/>
      <c r="NQT226" s="89"/>
      <c r="NQU226" s="89"/>
      <c r="NQV226" s="89"/>
      <c r="NQW226" s="89"/>
      <c r="NQX226" s="89"/>
      <c r="NQY226" s="89"/>
      <c r="NQZ226" s="89"/>
      <c r="NRA226" s="89"/>
      <c r="NRB226" s="89"/>
      <c r="NRC226" s="89"/>
      <c r="NRD226" s="89"/>
      <c r="NRE226" s="89"/>
      <c r="NRF226" s="89"/>
      <c r="NRG226" s="89"/>
      <c r="NRH226" s="89"/>
      <c r="NRI226" s="89"/>
      <c r="NRJ226" s="89"/>
      <c r="NRK226" s="89"/>
      <c r="NRL226" s="89"/>
      <c r="NRM226" s="80"/>
      <c r="NRN226" s="89"/>
      <c r="NRO226" s="89"/>
      <c r="NRP226" s="89"/>
      <c r="NRQ226" s="89"/>
      <c r="NRR226" s="89"/>
      <c r="NRS226" s="89"/>
      <c r="NRT226" s="89"/>
      <c r="NRU226" s="89"/>
      <c r="NRV226" s="89"/>
      <c r="NRW226" s="89"/>
      <c r="NRX226" s="89"/>
      <c r="NRY226" s="89"/>
      <c r="NRZ226" s="89"/>
      <c r="NSA226" s="89"/>
      <c r="NSB226" s="89"/>
      <c r="NSC226" s="89"/>
      <c r="NSD226" s="89"/>
      <c r="NSE226" s="89"/>
      <c r="NSF226" s="89"/>
      <c r="NSG226" s="89"/>
      <c r="NSH226" s="89"/>
      <c r="NSI226" s="80"/>
      <c r="NSJ226" s="89"/>
      <c r="NSK226" s="89"/>
      <c r="NSL226" s="89"/>
      <c r="NSM226" s="89"/>
      <c r="NSN226" s="89"/>
      <c r="NSO226" s="89"/>
      <c r="NSP226" s="89"/>
      <c r="NSQ226" s="89"/>
      <c r="NSR226" s="89"/>
      <c r="NSS226" s="89"/>
      <c r="NST226" s="89"/>
      <c r="NSU226" s="89"/>
      <c r="NSV226" s="89"/>
      <c r="NSW226" s="89"/>
      <c r="NSX226" s="89"/>
      <c r="NSY226" s="89"/>
      <c r="NSZ226" s="89"/>
      <c r="NTA226" s="89"/>
      <c r="NTB226" s="89"/>
      <c r="NTC226" s="89"/>
      <c r="NTD226" s="89"/>
      <c r="NTE226" s="80"/>
      <c r="NTF226" s="89"/>
      <c r="NTG226" s="89"/>
      <c r="NTH226" s="89"/>
      <c r="NTI226" s="89"/>
      <c r="NTJ226" s="89"/>
      <c r="NTK226" s="89"/>
      <c r="NTL226" s="89"/>
      <c r="NTM226" s="89"/>
      <c r="NTN226" s="89"/>
      <c r="NTO226" s="89"/>
      <c r="NTP226" s="89"/>
      <c r="NTQ226" s="89"/>
      <c r="NTR226" s="89"/>
      <c r="NTS226" s="89"/>
      <c r="NTT226" s="89"/>
      <c r="NTU226" s="89"/>
      <c r="NTV226" s="89"/>
      <c r="NTW226" s="89"/>
      <c r="NTX226" s="89"/>
      <c r="NTY226" s="89"/>
      <c r="NTZ226" s="89"/>
      <c r="NUA226" s="80"/>
      <c r="NUB226" s="89"/>
      <c r="NUC226" s="89"/>
      <c r="NUD226" s="89"/>
      <c r="NUE226" s="89"/>
      <c r="NUF226" s="89"/>
      <c r="NUG226" s="89"/>
      <c r="NUH226" s="89"/>
      <c r="NUI226" s="89"/>
      <c r="NUJ226" s="89"/>
      <c r="NUK226" s="89"/>
      <c r="NUL226" s="89"/>
      <c r="NUM226" s="89"/>
      <c r="NUN226" s="89"/>
      <c r="NUO226" s="89"/>
      <c r="NUP226" s="89"/>
      <c r="NUQ226" s="89"/>
      <c r="NUR226" s="89"/>
      <c r="NUS226" s="89"/>
      <c r="NUT226" s="89"/>
      <c r="NUU226" s="89"/>
      <c r="NUV226" s="89"/>
      <c r="NUW226" s="80"/>
      <c r="NUX226" s="89"/>
      <c r="NUY226" s="89"/>
      <c r="NUZ226" s="89"/>
      <c r="NVA226" s="89"/>
      <c r="NVB226" s="89"/>
      <c r="NVC226" s="89"/>
      <c r="NVD226" s="89"/>
      <c r="NVE226" s="89"/>
      <c r="NVF226" s="89"/>
      <c r="NVG226" s="89"/>
      <c r="NVH226" s="89"/>
      <c r="NVI226" s="89"/>
      <c r="NVJ226" s="89"/>
      <c r="NVK226" s="89"/>
      <c r="NVL226" s="89"/>
      <c r="NVM226" s="89"/>
      <c r="NVN226" s="89"/>
      <c r="NVO226" s="89"/>
      <c r="NVP226" s="89"/>
      <c r="NVQ226" s="89"/>
      <c r="NVR226" s="89"/>
      <c r="NVS226" s="80"/>
      <c r="NVT226" s="89"/>
      <c r="NVU226" s="89"/>
      <c r="NVV226" s="89"/>
      <c r="NVW226" s="89"/>
      <c r="NVX226" s="89"/>
      <c r="NVY226" s="89"/>
      <c r="NVZ226" s="89"/>
      <c r="NWA226" s="89"/>
      <c r="NWB226" s="89"/>
      <c r="NWC226" s="89"/>
      <c r="NWD226" s="89"/>
      <c r="NWE226" s="89"/>
      <c r="NWF226" s="89"/>
      <c r="NWG226" s="89"/>
      <c r="NWH226" s="89"/>
      <c r="NWI226" s="89"/>
      <c r="NWJ226" s="89"/>
      <c r="NWK226" s="89"/>
      <c r="NWL226" s="89"/>
      <c r="NWM226" s="89"/>
      <c r="NWN226" s="89"/>
      <c r="NWO226" s="80"/>
      <c r="NWP226" s="89"/>
      <c r="NWQ226" s="89"/>
      <c r="NWR226" s="89"/>
      <c r="NWS226" s="89"/>
      <c r="NWT226" s="89"/>
      <c r="NWU226" s="89"/>
      <c r="NWV226" s="89"/>
      <c r="NWW226" s="89"/>
      <c r="NWX226" s="89"/>
      <c r="NWY226" s="89"/>
      <c r="NWZ226" s="89"/>
      <c r="NXA226" s="89"/>
      <c r="NXB226" s="89"/>
      <c r="NXC226" s="89"/>
      <c r="NXD226" s="89"/>
      <c r="NXE226" s="89"/>
      <c r="NXF226" s="89"/>
      <c r="NXG226" s="89"/>
      <c r="NXH226" s="89"/>
      <c r="NXI226" s="89"/>
      <c r="NXJ226" s="89"/>
      <c r="NXK226" s="80"/>
      <c r="NXL226" s="89"/>
      <c r="NXM226" s="89"/>
      <c r="NXN226" s="89"/>
      <c r="NXO226" s="89"/>
      <c r="NXP226" s="89"/>
      <c r="NXQ226" s="89"/>
      <c r="NXR226" s="89"/>
      <c r="NXS226" s="89"/>
      <c r="NXT226" s="89"/>
      <c r="NXU226" s="89"/>
      <c r="NXV226" s="89"/>
      <c r="NXW226" s="89"/>
      <c r="NXX226" s="89"/>
      <c r="NXY226" s="89"/>
      <c r="NXZ226" s="89"/>
      <c r="NYA226" s="89"/>
      <c r="NYB226" s="89"/>
      <c r="NYC226" s="89"/>
      <c r="NYD226" s="89"/>
      <c r="NYE226" s="89"/>
      <c r="NYF226" s="89"/>
      <c r="NYG226" s="80"/>
      <c r="NYH226" s="89"/>
      <c r="NYI226" s="89"/>
      <c r="NYJ226" s="89"/>
      <c r="NYK226" s="89"/>
      <c r="NYL226" s="89"/>
      <c r="NYM226" s="89"/>
      <c r="NYN226" s="89"/>
      <c r="NYO226" s="89"/>
      <c r="NYP226" s="89"/>
      <c r="NYQ226" s="89"/>
      <c r="NYR226" s="89"/>
      <c r="NYS226" s="89"/>
      <c r="NYT226" s="89"/>
      <c r="NYU226" s="89"/>
      <c r="NYV226" s="89"/>
      <c r="NYW226" s="89"/>
      <c r="NYX226" s="89"/>
      <c r="NYY226" s="89"/>
      <c r="NYZ226" s="89"/>
      <c r="NZA226" s="89"/>
      <c r="NZB226" s="89"/>
      <c r="NZC226" s="80"/>
      <c r="NZD226" s="89"/>
      <c r="NZE226" s="89"/>
      <c r="NZF226" s="89"/>
      <c r="NZG226" s="89"/>
      <c r="NZH226" s="89"/>
      <c r="NZI226" s="89"/>
      <c r="NZJ226" s="89"/>
      <c r="NZK226" s="89"/>
      <c r="NZL226" s="89"/>
      <c r="NZM226" s="89"/>
      <c r="NZN226" s="89"/>
      <c r="NZO226" s="89"/>
      <c r="NZP226" s="89"/>
      <c r="NZQ226" s="89"/>
      <c r="NZR226" s="89"/>
      <c r="NZS226" s="89"/>
      <c r="NZT226" s="89"/>
      <c r="NZU226" s="89"/>
      <c r="NZV226" s="89"/>
      <c r="NZW226" s="89"/>
      <c r="NZX226" s="89"/>
      <c r="NZY226" s="80"/>
      <c r="NZZ226" s="89"/>
      <c r="OAA226" s="89"/>
      <c r="OAB226" s="89"/>
      <c r="OAC226" s="89"/>
      <c r="OAD226" s="89"/>
      <c r="OAE226" s="89"/>
      <c r="OAF226" s="89"/>
      <c r="OAG226" s="89"/>
      <c r="OAH226" s="89"/>
      <c r="OAI226" s="89"/>
      <c r="OAJ226" s="89"/>
      <c r="OAK226" s="89"/>
      <c r="OAL226" s="89"/>
      <c r="OAM226" s="89"/>
      <c r="OAN226" s="89"/>
      <c r="OAO226" s="89"/>
      <c r="OAP226" s="89"/>
      <c r="OAQ226" s="89"/>
      <c r="OAR226" s="89"/>
      <c r="OAS226" s="89"/>
      <c r="OAT226" s="89"/>
      <c r="OAU226" s="80"/>
      <c r="OAV226" s="89"/>
      <c r="OAW226" s="89"/>
      <c r="OAX226" s="89"/>
      <c r="OAY226" s="89"/>
      <c r="OAZ226" s="89"/>
      <c r="OBA226" s="89"/>
      <c r="OBB226" s="89"/>
      <c r="OBC226" s="89"/>
      <c r="OBD226" s="89"/>
      <c r="OBE226" s="89"/>
      <c r="OBF226" s="89"/>
      <c r="OBG226" s="89"/>
      <c r="OBH226" s="89"/>
      <c r="OBI226" s="89"/>
      <c r="OBJ226" s="89"/>
      <c r="OBK226" s="89"/>
      <c r="OBL226" s="89"/>
      <c r="OBM226" s="89"/>
      <c r="OBN226" s="89"/>
      <c r="OBO226" s="89"/>
      <c r="OBP226" s="89"/>
      <c r="OBQ226" s="80"/>
      <c r="OBR226" s="89"/>
      <c r="OBS226" s="89"/>
      <c r="OBT226" s="89"/>
      <c r="OBU226" s="89"/>
      <c r="OBV226" s="89"/>
      <c r="OBW226" s="89"/>
      <c r="OBX226" s="89"/>
      <c r="OBY226" s="89"/>
      <c r="OBZ226" s="89"/>
      <c r="OCA226" s="89"/>
      <c r="OCB226" s="89"/>
      <c r="OCC226" s="89"/>
      <c r="OCD226" s="89"/>
      <c r="OCE226" s="89"/>
      <c r="OCF226" s="89"/>
      <c r="OCG226" s="89"/>
      <c r="OCH226" s="89"/>
      <c r="OCI226" s="89"/>
      <c r="OCJ226" s="89"/>
      <c r="OCK226" s="89"/>
      <c r="OCL226" s="89"/>
      <c r="OCM226" s="80"/>
      <c r="OCN226" s="89"/>
      <c r="OCO226" s="89"/>
      <c r="OCP226" s="89"/>
      <c r="OCQ226" s="89"/>
      <c r="OCR226" s="89"/>
      <c r="OCS226" s="89"/>
      <c r="OCT226" s="89"/>
      <c r="OCU226" s="89"/>
      <c r="OCV226" s="89"/>
      <c r="OCW226" s="89"/>
      <c r="OCX226" s="89"/>
      <c r="OCY226" s="89"/>
      <c r="OCZ226" s="89"/>
      <c r="ODA226" s="89"/>
      <c r="ODB226" s="89"/>
      <c r="ODC226" s="89"/>
      <c r="ODD226" s="89"/>
      <c r="ODE226" s="89"/>
      <c r="ODF226" s="89"/>
      <c r="ODG226" s="89"/>
      <c r="ODH226" s="89"/>
      <c r="ODI226" s="80"/>
      <c r="ODJ226" s="89"/>
      <c r="ODK226" s="89"/>
      <c r="ODL226" s="89"/>
      <c r="ODM226" s="89"/>
      <c r="ODN226" s="89"/>
      <c r="ODO226" s="89"/>
      <c r="ODP226" s="89"/>
      <c r="ODQ226" s="89"/>
      <c r="ODR226" s="89"/>
      <c r="ODS226" s="89"/>
      <c r="ODT226" s="89"/>
      <c r="ODU226" s="89"/>
      <c r="ODV226" s="89"/>
      <c r="ODW226" s="89"/>
      <c r="ODX226" s="89"/>
      <c r="ODY226" s="89"/>
      <c r="ODZ226" s="89"/>
      <c r="OEA226" s="89"/>
      <c r="OEB226" s="89"/>
      <c r="OEC226" s="89"/>
      <c r="OED226" s="89"/>
      <c r="OEE226" s="80"/>
      <c r="OEF226" s="89"/>
      <c r="OEG226" s="89"/>
      <c r="OEH226" s="89"/>
      <c r="OEI226" s="89"/>
      <c r="OEJ226" s="89"/>
      <c r="OEK226" s="89"/>
      <c r="OEL226" s="89"/>
      <c r="OEM226" s="89"/>
      <c r="OEN226" s="89"/>
      <c r="OEO226" s="89"/>
      <c r="OEP226" s="89"/>
      <c r="OEQ226" s="89"/>
      <c r="OER226" s="89"/>
      <c r="OES226" s="89"/>
      <c r="OET226" s="89"/>
      <c r="OEU226" s="89"/>
      <c r="OEV226" s="89"/>
      <c r="OEW226" s="89"/>
      <c r="OEX226" s="89"/>
      <c r="OEY226" s="89"/>
      <c r="OEZ226" s="89"/>
      <c r="OFA226" s="80"/>
      <c r="OFB226" s="89"/>
      <c r="OFC226" s="89"/>
      <c r="OFD226" s="89"/>
      <c r="OFE226" s="89"/>
      <c r="OFF226" s="89"/>
      <c r="OFG226" s="89"/>
      <c r="OFH226" s="89"/>
      <c r="OFI226" s="89"/>
      <c r="OFJ226" s="89"/>
      <c r="OFK226" s="89"/>
      <c r="OFL226" s="89"/>
      <c r="OFM226" s="89"/>
      <c r="OFN226" s="89"/>
      <c r="OFO226" s="89"/>
      <c r="OFP226" s="89"/>
      <c r="OFQ226" s="89"/>
      <c r="OFR226" s="89"/>
      <c r="OFS226" s="89"/>
      <c r="OFT226" s="89"/>
      <c r="OFU226" s="89"/>
      <c r="OFV226" s="89"/>
      <c r="OFW226" s="80"/>
      <c r="OFX226" s="89"/>
      <c r="OFY226" s="89"/>
      <c r="OFZ226" s="89"/>
      <c r="OGA226" s="89"/>
      <c r="OGB226" s="89"/>
      <c r="OGC226" s="89"/>
      <c r="OGD226" s="89"/>
      <c r="OGE226" s="89"/>
      <c r="OGF226" s="89"/>
      <c r="OGG226" s="89"/>
      <c r="OGH226" s="89"/>
      <c r="OGI226" s="89"/>
      <c r="OGJ226" s="89"/>
      <c r="OGK226" s="89"/>
      <c r="OGL226" s="89"/>
      <c r="OGM226" s="89"/>
      <c r="OGN226" s="89"/>
      <c r="OGO226" s="89"/>
      <c r="OGP226" s="89"/>
      <c r="OGQ226" s="89"/>
      <c r="OGR226" s="89"/>
      <c r="OGS226" s="80"/>
      <c r="OGT226" s="89"/>
      <c r="OGU226" s="89"/>
      <c r="OGV226" s="89"/>
      <c r="OGW226" s="89"/>
      <c r="OGX226" s="89"/>
      <c r="OGY226" s="89"/>
      <c r="OGZ226" s="89"/>
      <c r="OHA226" s="89"/>
      <c r="OHB226" s="89"/>
      <c r="OHC226" s="89"/>
      <c r="OHD226" s="89"/>
      <c r="OHE226" s="89"/>
      <c r="OHF226" s="89"/>
      <c r="OHG226" s="89"/>
      <c r="OHH226" s="89"/>
      <c r="OHI226" s="89"/>
      <c r="OHJ226" s="89"/>
      <c r="OHK226" s="89"/>
      <c r="OHL226" s="89"/>
      <c r="OHM226" s="89"/>
      <c r="OHN226" s="89"/>
      <c r="OHO226" s="80"/>
      <c r="OHP226" s="89"/>
      <c r="OHQ226" s="89"/>
      <c r="OHR226" s="89"/>
      <c r="OHS226" s="89"/>
      <c r="OHT226" s="89"/>
      <c r="OHU226" s="89"/>
      <c r="OHV226" s="89"/>
      <c r="OHW226" s="89"/>
      <c r="OHX226" s="89"/>
      <c r="OHY226" s="89"/>
      <c r="OHZ226" s="89"/>
      <c r="OIA226" s="89"/>
      <c r="OIB226" s="89"/>
      <c r="OIC226" s="89"/>
      <c r="OID226" s="89"/>
      <c r="OIE226" s="89"/>
      <c r="OIF226" s="89"/>
      <c r="OIG226" s="89"/>
      <c r="OIH226" s="89"/>
      <c r="OII226" s="89"/>
      <c r="OIJ226" s="89"/>
      <c r="OIK226" s="80"/>
      <c r="OIL226" s="89"/>
      <c r="OIM226" s="89"/>
      <c r="OIN226" s="89"/>
      <c r="OIO226" s="89"/>
      <c r="OIP226" s="89"/>
      <c r="OIQ226" s="89"/>
      <c r="OIR226" s="89"/>
      <c r="OIS226" s="89"/>
      <c r="OIT226" s="89"/>
      <c r="OIU226" s="89"/>
      <c r="OIV226" s="89"/>
      <c r="OIW226" s="89"/>
      <c r="OIX226" s="89"/>
      <c r="OIY226" s="89"/>
      <c r="OIZ226" s="89"/>
      <c r="OJA226" s="89"/>
      <c r="OJB226" s="89"/>
      <c r="OJC226" s="89"/>
      <c r="OJD226" s="89"/>
      <c r="OJE226" s="89"/>
      <c r="OJF226" s="89"/>
      <c r="OJG226" s="80"/>
      <c r="OJH226" s="89"/>
      <c r="OJI226" s="89"/>
      <c r="OJJ226" s="89"/>
      <c r="OJK226" s="89"/>
      <c r="OJL226" s="89"/>
      <c r="OJM226" s="89"/>
      <c r="OJN226" s="89"/>
      <c r="OJO226" s="89"/>
      <c r="OJP226" s="89"/>
      <c r="OJQ226" s="89"/>
      <c r="OJR226" s="89"/>
      <c r="OJS226" s="89"/>
      <c r="OJT226" s="89"/>
      <c r="OJU226" s="89"/>
      <c r="OJV226" s="89"/>
      <c r="OJW226" s="89"/>
      <c r="OJX226" s="89"/>
      <c r="OJY226" s="89"/>
      <c r="OJZ226" s="89"/>
      <c r="OKA226" s="89"/>
      <c r="OKB226" s="89"/>
      <c r="OKC226" s="80"/>
      <c r="OKD226" s="89"/>
      <c r="OKE226" s="89"/>
      <c r="OKF226" s="89"/>
      <c r="OKG226" s="89"/>
      <c r="OKH226" s="89"/>
      <c r="OKI226" s="89"/>
      <c r="OKJ226" s="89"/>
      <c r="OKK226" s="89"/>
      <c r="OKL226" s="89"/>
      <c r="OKM226" s="89"/>
      <c r="OKN226" s="89"/>
      <c r="OKO226" s="89"/>
      <c r="OKP226" s="89"/>
      <c r="OKQ226" s="89"/>
      <c r="OKR226" s="89"/>
      <c r="OKS226" s="89"/>
      <c r="OKT226" s="89"/>
      <c r="OKU226" s="89"/>
      <c r="OKV226" s="89"/>
      <c r="OKW226" s="89"/>
      <c r="OKX226" s="89"/>
      <c r="OKY226" s="80"/>
      <c r="OKZ226" s="89"/>
      <c r="OLA226" s="89"/>
      <c r="OLB226" s="89"/>
      <c r="OLC226" s="89"/>
      <c r="OLD226" s="89"/>
      <c r="OLE226" s="89"/>
      <c r="OLF226" s="89"/>
      <c r="OLG226" s="89"/>
      <c r="OLH226" s="89"/>
      <c r="OLI226" s="89"/>
      <c r="OLJ226" s="89"/>
      <c r="OLK226" s="89"/>
      <c r="OLL226" s="89"/>
      <c r="OLM226" s="89"/>
      <c r="OLN226" s="89"/>
      <c r="OLO226" s="89"/>
      <c r="OLP226" s="89"/>
      <c r="OLQ226" s="89"/>
      <c r="OLR226" s="89"/>
      <c r="OLS226" s="89"/>
      <c r="OLT226" s="89"/>
      <c r="OLU226" s="80"/>
      <c r="OLV226" s="89"/>
      <c r="OLW226" s="89"/>
      <c r="OLX226" s="89"/>
      <c r="OLY226" s="89"/>
      <c r="OLZ226" s="89"/>
      <c r="OMA226" s="89"/>
      <c r="OMB226" s="89"/>
      <c r="OMC226" s="89"/>
      <c r="OMD226" s="89"/>
      <c r="OME226" s="89"/>
      <c r="OMF226" s="89"/>
      <c r="OMG226" s="89"/>
      <c r="OMH226" s="89"/>
      <c r="OMI226" s="89"/>
      <c r="OMJ226" s="89"/>
      <c r="OMK226" s="89"/>
      <c r="OML226" s="89"/>
      <c r="OMM226" s="89"/>
      <c r="OMN226" s="89"/>
      <c r="OMO226" s="89"/>
      <c r="OMP226" s="89"/>
      <c r="OMQ226" s="80"/>
      <c r="OMR226" s="89"/>
      <c r="OMS226" s="89"/>
      <c r="OMT226" s="89"/>
      <c r="OMU226" s="89"/>
      <c r="OMV226" s="89"/>
      <c r="OMW226" s="89"/>
      <c r="OMX226" s="89"/>
      <c r="OMY226" s="89"/>
      <c r="OMZ226" s="89"/>
      <c r="ONA226" s="89"/>
      <c r="ONB226" s="89"/>
      <c r="ONC226" s="89"/>
      <c r="OND226" s="89"/>
      <c r="ONE226" s="89"/>
      <c r="ONF226" s="89"/>
      <c r="ONG226" s="89"/>
      <c r="ONH226" s="89"/>
      <c r="ONI226" s="89"/>
      <c r="ONJ226" s="89"/>
      <c r="ONK226" s="89"/>
      <c r="ONL226" s="89"/>
      <c r="ONM226" s="80"/>
      <c r="ONN226" s="89"/>
      <c r="ONO226" s="89"/>
      <c r="ONP226" s="89"/>
      <c r="ONQ226" s="89"/>
      <c r="ONR226" s="89"/>
      <c r="ONS226" s="89"/>
      <c r="ONT226" s="89"/>
      <c r="ONU226" s="89"/>
      <c r="ONV226" s="89"/>
      <c r="ONW226" s="89"/>
      <c r="ONX226" s="89"/>
      <c r="ONY226" s="89"/>
      <c r="ONZ226" s="89"/>
      <c r="OOA226" s="89"/>
      <c r="OOB226" s="89"/>
      <c r="OOC226" s="89"/>
      <c r="OOD226" s="89"/>
      <c r="OOE226" s="89"/>
      <c r="OOF226" s="89"/>
      <c r="OOG226" s="89"/>
      <c r="OOH226" s="89"/>
      <c r="OOI226" s="80"/>
      <c r="OOJ226" s="89"/>
      <c r="OOK226" s="89"/>
      <c r="OOL226" s="89"/>
      <c r="OOM226" s="89"/>
      <c r="OON226" s="89"/>
      <c r="OOO226" s="89"/>
      <c r="OOP226" s="89"/>
      <c r="OOQ226" s="89"/>
      <c r="OOR226" s="89"/>
      <c r="OOS226" s="89"/>
      <c r="OOT226" s="89"/>
      <c r="OOU226" s="89"/>
      <c r="OOV226" s="89"/>
      <c r="OOW226" s="89"/>
      <c r="OOX226" s="89"/>
      <c r="OOY226" s="89"/>
      <c r="OOZ226" s="89"/>
      <c r="OPA226" s="89"/>
      <c r="OPB226" s="89"/>
      <c r="OPC226" s="89"/>
      <c r="OPD226" s="89"/>
      <c r="OPE226" s="80"/>
      <c r="OPF226" s="89"/>
      <c r="OPG226" s="89"/>
      <c r="OPH226" s="89"/>
      <c r="OPI226" s="89"/>
      <c r="OPJ226" s="89"/>
      <c r="OPK226" s="89"/>
      <c r="OPL226" s="89"/>
      <c r="OPM226" s="89"/>
      <c r="OPN226" s="89"/>
      <c r="OPO226" s="89"/>
      <c r="OPP226" s="89"/>
      <c r="OPQ226" s="89"/>
      <c r="OPR226" s="89"/>
      <c r="OPS226" s="89"/>
      <c r="OPT226" s="89"/>
      <c r="OPU226" s="89"/>
      <c r="OPV226" s="89"/>
      <c r="OPW226" s="89"/>
      <c r="OPX226" s="89"/>
      <c r="OPY226" s="89"/>
      <c r="OPZ226" s="89"/>
      <c r="OQA226" s="80"/>
      <c r="OQB226" s="89"/>
      <c r="OQC226" s="89"/>
      <c r="OQD226" s="89"/>
      <c r="OQE226" s="89"/>
      <c r="OQF226" s="89"/>
      <c r="OQG226" s="89"/>
      <c r="OQH226" s="89"/>
      <c r="OQI226" s="89"/>
      <c r="OQJ226" s="89"/>
      <c r="OQK226" s="89"/>
      <c r="OQL226" s="89"/>
      <c r="OQM226" s="89"/>
      <c r="OQN226" s="89"/>
      <c r="OQO226" s="89"/>
      <c r="OQP226" s="89"/>
      <c r="OQQ226" s="89"/>
      <c r="OQR226" s="89"/>
      <c r="OQS226" s="89"/>
      <c r="OQT226" s="89"/>
      <c r="OQU226" s="89"/>
      <c r="OQV226" s="89"/>
      <c r="OQW226" s="80"/>
      <c r="OQX226" s="89"/>
      <c r="OQY226" s="89"/>
      <c r="OQZ226" s="89"/>
      <c r="ORA226" s="89"/>
      <c r="ORB226" s="89"/>
      <c r="ORC226" s="89"/>
      <c r="ORD226" s="89"/>
      <c r="ORE226" s="89"/>
      <c r="ORF226" s="89"/>
      <c r="ORG226" s="89"/>
      <c r="ORH226" s="89"/>
      <c r="ORI226" s="89"/>
      <c r="ORJ226" s="89"/>
      <c r="ORK226" s="89"/>
      <c r="ORL226" s="89"/>
      <c r="ORM226" s="89"/>
      <c r="ORN226" s="89"/>
      <c r="ORO226" s="89"/>
      <c r="ORP226" s="89"/>
      <c r="ORQ226" s="89"/>
      <c r="ORR226" s="89"/>
      <c r="ORS226" s="80"/>
      <c r="ORT226" s="89"/>
      <c r="ORU226" s="89"/>
      <c r="ORV226" s="89"/>
      <c r="ORW226" s="89"/>
      <c r="ORX226" s="89"/>
      <c r="ORY226" s="89"/>
      <c r="ORZ226" s="89"/>
      <c r="OSA226" s="89"/>
      <c r="OSB226" s="89"/>
      <c r="OSC226" s="89"/>
      <c r="OSD226" s="89"/>
      <c r="OSE226" s="89"/>
      <c r="OSF226" s="89"/>
      <c r="OSG226" s="89"/>
      <c r="OSH226" s="89"/>
      <c r="OSI226" s="89"/>
      <c r="OSJ226" s="89"/>
      <c r="OSK226" s="89"/>
      <c r="OSL226" s="89"/>
      <c r="OSM226" s="89"/>
      <c r="OSN226" s="89"/>
      <c r="OSO226" s="80"/>
      <c r="OSP226" s="89"/>
      <c r="OSQ226" s="89"/>
      <c r="OSR226" s="89"/>
      <c r="OSS226" s="89"/>
      <c r="OST226" s="89"/>
      <c r="OSU226" s="89"/>
      <c r="OSV226" s="89"/>
      <c r="OSW226" s="89"/>
      <c r="OSX226" s="89"/>
      <c r="OSY226" s="89"/>
      <c r="OSZ226" s="89"/>
      <c r="OTA226" s="89"/>
      <c r="OTB226" s="89"/>
      <c r="OTC226" s="89"/>
      <c r="OTD226" s="89"/>
      <c r="OTE226" s="89"/>
      <c r="OTF226" s="89"/>
      <c r="OTG226" s="89"/>
      <c r="OTH226" s="89"/>
      <c r="OTI226" s="89"/>
      <c r="OTJ226" s="89"/>
      <c r="OTK226" s="80"/>
      <c r="OTL226" s="89"/>
      <c r="OTM226" s="89"/>
      <c r="OTN226" s="89"/>
      <c r="OTO226" s="89"/>
      <c r="OTP226" s="89"/>
      <c r="OTQ226" s="89"/>
      <c r="OTR226" s="89"/>
      <c r="OTS226" s="89"/>
      <c r="OTT226" s="89"/>
      <c r="OTU226" s="89"/>
      <c r="OTV226" s="89"/>
      <c r="OTW226" s="89"/>
      <c r="OTX226" s="89"/>
      <c r="OTY226" s="89"/>
      <c r="OTZ226" s="89"/>
      <c r="OUA226" s="89"/>
      <c r="OUB226" s="89"/>
      <c r="OUC226" s="89"/>
      <c r="OUD226" s="89"/>
      <c r="OUE226" s="89"/>
      <c r="OUF226" s="89"/>
      <c r="OUG226" s="80"/>
      <c r="OUH226" s="89"/>
      <c r="OUI226" s="89"/>
      <c r="OUJ226" s="89"/>
      <c r="OUK226" s="89"/>
      <c r="OUL226" s="89"/>
      <c r="OUM226" s="89"/>
      <c r="OUN226" s="89"/>
      <c r="OUO226" s="89"/>
      <c r="OUP226" s="89"/>
      <c r="OUQ226" s="89"/>
      <c r="OUR226" s="89"/>
      <c r="OUS226" s="89"/>
      <c r="OUT226" s="89"/>
      <c r="OUU226" s="89"/>
      <c r="OUV226" s="89"/>
      <c r="OUW226" s="89"/>
      <c r="OUX226" s="89"/>
      <c r="OUY226" s="89"/>
      <c r="OUZ226" s="89"/>
      <c r="OVA226" s="89"/>
      <c r="OVB226" s="89"/>
      <c r="OVC226" s="80"/>
      <c r="OVD226" s="89"/>
      <c r="OVE226" s="89"/>
      <c r="OVF226" s="89"/>
      <c r="OVG226" s="89"/>
      <c r="OVH226" s="89"/>
      <c r="OVI226" s="89"/>
      <c r="OVJ226" s="89"/>
      <c r="OVK226" s="89"/>
      <c r="OVL226" s="89"/>
      <c r="OVM226" s="89"/>
      <c r="OVN226" s="89"/>
      <c r="OVO226" s="89"/>
      <c r="OVP226" s="89"/>
      <c r="OVQ226" s="89"/>
      <c r="OVR226" s="89"/>
      <c r="OVS226" s="89"/>
      <c r="OVT226" s="89"/>
      <c r="OVU226" s="89"/>
      <c r="OVV226" s="89"/>
      <c r="OVW226" s="89"/>
      <c r="OVX226" s="89"/>
      <c r="OVY226" s="80"/>
      <c r="OVZ226" s="89"/>
      <c r="OWA226" s="89"/>
      <c r="OWB226" s="89"/>
      <c r="OWC226" s="89"/>
      <c r="OWD226" s="89"/>
      <c r="OWE226" s="89"/>
      <c r="OWF226" s="89"/>
      <c r="OWG226" s="89"/>
      <c r="OWH226" s="89"/>
      <c r="OWI226" s="89"/>
      <c r="OWJ226" s="89"/>
      <c r="OWK226" s="89"/>
      <c r="OWL226" s="89"/>
      <c r="OWM226" s="89"/>
      <c r="OWN226" s="89"/>
      <c r="OWO226" s="89"/>
      <c r="OWP226" s="89"/>
      <c r="OWQ226" s="89"/>
      <c r="OWR226" s="89"/>
      <c r="OWS226" s="89"/>
      <c r="OWT226" s="89"/>
      <c r="OWU226" s="80"/>
      <c r="OWV226" s="89"/>
      <c r="OWW226" s="89"/>
      <c r="OWX226" s="89"/>
      <c r="OWY226" s="89"/>
      <c r="OWZ226" s="89"/>
      <c r="OXA226" s="89"/>
      <c r="OXB226" s="89"/>
      <c r="OXC226" s="89"/>
      <c r="OXD226" s="89"/>
      <c r="OXE226" s="89"/>
      <c r="OXF226" s="89"/>
      <c r="OXG226" s="89"/>
      <c r="OXH226" s="89"/>
      <c r="OXI226" s="89"/>
      <c r="OXJ226" s="89"/>
      <c r="OXK226" s="89"/>
      <c r="OXL226" s="89"/>
      <c r="OXM226" s="89"/>
      <c r="OXN226" s="89"/>
      <c r="OXO226" s="89"/>
      <c r="OXP226" s="89"/>
      <c r="OXQ226" s="80"/>
      <c r="OXR226" s="89"/>
      <c r="OXS226" s="89"/>
      <c r="OXT226" s="89"/>
      <c r="OXU226" s="89"/>
      <c r="OXV226" s="89"/>
      <c r="OXW226" s="89"/>
      <c r="OXX226" s="89"/>
      <c r="OXY226" s="89"/>
      <c r="OXZ226" s="89"/>
      <c r="OYA226" s="89"/>
      <c r="OYB226" s="89"/>
      <c r="OYC226" s="89"/>
      <c r="OYD226" s="89"/>
      <c r="OYE226" s="89"/>
      <c r="OYF226" s="89"/>
      <c r="OYG226" s="89"/>
      <c r="OYH226" s="89"/>
      <c r="OYI226" s="89"/>
      <c r="OYJ226" s="89"/>
      <c r="OYK226" s="89"/>
      <c r="OYL226" s="89"/>
      <c r="OYM226" s="80"/>
      <c r="OYN226" s="89"/>
      <c r="OYO226" s="89"/>
      <c r="OYP226" s="89"/>
      <c r="OYQ226" s="89"/>
      <c r="OYR226" s="89"/>
      <c r="OYS226" s="89"/>
      <c r="OYT226" s="89"/>
      <c r="OYU226" s="89"/>
      <c r="OYV226" s="89"/>
      <c r="OYW226" s="89"/>
      <c r="OYX226" s="89"/>
      <c r="OYY226" s="89"/>
      <c r="OYZ226" s="89"/>
      <c r="OZA226" s="89"/>
      <c r="OZB226" s="89"/>
      <c r="OZC226" s="89"/>
      <c r="OZD226" s="89"/>
      <c r="OZE226" s="89"/>
      <c r="OZF226" s="89"/>
      <c r="OZG226" s="89"/>
      <c r="OZH226" s="89"/>
      <c r="OZI226" s="80"/>
      <c r="OZJ226" s="89"/>
      <c r="OZK226" s="89"/>
      <c r="OZL226" s="89"/>
      <c r="OZM226" s="89"/>
      <c r="OZN226" s="89"/>
      <c r="OZO226" s="89"/>
      <c r="OZP226" s="89"/>
      <c r="OZQ226" s="89"/>
      <c r="OZR226" s="89"/>
      <c r="OZS226" s="89"/>
      <c r="OZT226" s="89"/>
      <c r="OZU226" s="89"/>
      <c r="OZV226" s="89"/>
      <c r="OZW226" s="89"/>
      <c r="OZX226" s="89"/>
      <c r="OZY226" s="89"/>
      <c r="OZZ226" s="89"/>
      <c r="PAA226" s="89"/>
      <c r="PAB226" s="89"/>
      <c r="PAC226" s="89"/>
      <c r="PAD226" s="89"/>
      <c r="PAE226" s="80"/>
      <c r="PAF226" s="89"/>
      <c r="PAG226" s="89"/>
      <c r="PAH226" s="89"/>
      <c r="PAI226" s="89"/>
      <c r="PAJ226" s="89"/>
      <c r="PAK226" s="89"/>
      <c r="PAL226" s="89"/>
      <c r="PAM226" s="89"/>
      <c r="PAN226" s="89"/>
      <c r="PAO226" s="89"/>
      <c r="PAP226" s="89"/>
      <c r="PAQ226" s="89"/>
      <c r="PAR226" s="89"/>
      <c r="PAS226" s="89"/>
      <c r="PAT226" s="89"/>
      <c r="PAU226" s="89"/>
      <c r="PAV226" s="89"/>
      <c r="PAW226" s="89"/>
      <c r="PAX226" s="89"/>
      <c r="PAY226" s="89"/>
      <c r="PAZ226" s="89"/>
      <c r="PBA226" s="80"/>
      <c r="PBB226" s="89"/>
      <c r="PBC226" s="89"/>
      <c r="PBD226" s="89"/>
      <c r="PBE226" s="89"/>
      <c r="PBF226" s="89"/>
      <c r="PBG226" s="89"/>
      <c r="PBH226" s="89"/>
      <c r="PBI226" s="89"/>
      <c r="PBJ226" s="89"/>
      <c r="PBK226" s="89"/>
      <c r="PBL226" s="89"/>
      <c r="PBM226" s="89"/>
      <c r="PBN226" s="89"/>
      <c r="PBO226" s="89"/>
      <c r="PBP226" s="89"/>
      <c r="PBQ226" s="89"/>
      <c r="PBR226" s="89"/>
      <c r="PBS226" s="89"/>
      <c r="PBT226" s="89"/>
      <c r="PBU226" s="89"/>
      <c r="PBV226" s="89"/>
      <c r="PBW226" s="80"/>
      <c r="PBX226" s="89"/>
      <c r="PBY226" s="89"/>
      <c r="PBZ226" s="89"/>
      <c r="PCA226" s="89"/>
      <c r="PCB226" s="89"/>
      <c r="PCC226" s="89"/>
      <c r="PCD226" s="89"/>
      <c r="PCE226" s="89"/>
      <c r="PCF226" s="89"/>
      <c r="PCG226" s="89"/>
      <c r="PCH226" s="89"/>
      <c r="PCI226" s="89"/>
      <c r="PCJ226" s="89"/>
      <c r="PCK226" s="89"/>
      <c r="PCL226" s="89"/>
      <c r="PCM226" s="89"/>
      <c r="PCN226" s="89"/>
      <c r="PCO226" s="89"/>
      <c r="PCP226" s="89"/>
      <c r="PCQ226" s="89"/>
      <c r="PCR226" s="89"/>
      <c r="PCS226" s="80"/>
      <c r="PCT226" s="89"/>
      <c r="PCU226" s="89"/>
      <c r="PCV226" s="89"/>
      <c r="PCW226" s="89"/>
      <c r="PCX226" s="89"/>
      <c r="PCY226" s="89"/>
      <c r="PCZ226" s="89"/>
      <c r="PDA226" s="89"/>
      <c r="PDB226" s="89"/>
      <c r="PDC226" s="89"/>
      <c r="PDD226" s="89"/>
      <c r="PDE226" s="89"/>
      <c r="PDF226" s="89"/>
      <c r="PDG226" s="89"/>
      <c r="PDH226" s="89"/>
      <c r="PDI226" s="89"/>
      <c r="PDJ226" s="89"/>
      <c r="PDK226" s="89"/>
      <c r="PDL226" s="89"/>
      <c r="PDM226" s="89"/>
      <c r="PDN226" s="89"/>
      <c r="PDO226" s="80"/>
      <c r="PDP226" s="89"/>
      <c r="PDQ226" s="89"/>
      <c r="PDR226" s="89"/>
      <c r="PDS226" s="89"/>
      <c r="PDT226" s="89"/>
      <c r="PDU226" s="89"/>
      <c r="PDV226" s="89"/>
      <c r="PDW226" s="89"/>
      <c r="PDX226" s="89"/>
      <c r="PDY226" s="89"/>
      <c r="PDZ226" s="89"/>
      <c r="PEA226" s="89"/>
      <c r="PEB226" s="89"/>
      <c r="PEC226" s="89"/>
      <c r="PED226" s="89"/>
      <c r="PEE226" s="89"/>
      <c r="PEF226" s="89"/>
      <c r="PEG226" s="89"/>
      <c r="PEH226" s="89"/>
      <c r="PEI226" s="89"/>
      <c r="PEJ226" s="89"/>
      <c r="PEK226" s="80"/>
      <c r="PEL226" s="89"/>
      <c r="PEM226" s="89"/>
      <c r="PEN226" s="89"/>
      <c r="PEO226" s="89"/>
      <c r="PEP226" s="89"/>
      <c r="PEQ226" s="89"/>
      <c r="PER226" s="89"/>
      <c r="PES226" s="89"/>
      <c r="PET226" s="89"/>
      <c r="PEU226" s="89"/>
      <c r="PEV226" s="89"/>
      <c r="PEW226" s="89"/>
      <c r="PEX226" s="89"/>
      <c r="PEY226" s="89"/>
      <c r="PEZ226" s="89"/>
      <c r="PFA226" s="89"/>
      <c r="PFB226" s="89"/>
      <c r="PFC226" s="89"/>
      <c r="PFD226" s="89"/>
      <c r="PFE226" s="89"/>
      <c r="PFF226" s="89"/>
      <c r="PFG226" s="80"/>
      <c r="PFH226" s="89"/>
      <c r="PFI226" s="89"/>
      <c r="PFJ226" s="89"/>
      <c r="PFK226" s="89"/>
      <c r="PFL226" s="89"/>
      <c r="PFM226" s="89"/>
      <c r="PFN226" s="89"/>
      <c r="PFO226" s="89"/>
      <c r="PFP226" s="89"/>
      <c r="PFQ226" s="89"/>
      <c r="PFR226" s="89"/>
      <c r="PFS226" s="89"/>
      <c r="PFT226" s="89"/>
      <c r="PFU226" s="89"/>
      <c r="PFV226" s="89"/>
      <c r="PFW226" s="89"/>
      <c r="PFX226" s="89"/>
      <c r="PFY226" s="89"/>
      <c r="PFZ226" s="89"/>
      <c r="PGA226" s="89"/>
      <c r="PGB226" s="89"/>
      <c r="PGC226" s="80"/>
      <c r="PGD226" s="89"/>
      <c r="PGE226" s="89"/>
      <c r="PGF226" s="89"/>
      <c r="PGG226" s="89"/>
      <c r="PGH226" s="89"/>
      <c r="PGI226" s="89"/>
      <c r="PGJ226" s="89"/>
      <c r="PGK226" s="89"/>
      <c r="PGL226" s="89"/>
      <c r="PGM226" s="89"/>
      <c r="PGN226" s="89"/>
      <c r="PGO226" s="89"/>
      <c r="PGP226" s="89"/>
      <c r="PGQ226" s="89"/>
      <c r="PGR226" s="89"/>
      <c r="PGS226" s="89"/>
      <c r="PGT226" s="89"/>
      <c r="PGU226" s="89"/>
      <c r="PGV226" s="89"/>
      <c r="PGW226" s="89"/>
      <c r="PGX226" s="89"/>
      <c r="PGY226" s="80"/>
      <c r="PGZ226" s="89"/>
      <c r="PHA226" s="89"/>
      <c r="PHB226" s="89"/>
      <c r="PHC226" s="89"/>
      <c r="PHD226" s="89"/>
      <c r="PHE226" s="89"/>
      <c r="PHF226" s="89"/>
      <c r="PHG226" s="89"/>
      <c r="PHH226" s="89"/>
      <c r="PHI226" s="89"/>
      <c r="PHJ226" s="89"/>
      <c r="PHK226" s="89"/>
      <c r="PHL226" s="89"/>
      <c r="PHM226" s="89"/>
      <c r="PHN226" s="89"/>
      <c r="PHO226" s="89"/>
      <c r="PHP226" s="89"/>
      <c r="PHQ226" s="89"/>
      <c r="PHR226" s="89"/>
      <c r="PHS226" s="89"/>
      <c r="PHT226" s="89"/>
      <c r="PHU226" s="80"/>
      <c r="PHV226" s="89"/>
      <c r="PHW226" s="89"/>
      <c r="PHX226" s="89"/>
      <c r="PHY226" s="89"/>
      <c r="PHZ226" s="89"/>
      <c r="PIA226" s="89"/>
      <c r="PIB226" s="89"/>
      <c r="PIC226" s="89"/>
      <c r="PID226" s="89"/>
      <c r="PIE226" s="89"/>
      <c r="PIF226" s="89"/>
      <c r="PIG226" s="89"/>
      <c r="PIH226" s="89"/>
      <c r="PII226" s="89"/>
      <c r="PIJ226" s="89"/>
      <c r="PIK226" s="89"/>
      <c r="PIL226" s="89"/>
      <c r="PIM226" s="89"/>
      <c r="PIN226" s="89"/>
      <c r="PIO226" s="89"/>
      <c r="PIP226" s="89"/>
      <c r="PIQ226" s="80"/>
      <c r="PIR226" s="89"/>
      <c r="PIS226" s="89"/>
      <c r="PIT226" s="89"/>
      <c r="PIU226" s="89"/>
      <c r="PIV226" s="89"/>
      <c r="PIW226" s="89"/>
      <c r="PIX226" s="89"/>
      <c r="PIY226" s="89"/>
      <c r="PIZ226" s="89"/>
      <c r="PJA226" s="89"/>
      <c r="PJB226" s="89"/>
      <c r="PJC226" s="89"/>
      <c r="PJD226" s="89"/>
      <c r="PJE226" s="89"/>
      <c r="PJF226" s="89"/>
      <c r="PJG226" s="89"/>
      <c r="PJH226" s="89"/>
      <c r="PJI226" s="89"/>
      <c r="PJJ226" s="89"/>
      <c r="PJK226" s="89"/>
      <c r="PJL226" s="89"/>
      <c r="PJM226" s="80"/>
      <c r="PJN226" s="89"/>
      <c r="PJO226" s="89"/>
      <c r="PJP226" s="89"/>
      <c r="PJQ226" s="89"/>
      <c r="PJR226" s="89"/>
      <c r="PJS226" s="89"/>
      <c r="PJT226" s="89"/>
      <c r="PJU226" s="89"/>
      <c r="PJV226" s="89"/>
      <c r="PJW226" s="89"/>
      <c r="PJX226" s="89"/>
      <c r="PJY226" s="89"/>
      <c r="PJZ226" s="89"/>
      <c r="PKA226" s="89"/>
      <c r="PKB226" s="89"/>
      <c r="PKC226" s="89"/>
      <c r="PKD226" s="89"/>
      <c r="PKE226" s="89"/>
      <c r="PKF226" s="89"/>
      <c r="PKG226" s="89"/>
      <c r="PKH226" s="89"/>
      <c r="PKI226" s="80"/>
      <c r="PKJ226" s="89"/>
      <c r="PKK226" s="89"/>
      <c r="PKL226" s="89"/>
      <c r="PKM226" s="89"/>
      <c r="PKN226" s="89"/>
      <c r="PKO226" s="89"/>
      <c r="PKP226" s="89"/>
      <c r="PKQ226" s="89"/>
      <c r="PKR226" s="89"/>
      <c r="PKS226" s="89"/>
      <c r="PKT226" s="89"/>
      <c r="PKU226" s="89"/>
      <c r="PKV226" s="89"/>
      <c r="PKW226" s="89"/>
      <c r="PKX226" s="89"/>
      <c r="PKY226" s="89"/>
      <c r="PKZ226" s="89"/>
      <c r="PLA226" s="89"/>
      <c r="PLB226" s="89"/>
      <c r="PLC226" s="89"/>
      <c r="PLD226" s="89"/>
      <c r="PLE226" s="80"/>
      <c r="PLF226" s="89"/>
      <c r="PLG226" s="89"/>
      <c r="PLH226" s="89"/>
      <c r="PLI226" s="89"/>
      <c r="PLJ226" s="89"/>
      <c r="PLK226" s="89"/>
      <c r="PLL226" s="89"/>
      <c r="PLM226" s="89"/>
      <c r="PLN226" s="89"/>
      <c r="PLO226" s="89"/>
      <c r="PLP226" s="89"/>
      <c r="PLQ226" s="89"/>
      <c r="PLR226" s="89"/>
      <c r="PLS226" s="89"/>
      <c r="PLT226" s="89"/>
      <c r="PLU226" s="89"/>
      <c r="PLV226" s="89"/>
      <c r="PLW226" s="89"/>
      <c r="PLX226" s="89"/>
      <c r="PLY226" s="89"/>
      <c r="PLZ226" s="89"/>
      <c r="PMA226" s="80"/>
      <c r="PMB226" s="89"/>
      <c r="PMC226" s="89"/>
      <c r="PMD226" s="89"/>
      <c r="PME226" s="89"/>
      <c r="PMF226" s="89"/>
      <c r="PMG226" s="89"/>
      <c r="PMH226" s="89"/>
      <c r="PMI226" s="89"/>
      <c r="PMJ226" s="89"/>
      <c r="PMK226" s="89"/>
      <c r="PML226" s="89"/>
      <c r="PMM226" s="89"/>
      <c r="PMN226" s="89"/>
      <c r="PMO226" s="89"/>
      <c r="PMP226" s="89"/>
      <c r="PMQ226" s="89"/>
      <c r="PMR226" s="89"/>
      <c r="PMS226" s="89"/>
      <c r="PMT226" s="89"/>
      <c r="PMU226" s="89"/>
      <c r="PMV226" s="89"/>
      <c r="PMW226" s="80"/>
      <c r="PMX226" s="89"/>
      <c r="PMY226" s="89"/>
      <c r="PMZ226" s="89"/>
      <c r="PNA226" s="89"/>
      <c r="PNB226" s="89"/>
      <c r="PNC226" s="89"/>
      <c r="PND226" s="89"/>
      <c r="PNE226" s="89"/>
      <c r="PNF226" s="89"/>
      <c r="PNG226" s="89"/>
      <c r="PNH226" s="89"/>
      <c r="PNI226" s="89"/>
      <c r="PNJ226" s="89"/>
      <c r="PNK226" s="89"/>
      <c r="PNL226" s="89"/>
      <c r="PNM226" s="89"/>
      <c r="PNN226" s="89"/>
      <c r="PNO226" s="89"/>
      <c r="PNP226" s="89"/>
      <c r="PNQ226" s="89"/>
      <c r="PNR226" s="89"/>
      <c r="PNS226" s="80"/>
      <c r="PNT226" s="89"/>
      <c r="PNU226" s="89"/>
      <c r="PNV226" s="89"/>
      <c r="PNW226" s="89"/>
      <c r="PNX226" s="89"/>
      <c r="PNY226" s="89"/>
      <c r="PNZ226" s="89"/>
      <c r="POA226" s="89"/>
      <c r="POB226" s="89"/>
      <c r="POC226" s="89"/>
      <c r="POD226" s="89"/>
      <c r="POE226" s="89"/>
      <c r="POF226" s="89"/>
      <c r="POG226" s="89"/>
      <c r="POH226" s="89"/>
      <c r="POI226" s="89"/>
      <c r="POJ226" s="89"/>
      <c r="POK226" s="89"/>
      <c r="POL226" s="89"/>
      <c r="POM226" s="89"/>
      <c r="PON226" s="89"/>
      <c r="POO226" s="80"/>
      <c r="POP226" s="89"/>
      <c r="POQ226" s="89"/>
      <c r="POR226" s="89"/>
      <c r="POS226" s="89"/>
      <c r="POT226" s="89"/>
      <c r="POU226" s="89"/>
      <c r="POV226" s="89"/>
      <c r="POW226" s="89"/>
      <c r="POX226" s="89"/>
      <c r="POY226" s="89"/>
      <c r="POZ226" s="89"/>
      <c r="PPA226" s="89"/>
      <c r="PPB226" s="89"/>
      <c r="PPC226" s="89"/>
      <c r="PPD226" s="89"/>
      <c r="PPE226" s="89"/>
      <c r="PPF226" s="89"/>
      <c r="PPG226" s="89"/>
      <c r="PPH226" s="89"/>
      <c r="PPI226" s="89"/>
      <c r="PPJ226" s="89"/>
      <c r="PPK226" s="80"/>
      <c r="PPL226" s="89"/>
      <c r="PPM226" s="89"/>
      <c r="PPN226" s="89"/>
      <c r="PPO226" s="89"/>
      <c r="PPP226" s="89"/>
      <c r="PPQ226" s="89"/>
      <c r="PPR226" s="89"/>
      <c r="PPS226" s="89"/>
      <c r="PPT226" s="89"/>
      <c r="PPU226" s="89"/>
      <c r="PPV226" s="89"/>
      <c r="PPW226" s="89"/>
      <c r="PPX226" s="89"/>
      <c r="PPY226" s="89"/>
      <c r="PPZ226" s="89"/>
      <c r="PQA226" s="89"/>
      <c r="PQB226" s="89"/>
      <c r="PQC226" s="89"/>
      <c r="PQD226" s="89"/>
      <c r="PQE226" s="89"/>
      <c r="PQF226" s="89"/>
      <c r="PQG226" s="80"/>
      <c r="PQH226" s="89"/>
      <c r="PQI226" s="89"/>
      <c r="PQJ226" s="89"/>
      <c r="PQK226" s="89"/>
      <c r="PQL226" s="89"/>
      <c r="PQM226" s="89"/>
      <c r="PQN226" s="89"/>
      <c r="PQO226" s="89"/>
      <c r="PQP226" s="89"/>
      <c r="PQQ226" s="89"/>
      <c r="PQR226" s="89"/>
      <c r="PQS226" s="89"/>
      <c r="PQT226" s="89"/>
      <c r="PQU226" s="89"/>
      <c r="PQV226" s="89"/>
      <c r="PQW226" s="89"/>
      <c r="PQX226" s="89"/>
      <c r="PQY226" s="89"/>
      <c r="PQZ226" s="89"/>
      <c r="PRA226" s="89"/>
      <c r="PRB226" s="89"/>
      <c r="PRC226" s="80"/>
      <c r="PRD226" s="89"/>
      <c r="PRE226" s="89"/>
      <c r="PRF226" s="89"/>
      <c r="PRG226" s="89"/>
      <c r="PRH226" s="89"/>
      <c r="PRI226" s="89"/>
      <c r="PRJ226" s="89"/>
      <c r="PRK226" s="89"/>
      <c r="PRL226" s="89"/>
      <c r="PRM226" s="89"/>
      <c r="PRN226" s="89"/>
      <c r="PRO226" s="89"/>
      <c r="PRP226" s="89"/>
      <c r="PRQ226" s="89"/>
      <c r="PRR226" s="89"/>
      <c r="PRS226" s="89"/>
      <c r="PRT226" s="89"/>
      <c r="PRU226" s="89"/>
      <c r="PRV226" s="89"/>
      <c r="PRW226" s="89"/>
      <c r="PRX226" s="89"/>
      <c r="PRY226" s="80"/>
      <c r="PRZ226" s="89"/>
      <c r="PSA226" s="89"/>
      <c r="PSB226" s="89"/>
      <c r="PSC226" s="89"/>
      <c r="PSD226" s="89"/>
      <c r="PSE226" s="89"/>
      <c r="PSF226" s="89"/>
      <c r="PSG226" s="89"/>
      <c r="PSH226" s="89"/>
      <c r="PSI226" s="89"/>
      <c r="PSJ226" s="89"/>
      <c r="PSK226" s="89"/>
      <c r="PSL226" s="89"/>
      <c r="PSM226" s="89"/>
      <c r="PSN226" s="89"/>
      <c r="PSO226" s="89"/>
      <c r="PSP226" s="89"/>
      <c r="PSQ226" s="89"/>
      <c r="PSR226" s="89"/>
      <c r="PSS226" s="89"/>
      <c r="PST226" s="89"/>
      <c r="PSU226" s="80"/>
      <c r="PSV226" s="89"/>
      <c r="PSW226" s="89"/>
      <c r="PSX226" s="89"/>
      <c r="PSY226" s="89"/>
      <c r="PSZ226" s="89"/>
      <c r="PTA226" s="89"/>
      <c r="PTB226" s="89"/>
      <c r="PTC226" s="89"/>
      <c r="PTD226" s="89"/>
      <c r="PTE226" s="89"/>
      <c r="PTF226" s="89"/>
      <c r="PTG226" s="89"/>
      <c r="PTH226" s="89"/>
      <c r="PTI226" s="89"/>
      <c r="PTJ226" s="89"/>
      <c r="PTK226" s="89"/>
      <c r="PTL226" s="89"/>
      <c r="PTM226" s="89"/>
      <c r="PTN226" s="89"/>
      <c r="PTO226" s="89"/>
      <c r="PTP226" s="89"/>
      <c r="PTQ226" s="80"/>
      <c r="PTR226" s="89"/>
      <c r="PTS226" s="89"/>
      <c r="PTT226" s="89"/>
      <c r="PTU226" s="89"/>
      <c r="PTV226" s="89"/>
      <c r="PTW226" s="89"/>
      <c r="PTX226" s="89"/>
      <c r="PTY226" s="89"/>
      <c r="PTZ226" s="89"/>
      <c r="PUA226" s="89"/>
      <c r="PUB226" s="89"/>
      <c r="PUC226" s="89"/>
      <c r="PUD226" s="89"/>
      <c r="PUE226" s="89"/>
      <c r="PUF226" s="89"/>
      <c r="PUG226" s="89"/>
      <c r="PUH226" s="89"/>
      <c r="PUI226" s="89"/>
      <c r="PUJ226" s="89"/>
      <c r="PUK226" s="89"/>
      <c r="PUL226" s="89"/>
      <c r="PUM226" s="80"/>
      <c r="PUN226" s="89"/>
      <c r="PUO226" s="89"/>
      <c r="PUP226" s="89"/>
      <c r="PUQ226" s="89"/>
      <c r="PUR226" s="89"/>
      <c r="PUS226" s="89"/>
      <c r="PUT226" s="89"/>
      <c r="PUU226" s="89"/>
      <c r="PUV226" s="89"/>
      <c r="PUW226" s="89"/>
      <c r="PUX226" s="89"/>
      <c r="PUY226" s="89"/>
      <c r="PUZ226" s="89"/>
      <c r="PVA226" s="89"/>
      <c r="PVB226" s="89"/>
      <c r="PVC226" s="89"/>
      <c r="PVD226" s="89"/>
      <c r="PVE226" s="89"/>
      <c r="PVF226" s="89"/>
      <c r="PVG226" s="89"/>
      <c r="PVH226" s="89"/>
      <c r="PVI226" s="80"/>
      <c r="PVJ226" s="89"/>
      <c r="PVK226" s="89"/>
      <c r="PVL226" s="89"/>
      <c r="PVM226" s="89"/>
      <c r="PVN226" s="89"/>
      <c r="PVO226" s="89"/>
      <c r="PVP226" s="89"/>
      <c r="PVQ226" s="89"/>
      <c r="PVR226" s="89"/>
      <c r="PVS226" s="89"/>
      <c r="PVT226" s="89"/>
      <c r="PVU226" s="89"/>
      <c r="PVV226" s="89"/>
      <c r="PVW226" s="89"/>
      <c r="PVX226" s="89"/>
      <c r="PVY226" s="89"/>
      <c r="PVZ226" s="89"/>
      <c r="PWA226" s="89"/>
      <c r="PWB226" s="89"/>
      <c r="PWC226" s="89"/>
      <c r="PWD226" s="89"/>
      <c r="PWE226" s="80"/>
      <c r="PWF226" s="89"/>
      <c r="PWG226" s="89"/>
      <c r="PWH226" s="89"/>
      <c r="PWI226" s="89"/>
      <c r="PWJ226" s="89"/>
      <c r="PWK226" s="89"/>
      <c r="PWL226" s="89"/>
      <c r="PWM226" s="89"/>
      <c r="PWN226" s="89"/>
      <c r="PWO226" s="89"/>
      <c r="PWP226" s="89"/>
      <c r="PWQ226" s="89"/>
      <c r="PWR226" s="89"/>
      <c r="PWS226" s="89"/>
      <c r="PWT226" s="89"/>
      <c r="PWU226" s="89"/>
      <c r="PWV226" s="89"/>
      <c r="PWW226" s="89"/>
      <c r="PWX226" s="89"/>
      <c r="PWY226" s="89"/>
      <c r="PWZ226" s="89"/>
      <c r="PXA226" s="80"/>
      <c r="PXB226" s="89"/>
      <c r="PXC226" s="89"/>
      <c r="PXD226" s="89"/>
      <c r="PXE226" s="89"/>
      <c r="PXF226" s="89"/>
      <c r="PXG226" s="89"/>
      <c r="PXH226" s="89"/>
      <c r="PXI226" s="89"/>
      <c r="PXJ226" s="89"/>
      <c r="PXK226" s="89"/>
      <c r="PXL226" s="89"/>
      <c r="PXM226" s="89"/>
      <c r="PXN226" s="89"/>
      <c r="PXO226" s="89"/>
      <c r="PXP226" s="89"/>
      <c r="PXQ226" s="89"/>
      <c r="PXR226" s="89"/>
      <c r="PXS226" s="89"/>
      <c r="PXT226" s="89"/>
      <c r="PXU226" s="89"/>
      <c r="PXV226" s="89"/>
      <c r="PXW226" s="80"/>
      <c r="PXX226" s="89"/>
      <c r="PXY226" s="89"/>
      <c r="PXZ226" s="89"/>
      <c r="PYA226" s="89"/>
      <c r="PYB226" s="89"/>
      <c r="PYC226" s="89"/>
      <c r="PYD226" s="89"/>
      <c r="PYE226" s="89"/>
      <c r="PYF226" s="89"/>
      <c r="PYG226" s="89"/>
      <c r="PYH226" s="89"/>
      <c r="PYI226" s="89"/>
      <c r="PYJ226" s="89"/>
      <c r="PYK226" s="89"/>
      <c r="PYL226" s="89"/>
      <c r="PYM226" s="89"/>
      <c r="PYN226" s="89"/>
      <c r="PYO226" s="89"/>
      <c r="PYP226" s="89"/>
      <c r="PYQ226" s="89"/>
      <c r="PYR226" s="89"/>
      <c r="PYS226" s="80"/>
      <c r="PYT226" s="89"/>
      <c r="PYU226" s="89"/>
      <c r="PYV226" s="89"/>
      <c r="PYW226" s="89"/>
      <c r="PYX226" s="89"/>
      <c r="PYY226" s="89"/>
      <c r="PYZ226" s="89"/>
      <c r="PZA226" s="89"/>
      <c r="PZB226" s="89"/>
      <c r="PZC226" s="89"/>
      <c r="PZD226" s="89"/>
      <c r="PZE226" s="89"/>
      <c r="PZF226" s="89"/>
      <c r="PZG226" s="89"/>
      <c r="PZH226" s="89"/>
      <c r="PZI226" s="89"/>
      <c r="PZJ226" s="89"/>
      <c r="PZK226" s="89"/>
      <c r="PZL226" s="89"/>
      <c r="PZM226" s="89"/>
      <c r="PZN226" s="89"/>
      <c r="PZO226" s="80"/>
      <c r="PZP226" s="89"/>
      <c r="PZQ226" s="89"/>
      <c r="PZR226" s="89"/>
      <c r="PZS226" s="89"/>
      <c r="PZT226" s="89"/>
      <c r="PZU226" s="89"/>
      <c r="PZV226" s="89"/>
      <c r="PZW226" s="89"/>
      <c r="PZX226" s="89"/>
      <c r="PZY226" s="89"/>
      <c r="PZZ226" s="89"/>
      <c r="QAA226" s="89"/>
      <c r="QAB226" s="89"/>
      <c r="QAC226" s="89"/>
      <c r="QAD226" s="89"/>
      <c r="QAE226" s="89"/>
      <c r="QAF226" s="89"/>
      <c r="QAG226" s="89"/>
      <c r="QAH226" s="89"/>
      <c r="QAI226" s="89"/>
      <c r="QAJ226" s="89"/>
      <c r="QAK226" s="80"/>
      <c r="QAL226" s="89"/>
      <c r="QAM226" s="89"/>
      <c r="QAN226" s="89"/>
      <c r="QAO226" s="89"/>
      <c r="QAP226" s="89"/>
      <c r="QAQ226" s="89"/>
      <c r="QAR226" s="89"/>
      <c r="QAS226" s="89"/>
      <c r="QAT226" s="89"/>
      <c r="QAU226" s="89"/>
      <c r="QAV226" s="89"/>
      <c r="QAW226" s="89"/>
      <c r="QAX226" s="89"/>
      <c r="QAY226" s="89"/>
      <c r="QAZ226" s="89"/>
      <c r="QBA226" s="89"/>
      <c r="QBB226" s="89"/>
      <c r="QBC226" s="89"/>
      <c r="QBD226" s="89"/>
      <c r="QBE226" s="89"/>
      <c r="QBF226" s="89"/>
      <c r="QBG226" s="80"/>
      <c r="QBH226" s="89"/>
      <c r="QBI226" s="89"/>
      <c r="QBJ226" s="89"/>
      <c r="QBK226" s="89"/>
      <c r="QBL226" s="89"/>
      <c r="QBM226" s="89"/>
      <c r="QBN226" s="89"/>
      <c r="QBO226" s="89"/>
      <c r="QBP226" s="89"/>
      <c r="QBQ226" s="89"/>
      <c r="QBR226" s="89"/>
      <c r="QBS226" s="89"/>
      <c r="QBT226" s="89"/>
      <c r="QBU226" s="89"/>
      <c r="QBV226" s="89"/>
      <c r="QBW226" s="89"/>
      <c r="QBX226" s="89"/>
      <c r="QBY226" s="89"/>
      <c r="QBZ226" s="89"/>
      <c r="QCA226" s="89"/>
      <c r="QCB226" s="89"/>
      <c r="QCC226" s="80"/>
      <c r="QCD226" s="89"/>
      <c r="QCE226" s="89"/>
      <c r="QCF226" s="89"/>
      <c r="QCG226" s="89"/>
      <c r="QCH226" s="89"/>
      <c r="QCI226" s="89"/>
      <c r="QCJ226" s="89"/>
      <c r="QCK226" s="89"/>
      <c r="QCL226" s="89"/>
      <c r="QCM226" s="89"/>
      <c r="QCN226" s="89"/>
      <c r="QCO226" s="89"/>
      <c r="QCP226" s="89"/>
      <c r="QCQ226" s="89"/>
      <c r="QCR226" s="89"/>
      <c r="QCS226" s="89"/>
      <c r="QCT226" s="89"/>
      <c r="QCU226" s="89"/>
      <c r="QCV226" s="89"/>
      <c r="QCW226" s="89"/>
      <c r="QCX226" s="89"/>
      <c r="QCY226" s="80"/>
      <c r="QCZ226" s="89"/>
      <c r="QDA226" s="89"/>
      <c r="QDB226" s="89"/>
      <c r="QDC226" s="89"/>
      <c r="QDD226" s="89"/>
      <c r="QDE226" s="89"/>
      <c r="QDF226" s="89"/>
      <c r="QDG226" s="89"/>
      <c r="QDH226" s="89"/>
      <c r="QDI226" s="89"/>
      <c r="QDJ226" s="89"/>
      <c r="QDK226" s="89"/>
      <c r="QDL226" s="89"/>
      <c r="QDM226" s="89"/>
      <c r="QDN226" s="89"/>
      <c r="QDO226" s="89"/>
      <c r="QDP226" s="89"/>
      <c r="QDQ226" s="89"/>
      <c r="QDR226" s="89"/>
      <c r="QDS226" s="89"/>
      <c r="QDT226" s="89"/>
      <c r="QDU226" s="80"/>
      <c r="QDV226" s="89"/>
      <c r="QDW226" s="89"/>
      <c r="QDX226" s="89"/>
      <c r="QDY226" s="89"/>
      <c r="QDZ226" s="89"/>
      <c r="QEA226" s="89"/>
      <c r="QEB226" s="89"/>
      <c r="QEC226" s="89"/>
      <c r="QED226" s="89"/>
      <c r="QEE226" s="89"/>
      <c r="QEF226" s="89"/>
      <c r="QEG226" s="89"/>
      <c r="QEH226" s="89"/>
      <c r="QEI226" s="89"/>
      <c r="QEJ226" s="89"/>
      <c r="QEK226" s="89"/>
      <c r="QEL226" s="89"/>
      <c r="QEM226" s="89"/>
      <c r="QEN226" s="89"/>
      <c r="QEO226" s="89"/>
      <c r="QEP226" s="89"/>
      <c r="QEQ226" s="80"/>
      <c r="QER226" s="89"/>
      <c r="QES226" s="89"/>
      <c r="QET226" s="89"/>
      <c r="QEU226" s="89"/>
      <c r="QEV226" s="89"/>
      <c r="QEW226" s="89"/>
      <c r="QEX226" s="89"/>
      <c r="QEY226" s="89"/>
      <c r="QEZ226" s="89"/>
      <c r="QFA226" s="89"/>
      <c r="QFB226" s="89"/>
      <c r="QFC226" s="89"/>
      <c r="QFD226" s="89"/>
      <c r="QFE226" s="89"/>
      <c r="QFF226" s="89"/>
      <c r="QFG226" s="89"/>
      <c r="QFH226" s="89"/>
      <c r="QFI226" s="89"/>
      <c r="QFJ226" s="89"/>
      <c r="QFK226" s="89"/>
      <c r="QFL226" s="89"/>
      <c r="QFM226" s="80"/>
      <c r="QFN226" s="89"/>
      <c r="QFO226" s="89"/>
      <c r="QFP226" s="89"/>
      <c r="QFQ226" s="89"/>
      <c r="QFR226" s="89"/>
      <c r="QFS226" s="89"/>
      <c r="QFT226" s="89"/>
      <c r="QFU226" s="89"/>
      <c r="QFV226" s="89"/>
      <c r="QFW226" s="89"/>
      <c r="QFX226" s="89"/>
      <c r="QFY226" s="89"/>
      <c r="QFZ226" s="89"/>
      <c r="QGA226" s="89"/>
      <c r="QGB226" s="89"/>
      <c r="QGC226" s="89"/>
      <c r="QGD226" s="89"/>
      <c r="QGE226" s="89"/>
      <c r="QGF226" s="89"/>
      <c r="QGG226" s="89"/>
      <c r="QGH226" s="89"/>
      <c r="QGI226" s="80"/>
      <c r="QGJ226" s="89"/>
      <c r="QGK226" s="89"/>
      <c r="QGL226" s="89"/>
      <c r="QGM226" s="89"/>
      <c r="QGN226" s="89"/>
      <c r="QGO226" s="89"/>
      <c r="QGP226" s="89"/>
      <c r="QGQ226" s="89"/>
      <c r="QGR226" s="89"/>
      <c r="QGS226" s="89"/>
      <c r="QGT226" s="89"/>
      <c r="QGU226" s="89"/>
      <c r="QGV226" s="89"/>
      <c r="QGW226" s="89"/>
      <c r="QGX226" s="89"/>
      <c r="QGY226" s="89"/>
      <c r="QGZ226" s="89"/>
      <c r="QHA226" s="89"/>
      <c r="QHB226" s="89"/>
      <c r="QHC226" s="89"/>
      <c r="QHD226" s="89"/>
      <c r="QHE226" s="80"/>
      <c r="QHF226" s="89"/>
      <c r="QHG226" s="89"/>
      <c r="QHH226" s="89"/>
      <c r="QHI226" s="89"/>
      <c r="QHJ226" s="89"/>
      <c r="QHK226" s="89"/>
      <c r="QHL226" s="89"/>
      <c r="QHM226" s="89"/>
      <c r="QHN226" s="89"/>
      <c r="QHO226" s="89"/>
      <c r="QHP226" s="89"/>
      <c r="QHQ226" s="89"/>
      <c r="QHR226" s="89"/>
      <c r="QHS226" s="89"/>
      <c r="QHT226" s="89"/>
      <c r="QHU226" s="89"/>
      <c r="QHV226" s="89"/>
      <c r="QHW226" s="89"/>
      <c r="QHX226" s="89"/>
      <c r="QHY226" s="89"/>
      <c r="QHZ226" s="89"/>
      <c r="QIA226" s="80"/>
      <c r="QIB226" s="89"/>
      <c r="QIC226" s="89"/>
      <c r="QID226" s="89"/>
      <c r="QIE226" s="89"/>
      <c r="QIF226" s="89"/>
      <c r="QIG226" s="89"/>
      <c r="QIH226" s="89"/>
      <c r="QII226" s="89"/>
      <c r="QIJ226" s="89"/>
      <c r="QIK226" s="89"/>
      <c r="QIL226" s="89"/>
      <c r="QIM226" s="89"/>
      <c r="QIN226" s="89"/>
      <c r="QIO226" s="89"/>
      <c r="QIP226" s="89"/>
      <c r="QIQ226" s="89"/>
      <c r="QIR226" s="89"/>
      <c r="QIS226" s="89"/>
      <c r="QIT226" s="89"/>
      <c r="QIU226" s="89"/>
      <c r="QIV226" s="89"/>
      <c r="QIW226" s="80"/>
      <c r="QIX226" s="89"/>
      <c r="QIY226" s="89"/>
      <c r="QIZ226" s="89"/>
      <c r="QJA226" s="89"/>
      <c r="QJB226" s="89"/>
      <c r="QJC226" s="89"/>
      <c r="QJD226" s="89"/>
      <c r="QJE226" s="89"/>
      <c r="QJF226" s="89"/>
      <c r="QJG226" s="89"/>
      <c r="QJH226" s="89"/>
      <c r="QJI226" s="89"/>
      <c r="QJJ226" s="89"/>
      <c r="QJK226" s="89"/>
      <c r="QJL226" s="89"/>
      <c r="QJM226" s="89"/>
      <c r="QJN226" s="89"/>
      <c r="QJO226" s="89"/>
      <c r="QJP226" s="89"/>
      <c r="QJQ226" s="89"/>
      <c r="QJR226" s="89"/>
      <c r="QJS226" s="80"/>
      <c r="QJT226" s="89"/>
      <c r="QJU226" s="89"/>
      <c r="QJV226" s="89"/>
      <c r="QJW226" s="89"/>
      <c r="QJX226" s="89"/>
      <c r="QJY226" s="89"/>
      <c r="QJZ226" s="89"/>
      <c r="QKA226" s="89"/>
      <c r="QKB226" s="89"/>
      <c r="QKC226" s="89"/>
      <c r="QKD226" s="89"/>
      <c r="QKE226" s="89"/>
      <c r="QKF226" s="89"/>
      <c r="QKG226" s="89"/>
      <c r="QKH226" s="89"/>
      <c r="QKI226" s="89"/>
      <c r="QKJ226" s="89"/>
      <c r="QKK226" s="89"/>
      <c r="QKL226" s="89"/>
      <c r="QKM226" s="89"/>
      <c r="QKN226" s="89"/>
      <c r="QKO226" s="80"/>
      <c r="QKP226" s="89"/>
      <c r="QKQ226" s="89"/>
      <c r="QKR226" s="89"/>
      <c r="QKS226" s="89"/>
      <c r="QKT226" s="89"/>
      <c r="QKU226" s="89"/>
      <c r="QKV226" s="89"/>
      <c r="QKW226" s="89"/>
      <c r="QKX226" s="89"/>
      <c r="QKY226" s="89"/>
      <c r="QKZ226" s="89"/>
      <c r="QLA226" s="89"/>
      <c r="QLB226" s="89"/>
      <c r="QLC226" s="89"/>
      <c r="QLD226" s="89"/>
      <c r="QLE226" s="89"/>
      <c r="QLF226" s="89"/>
      <c r="QLG226" s="89"/>
      <c r="QLH226" s="89"/>
      <c r="QLI226" s="89"/>
      <c r="QLJ226" s="89"/>
      <c r="QLK226" s="80"/>
      <c r="QLL226" s="89"/>
      <c r="QLM226" s="89"/>
      <c r="QLN226" s="89"/>
      <c r="QLO226" s="89"/>
      <c r="QLP226" s="89"/>
      <c r="QLQ226" s="89"/>
      <c r="QLR226" s="89"/>
      <c r="QLS226" s="89"/>
      <c r="QLT226" s="89"/>
      <c r="QLU226" s="89"/>
      <c r="QLV226" s="89"/>
      <c r="QLW226" s="89"/>
      <c r="QLX226" s="89"/>
      <c r="QLY226" s="89"/>
      <c r="QLZ226" s="89"/>
      <c r="QMA226" s="89"/>
      <c r="QMB226" s="89"/>
      <c r="QMC226" s="89"/>
      <c r="QMD226" s="89"/>
      <c r="QME226" s="89"/>
      <c r="QMF226" s="89"/>
      <c r="QMG226" s="80"/>
      <c r="QMH226" s="89"/>
      <c r="QMI226" s="89"/>
      <c r="QMJ226" s="89"/>
      <c r="QMK226" s="89"/>
      <c r="QML226" s="89"/>
      <c r="QMM226" s="89"/>
      <c r="QMN226" s="89"/>
      <c r="QMO226" s="89"/>
      <c r="QMP226" s="89"/>
      <c r="QMQ226" s="89"/>
      <c r="QMR226" s="89"/>
      <c r="QMS226" s="89"/>
      <c r="QMT226" s="89"/>
      <c r="QMU226" s="89"/>
      <c r="QMV226" s="89"/>
      <c r="QMW226" s="89"/>
      <c r="QMX226" s="89"/>
      <c r="QMY226" s="89"/>
      <c r="QMZ226" s="89"/>
      <c r="QNA226" s="89"/>
      <c r="QNB226" s="89"/>
      <c r="QNC226" s="80"/>
      <c r="QND226" s="89"/>
      <c r="QNE226" s="89"/>
      <c r="QNF226" s="89"/>
      <c r="QNG226" s="89"/>
      <c r="QNH226" s="89"/>
      <c r="QNI226" s="89"/>
      <c r="QNJ226" s="89"/>
      <c r="QNK226" s="89"/>
      <c r="QNL226" s="89"/>
      <c r="QNM226" s="89"/>
      <c r="QNN226" s="89"/>
      <c r="QNO226" s="89"/>
      <c r="QNP226" s="89"/>
      <c r="QNQ226" s="89"/>
      <c r="QNR226" s="89"/>
      <c r="QNS226" s="89"/>
      <c r="QNT226" s="89"/>
      <c r="QNU226" s="89"/>
      <c r="QNV226" s="89"/>
      <c r="QNW226" s="89"/>
      <c r="QNX226" s="89"/>
      <c r="QNY226" s="80"/>
      <c r="QNZ226" s="89"/>
      <c r="QOA226" s="89"/>
      <c r="QOB226" s="89"/>
      <c r="QOC226" s="89"/>
      <c r="QOD226" s="89"/>
      <c r="QOE226" s="89"/>
      <c r="QOF226" s="89"/>
      <c r="QOG226" s="89"/>
      <c r="QOH226" s="89"/>
      <c r="QOI226" s="89"/>
      <c r="QOJ226" s="89"/>
      <c r="QOK226" s="89"/>
      <c r="QOL226" s="89"/>
      <c r="QOM226" s="89"/>
      <c r="QON226" s="89"/>
      <c r="QOO226" s="89"/>
      <c r="QOP226" s="89"/>
      <c r="QOQ226" s="89"/>
      <c r="QOR226" s="89"/>
      <c r="QOS226" s="89"/>
      <c r="QOT226" s="89"/>
      <c r="QOU226" s="80"/>
      <c r="QOV226" s="89"/>
      <c r="QOW226" s="89"/>
      <c r="QOX226" s="89"/>
      <c r="QOY226" s="89"/>
      <c r="QOZ226" s="89"/>
      <c r="QPA226" s="89"/>
      <c r="QPB226" s="89"/>
      <c r="QPC226" s="89"/>
      <c r="QPD226" s="89"/>
      <c r="QPE226" s="89"/>
      <c r="QPF226" s="89"/>
      <c r="QPG226" s="89"/>
      <c r="QPH226" s="89"/>
      <c r="QPI226" s="89"/>
      <c r="QPJ226" s="89"/>
      <c r="QPK226" s="89"/>
      <c r="QPL226" s="89"/>
      <c r="QPM226" s="89"/>
      <c r="QPN226" s="89"/>
      <c r="QPO226" s="89"/>
      <c r="QPP226" s="89"/>
      <c r="QPQ226" s="80"/>
      <c r="QPR226" s="89"/>
      <c r="QPS226" s="89"/>
      <c r="QPT226" s="89"/>
      <c r="QPU226" s="89"/>
      <c r="QPV226" s="89"/>
      <c r="QPW226" s="89"/>
      <c r="QPX226" s="89"/>
      <c r="QPY226" s="89"/>
      <c r="QPZ226" s="89"/>
      <c r="QQA226" s="89"/>
      <c r="QQB226" s="89"/>
      <c r="QQC226" s="89"/>
      <c r="QQD226" s="89"/>
      <c r="QQE226" s="89"/>
      <c r="QQF226" s="89"/>
      <c r="QQG226" s="89"/>
      <c r="QQH226" s="89"/>
      <c r="QQI226" s="89"/>
      <c r="QQJ226" s="89"/>
      <c r="QQK226" s="89"/>
      <c r="QQL226" s="89"/>
      <c r="QQM226" s="80"/>
      <c r="QQN226" s="89"/>
      <c r="QQO226" s="89"/>
      <c r="QQP226" s="89"/>
      <c r="QQQ226" s="89"/>
      <c r="QQR226" s="89"/>
      <c r="QQS226" s="89"/>
      <c r="QQT226" s="89"/>
      <c r="QQU226" s="89"/>
      <c r="QQV226" s="89"/>
      <c r="QQW226" s="89"/>
      <c r="QQX226" s="89"/>
      <c r="QQY226" s="89"/>
      <c r="QQZ226" s="89"/>
      <c r="QRA226" s="89"/>
      <c r="QRB226" s="89"/>
      <c r="QRC226" s="89"/>
      <c r="QRD226" s="89"/>
      <c r="QRE226" s="89"/>
      <c r="QRF226" s="89"/>
      <c r="QRG226" s="89"/>
      <c r="QRH226" s="89"/>
      <c r="QRI226" s="80"/>
      <c r="QRJ226" s="89"/>
      <c r="QRK226" s="89"/>
      <c r="QRL226" s="89"/>
      <c r="QRM226" s="89"/>
      <c r="QRN226" s="89"/>
      <c r="QRO226" s="89"/>
      <c r="QRP226" s="89"/>
      <c r="QRQ226" s="89"/>
      <c r="QRR226" s="89"/>
      <c r="QRS226" s="89"/>
      <c r="QRT226" s="89"/>
      <c r="QRU226" s="89"/>
      <c r="QRV226" s="89"/>
      <c r="QRW226" s="89"/>
      <c r="QRX226" s="89"/>
      <c r="QRY226" s="89"/>
      <c r="QRZ226" s="89"/>
      <c r="QSA226" s="89"/>
      <c r="QSB226" s="89"/>
      <c r="QSC226" s="89"/>
      <c r="QSD226" s="89"/>
      <c r="QSE226" s="80"/>
      <c r="QSF226" s="89"/>
      <c r="QSG226" s="89"/>
      <c r="QSH226" s="89"/>
      <c r="QSI226" s="89"/>
      <c r="QSJ226" s="89"/>
      <c r="QSK226" s="89"/>
      <c r="QSL226" s="89"/>
      <c r="QSM226" s="89"/>
      <c r="QSN226" s="89"/>
      <c r="QSO226" s="89"/>
      <c r="QSP226" s="89"/>
      <c r="QSQ226" s="89"/>
      <c r="QSR226" s="89"/>
      <c r="QSS226" s="89"/>
      <c r="QST226" s="89"/>
      <c r="QSU226" s="89"/>
      <c r="QSV226" s="89"/>
      <c r="QSW226" s="89"/>
      <c r="QSX226" s="89"/>
      <c r="QSY226" s="89"/>
      <c r="QSZ226" s="89"/>
      <c r="QTA226" s="80"/>
      <c r="QTB226" s="89"/>
      <c r="QTC226" s="89"/>
      <c r="QTD226" s="89"/>
      <c r="QTE226" s="89"/>
      <c r="QTF226" s="89"/>
      <c r="QTG226" s="89"/>
      <c r="QTH226" s="89"/>
      <c r="QTI226" s="89"/>
      <c r="QTJ226" s="89"/>
      <c r="QTK226" s="89"/>
      <c r="QTL226" s="89"/>
      <c r="QTM226" s="89"/>
      <c r="QTN226" s="89"/>
      <c r="QTO226" s="89"/>
      <c r="QTP226" s="89"/>
      <c r="QTQ226" s="89"/>
      <c r="QTR226" s="89"/>
      <c r="QTS226" s="89"/>
      <c r="QTT226" s="89"/>
      <c r="QTU226" s="89"/>
      <c r="QTV226" s="89"/>
      <c r="QTW226" s="80"/>
      <c r="QTX226" s="89"/>
      <c r="QTY226" s="89"/>
      <c r="QTZ226" s="89"/>
      <c r="QUA226" s="89"/>
      <c r="QUB226" s="89"/>
      <c r="QUC226" s="89"/>
      <c r="QUD226" s="89"/>
      <c r="QUE226" s="89"/>
      <c r="QUF226" s="89"/>
      <c r="QUG226" s="89"/>
      <c r="QUH226" s="89"/>
      <c r="QUI226" s="89"/>
      <c r="QUJ226" s="89"/>
      <c r="QUK226" s="89"/>
      <c r="QUL226" s="89"/>
      <c r="QUM226" s="89"/>
      <c r="QUN226" s="89"/>
      <c r="QUO226" s="89"/>
      <c r="QUP226" s="89"/>
      <c r="QUQ226" s="89"/>
      <c r="QUR226" s="89"/>
      <c r="QUS226" s="80"/>
      <c r="QUT226" s="89"/>
      <c r="QUU226" s="89"/>
      <c r="QUV226" s="89"/>
      <c r="QUW226" s="89"/>
      <c r="QUX226" s="89"/>
      <c r="QUY226" s="89"/>
      <c r="QUZ226" s="89"/>
      <c r="QVA226" s="89"/>
      <c r="QVB226" s="89"/>
      <c r="QVC226" s="89"/>
      <c r="QVD226" s="89"/>
      <c r="QVE226" s="89"/>
      <c r="QVF226" s="89"/>
      <c r="QVG226" s="89"/>
      <c r="QVH226" s="89"/>
      <c r="QVI226" s="89"/>
      <c r="QVJ226" s="89"/>
      <c r="QVK226" s="89"/>
      <c r="QVL226" s="89"/>
      <c r="QVM226" s="89"/>
      <c r="QVN226" s="89"/>
      <c r="QVO226" s="80"/>
      <c r="QVP226" s="89"/>
      <c r="QVQ226" s="89"/>
      <c r="QVR226" s="89"/>
      <c r="QVS226" s="89"/>
      <c r="QVT226" s="89"/>
      <c r="QVU226" s="89"/>
      <c r="QVV226" s="89"/>
      <c r="QVW226" s="89"/>
      <c r="QVX226" s="89"/>
      <c r="QVY226" s="89"/>
      <c r="QVZ226" s="89"/>
      <c r="QWA226" s="89"/>
      <c r="QWB226" s="89"/>
      <c r="QWC226" s="89"/>
      <c r="QWD226" s="89"/>
      <c r="QWE226" s="89"/>
      <c r="QWF226" s="89"/>
      <c r="QWG226" s="89"/>
      <c r="QWH226" s="89"/>
      <c r="QWI226" s="89"/>
      <c r="QWJ226" s="89"/>
      <c r="QWK226" s="80"/>
      <c r="QWL226" s="89"/>
      <c r="QWM226" s="89"/>
      <c r="QWN226" s="89"/>
      <c r="QWO226" s="89"/>
      <c r="QWP226" s="89"/>
      <c r="QWQ226" s="89"/>
      <c r="QWR226" s="89"/>
      <c r="QWS226" s="89"/>
      <c r="QWT226" s="89"/>
      <c r="QWU226" s="89"/>
      <c r="QWV226" s="89"/>
      <c r="QWW226" s="89"/>
      <c r="QWX226" s="89"/>
      <c r="QWY226" s="89"/>
      <c r="QWZ226" s="89"/>
      <c r="QXA226" s="89"/>
      <c r="QXB226" s="89"/>
      <c r="QXC226" s="89"/>
      <c r="QXD226" s="89"/>
      <c r="QXE226" s="89"/>
      <c r="QXF226" s="89"/>
      <c r="QXG226" s="80"/>
      <c r="QXH226" s="89"/>
      <c r="QXI226" s="89"/>
      <c r="QXJ226" s="89"/>
      <c r="QXK226" s="89"/>
      <c r="QXL226" s="89"/>
      <c r="QXM226" s="89"/>
      <c r="QXN226" s="89"/>
      <c r="QXO226" s="89"/>
      <c r="QXP226" s="89"/>
      <c r="QXQ226" s="89"/>
      <c r="QXR226" s="89"/>
      <c r="QXS226" s="89"/>
      <c r="QXT226" s="89"/>
      <c r="QXU226" s="89"/>
      <c r="QXV226" s="89"/>
      <c r="QXW226" s="89"/>
      <c r="QXX226" s="89"/>
      <c r="QXY226" s="89"/>
      <c r="QXZ226" s="89"/>
      <c r="QYA226" s="89"/>
      <c r="QYB226" s="89"/>
      <c r="QYC226" s="80"/>
      <c r="QYD226" s="89"/>
      <c r="QYE226" s="89"/>
      <c r="QYF226" s="89"/>
      <c r="QYG226" s="89"/>
      <c r="QYH226" s="89"/>
      <c r="QYI226" s="89"/>
      <c r="QYJ226" s="89"/>
      <c r="QYK226" s="89"/>
      <c r="QYL226" s="89"/>
      <c r="QYM226" s="89"/>
      <c r="QYN226" s="89"/>
      <c r="QYO226" s="89"/>
      <c r="QYP226" s="89"/>
      <c r="QYQ226" s="89"/>
      <c r="QYR226" s="89"/>
      <c r="QYS226" s="89"/>
      <c r="QYT226" s="89"/>
      <c r="QYU226" s="89"/>
      <c r="QYV226" s="89"/>
      <c r="QYW226" s="89"/>
      <c r="QYX226" s="89"/>
      <c r="QYY226" s="80"/>
      <c r="QYZ226" s="89"/>
      <c r="QZA226" s="89"/>
      <c r="QZB226" s="89"/>
      <c r="QZC226" s="89"/>
      <c r="QZD226" s="89"/>
      <c r="QZE226" s="89"/>
      <c r="QZF226" s="89"/>
      <c r="QZG226" s="89"/>
      <c r="QZH226" s="89"/>
      <c r="QZI226" s="89"/>
      <c r="QZJ226" s="89"/>
      <c r="QZK226" s="89"/>
      <c r="QZL226" s="89"/>
      <c r="QZM226" s="89"/>
      <c r="QZN226" s="89"/>
      <c r="QZO226" s="89"/>
      <c r="QZP226" s="89"/>
      <c r="QZQ226" s="89"/>
      <c r="QZR226" s="89"/>
      <c r="QZS226" s="89"/>
      <c r="QZT226" s="89"/>
      <c r="QZU226" s="80"/>
      <c r="QZV226" s="89"/>
      <c r="QZW226" s="89"/>
      <c r="QZX226" s="89"/>
      <c r="QZY226" s="89"/>
      <c r="QZZ226" s="89"/>
      <c r="RAA226" s="89"/>
      <c r="RAB226" s="89"/>
      <c r="RAC226" s="89"/>
      <c r="RAD226" s="89"/>
      <c r="RAE226" s="89"/>
      <c r="RAF226" s="89"/>
      <c r="RAG226" s="89"/>
      <c r="RAH226" s="89"/>
      <c r="RAI226" s="89"/>
      <c r="RAJ226" s="89"/>
      <c r="RAK226" s="89"/>
      <c r="RAL226" s="89"/>
      <c r="RAM226" s="89"/>
      <c r="RAN226" s="89"/>
      <c r="RAO226" s="89"/>
      <c r="RAP226" s="89"/>
      <c r="RAQ226" s="80"/>
      <c r="RAR226" s="89"/>
      <c r="RAS226" s="89"/>
      <c r="RAT226" s="89"/>
      <c r="RAU226" s="89"/>
      <c r="RAV226" s="89"/>
      <c r="RAW226" s="89"/>
      <c r="RAX226" s="89"/>
      <c r="RAY226" s="89"/>
      <c r="RAZ226" s="89"/>
      <c r="RBA226" s="89"/>
      <c r="RBB226" s="89"/>
      <c r="RBC226" s="89"/>
      <c r="RBD226" s="89"/>
      <c r="RBE226" s="89"/>
      <c r="RBF226" s="89"/>
      <c r="RBG226" s="89"/>
      <c r="RBH226" s="89"/>
      <c r="RBI226" s="89"/>
      <c r="RBJ226" s="89"/>
      <c r="RBK226" s="89"/>
      <c r="RBL226" s="89"/>
      <c r="RBM226" s="80"/>
      <c r="RBN226" s="89"/>
      <c r="RBO226" s="89"/>
      <c r="RBP226" s="89"/>
      <c r="RBQ226" s="89"/>
      <c r="RBR226" s="89"/>
      <c r="RBS226" s="89"/>
      <c r="RBT226" s="89"/>
      <c r="RBU226" s="89"/>
      <c r="RBV226" s="89"/>
      <c r="RBW226" s="89"/>
      <c r="RBX226" s="89"/>
      <c r="RBY226" s="89"/>
      <c r="RBZ226" s="89"/>
      <c r="RCA226" s="89"/>
      <c r="RCB226" s="89"/>
      <c r="RCC226" s="89"/>
      <c r="RCD226" s="89"/>
      <c r="RCE226" s="89"/>
      <c r="RCF226" s="89"/>
      <c r="RCG226" s="89"/>
      <c r="RCH226" s="89"/>
      <c r="RCI226" s="80"/>
      <c r="RCJ226" s="89"/>
      <c r="RCK226" s="89"/>
      <c r="RCL226" s="89"/>
      <c r="RCM226" s="89"/>
      <c r="RCN226" s="89"/>
      <c r="RCO226" s="89"/>
      <c r="RCP226" s="89"/>
      <c r="RCQ226" s="89"/>
      <c r="RCR226" s="89"/>
      <c r="RCS226" s="89"/>
      <c r="RCT226" s="89"/>
      <c r="RCU226" s="89"/>
      <c r="RCV226" s="89"/>
      <c r="RCW226" s="89"/>
      <c r="RCX226" s="89"/>
      <c r="RCY226" s="89"/>
      <c r="RCZ226" s="89"/>
      <c r="RDA226" s="89"/>
      <c r="RDB226" s="89"/>
      <c r="RDC226" s="89"/>
      <c r="RDD226" s="89"/>
      <c r="RDE226" s="80"/>
      <c r="RDF226" s="89"/>
      <c r="RDG226" s="89"/>
      <c r="RDH226" s="89"/>
      <c r="RDI226" s="89"/>
      <c r="RDJ226" s="89"/>
      <c r="RDK226" s="89"/>
      <c r="RDL226" s="89"/>
      <c r="RDM226" s="89"/>
      <c r="RDN226" s="89"/>
      <c r="RDO226" s="89"/>
      <c r="RDP226" s="89"/>
      <c r="RDQ226" s="89"/>
      <c r="RDR226" s="89"/>
      <c r="RDS226" s="89"/>
      <c r="RDT226" s="89"/>
      <c r="RDU226" s="89"/>
      <c r="RDV226" s="89"/>
      <c r="RDW226" s="89"/>
      <c r="RDX226" s="89"/>
      <c r="RDY226" s="89"/>
      <c r="RDZ226" s="89"/>
      <c r="REA226" s="80"/>
      <c r="REB226" s="89"/>
      <c r="REC226" s="89"/>
      <c r="RED226" s="89"/>
      <c r="REE226" s="89"/>
      <c r="REF226" s="89"/>
      <c r="REG226" s="89"/>
      <c r="REH226" s="89"/>
      <c r="REI226" s="89"/>
      <c r="REJ226" s="89"/>
      <c r="REK226" s="89"/>
      <c r="REL226" s="89"/>
      <c r="REM226" s="89"/>
      <c r="REN226" s="89"/>
      <c r="REO226" s="89"/>
      <c r="REP226" s="89"/>
      <c r="REQ226" s="89"/>
      <c r="RER226" s="89"/>
      <c r="RES226" s="89"/>
      <c r="RET226" s="89"/>
      <c r="REU226" s="89"/>
      <c r="REV226" s="89"/>
      <c r="REW226" s="80"/>
      <c r="REX226" s="89"/>
      <c r="REY226" s="89"/>
      <c r="REZ226" s="89"/>
      <c r="RFA226" s="89"/>
      <c r="RFB226" s="89"/>
      <c r="RFC226" s="89"/>
      <c r="RFD226" s="89"/>
      <c r="RFE226" s="89"/>
      <c r="RFF226" s="89"/>
      <c r="RFG226" s="89"/>
      <c r="RFH226" s="89"/>
      <c r="RFI226" s="89"/>
      <c r="RFJ226" s="89"/>
      <c r="RFK226" s="89"/>
      <c r="RFL226" s="89"/>
      <c r="RFM226" s="89"/>
      <c r="RFN226" s="89"/>
      <c r="RFO226" s="89"/>
      <c r="RFP226" s="89"/>
      <c r="RFQ226" s="89"/>
      <c r="RFR226" s="89"/>
      <c r="RFS226" s="80"/>
      <c r="RFT226" s="89"/>
      <c r="RFU226" s="89"/>
      <c r="RFV226" s="89"/>
      <c r="RFW226" s="89"/>
      <c r="RFX226" s="89"/>
      <c r="RFY226" s="89"/>
      <c r="RFZ226" s="89"/>
      <c r="RGA226" s="89"/>
      <c r="RGB226" s="89"/>
      <c r="RGC226" s="89"/>
      <c r="RGD226" s="89"/>
      <c r="RGE226" s="89"/>
      <c r="RGF226" s="89"/>
      <c r="RGG226" s="89"/>
      <c r="RGH226" s="89"/>
      <c r="RGI226" s="89"/>
      <c r="RGJ226" s="89"/>
      <c r="RGK226" s="89"/>
      <c r="RGL226" s="89"/>
      <c r="RGM226" s="89"/>
      <c r="RGN226" s="89"/>
      <c r="RGO226" s="80"/>
      <c r="RGP226" s="89"/>
      <c r="RGQ226" s="89"/>
      <c r="RGR226" s="89"/>
      <c r="RGS226" s="89"/>
      <c r="RGT226" s="89"/>
      <c r="RGU226" s="89"/>
      <c r="RGV226" s="89"/>
      <c r="RGW226" s="89"/>
      <c r="RGX226" s="89"/>
      <c r="RGY226" s="89"/>
      <c r="RGZ226" s="89"/>
      <c r="RHA226" s="89"/>
      <c r="RHB226" s="89"/>
      <c r="RHC226" s="89"/>
      <c r="RHD226" s="89"/>
      <c r="RHE226" s="89"/>
      <c r="RHF226" s="89"/>
      <c r="RHG226" s="89"/>
      <c r="RHH226" s="89"/>
      <c r="RHI226" s="89"/>
      <c r="RHJ226" s="89"/>
      <c r="RHK226" s="80"/>
      <c r="RHL226" s="89"/>
      <c r="RHM226" s="89"/>
      <c r="RHN226" s="89"/>
      <c r="RHO226" s="89"/>
      <c r="RHP226" s="89"/>
      <c r="RHQ226" s="89"/>
      <c r="RHR226" s="89"/>
      <c r="RHS226" s="89"/>
      <c r="RHT226" s="89"/>
      <c r="RHU226" s="89"/>
      <c r="RHV226" s="89"/>
      <c r="RHW226" s="89"/>
      <c r="RHX226" s="89"/>
      <c r="RHY226" s="89"/>
      <c r="RHZ226" s="89"/>
      <c r="RIA226" s="89"/>
      <c r="RIB226" s="89"/>
      <c r="RIC226" s="89"/>
      <c r="RID226" s="89"/>
      <c r="RIE226" s="89"/>
      <c r="RIF226" s="89"/>
      <c r="RIG226" s="80"/>
      <c r="RIH226" s="89"/>
      <c r="RII226" s="89"/>
      <c r="RIJ226" s="89"/>
      <c r="RIK226" s="89"/>
      <c r="RIL226" s="89"/>
      <c r="RIM226" s="89"/>
      <c r="RIN226" s="89"/>
      <c r="RIO226" s="89"/>
      <c r="RIP226" s="89"/>
      <c r="RIQ226" s="89"/>
      <c r="RIR226" s="89"/>
      <c r="RIS226" s="89"/>
      <c r="RIT226" s="89"/>
      <c r="RIU226" s="89"/>
      <c r="RIV226" s="89"/>
      <c r="RIW226" s="89"/>
      <c r="RIX226" s="89"/>
      <c r="RIY226" s="89"/>
      <c r="RIZ226" s="89"/>
      <c r="RJA226" s="89"/>
      <c r="RJB226" s="89"/>
      <c r="RJC226" s="80"/>
      <c r="RJD226" s="89"/>
      <c r="RJE226" s="89"/>
      <c r="RJF226" s="89"/>
      <c r="RJG226" s="89"/>
      <c r="RJH226" s="89"/>
      <c r="RJI226" s="89"/>
      <c r="RJJ226" s="89"/>
      <c r="RJK226" s="89"/>
      <c r="RJL226" s="89"/>
      <c r="RJM226" s="89"/>
      <c r="RJN226" s="89"/>
      <c r="RJO226" s="89"/>
      <c r="RJP226" s="89"/>
      <c r="RJQ226" s="89"/>
      <c r="RJR226" s="89"/>
      <c r="RJS226" s="89"/>
      <c r="RJT226" s="89"/>
      <c r="RJU226" s="89"/>
      <c r="RJV226" s="89"/>
      <c r="RJW226" s="89"/>
      <c r="RJX226" s="89"/>
      <c r="RJY226" s="80"/>
      <c r="RJZ226" s="89"/>
      <c r="RKA226" s="89"/>
      <c r="RKB226" s="89"/>
      <c r="RKC226" s="89"/>
      <c r="RKD226" s="89"/>
      <c r="RKE226" s="89"/>
      <c r="RKF226" s="89"/>
      <c r="RKG226" s="89"/>
      <c r="RKH226" s="89"/>
      <c r="RKI226" s="89"/>
      <c r="RKJ226" s="89"/>
      <c r="RKK226" s="89"/>
      <c r="RKL226" s="89"/>
      <c r="RKM226" s="89"/>
      <c r="RKN226" s="89"/>
      <c r="RKO226" s="89"/>
      <c r="RKP226" s="89"/>
      <c r="RKQ226" s="89"/>
      <c r="RKR226" s="89"/>
      <c r="RKS226" s="89"/>
      <c r="RKT226" s="89"/>
      <c r="RKU226" s="80"/>
      <c r="RKV226" s="89"/>
      <c r="RKW226" s="89"/>
      <c r="RKX226" s="89"/>
      <c r="RKY226" s="89"/>
      <c r="RKZ226" s="89"/>
      <c r="RLA226" s="89"/>
      <c r="RLB226" s="89"/>
      <c r="RLC226" s="89"/>
      <c r="RLD226" s="89"/>
      <c r="RLE226" s="89"/>
      <c r="RLF226" s="89"/>
      <c r="RLG226" s="89"/>
      <c r="RLH226" s="89"/>
      <c r="RLI226" s="89"/>
      <c r="RLJ226" s="89"/>
      <c r="RLK226" s="89"/>
      <c r="RLL226" s="89"/>
      <c r="RLM226" s="89"/>
      <c r="RLN226" s="89"/>
      <c r="RLO226" s="89"/>
      <c r="RLP226" s="89"/>
      <c r="RLQ226" s="80"/>
      <c r="RLR226" s="89"/>
      <c r="RLS226" s="89"/>
      <c r="RLT226" s="89"/>
      <c r="RLU226" s="89"/>
      <c r="RLV226" s="89"/>
      <c r="RLW226" s="89"/>
      <c r="RLX226" s="89"/>
      <c r="RLY226" s="89"/>
      <c r="RLZ226" s="89"/>
      <c r="RMA226" s="89"/>
      <c r="RMB226" s="89"/>
      <c r="RMC226" s="89"/>
      <c r="RMD226" s="89"/>
      <c r="RME226" s="89"/>
      <c r="RMF226" s="89"/>
      <c r="RMG226" s="89"/>
      <c r="RMH226" s="89"/>
      <c r="RMI226" s="89"/>
      <c r="RMJ226" s="89"/>
      <c r="RMK226" s="89"/>
      <c r="RML226" s="89"/>
      <c r="RMM226" s="80"/>
      <c r="RMN226" s="89"/>
      <c r="RMO226" s="89"/>
      <c r="RMP226" s="89"/>
      <c r="RMQ226" s="89"/>
      <c r="RMR226" s="89"/>
      <c r="RMS226" s="89"/>
      <c r="RMT226" s="89"/>
      <c r="RMU226" s="89"/>
      <c r="RMV226" s="89"/>
      <c r="RMW226" s="89"/>
      <c r="RMX226" s="89"/>
      <c r="RMY226" s="89"/>
      <c r="RMZ226" s="89"/>
      <c r="RNA226" s="89"/>
      <c r="RNB226" s="89"/>
      <c r="RNC226" s="89"/>
      <c r="RND226" s="89"/>
      <c r="RNE226" s="89"/>
      <c r="RNF226" s="89"/>
      <c r="RNG226" s="89"/>
      <c r="RNH226" s="89"/>
      <c r="RNI226" s="80"/>
      <c r="RNJ226" s="89"/>
      <c r="RNK226" s="89"/>
      <c r="RNL226" s="89"/>
      <c r="RNM226" s="89"/>
      <c r="RNN226" s="89"/>
      <c r="RNO226" s="89"/>
      <c r="RNP226" s="89"/>
      <c r="RNQ226" s="89"/>
      <c r="RNR226" s="89"/>
      <c r="RNS226" s="89"/>
      <c r="RNT226" s="89"/>
      <c r="RNU226" s="89"/>
      <c r="RNV226" s="89"/>
      <c r="RNW226" s="89"/>
      <c r="RNX226" s="89"/>
      <c r="RNY226" s="89"/>
      <c r="RNZ226" s="89"/>
      <c r="ROA226" s="89"/>
      <c r="ROB226" s="89"/>
      <c r="ROC226" s="89"/>
      <c r="ROD226" s="89"/>
      <c r="ROE226" s="80"/>
      <c r="ROF226" s="89"/>
      <c r="ROG226" s="89"/>
      <c r="ROH226" s="89"/>
      <c r="ROI226" s="89"/>
      <c r="ROJ226" s="89"/>
      <c r="ROK226" s="89"/>
      <c r="ROL226" s="89"/>
      <c r="ROM226" s="89"/>
      <c r="RON226" s="89"/>
      <c r="ROO226" s="89"/>
      <c r="ROP226" s="89"/>
      <c r="ROQ226" s="89"/>
      <c r="ROR226" s="89"/>
      <c r="ROS226" s="89"/>
      <c r="ROT226" s="89"/>
      <c r="ROU226" s="89"/>
      <c r="ROV226" s="89"/>
      <c r="ROW226" s="89"/>
      <c r="ROX226" s="89"/>
      <c r="ROY226" s="89"/>
      <c r="ROZ226" s="89"/>
      <c r="RPA226" s="80"/>
      <c r="RPB226" s="89"/>
      <c r="RPC226" s="89"/>
      <c r="RPD226" s="89"/>
      <c r="RPE226" s="89"/>
      <c r="RPF226" s="89"/>
      <c r="RPG226" s="89"/>
      <c r="RPH226" s="89"/>
      <c r="RPI226" s="89"/>
      <c r="RPJ226" s="89"/>
      <c r="RPK226" s="89"/>
      <c r="RPL226" s="89"/>
      <c r="RPM226" s="89"/>
      <c r="RPN226" s="89"/>
      <c r="RPO226" s="89"/>
      <c r="RPP226" s="89"/>
      <c r="RPQ226" s="89"/>
      <c r="RPR226" s="89"/>
      <c r="RPS226" s="89"/>
      <c r="RPT226" s="89"/>
      <c r="RPU226" s="89"/>
      <c r="RPV226" s="89"/>
      <c r="RPW226" s="80"/>
      <c r="RPX226" s="89"/>
      <c r="RPY226" s="89"/>
      <c r="RPZ226" s="89"/>
      <c r="RQA226" s="89"/>
      <c r="RQB226" s="89"/>
      <c r="RQC226" s="89"/>
      <c r="RQD226" s="89"/>
      <c r="RQE226" s="89"/>
      <c r="RQF226" s="89"/>
      <c r="RQG226" s="89"/>
      <c r="RQH226" s="89"/>
      <c r="RQI226" s="89"/>
      <c r="RQJ226" s="89"/>
      <c r="RQK226" s="89"/>
      <c r="RQL226" s="89"/>
      <c r="RQM226" s="89"/>
      <c r="RQN226" s="89"/>
      <c r="RQO226" s="89"/>
      <c r="RQP226" s="89"/>
      <c r="RQQ226" s="89"/>
      <c r="RQR226" s="89"/>
      <c r="RQS226" s="80"/>
      <c r="RQT226" s="89"/>
      <c r="RQU226" s="89"/>
      <c r="RQV226" s="89"/>
      <c r="RQW226" s="89"/>
      <c r="RQX226" s="89"/>
      <c r="RQY226" s="89"/>
      <c r="RQZ226" s="89"/>
      <c r="RRA226" s="89"/>
      <c r="RRB226" s="89"/>
      <c r="RRC226" s="89"/>
      <c r="RRD226" s="89"/>
      <c r="RRE226" s="89"/>
      <c r="RRF226" s="89"/>
      <c r="RRG226" s="89"/>
      <c r="RRH226" s="89"/>
      <c r="RRI226" s="89"/>
      <c r="RRJ226" s="89"/>
      <c r="RRK226" s="89"/>
      <c r="RRL226" s="89"/>
      <c r="RRM226" s="89"/>
      <c r="RRN226" s="89"/>
      <c r="RRO226" s="80"/>
      <c r="RRP226" s="89"/>
      <c r="RRQ226" s="89"/>
      <c r="RRR226" s="89"/>
      <c r="RRS226" s="89"/>
      <c r="RRT226" s="89"/>
      <c r="RRU226" s="89"/>
      <c r="RRV226" s="89"/>
      <c r="RRW226" s="89"/>
      <c r="RRX226" s="89"/>
      <c r="RRY226" s="89"/>
      <c r="RRZ226" s="89"/>
      <c r="RSA226" s="89"/>
      <c r="RSB226" s="89"/>
      <c r="RSC226" s="89"/>
      <c r="RSD226" s="89"/>
      <c r="RSE226" s="89"/>
      <c r="RSF226" s="89"/>
      <c r="RSG226" s="89"/>
      <c r="RSH226" s="89"/>
      <c r="RSI226" s="89"/>
      <c r="RSJ226" s="89"/>
      <c r="RSK226" s="80"/>
      <c r="RSL226" s="89"/>
      <c r="RSM226" s="89"/>
      <c r="RSN226" s="89"/>
      <c r="RSO226" s="89"/>
      <c r="RSP226" s="89"/>
      <c r="RSQ226" s="89"/>
      <c r="RSR226" s="89"/>
      <c r="RSS226" s="89"/>
      <c r="RST226" s="89"/>
      <c r="RSU226" s="89"/>
      <c r="RSV226" s="89"/>
      <c r="RSW226" s="89"/>
      <c r="RSX226" s="89"/>
      <c r="RSY226" s="89"/>
      <c r="RSZ226" s="89"/>
      <c r="RTA226" s="89"/>
      <c r="RTB226" s="89"/>
      <c r="RTC226" s="89"/>
      <c r="RTD226" s="89"/>
      <c r="RTE226" s="89"/>
      <c r="RTF226" s="89"/>
      <c r="RTG226" s="80"/>
      <c r="RTH226" s="89"/>
      <c r="RTI226" s="89"/>
      <c r="RTJ226" s="89"/>
      <c r="RTK226" s="89"/>
      <c r="RTL226" s="89"/>
      <c r="RTM226" s="89"/>
      <c r="RTN226" s="89"/>
      <c r="RTO226" s="89"/>
      <c r="RTP226" s="89"/>
      <c r="RTQ226" s="89"/>
      <c r="RTR226" s="89"/>
      <c r="RTS226" s="89"/>
      <c r="RTT226" s="89"/>
      <c r="RTU226" s="89"/>
      <c r="RTV226" s="89"/>
      <c r="RTW226" s="89"/>
      <c r="RTX226" s="89"/>
      <c r="RTY226" s="89"/>
      <c r="RTZ226" s="89"/>
      <c r="RUA226" s="89"/>
      <c r="RUB226" s="89"/>
      <c r="RUC226" s="80"/>
      <c r="RUD226" s="89"/>
      <c r="RUE226" s="89"/>
      <c r="RUF226" s="89"/>
      <c r="RUG226" s="89"/>
      <c r="RUH226" s="89"/>
      <c r="RUI226" s="89"/>
      <c r="RUJ226" s="89"/>
      <c r="RUK226" s="89"/>
      <c r="RUL226" s="89"/>
      <c r="RUM226" s="89"/>
      <c r="RUN226" s="89"/>
      <c r="RUO226" s="89"/>
      <c r="RUP226" s="89"/>
      <c r="RUQ226" s="89"/>
      <c r="RUR226" s="89"/>
      <c r="RUS226" s="89"/>
      <c r="RUT226" s="89"/>
      <c r="RUU226" s="89"/>
      <c r="RUV226" s="89"/>
      <c r="RUW226" s="89"/>
      <c r="RUX226" s="89"/>
      <c r="RUY226" s="80"/>
      <c r="RUZ226" s="89"/>
      <c r="RVA226" s="89"/>
      <c r="RVB226" s="89"/>
      <c r="RVC226" s="89"/>
      <c r="RVD226" s="89"/>
      <c r="RVE226" s="89"/>
      <c r="RVF226" s="89"/>
      <c r="RVG226" s="89"/>
      <c r="RVH226" s="89"/>
      <c r="RVI226" s="89"/>
      <c r="RVJ226" s="89"/>
      <c r="RVK226" s="89"/>
      <c r="RVL226" s="89"/>
      <c r="RVM226" s="89"/>
      <c r="RVN226" s="89"/>
      <c r="RVO226" s="89"/>
      <c r="RVP226" s="89"/>
      <c r="RVQ226" s="89"/>
      <c r="RVR226" s="89"/>
      <c r="RVS226" s="89"/>
      <c r="RVT226" s="89"/>
      <c r="RVU226" s="80"/>
      <c r="RVV226" s="89"/>
      <c r="RVW226" s="89"/>
      <c r="RVX226" s="89"/>
      <c r="RVY226" s="89"/>
      <c r="RVZ226" s="89"/>
      <c r="RWA226" s="89"/>
      <c r="RWB226" s="89"/>
      <c r="RWC226" s="89"/>
      <c r="RWD226" s="89"/>
      <c r="RWE226" s="89"/>
      <c r="RWF226" s="89"/>
      <c r="RWG226" s="89"/>
      <c r="RWH226" s="89"/>
      <c r="RWI226" s="89"/>
      <c r="RWJ226" s="89"/>
      <c r="RWK226" s="89"/>
      <c r="RWL226" s="89"/>
      <c r="RWM226" s="89"/>
      <c r="RWN226" s="89"/>
      <c r="RWO226" s="89"/>
      <c r="RWP226" s="89"/>
      <c r="RWQ226" s="80"/>
      <c r="RWR226" s="89"/>
      <c r="RWS226" s="89"/>
      <c r="RWT226" s="89"/>
      <c r="RWU226" s="89"/>
      <c r="RWV226" s="89"/>
      <c r="RWW226" s="89"/>
      <c r="RWX226" s="89"/>
      <c r="RWY226" s="89"/>
      <c r="RWZ226" s="89"/>
      <c r="RXA226" s="89"/>
      <c r="RXB226" s="89"/>
      <c r="RXC226" s="89"/>
      <c r="RXD226" s="89"/>
      <c r="RXE226" s="89"/>
      <c r="RXF226" s="89"/>
      <c r="RXG226" s="89"/>
      <c r="RXH226" s="89"/>
      <c r="RXI226" s="89"/>
      <c r="RXJ226" s="89"/>
      <c r="RXK226" s="89"/>
      <c r="RXL226" s="89"/>
      <c r="RXM226" s="80"/>
      <c r="RXN226" s="89"/>
      <c r="RXO226" s="89"/>
      <c r="RXP226" s="89"/>
      <c r="RXQ226" s="89"/>
      <c r="RXR226" s="89"/>
      <c r="RXS226" s="89"/>
      <c r="RXT226" s="89"/>
      <c r="RXU226" s="89"/>
      <c r="RXV226" s="89"/>
      <c r="RXW226" s="89"/>
      <c r="RXX226" s="89"/>
      <c r="RXY226" s="89"/>
      <c r="RXZ226" s="89"/>
      <c r="RYA226" s="89"/>
      <c r="RYB226" s="89"/>
      <c r="RYC226" s="89"/>
      <c r="RYD226" s="89"/>
      <c r="RYE226" s="89"/>
      <c r="RYF226" s="89"/>
      <c r="RYG226" s="89"/>
      <c r="RYH226" s="89"/>
      <c r="RYI226" s="80"/>
      <c r="RYJ226" s="89"/>
      <c r="RYK226" s="89"/>
      <c r="RYL226" s="89"/>
      <c r="RYM226" s="89"/>
      <c r="RYN226" s="89"/>
      <c r="RYO226" s="89"/>
      <c r="RYP226" s="89"/>
      <c r="RYQ226" s="89"/>
      <c r="RYR226" s="89"/>
      <c r="RYS226" s="89"/>
      <c r="RYT226" s="89"/>
      <c r="RYU226" s="89"/>
      <c r="RYV226" s="89"/>
      <c r="RYW226" s="89"/>
      <c r="RYX226" s="89"/>
      <c r="RYY226" s="89"/>
      <c r="RYZ226" s="89"/>
      <c r="RZA226" s="89"/>
      <c r="RZB226" s="89"/>
      <c r="RZC226" s="89"/>
      <c r="RZD226" s="89"/>
      <c r="RZE226" s="80"/>
      <c r="RZF226" s="89"/>
      <c r="RZG226" s="89"/>
      <c r="RZH226" s="89"/>
      <c r="RZI226" s="89"/>
      <c r="RZJ226" s="89"/>
      <c r="RZK226" s="89"/>
      <c r="RZL226" s="89"/>
      <c r="RZM226" s="89"/>
      <c r="RZN226" s="89"/>
      <c r="RZO226" s="89"/>
      <c r="RZP226" s="89"/>
      <c r="RZQ226" s="89"/>
      <c r="RZR226" s="89"/>
      <c r="RZS226" s="89"/>
      <c r="RZT226" s="89"/>
      <c r="RZU226" s="89"/>
      <c r="RZV226" s="89"/>
      <c r="RZW226" s="89"/>
      <c r="RZX226" s="89"/>
      <c r="RZY226" s="89"/>
      <c r="RZZ226" s="89"/>
      <c r="SAA226" s="80"/>
      <c r="SAB226" s="89"/>
      <c r="SAC226" s="89"/>
      <c r="SAD226" s="89"/>
      <c r="SAE226" s="89"/>
      <c r="SAF226" s="89"/>
      <c r="SAG226" s="89"/>
      <c r="SAH226" s="89"/>
      <c r="SAI226" s="89"/>
      <c r="SAJ226" s="89"/>
      <c r="SAK226" s="89"/>
      <c r="SAL226" s="89"/>
      <c r="SAM226" s="89"/>
      <c r="SAN226" s="89"/>
      <c r="SAO226" s="89"/>
      <c r="SAP226" s="89"/>
      <c r="SAQ226" s="89"/>
      <c r="SAR226" s="89"/>
      <c r="SAS226" s="89"/>
      <c r="SAT226" s="89"/>
      <c r="SAU226" s="89"/>
      <c r="SAV226" s="89"/>
      <c r="SAW226" s="80"/>
      <c r="SAX226" s="89"/>
      <c r="SAY226" s="89"/>
      <c r="SAZ226" s="89"/>
      <c r="SBA226" s="89"/>
      <c r="SBB226" s="89"/>
      <c r="SBC226" s="89"/>
      <c r="SBD226" s="89"/>
      <c r="SBE226" s="89"/>
      <c r="SBF226" s="89"/>
      <c r="SBG226" s="89"/>
      <c r="SBH226" s="89"/>
      <c r="SBI226" s="89"/>
      <c r="SBJ226" s="89"/>
      <c r="SBK226" s="89"/>
      <c r="SBL226" s="89"/>
      <c r="SBM226" s="89"/>
      <c r="SBN226" s="89"/>
      <c r="SBO226" s="89"/>
      <c r="SBP226" s="89"/>
      <c r="SBQ226" s="89"/>
      <c r="SBR226" s="89"/>
      <c r="SBS226" s="80"/>
      <c r="SBT226" s="89"/>
      <c r="SBU226" s="89"/>
      <c r="SBV226" s="89"/>
      <c r="SBW226" s="89"/>
      <c r="SBX226" s="89"/>
      <c r="SBY226" s="89"/>
      <c r="SBZ226" s="89"/>
      <c r="SCA226" s="89"/>
      <c r="SCB226" s="89"/>
      <c r="SCC226" s="89"/>
      <c r="SCD226" s="89"/>
      <c r="SCE226" s="89"/>
      <c r="SCF226" s="89"/>
      <c r="SCG226" s="89"/>
      <c r="SCH226" s="89"/>
      <c r="SCI226" s="89"/>
      <c r="SCJ226" s="89"/>
      <c r="SCK226" s="89"/>
      <c r="SCL226" s="89"/>
      <c r="SCM226" s="89"/>
      <c r="SCN226" s="89"/>
      <c r="SCO226" s="80"/>
      <c r="SCP226" s="89"/>
      <c r="SCQ226" s="89"/>
      <c r="SCR226" s="89"/>
      <c r="SCS226" s="89"/>
      <c r="SCT226" s="89"/>
      <c r="SCU226" s="89"/>
      <c r="SCV226" s="89"/>
      <c r="SCW226" s="89"/>
      <c r="SCX226" s="89"/>
      <c r="SCY226" s="89"/>
      <c r="SCZ226" s="89"/>
      <c r="SDA226" s="89"/>
      <c r="SDB226" s="89"/>
      <c r="SDC226" s="89"/>
      <c r="SDD226" s="89"/>
      <c r="SDE226" s="89"/>
      <c r="SDF226" s="89"/>
      <c r="SDG226" s="89"/>
      <c r="SDH226" s="89"/>
      <c r="SDI226" s="89"/>
      <c r="SDJ226" s="89"/>
      <c r="SDK226" s="80"/>
      <c r="SDL226" s="89"/>
      <c r="SDM226" s="89"/>
      <c r="SDN226" s="89"/>
      <c r="SDO226" s="89"/>
      <c r="SDP226" s="89"/>
      <c r="SDQ226" s="89"/>
      <c r="SDR226" s="89"/>
      <c r="SDS226" s="89"/>
      <c r="SDT226" s="89"/>
      <c r="SDU226" s="89"/>
      <c r="SDV226" s="89"/>
      <c r="SDW226" s="89"/>
      <c r="SDX226" s="89"/>
      <c r="SDY226" s="89"/>
      <c r="SDZ226" s="89"/>
      <c r="SEA226" s="89"/>
      <c r="SEB226" s="89"/>
      <c r="SEC226" s="89"/>
      <c r="SED226" s="89"/>
      <c r="SEE226" s="89"/>
      <c r="SEF226" s="89"/>
      <c r="SEG226" s="80"/>
      <c r="SEH226" s="89"/>
      <c r="SEI226" s="89"/>
      <c r="SEJ226" s="89"/>
      <c r="SEK226" s="89"/>
      <c r="SEL226" s="89"/>
      <c r="SEM226" s="89"/>
      <c r="SEN226" s="89"/>
      <c r="SEO226" s="89"/>
      <c r="SEP226" s="89"/>
      <c r="SEQ226" s="89"/>
      <c r="SER226" s="89"/>
      <c r="SES226" s="89"/>
      <c r="SET226" s="89"/>
      <c r="SEU226" s="89"/>
      <c r="SEV226" s="89"/>
      <c r="SEW226" s="89"/>
      <c r="SEX226" s="89"/>
      <c r="SEY226" s="89"/>
      <c r="SEZ226" s="89"/>
      <c r="SFA226" s="89"/>
      <c r="SFB226" s="89"/>
      <c r="SFC226" s="80"/>
      <c r="SFD226" s="89"/>
      <c r="SFE226" s="89"/>
      <c r="SFF226" s="89"/>
      <c r="SFG226" s="89"/>
      <c r="SFH226" s="89"/>
      <c r="SFI226" s="89"/>
      <c r="SFJ226" s="89"/>
      <c r="SFK226" s="89"/>
      <c r="SFL226" s="89"/>
      <c r="SFM226" s="89"/>
      <c r="SFN226" s="89"/>
      <c r="SFO226" s="89"/>
      <c r="SFP226" s="89"/>
      <c r="SFQ226" s="89"/>
      <c r="SFR226" s="89"/>
      <c r="SFS226" s="89"/>
      <c r="SFT226" s="89"/>
      <c r="SFU226" s="89"/>
      <c r="SFV226" s="89"/>
      <c r="SFW226" s="89"/>
      <c r="SFX226" s="89"/>
      <c r="SFY226" s="80"/>
      <c r="SFZ226" s="89"/>
      <c r="SGA226" s="89"/>
      <c r="SGB226" s="89"/>
      <c r="SGC226" s="89"/>
      <c r="SGD226" s="89"/>
      <c r="SGE226" s="89"/>
      <c r="SGF226" s="89"/>
      <c r="SGG226" s="89"/>
      <c r="SGH226" s="89"/>
      <c r="SGI226" s="89"/>
      <c r="SGJ226" s="89"/>
      <c r="SGK226" s="89"/>
      <c r="SGL226" s="89"/>
      <c r="SGM226" s="89"/>
      <c r="SGN226" s="89"/>
      <c r="SGO226" s="89"/>
      <c r="SGP226" s="89"/>
      <c r="SGQ226" s="89"/>
      <c r="SGR226" s="89"/>
      <c r="SGS226" s="89"/>
      <c r="SGT226" s="89"/>
      <c r="SGU226" s="80"/>
      <c r="SGV226" s="89"/>
      <c r="SGW226" s="89"/>
      <c r="SGX226" s="89"/>
      <c r="SGY226" s="89"/>
      <c r="SGZ226" s="89"/>
      <c r="SHA226" s="89"/>
      <c r="SHB226" s="89"/>
      <c r="SHC226" s="89"/>
      <c r="SHD226" s="89"/>
      <c r="SHE226" s="89"/>
      <c r="SHF226" s="89"/>
      <c r="SHG226" s="89"/>
      <c r="SHH226" s="89"/>
      <c r="SHI226" s="89"/>
      <c r="SHJ226" s="89"/>
      <c r="SHK226" s="89"/>
      <c r="SHL226" s="89"/>
      <c r="SHM226" s="89"/>
      <c r="SHN226" s="89"/>
      <c r="SHO226" s="89"/>
      <c r="SHP226" s="89"/>
      <c r="SHQ226" s="80"/>
      <c r="SHR226" s="89"/>
      <c r="SHS226" s="89"/>
      <c r="SHT226" s="89"/>
      <c r="SHU226" s="89"/>
      <c r="SHV226" s="89"/>
      <c r="SHW226" s="89"/>
      <c r="SHX226" s="89"/>
      <c r="SHY226" s="89"/>
      <c r="SHZ226" s="89"/>
      <c r="SIA226" s="89"/>
      <c r="SIB226" s="89"/>
      <c r="SIC226" s="89"/>
      <c r="SID226" s="89"/>
      <c r="SIE226" s="89"/>
      <c r="SIF226" s="89"/>
      <c r="SIG226" s="89"/>
      <c r="SIH226" s="89"/>
      <c r="SII226" s="89"/>
      <c r="SIJ226" s="89"/>
      <c r="SIK226" s="89"/>
      <c r="SIL226" s="89"/>
      <c r="SIM226" s="80"/>
      <c r="SIN226" s="89"/>
      <c r="SIO226" s="89"/>
      <c r="SIP226" s="89"/>
      <c r="SIQ226" s="89"/>
      <c r="SIR226" s="89"/>
      <c r="SIS226" s="89"/>
      <c r="SIT226" s="89"/>
      <c r="SIU226" s="89"/>
      <c r="SIV226" s="89"/>
      <c r="SIW226" s="89"/>
      <c r="SIX226" s="89"/>
      <c r="SIY226" s="89"/>
      <c r="SIZ226" s="89"/>
      <c r="SJA226" s="89"/>
      <c r="SJB226" s="89"/>
      <c r="SJC226" s="89"/>
      <c r="SJD226" s="89"/>
      <c r="SJE226" s="89"/>
      <c r="SJF226" s="89"/>
      <c r="SJG226" s="89"/>
      <c r="SJH226" s="89"/>
      <c r="SJI226" s="80"/>
      <c r="SJJ226" s="89"/>
      <c r="SJK226" s="89"/>
      <c r="SJL226" s="89"/>
      <c r="SJM226" s="89"/>
      <c r="SJN226" s="89"/>
      <c r="SJO226" s="89"/>
      <c r="SJP226" s="89"/>
      <c r="SJQ226" s="89"/>
      <c r="SJR226" s="89"/>
      <c r="SJS226" s="89"/>
      <c r="SJT226" s="89"/>
      <c r="SJU226" s="89"/>
      <c r="SJV226" s="89"/>
      <c r="SJW226" s="89"/>
      <c r="SJX226" s="89"/>
      <c r="SJY226" s="89"/>
      <c r="SJZ226" s="89"/>
      <c r="SKA226" s="89"/>
      <c r="SKB226" s="89"/>
      <c r="SKC226" s="89"/>
      <c r="SKD226" s="89"/>
      <c r="SKE226" s="80"/>
      <c r="SKF226" s="89"/>
      <c r="SKG226" s="89"/>
      <c r="SKH226" s="89"/>
      <c r="SKI226" s="89"/>
      <c r="SKJ226" s="89"/>
      <c r="SKK226" s="89"/>
      <c r="SKL226" s="89"/>
      <c r="SKM226" s="89"/>
      <c r="SKN226" s="89"/>
      <c r="SKO226" s="89"/>
      <c r="SKP226" s="89"/>
      <c r="SKQ226" s="89"/>
      <c r="SKR226" s="89"/>
      <c r="SKS226" s="89"/>
      <c r="SKT226" s="89"/>
      <c r="SKU226" s="89"/>
      <c r="SKV226" s="89"/>
      <c r="SKW226" s="89"/>
      <c r="SKX226" s="89"/>
      <c r="SKY226" s="89"/>
      <c r="SKZ226" s="89"/>
      <c r="SLA226" s="80"/>
      <c r="SLB226" s="89"/>
      <c r="SLC226" s="89"/>
      <c r="SLD226" s="89"/>
      <c r="SLE226" s="89"/>
      <c r="SLF226" s="89"/>
      <c r="SLG226" s="89"/>
      <c r="SLH226" s="89"/>
      <c r="SLI226" s="89"/>
      <c r="SLJ226" s="89"/>
      <c r="SLK226" s="89"/>
      <c r="SLL226" s="89"/>
      <c r="SLM226" s="89"/>
      <c r="SLN226" s="89"/>
      <c r="SLO226" s="89"/>
      <c r="SLP226" s="89"/>
      <c r="SLQ226" s="89"/>
      <c r="SLR226" s="89"/>
      <c r="SLS226" s="89"/>
      <c r="SLT226" s="89"/>
      <c r="SLU226" s="89"/>
      <c r="SLV226" s="89"/>
      <c r="SLW226" s="80"/>
      <c r="SLX226" s="89"/>
      <c r="SLY226" s="89"/>
      <c r="SLZ226" s="89"/>
      <c r="SMA226" s="89"/>
      <c r="SMB226" s="89"/>
      <c r="SMC226" s="89"/>
      <c r="SMD226" s="89"/>
      <c r="SME226" s="89"/>
      <c r="SMF226" s="89"/>
      <c r="SMG226" s="89"/>
      <c r="SMH226" s="89"/>
      <c r="SMI226" s="89"/>
      <c r="SMJ226" s="89"/>
      <c r="SMK226" s="89"/>
      <c r="SML226" s="89"/>
      <c r="SMM226" s="89"/>
      <c r="SMN226" s="89"/>
      <c r="SMO226" s="89"/>
      <c r="SMP226" s="89"/>
      <c r="SMQ226" s="89"/>
      <c r="SMR226" s="89"/>
      <c r="SMS226" s="80"/>
      <c r="SMT226" s="89"/>
      <c r="SMU226" s="89"/>
      <c r="SMV226" s="89"/>
      <c r="SMW226" s="89"/>
      <c r="SMX226" s="89"/>
      <c r="SMY226" s="89"/>
      <c r="SMZ226" s="89"/>
      <c r="SNA226" s="89"/>
      <c r="SNB226" s="89"/>
      <c r="SNC226" s="89"/>
      <c r="SND226" s="89"/>
      <c r="SNE226" s="89"/>
      <c r="SNF226" s="89"/>
      <c r="SNG226" s="89"/>
      <c r="SNH226" s="89"/>
      <c r="SNI226" s="89"/>
      <c r="SNJ226" s="89"/>
      <c r="SNK226" s="89"/>
      <c r="SNL226" s="89"/>
      <c r="SNM226" s="89"/>
      <c r="SNN226" s="89"/>
      <c r="SNO226" s="80"/>
      <c r="SNP226" s="89"/>
      <c r="SNQ226" s="89"/>
      <c r="SNR226" s="89"/>
      <c r="SNS226" s="89"/>
      <c r="SNT226" s="89"/>
      <c r="SNU226" s="89"/>
      <c r="SNV226" s="89"/>
      <c r="SNW226" s="89"/>
      <c r="SNX226" s="89"/>
      <c r="SNY226" s="89"/>
      <c r="SNZ226" s="89"/>
      <c r="SOA226" s="89"/>
      <c r="SOB226" s="89"/>
      <c r="SOC226" s="89"/>
      <c r="SOD226" s="89"/>
      <c r="SOE226" s="89"/>
      <c r="SOF226" s="89"/>
      <c r="SOG226" s="89"/>
      <c r="SOH226" s="89"/>
      <c r="SOI226" s="89"/>
      <c r="SOJ226" s="89"/>
      <c r="SOK226" s="80"/>
      <c r="SOL226" s="89"/>
      <c r="SOM226" s="89"/>
      <c r="SON226" s="89"/>
      <c r="SOO226" s="89"/>
      <c r="SOP226" s="89"/>
      <c r="SOQ226" s="89"/>
      <c r="SOR226" s="89"/>
      <c r="SOS226" s="89"/>
      <c r="SOT226" s="89"/>
      <c r="SOU226" s="89"/>
      <c r="SOV226" s="89"/>
      <c r="SOW226" s="89"/>
      <c r="SOX226" s="89"/>
      <c r="SOY226" s="89"/>
      <c r="SOZ226" s="89"/>
      <c r="SPA226" s="89"/>
      <c r="SPB226" s="89"/>
      <c r="SPC226" s="89"/>
      <c r="SPD226" s="89"/>
      <c r="SPE226" s="89"/>
      <c r="SPF226" s="89"/>
      <c r="SPG226" s="80"/>
      <c r="SPH226" s="89"/>
      <c r="SPI226" s="89"/>
      <c r="SPJ226" s="89"/>
      <c r="SPK226" s="89"/>
      <c r="SPL226" s="89"/>
      <c r="SPM226" s="89"/>
      <c r="SPN226" s="89"/>
      <c r="SPO226" s="89"/>
      <c r="SPP226" s="89"/>
      <c r="SPQ226" s="89"/>
      <c r="SPR226" s="89"/>
      <c r="SPS226" s="89"/>
      <c r="SPT226" s="89"/>
      <c r="SPU226" s="89"/>
      <c r="SPV226" s="89"/>
      <c r="SPW226" s="89"/>
      <c r="SPX226" s="89"/>
      <c r="SPY226" s="89"/>
      <c r="SPZ226" s="89"/>
      <c r="SQA226" s="89"/>
      <c r="SQB226" s="89"/>
      <c r="SQC226" s="80"/>
      <c r="SQD226" s="89"/>
      <c r="SQE226" s="89"/>
      <c r="SQF226" s="89"/>
      <c r="SQG226" s="89"/>
      <c r="SQH226" s="89"/>
      <c r="SQI226" s="89"/>
      <c r="SQJ226" s="89"/>
      <c r="SQK226" s="89"/>
      <c r="SQL226" s="89"/>
      <c r="SQM226" s="89"/>
      <c r="SQN226" s="89"/>
      <c r="SQO226" s="89"/>
      <c r="SQP226" s="89"/>
      <c r="SQQ226" s="89"/>
      <c r="SQR226" s="89"/>
      <c r="SQS226" s="89"/>
      <c r="SQT226" s="89"/>
      <c r="SQU226" s="89"/>
      <c r="SQV226" s="89"/>
      <c r="SQW226" s="89"/>
      <c r="SQX226" s="89"/>
      <c r="SQY226" s="80"/>
      <c r="SQZ226" s="89"/>
      <c r="SRA226" s="89"/>
      <c r="SRB226" s="89"/>
      <c r="SRC226" s="89"/>
      <c r="SRD226" s="89"/>
      <c r="SRE226" s="89"/>
      <c r="SRF226" s="89"/>
      <c r="SRG226" s="89"/>
      <c r="SRH226" s="89"/>
      <c r="SRI226" s="89"/>
      <c r="SRJ226" s="89"/>
      <c r="SRK226" s="89"/>
      <c r="SRL226" s="89"/>
      <c r="SRM226" s="89"/>
      <c r="SRN226" s="89"/>
      <c r="SRO226" s="89"/>
      <c r="SRP226" s="89"/>
      <c r="SRQ226" s="89"/>
      <c r="SRR226" s="89"/>
      <c r="SRS226" s="89"/>
      <c r="SRT226" s="89"/>
      <c r="SRU226" s="80"/>
      <c r="SRV226" s="89"/>
      <c r="SRW226" s="89"/>
      <c r="SRX226" s="89"/>
      <c r="SRY226" s="89"/>
      <c r="SRZ226" s="89"/>
      <c r="SSA226" s="89"/>
      <c r="SSB226" s="89"/>
      <c r="SSC226" s="89"/>
      <c r="SSD226" s="89"/>
      <c r="SSE226" s="89"/>
      <c r="SSF226" s="89"/>
      <c r="SSG226" s="89"/>
      <c r="SSH226" s="89"/>
      <c r="SSI226" s="89"/>
      <c r="SSJ226" s="89"/>
      <c r="SSK226" s="89"/>
      <c r="SSL226" s="89"/>
      <c r="SSM226" s="89"/>
      <c r="SSN226" s="89"/>
      <c r="SSO226" s="89"/>
      <c r="SSP226" s="89"/>
      <c r="SSQ226" s="80"/>
      <c r="SSR226" s="89"/>
      <c r="SSS226" s="89"/>
      <c r="SST226" s="89"/>
      <c r="SSU226" s="89"/>
      <c r="SSV226" s="89"/>
      <c r="SSW226" s="89"/>
      <c r="SSX226" s="89"/>
      <c r="SSY226" s="89"/>
      <c r="SSZ226" s="89"/>
      <c r="STA226" s="89"/>
      <c r="STB226" s="89"/>
      <c r="STC226" s="89"/>
      <c r="STD226" s="89"/>
      <c r="STE226" s="89"/>
      <c r="STF226" s="89"/>
      <c r="STG226" s="89"/>
      <c r="STH226" s="89"/>
      <c r="STI226" s="89"/>
      <c r="STJ226" s="89"/>
      <c r="STK226" s="89"/>
      <c r="STL226" s="89"/>
      <c r="STM226" s="80"/>
      <c r="STN226" s="89"/>
      <c r="STO226" s="89"/>
      <c r="STP226" s="89"/>
      <c r="STQ226" s="89"/>
      <c r="STR226" s="89"/>
      <c r="STS226" s="89"/>
      <c r="STT226" s="89"/>
      <c r="STU226" s="89"/>
      <c r="STV226" s="89"/>
      <c r="STW226" s="89"/>
      <c r="STX226" s="89"/>
      <c r="STY226" s="89"/>
      <c r="STZ226" s="89"/>
      <c r="SUA226" s="89"/>
      <c r="SUB226" s="89"/>
      <c r="SUC226" s="89"/>
      <c r="SUD226" s="89"/>
      <c r="SUE226" s="89"/>
      <c r="SUF226" s="89"/>
      <c r="SUG226" s="89"/>
      <c r="SUH226" s="89"/>
      <c r="SUI226" s="80"/>
      <c r="SUJ226" s="89"/>
      <c r="SUK226" s="89"/>
      <c r="SUL226" s="89"/>
      <c r="SUM226" s="89"/>
      <c r="SUN226" s="89"/>
      <c r="SUO226" s="89"/>
      <c r="SUP226" s="89"/>
      <c r="SUQ226" s="89"/>
      <c r="SUR226" s="89"/>
      <c r="SUS226" s="89"/>
      <c r="SUT226" s="89"/>
      <c r="SUU226" s="89"/>
      <c r="SUV226" s="89"/>
      <c r="SUW226" s="89"/>
      <c r="SUX226" s="89"/>
      <c r="SUY226" s="89"/>
      <c r="SUZ226" s="89"/>
      <c r="SVA226" s="89"/>
      <c r="SVB226" s="89"/>
      <c r="SVC226" s="89"/>
      <c r="SVD226" s="89"/>
      <c r="SVE226" s="80"/>
      <c r="SVF226" s="89"/>
      <c r="SVG226" s="89"/>
      <c r="SVH226" s="89"/>
      <c r="SVI226" s="89"/>
      <c r="SVJ226" s="89"/>
      <c r="SVK226" s="89"/>
      <c r="SVL226" s="89"/>
      <c r="SVM226" s="89"/>
      <c r="SVN226" s="89"/>
      <c r="SVO226" s="89"/>
      <c r="SVP226" s="89"/>
      <c r="SVQ226" s="89"/>
      <c r="SVR226" s="89"/>
      <c r="SVS226" s="89"/>
      <c r="SVT226" s="89"/>
      <c r="SVU226" s="89"/>
      <c r="SVV226" s="89"/>
      <c r="SVW226" s="89"/>
      <c r="SVX226" s="89"/>
      <c r="SVY226" s="89"/>
      <c r="SVZ226" s="89"/>
      <c r="SWA226" s="80"/>
      <c r="SWB226" s="89"/>
      <c r="SWC226" s="89"/>
      <c r="SWD226" s="89"/>
      <c r="SWE226" s="89"/>
      <c r="SWF226" s="89"/>
      <c r="SWG226" s="89"/>
      <c r="SWH226" s="89"/>
      <c r="SWI226" s="89"/>
      <c r="SWJ226" s="89"/>
      <c r="SWK226" s="89"/>
      <c r="SWL226" s="89"/>
      <c r="SWM226" s="89"/>
      <c r="SWN226" s="89"/>
      <c r="SWO226" s="89"/>
      <c r="SWP226" s="89"/>
      <c r="SWQ226" s="89"/>
      <c r="SWR226" s="89"/>
      <c r="SWS226" s="89"/>
      <c r="SWT226" s="89"/>
      <c r="SWU226" s="89"/>
      <c r="SWV226" s="89"/>
      <c r="SWW226" s="80"/>
      <c r="SWX226" s="89"/>
      <c r="SWY226" s="89"/>
      <c r="SWZ226" s="89"/>
      <c r="SXA226" s="89"/>
      <c r="SXB226" s="89"/>
      <c r="SXC226" s="89"/>
      <c r="SXD226" s="89"/>
      <c r="SXE226" s="89"/>
      <c r="SXF226" s="89"/>
      <c r="SXG226" s="89"/>
      <c r="SXH226" s="89"/>
      <c r="SXI226" s="89"/>
      <c r="SXJ226" s="89"/>
      <c r="SXK226" s="89"/>
      <c r="SXL226" s="89"/>
      <c r="SXM226" s="89"/>
      <c r="SXN226" s="89"/>
      <c r="SXO226" s="89"/>
      <c r="SXP226" s="89"/>
      <c r="SXQ226" s="89"/>
      <c r="SXR226" s="89"/>
      <c r="SXS226" s="80"/>
      <c r="SXT226" s="89"/>
      <c r="SXU226" s="89"/>
      <c r="SXV226" s="89"/>
      <c r="SXW226" s="89"/>
      <c r="SXX226" s="89"/>
      <c r="SXY226" s="89"/>
      <c r="SXZ226" s="89"/>
      <c r="SYA226" s="89"/>
      <c r="SYB226" s="89"/>
      <c r="SYC226" s="89"/>
      <c r="SYD226" s="89"/>
      <c r="SYE226" s="89"/>
      <c r="SYF226" s="89"/>
      <c r="SYG226" s="89"/>
      <c r="SYH226" s="89"/>
      <c r="SYI226" s="89"/>
      <c r="SYJ226" s="89"/>
      <c r="SYK226" s="89"/>
      <c r="SYL226" s="89"/>
      <c r="SYM226" s="89"/>
      <c r="SYN226" s="89"/>
      <c r="SYO226" s="80"/>
      <c r="SYP226" s="89"/>
      <c r="SYQ226" s="89"/>
      <c r="SYR226" s="89"/>
      <c r="SYS226" s="89"/>
      <c r="SYT226" s="89"/>
      <c r="SYU226" s="89"/>
      <c r="SYV226" s="89"/>
      <c r="SYW226" s="89"/>
      <c r="SYX226" s="89"/>
      <c r="SYY226" s="89"/>
      <c r="SYZ226" s="89"/>
      <c r="SZA226" s="89"/>
      <c r="SZB226" s="89"/>
      <c r="SZC226" s="89"/>
      <c r="SZD226" s="89"/>
      <c r="SZE226" s="89"/>
      <c r="SZF226" s="89"/>
      <c r="SZG226" s="89"/>
      <c r="SZH226" s="89"/>
      <c r="SZI226" s="89"/>
      <c r="SZJ226" s="89"/>
      <c r="SZK226" s="80"/>
      <c r="SZL226" s="89"/>
      <c r="SZM226" s="89"/>
      <c r="SZN226" s="89"/>
      <c r="SZO226" s="89"/>
      <c r="SZP226" s="89"/>
      <c r="SZQ226" s="89"/>
      <c r="SZR226" s="89"/>
      <c r="SZS226" s="89"/>
      <c r="SZT226" s="89"/>
      <c r="SZU226" s="89"/>
      <c r="SZV226" s="89"/>
      <c r="SZW226" s="89"/>
      <c r="SZX226" s="89"/>
      <c r="SZY226" s="89"/>
      <c r="SZZ226" s="89"/>
      <c r="TAA226" s="89"/>
      <c r="TAB226" s="89"/>
      <c r="TAC226" s="89"/>
      <c r="TAD226" s="89"/>
      <c r="TAE226" s="89"/>
      <c r="TAF226" s="89"/>
      <c r="TAG226" s="80"/>
      <c r="TAH226" s="89"/>
      <c r="TAI226" s="89"/>
      <c r="TAJ226" s="89"/>
      <c r="TAK226" s="89"/>
      <c r="TAL226" s="89"/>
      <c r="TAM226" s="89"/>
      <c r="TAN226" s="89"/>
      <c r="TAO226" s="89"/>
      <c r="TAP226" s="89"/>
      <c r="TAQ226" s="89"/>
      <c r="TAR226" s="89"/>
      <c r="TAS226" s="89"/>
      <c r="TAT226" s="89"/>
      <c r="TAU226" s="89"/>
      <c r="TAV226" s="89"/>
      <c r="TAW226" s="89"/>
      <c r="TAX226" s="89"/>
      <c r="TAY226" s="89"/>
      <c r="TAZ226" s="89"/>
      <c r="TBA226" s="89"/>
      <c r="TBB226" s="89"/>
      <c r="TBC226" s="80"/>
      <c r="TBD226" s="89"/>
      <c r="TBE226" s="89"/>
      <c r="TBF226" s="89"/>
      <c r="TBG226" s="89"/>
      <c r="TBH226" s="89"/>
      <c r="TBI226" s="89"/>
      <c r="TBJ226" s="89"/>
      <c r="TBK226" s="89"/>
      <c r="TBL226" s="89"/>
      <c r="TBM226" s="89"/>
      <c r="TBN226" s="89"/>
      <c r="TBO226" s="89"/>
      <c r="TBP226" s="89"/>
      <c r="TBQ226" s="89"/>
      <c r="TBR226" s="89"/>
      <c r="TBS226" s="89"/>
      <c r="TBT226" s="89"/>
      <c r="TBU226" s="89"/>
      <c r="TBV226" s="89"/>
      <c r="TBW226" s="89"/>
      <c r="TBX226" s="89"/>
      <c r="TBY226" s="80"/>
      <c r="TBZ226" s="89"/>
      <c r="TCA226" s="89"/>
      <c r="TCB226" s="89"/>
      <c r="TCC226" s="89"/>
      <c r="TCD226" s="89"/>
      <c r="TCE226" s="89"/>
      <c r="TCF226" s="89"/>
      <c r="TCG226" s="89"/>
      <c r="TCH226" s="89"/>
      <c r="TCI226" s="89"/>
      <c r="TCJ226" s="89"/>
      <c r="TCK226" s="89"/>
      <c r="TCL226" s="89"/>
      <c r="TCM226" s="89"/>
      <c r="TCN226" s="89"/>
      <c r="TCO226" s="89"/>
      <c r="TCP226" s="89"/>
      <c r="TCQ226" s="89"/>
      <c r="TCR226" s="89"/>
      <c r="TCS226" s="89"/>
      <c r="TCT226" s="89"/>
      <c r="TCU226" s="80"/>
      <c r="TCV226" s="89"/>
      <c r="TCW226" s="89"/>
      <c r="TCX226" s="89"/>
      <c r="TCY226" s="89"/>
      <c r="TCZ226" s="89"/>
      <c r="TDA226" s="89"/>
      <c r="TDB226" s="89"/>
      <c r="TDC226" s="89"/>
      <c r="TDD226" s="89"/>
      <c r="TDE226" s="89"/>
      <c r="TDF226" s="89"/>
      <c r="TDG226" s="89"/>
      <c r="TDH226" s="89"/>
      <c r="TDI226" s="89"/>
      <c r="TDJ226" s="89"/>
      <c r="TDK226" s="89"/>
      <c r="TDL226" s="89"/>
      <c r="TDM226" s="89"/>
      <c r="TDN226" s="89"/>
      <c r="TDO226" s="89"/>
      <c r="TDP226" s="89"/>
      <c r="TDQ226" s="80"/>
      <c r="TDR226" s="89"/>
      <c r="TDS226" s="89"/>
      <c r="TDT226" s="89"/>
      <c r="TDU226" s="89"/>
      <c r="TDV226" s="89"/>
      <c r="TDW226" s="89"/>
      <c r="TDX226" s="89"/>
      <c r="TDY226" s="89"/>
      <c r="TDZ226" s="89"/>
      <c r="TEA226" s="89"/>
      <c r="TEB226" s="89"/>
      <c r="TEC226" s="89"/>
      <c r="TED226" s="89"/>
      <c r="TEE226" s="89"/>
      <c r="TEF226" s="89"/>
      <c r="TEG226" s="89"/>
      <c r="TEH226" s="89"/>
      <c r="TEI226" s="89"/>
      <c r="TEJ226" s="89"/>
      <c r="TEK226" s="89"/>
      <c r="TEL226" s="89"/>
      <c r="TEM226" s="80"/>
      <c r="TEN226" s="89"/>
      <c r="TEO226" s="89"/>
      <c r="TEP226" s="89"/>
      <c r="TEQ226" s="89"/>
      <c r="TER226" s="89"/>
      <c r="TES226" s="89"/>
      <c r="TET226" s="89"/>
      <c r="TEU226" s="89"/>
      <c r="TEV226" s="89"/>
      <c r="TEW226" s="89"/>
      <c r="TEX226" s="89"/>
      <c r="TEY226" s="89"/>
      <c r="TEZ226" s="89"/>
      <c r="TFA226" s="89"/>
      <c r="TFB226" s="89"/>
      <c r="TFC226" s="89"/>
      <c r="TFD226" s="89"/>
      <c r="TFE226" s="89"/>
      <c r="TFF226" s="89"/>
      <c r="TFG226" s="89"/>
      <c r="TFH226" s="89"/>
      <c r="TFI226" s="80"/>
      <c r="TFJ226" s="89"/>
      <c r="TFK226" s="89"/>
      <c r="TFL226" s="89"/>
      <c r="TFM226" s="89"/>
      <c r="TFN226" s="89"/>
      <c r="TFO226" s="89"/>
      <c r="TFP226" s="89"/>
      <c r="TFQ226" s="89"/>
      <c r="TFR226" s="89"/>
      <c r="TFS226" s="89"/>
      <c r="TFT226" s="89"/>
      <c r="TFU226" s="89"/>
      <c r="TFV226" s="89"/>
      <c r="TFW226" s="89"/>
      <c r="TFX226" s="89"/>
      <c r="TFY226" s="89"/>
      <c r="TFZ226" s="89"/>
      <c r="TGA226" s="89"/>
      <c r="TGB226" s="89"/>
      <c r="TGC226" s="89"/>
      <c r="TGD226" s="89"/>
      <c r="TGE226" s="80"/>
      <c r="TGF226" s="89"/>
      <c r="TGG226" s="89"/>
      <c r="TGH226" s="89"/>
      <c r="TGI226" s="89"/>
      <c r="TGJ226" s="89"/>
      <c r="TGK226" s="89"/>
      <c r="TGL226" s="89"/>
      <c r="TGM226" s="89"/>
      <c r="TGN226" s="89"/>
      <c r="TGO226" s="89"/>
      <c r="TGP226" s="89"/>
      <c r="TGQ226" s="89"/>
      <c r="TGR226" s="89"/>
      <c r="TGS226" s="89"/>
      <c r="TGT226" s="89"/>
      <c r="TGU226" s="89"/>
      <c r="TGV226" s="89"/>
      <c r="TGW226" s="89"/>
      <c r="TGX226" s="89"/>
      <c r="TGY226" s="89"/>
      <c r="TGZ226" s="89"/>
      <c r="THA226" s="80"/>
      <c r="THB226" s="89"/>
      <c r="THC226" s="89"/>
      <c r="THD226" s="89"/>
      <c r="THE226" s="89"/>
      <c r="THF226" s="89"/>
      <c r="THG226" s="89"/>
      <c r="THH226" s="89"/>
      <c r="THI226" s="89"/>
      <c r="THJ226" s="89"/>
      <c r="THK226" s="89"/>
      <c r="THL226" s="89"/>
      <c r="THM226" s="89"/>
      <c r="THN226" s="89"/>
      <c r="THO226" s="89"/>
      <c r="THP226" s="89"/>
      <c r="THQ226" s="89"/>
      <c r="THR226" s="89"/>
      <c r="THS226" s="89"/>
      <c r="THT226" s="89"/>
      <c r="THU226" s="89"/>
      <c r="THV226" s="89"/>
      <c r="THW226" s="80"/>
      <c r="THX226" s="89"/>
      <c r="THY226" s="89"/>
      <c r="THZ226" s="89"/>
      <c r="TIA226" s="89"/>
      <c r="TIB226" s="89"/>
      <c r="TIC226" s="89"/>
      <c r="TID226" s="89"/>
      <c r="TIE226" s="89"/>
      <c r="TIF226" s="89"/>
      <c r="TIG226" s="89"/>
      <c r="TIH226" s="89"/>
      <c r="TII226" s="89"/>
      <c r="TIJ226" s="89"/>
      <c r="TIK226" s="89"/>
      <c r="TIL226" s="89"/>
      <c r="TIM226" s="89"/>
      <c r="TIN226" s="89"/>
      <c r="TIO226" s="89"/>
      <c r="TIP226" s="89"/>
      <c r="TIQ226" s="89"/>
      <c r="TIR226" s="89"/>
      <c r="TIS226" s="80"/>
      <c r="TIT226" s="89"/>
      <c r="TIU226" s="89"/>
      <c r="TIV226" s="89"/>
      <c r="TIW226" s="89"/>
      <c r="TIX226" s="89"/>
      <c r="TIY226" s="89"/>
      <c r="TIZ226" s="89"/>
      <c r="TJA226" s="89"/>
      <c r="TJB226" s="89"/>
      <c r="TJC226" s="89"/>
      <c r="TJD226" s="89"/>
      <c r="TJE226" s="89"/>
      <c r="TJF226" s="89"/>
      <c r="TJG226" s="89"/>
      <c r="TJH226" s="89"/>
      <c r="TJI226" s="89"/>
      <c r="TJJ226" s="89"/>
      <c r="TJK226" s="89"/>
      <c r="TJL226" s="89"/>
      <c r="TJM226" s="89"/>
      <c r="TJN226" s="89"/>
      <c r="TJO226" s="80"/>
      <c r="TJP226" s="89"/>
      <c r="TJQ226" s="89"/>
      <c r="TJR226" s="89"/>
      <c r="TJS226" s="89"/>
      <c r="TJT226" s="89"/>
      <c r="TJU226" s="89"/>
      <c r="TJV226" s="89"/>
      <c r="TJW226" s="89"/>
      <c r="TJX226" s="89"/>
      <c r="TJY226" s="89"/>
      <c r="TJZ226" s="89"/>
      <c r="TKA226" s="89"/>
      <c r="TKB226" s="89"/>
      <c r="TKC226" s="89"/>
      <c r="TKD226" s="89"/>
      <c r="TKE226" s="89"/>
      <c r="TKF226" s="89"/>
      <c r="TKG226" s="89"/>
      <c r="TKH226" s="89"/>
      <c r="TKI226" s="89"/>
      <c r="TKJ226" s="89"/>
      <c r="TKK226" s="80"/>
      <c r="TKL226" s="89"/>
      <c r="TKM226" s="89"/>
      <c r="TKN226" s="89"/>
      <c r="TKO226" s="89"/>
      <c r="TKP226" s="89"/>
      <c r="TKQ226" s="89"/>
      <c r="TKR226" s="89"/>
      <c r="TKS226" s="89"/>
      <c r="TKT226" s="89"/>
      <c r="TKU226" s="89"/>
      <c r="TKV226" s="89"/>
      <c r="TKW226" s="89"/>
      <c r="TKX226" s="89"/>
      <c r="TKY226" s="89"/>
      <c r="TKZ226" s="89"/>
      <c r="TLA226" s="89"/>
      <c r="TLB226" s="89"/>
      <c r="TLC226" s="89"/>
      <c r="TLD226" s="89"/>
      <c r="TLE226" s="89"/>
      <c r="TLF226" s="89"/>
      <c r="TLG226" s="80"/>
      <c r="TLH226" s="89"/>
      <c r="TLI226" s="89"/>
      <c r="TLJ226" s="89"/>
      <c r="TLK226" s="89"/>
      <c r="TLL226" s="89"/>
      <c r="TLM226" s="89"/>
      <c r="TLN226" s="89"/>
      <c r="TLO226" s="89"/>
      <c r="TLP226" s="89"/>
      <c r="TLQ226" s="89"/>
      <c r="TLR226" s="89"/>
      <c r="TLS226" s="89"/>
      <c r="TLT226" s="89"/>
      <c r="TLU226" s="89"/>
      <c r="TLV226" s="89"/>
      <c r="TLW226" s="89"/>
      <c r="TLX226" s="89"/>
      <c r="TLY226" s="89"/>
      <c r="TLZ226" s="89"/>
      <c r="TMA226" s="89"/>
      <c r="TMB226" s="89"/>
      <c r="TMC226" s="80"/>
      <c r="TMD226" s="89"/>
      <c r="TME226" s="89"/>
      <c r="TMF226" s="89"/>
      <c r="TMG226" s="89"/>
      <c r="TMH226" s="89"/>
      <c r="TMI226" s="89"/>
      <c r="TMJ226" s="89"/>
      <c r="TMK226" s="89"/>
      <c r="TML226" s="89"/>
      <c r="TMM226" s="89"/>
      <c r="TMN226" s="89"/>
      <c r="TMO226" s="89"/>
      <c r="TMP226" s="89"/>
      <c r="TMQ226" s="89"/>
      <c r="TMR226" s="89"/>
      <c r="TMS226" s="89"/>
      <c r="TMT226" s="89"/>
      <c r="TMU226" s="89"/>
      <c r="TMV226" s="89"/>
      <c r="TMW226" s="89"/>
      <c r="TMX226" s="89"/>
      <c r="TMY226" s="80"/>
      <c r="TMZ226" s="89"/>
      <c r="TNA226" s="89"/>
      <c r="TNB226" s="89"/>
      <c r="TNC226" s="89"/>
      <c r="TND226" s="89"/>
      <c r="TNE226" s="89"/>
      <c r="TNF226" s="89"/>
      <c r="TNG226" s="89"/>
      <c r="TNH226" s="89"/>
      <c r="TNI226" s="89"/>
      <c r="TNJ226" s="89"/>
      <c r="TNK226" s="89"/>
      <c r="TNL226" s="89"/>
      <c r="TNM226" s="89"/>
      <c r="TNN226" s="89"/>
      <c r="TNO226" s="89"/>
      <c r="TNP226" s="89"/>
      <c r="TNQ226" s="89"/>
      <c r="TNR226" s="89"/>
      <c r="TNS226" s="89"/>
      <c r="TNT226" s="89"/>
      <c r="TNU226" s="80"/>
      <c r="TNV226" s="89"/>
      <c r="TNW226" s="89"/>
      <c r="TNX226" s="89"/>
      <c r="TNY226" s="89"/>
      <c r="TNZ226" s="89"/>
      <c r="TOA226" s="89"/>
      <c r="TOB226" s="89"/>
      <c r="TOC226" s="89"/>
      <c r="TOD226" s="89"/>
      <c r="TOE226" s="89"/>
      <c r="TOF226" s="89"/>
      <c r="TOG226" s="89"/>
      <c r="TOH226" s="89"/>
      <c r="TOI226" s="89"/>
      <c r="TOJ226" s="89"/>
      <c r="TOK226" s="89"/>
      <c r="TOL226" s="89"/>
      <c r="TOM226" s="89"/>
      <c r="TON226" s="89"/>
      <c r="TOO226" s="89"/>
      <c r="TOP226" s="89"/>
      <c r="TOQ226" s="80"/>
      <c r="TOR226" s="89"/>
      <c r="TOS226" s="89"/>
      <c r="TOT226" s="89"/>
      <c r="TOU226" s="89"/>
      <c r="TOV226" s="89"/>
      <c r="TOW226" s="89"/>
      <c r="TOX226" s="89"/>
      <c r="TOY226" s="89"/>
      <c r="TOZ226" s="89"/>
      <c r="TPA226" s="89"/>
      <c r="TPB226" s="89"/>
      <c r="TPC226" s="89"/>
      <c r="TPD226" s="89"/>
      <c r="TPE226" s="89"/>
      <c r="TPF226" s="89"/>
      <c r="TPG226" s="89"/>
      <c r="TPH226" s="89"/>
      <c r="TPI226" s="89"/>
      <c r="TPJ226" s="89"/>
      <c r="TPK226" s="89"/>
      <c r="TPL226" s="89"/>
      <c r="TPM226" s="80"/>
      <c r="TPN226" s="89"/>
      <c r="TPO226" s="89"/>
      <c r="TPP226" s="89"/>
      <c r="TPQ226" s="89"/>
      <c r="TPR226" s="89"/>
      <c r="TPS226" s="89"/>
      <c r="TPT226" s="89"/>
      <c r="TPU226" s="89"/>
      <c r="TPV226" s="89"/>
      <c r="TPW226" s="89"/>
      <c r="TPX226" s="89"/>
      <c r="TPY226" s="89"/>
      <c r="TPZ226" s="89"/>
      <c r="TQA226" s="89"/>
      <c r="TQB226" s="89"/>
      <c r="TQC226" s="89"/>
      <c r="TQD226" s="89"/>
      <c r="TQE226" s="89"/>
      <c r="TQF226" s="89"/>
      <c r="TQG226" s="89"/>
      <c r="TQH226" s="89"/>
      <c r="TQI226" s="80"/>
      <c r="TQJ226" s="89"/>
      <c r="TQK226" s="89"/>
      <c r="TQL226" s="89"/>
      <c r="TQM226" s="89"/>
      <c r="TQN226" s="89"/>
      <c r="TQO226" s="89"/>
      <c r="TQP226" s="89"/>
      <c r="TQQ226" s="89"/>
      <c r="TQR226" s="89"/>
      <c r="TQS226" s="89"/>
      <c r="TQT226" s="89"/>
      <c r="TQU226" s="89"/>
      <c r="TQV226" s="89"/>
      <c r="TQW226" s="89"/>
      <c r="TQX226" s="89"/>
      <c r="TQY226" s="89"/>
      <c r="TQZ226" s="89"/>
      <c r="TRA226" s="89"/>
      <c r="TRB226" s="89"/>
      <c r="TRC226" s="89"/>
      <c r="TRD226" s="89"/>
      <c r="TRE226" s="80"/>
      <c r="TRF226" s="89"/>
      <c r="TRG226" s="89"/>
      <c r="TRH226" s="89"/>
      <c r="TRI226" s="89"/>
      <c r="TRJ226" s="89"/>
      <c r="TRK226" s="89"/>
      <c r="TRL226" s="89"/>
      <c r="TRM226" s="89"/>
      <c r="TRN226" s="89"/>
      <c r="TRO226" s="89"/>
      <c r="TRP226" s="89"/>
      <c r="TRQ226" s="89"/>
      <c r="TRR226" s="89"/>
      <c r="TRS226" s="89"/>
      <c r="TRT226" s="89"/>
      <c r="TRU226" s="89"/>
      <c r="TRV226" s="89"/>
      <c r="TRW226" s="89"/>
      <c r="TRX226" s="89"/>
      <c r="TRY226" s="89"/>
      <c r="TRZ226" s="89"/>
      <c r="TSA226" s="80"/>
      <c r="TSB226" s="89"/>
      <c r="TSC226" s="89"/>
      <c r="TSD226" s="89"/>
      <c r="TSE226" s="89"/>
      <c r="TSF226" s="89"/>
      <c r="TSG226" s="89"/>
      <c r="TSH226" s="89"/>
      <c r="TSI226" s="89"/>
      <c r="TSJ226" s="89"/>
      <c r="TSK226" s="89"/>
      <c r="TSL226" s="89"/>
      <c r="TSM226" s="89"/>
      <c r="TSN226" s="89"/>
      <c r="TSO226" s="89"/>
      <c r="TSP226" s="89"/>
      <c r="TSQ226" s="89"/>
      <c r="TSR226" s="89"/>
      <c r="TSS226" s="89"/>
      <c r="TST226" s="89"/>
      <c r="TSU226" s="89"/>
      <c r="TSV226" s="89"/>
      <c r="TSW226" s="80"/>
      <c r="TSX226" s="89"/>
      <c r="TSY226" s="89"/>
      <c r="TSZ226" s="89"/>
      <c r="TTA226" s="89"/>
      <c r="TTB226" s="89"/>
      <c r="TTC226" s="89"/>
      <c r="TTD226" s="89"/>
      <c r="TTE226" s="89"/>
      <c r="TTF226" s="89"/>
      <c r="TTG226" s="89"/>
      <c r="TTH226" s="89"/>
      <c r="TTI226" s="89"/>
      <c r="TTJ226" s="89"/>
      <c r="TTK226" s="89"/>
      <c r="TTL226" s="89"/>
      <c r="TTM226" s="89"/>
      <c r="TTN226" s="89"/>
      <c r="TTO226" s="89"/>
      <c r="TTP226" s="89"/>
      <c r="TTQ226" s="89"/>
      <c r="TTR226" s="89"/>
      <c r="TTS226" s="80"/>
      <c r="TTT226" s="89"/>
      <c r="TTU226" s="89"/>
      <c r="TTV226" s="89"/>
      <c r="TTW226" s="89"/>
      <c r="TTX226" s="89"/>
      <c r="TTY226" s="89"/>
      <c r="TTZ226" s="89"/>
      <c r="TUA226" s="89"/>
      <c r="TUB226" s="89"/>
      <c r="TUC226" s="89"/>
      <c r="TUD226" s="89"/>
      <c r="TUE226" s="89"/>
      <c r="TUF226" s="89"/>
      <c r="TUG226" s="89"/>
      <c r="TUH226" s="89"/>
      <c r="TUI226" s="89"/>
      <c r="TUJ226" s="89"/>
      <c r="TUK226" s="89"/>
      <c r="TUL226" s="89"/>
      <c r="TUM226" s="89"/>
      <c r="TUN226" s="89"/>
      <c r="TUO226" s="80"/>
      <c r="TUP226" s="89"/>
      <c r="TUQ226" s="89"/>
      <c r="TUR226" s="89"/>
      <c r="TUS226" s="89"/>
      <c r="TUT226" s="89"/>
      <c r="TUU226" s="89"/>
      <c r="TUV226" s="89"/>
      <c r="TUW226" s="89"/>
      <c r="TUX226" s="89"/>
      <c r="TUY226" s="89"/>
      <c r="TUZ226" s="89"/>
      <c r="TVA226" s="89"/>
      <c r="TVB226" s="89"/>
      <c r="TVC226" s="89"/>
      <c r="TVD226" s="89"/>
      <c r="TVE226" s="89"/>
      <c r="TVF226" s="89"/>
      <c r="TVG226" s="89"/>
      <c r="TVH226" s="89"/>
      <c r="TVI226" s="89"/>
      <c r="TVJ226" s="89"/>
      <c r="TVK226" s="80"/>
      <c r="TVL226" s="89"/>
      <c r="TVM226" s="89"/>
      <c r="TVN226" s="89"/>
      <c r="TVO226" s="89"/>
      <c r="TVP226" s="89"/>
      <c r="TVQ226" s="89"/>
      <c r="TVR226" s="89"/>
      <c r="TVS226" s="89"/>
      <c r="TVT226" s="89"/>
      <c r="TVU226" s="89"/>
      <c r="TVV226" s="89"/>
      <c r="TVW226" s="89"/>
      <c r="TVX226" s="89"/>
      <c r="TVY226" s="89"/>
      <c r="TVZ226" s="89"/>
      <c r="TWA226" s="89"/>
      <c r="TWB226" s="89"/>
      <c r="TWC226" s="89"/>
      <c r="TWD226" s="89"/>
      <c r="TWE226" s="89"/>
      <c r="TWF226" s="89"/>
      <c r="TWG226" s="80"/>
      <c r="TWH226" s="89"/>
      <c r="TWI226" s="89"/>
      <c r="TWJ226" s="89"/>
      <c r="TWK226" s="89"/>
      <c r="TWL226" s="89"/>
      <c r="TWM226" s="89"/>
      <c r="TWN226" s="89"/>
      <c r="TWO226" s="89"/>
      <c r="TWP226" s="89"/>
      <c r="TWQ226" s="89"/>
      <c r="TWR226" s="89"/>
      <c r="TWS226" s="89"/>
      <c r="TWT226" s="89"/>
      <c r="TWU226" s="89"/>
      <c r="TWV226" s="89"/>
      <c r="TWW226" s="89"/>
      <c r="TWX226" s="89"/>
      <c r="TWY226" s="89"/>
      <c r="TWZ226" s="89"/>
      <c r="TXA226" s="89"/>
      <c r="TXB226" s="89"/>
      <c r="TXC226" s="80"/>
      <c r="TXD226" s="89"/>
      <c r="TXE226" s="89"/>
      <c r="TXF226" s="89"/>
      <c r="TXG226" s="89"/>
      <c r="TXH226" s="89"/>
      <c r="TXI226" s="89"/>
      <c r="TXJ226" s="89"/>
      <c r="TXK226" s="89"/>
      <c r="TXL226" s="89"/>
      <c r="TXM226" s="89"/>
      <c r="TXN226" s="89"/>
      <c r="TXO226" s="89"/>
      <c r="TXP226" s="89"/>
      <c r="TXQ226" s="89"/>
      <c r="TXR226" s="89"/>
      <c r="TXS226" s="89"/>
      <c r="TXT226" s="89"/>
      <c r="TXU226" s="89"/>
      <c r="TXV226" s="89"/>
      <c r="TXW226" s="89"/>
      <c r="TXX226" s="89"/>
      <c r="TXY226" s="80"/>
      <c r="TXZ226" s="89"/>
      <c r="TYA226" s="89"/>
      <c r="TYB226" s="89"/>
      <c r="TYC226" s="89"/>
      <c r="TYD226" s="89"/>
      <c r="TYE226" s="89"/>
      <c r="TYF226" s="89"/>
      <c r="TYG226" s="89"/>
      <c r="TYH226" s="89"/>
      <c r="TYI226" s="89"/>
      <c r="TYJ226" s="89"/>
      <c r="TYK226" s="89"/>
      <c r="TYL226" s="89"/>
      <c r="TYM226" s="89"/>
      <c r="TYN226" s="89"/>
      <c r="TYO226" s="89"/>
      <c r="TYP226" s="89"/>
      <c r="TYQ226" s="89"/>
      <c r="TYR226" s="89"/>
      <c r="TYS226" s="89"/>
      <c r="TYT226" s="89"/>
      <c r="TYU226" s="80"/>
      <c r="TYV226" s="89"/>
      <c r="TYW226" s="89"/>
      <c r="TYX226" s="89"/>
      <c r="TYY226" s="89"/>
      <c r="TYZ226" s="89"/>
      <c r="TZA226" s="89"/>
      <c r="TZB226" s="89"/>
      <c r="TZC226" s="89"/>
      <c r="TZD226" s="89"/>
      <c r="TZE226" s="89"/>
      <c r="TZF226" s="89"/>
      <c r="TZG226" s="89"/>
      <c r="TZH226" s="89"/>
      <c r="TZI226" s="89"/>
      <c r="TZJ226" s="89"/>
      <c r="TZK226" s="89"/>
      <c r="TZL226" s="89"/>
      <c r="TZM226" s="89"/>
      <c r="TZN226" s="89"/>
      <c r="TZO226" s="89"/>
      <c r="TZP226" s="89"/>
      <c r="TZQ226" s="80"/>
      <c r="TZR226" s="89"/>
      <c r="TZS226" s="89"/>
      <c r="TZT226" s="89"/>
      <c r="TZU226" s="89"/>
      <c r="TZV226" s="89"/>
      <c r="TZW226" s="89"/>
      <c r="TZX226" s="89"/>
      <c r="TZY226" s="89"/>
      <c r="TZZ226" s="89"/>
      <c r="UAA226" s="89"/>
      <c r="UAB226" s="89"/>
      <c r="UAC226" s="89"/>
      <c r="UAD226" s="89"/>
      <c r="UAE226" s="89"/>
      <c r="UAF226" s="89"/>
      <c r="UAG226" s="89"/>
      <c r="UAH226" s="89"/>
      <c r="UAI226" s="89"/>
      <c r="UAJ226" s="89"/>
      <c r="UAK226" s="89"/>
      <c r="UAL226" s="89"/>
      <c r="UAM226" s="80"/>
      <c r="UAN226" s="89"/>
      <c r="UAO226" s="89"/>
      <c r="UAP226" s="89"/>
      <c r="UAQ226" s="89"/>
      <c r="UAR226" s="89"/>
      <c r="UAS226" s="89"/>
      <c r="UAT226" s="89"/>
      <c r="UAU226" s="89"/>
      <c r="UAV226" s="89"/>
      <c r="UAW226" s="89"/>
      <c r="UAX226" s="89"/>
      <c r="UAY226" s="89"/>
      <c r="UAZ226" s="89"/>
      <c r="UBA226" s="89"/>
      <c r="UBB226" s="89"/>
      <c r="UBC226" s="89"/>
      <c r="UBD226" s="89"/>
      <c r="UBE226" s="89"/>
      <c r="UBF226" s="89"/>
      <c r="UBG226" s="89"/>
      <c r="UBH226" s="89"/>
      <c r="UBI226" s="80"/>
      <c r="UBJ226" s="89"/>
      <c r="UBK226" s="89"/>
      <c r="UBL226" s="89"/>
      <c r="UBM226" s="89"/>
      <c r="UBN226" s="89"/>
      <c r="UBO226" s="89"/>
      <c r="UBP226" s="89"/>
      <c r="UBQ226" s="89"/>
      <c r="UBR226" s="89"/>
      <c r="UBS226" s="89"/>
      <c r="UBT226" s="89"/>
      <c r="UBU226" s="89"/>
      <c r="UBV226" s="89"/>
      <c r="UBW226" s="89"/>
      <c r="UBX226" s="89"/>
      <c r="UBY226" s="89"/>
      <c r="UBZ226" s="89"/>
      <c r="UCA226" s="89"/>
      <c r="UCB226" s="89"/>
      <c r="UCC226" s="89"/>
      <c r="UCD226" s="89"/>
      <c r="UCE226" s="80"/>
      <c r="UCF226" s="89"/>
      <c r="UCG226" s="89"/>
      <c r="UCH226" s="89"/>
      <c r="UCI226" s="89"/>
      <c r="UCJ226" s="89"/>
      <c r="UCK226" s="89"/>
      <c r="UCL226" s="89"/>
      <c r="UCM226" s="89"/>
      <c r="UCN226" s="89"/>
      <c r="UCO226" s="89"/>
      <c r="UCP226" s="89"/>
      <c r="UCQ226" s="89"/>
      <c r="UCR226" s="89"/>
      <c r="UCS226" s="89"/>
      <c r="UCT226" s="89"/>
      <c r="UCU226" s="89"/>
      <c r="UCV226" s="89"/>
      <c r="UCW226" s="89"/>
      <c r="UCX226" s="89"/>
      <c r="UCY226" s="89"/>
      <c r="UCZ226" s="89"/>
      <c r="UDA226" s="80"/>
      <c r="UDB226" s="89"/>
      <c r="UDC226" s="89"/>
      <c r="UDD226" s="89"/>
      <c r="UDE226" s="89"/>
      <c r="UDF226" s="89"/>
      <c r="UDG226" s="89"/>
      <c r="UDH226" s="89"/>
      <c r="UDI226" s="89"/>
      <c r="UDJ226" s="89"/>
      <c r="UDK226" s="89"/>
      <c r="UDL226" s="89"/>
      <c r="UDM226" s="89"/>
      <c r="UDN226" s="89"/>
      <c r="UDO226" s="89"/>
      <c r="UDP226" s="89"/>
      <c r="UDQ226" s="89"/>
      <c r="UDR226" s="89"/>
      <c r="UDS226" s="89"/>
      <c r="UDT226" s="89"/>
      <c r="UDU226" s="89"/>
      <c r="UDV226" s="89"/>
      <c r="UDW226" s="80"/>
      <c r="UDX226" s="89"/>
      <c r="UDY226" s="89"/>
      <c r="UDZ226" s="89"/>
      <c r="UEA226" s="89"/>
      <c r="UEB226" s="89"/>
      <c r="UEC226" s="89"/>
      <c r="UED226" s="89"/>
      <c r="UEE226" s="89"/>
      <c r="UEF226" s="89"/>
      <c r="UEG226" s="89"/>
      <c r="UEH226" s="89"/>
      <c r="UEI226" s="89"/>
      <c r="UEJ226" s="89"/>
      <c r="UEK226" s="89"/>
      <c r="UEL226" s="89"/>
      <c r="UEM226" s="89"/>
      <c r="UEN226" s="89"/>
      <c r="UEO226" s="89"/>
      <c r="UEP226" s="89"/>
      <c r="UEQ226" s="89"/>
      <c r="UER226" s="89"/>
      <c r="UES226" s="80"/>
      <c r="UET226" s="89"/>
      <c r="UEU226" s="89"/>
      <c r="UEV226" s="89"/>
      <c r="UEW226" s="89"/>
      <c r="UEX226" s="89"/>
      <c r="UEY226" s="89"/>
      <c r="UEZ226" s="89"/>
      <c r="UFA226" s="89"/>
      <c r="UFB226" s="89"/>
      <c r="UFC226" s="89"/>
      <c r="UFD226" s="89"/>
      <c r="UFE226" s="89"/>
      <c r="UFF226" s="89"/>
      <c r="UFG226" s="89"/>
      <c r="UFH226" s="89"/>
      <c r="UFI226" s="89"/>
      <c r="UFJ226" s="89"/>
      <c r="UFK226" s="89"/>
      <c r="UFL226" s="89"/>
      <c r="UFM226" s="89"/>
      <c r="UFN226" s="89"/>
      <c r="UFO226" s="80"/>
      <c r="UFP226" s="89"/>
      <c r="UFQ226" s="89"/>
      <c r="UFR226" s="89"/>
      <c r="UFS226" s="89"/>
      <c r="UFT226" s="89"/>
      <c r="UFU226" s="89"/>
      <c r="UFV226" s="89"/>
      <c r="UFW226" s="89"/>
      <c r="UFX226" s="89"/>
      <c r="UFY226" s="89"/>
      <c r="UFZ226" s="89"/>
      <c r="UGA226" s="89"/>
      <c r="UGB226" s="89"/>
      <c r="UGC226" s="89"/>
      <c r="UGD226" s="89"/>
      <c r="UGE226" s="89"/>
      <c r="UGF226" s="89"/>
      <c r="UGG226" s="89"/>
      <c r="UGH226" s="89"/>
      <c r="UGI226" s="89"/>
      <c r="UGJ226" s="89"/>
      <c r="UGK226" s="80"/>
      <c r="UGL226" s="89"/>
      <c r="UGM226" s="89"/>
      <c r="UGN226" s="89"/>
      <c r="UGO226" s="89"/>
      <c r="UGP226" s="89"/>
      <c r="UGQ226" s="89"/>
      <c r="UGR226" s="89"/>
      <c r="UGS226" s="89"/>
      <c r="UGT226" s="89"/>
      <c r="UGU226" s="89"/>
      <c r="UGV226" s="89"/>
      <c r="UGW226" s="89"/>
      <c r="UGX226" s="89"/>
      <c r="UGY226" s="89"/>
      <c r="UGZ226" s="89"/>
      <c r="UHA226" s="89"/>
      <c r="UHB226" s="89"/>
      <c r="UHC226" s="89"/>
      <c r="UHD226" s="89"/>
      <c r="UHE226" s="89"/>
      <c r="UHF226" s="89"/>
      <c r="UHG226" s="80"/>
      <c r="UHH226" s="89"/>
      <c r="UHI226" s="89"/>
      <c r="UHJ226" s="89"/>
      <c r="UHK226" s="89"/>
      <c r="UHL226" s="89"/>
      <c r="UHM226" s="89"/>
      <c r="UHN226" s="89"/>
      <c r="UHO226" s="89"/>
      <c r="UHP226" s="89"/>
      <c r="UHQ226" s="89"/>
      <c r="UHR226" s="89"/>
      <c r="UHS226" s="89"/>
      <c r="UHT226" s="89"/>
      <c r="UHU226" s="89"/>
      <c r="UHV226" s="89"/>
      <c r="UHW226" s="89"/>
      <c r="UHX226" s="89"/>
      <c r="UHY226" s="89"/>
      <c r="UHZ226" s="89"/>
      <c r="UIA226" s="89"/>
      <c r="UIB226" s="89"/>
      <c r="UIC226" s="80"/>
      <c r="UID226" s="89"/>
      <c r="UIE226" s="89"/>
      <c r="UIF226" s="89"/>
      <c r="UIG226" s="89"/>
      <c r="UIH226" s="89"/>
      <c r="UII226" s="89"/>
      <c r="UIJ226" s="89"/>
      <c r="UIK226" s="89"/>
      <c r="UIL226" s="89"/>
      <c r="UIM226" s="89"/>
      <c r="UIN226" s="89"/>
      <c r="UIO226" s="89"/>
      <c r="UIP226" s="89"/>
      <c r="UIQ226" s="89"/>
      <c r="UIR226" s="89"/>
      <c r="UIS226" s="89"/>
      <c r="UIT226" s="89"/>
      <c r="UIU226" s="89"/>
      <c r="UIV226" s="89"/>
      <c r="UIW226" s="89"/>
      <c r="UIX226" s="89"/>
      <c r="UIY226" s="80"/>
      <c r="UIZ226" s="89"/>
      <c r="UJA226" s="89"/>
      <c r="UJB226" s="89"/>
      <c r="UJC226" s="89"/>
      <c r="UJD226" s="89"/>
      <c r="UJE226" s="89"/>
      <c r="UJF226" s="89"/>
      <c r="UJG226" s="89"/>
      <c r="UJH226" s="89"/>
      <c r="UJI226" s="89"/>
      <c r="UJJ226" s="89"/>
      <c r="UJK226" s="89"/>
      <c r="UJL226" s="89"/>
      <c r="UJM226" s="89"/>
      <c r="UJN226" s="89"/>
      <c r="UJO226" s="89"/>
      <c r="UJP226" s="89"/>
      <c r="UJQ226" s="89"/>
      <c r="UJR226" s="89"/>
      <c r="UJS226" s="89"/>
      <c r="UJT226" s="89"/>
      <c r="UJU226" s="80"/>
      <c r="UJV226" s="89"/>
      <c r="UJW226" s="89"/>
      <c r="UJX226" s="89"/>
      <c r="UJY226" s="89"/>
      <c r="UJZ226" s="89"/>
      <c r="UKA226" s="89"/>
      <c r="UKB226" s="89"/>
      <c r="UKC226" s="89"/>
      <c r="UKD226" s="89"/>
      <c r="UKE226" s="89"/>
      <c r="UKF226" s="89"/>
      <c r="UKG226" s="89"/>
      <c r="UKH226" s="89"/>
      <c r="UKI226" s="89"/>
      <c r="UKJ226" s="89"/>
      <c r="UKK226" s="89"/>
      <c r="UKL226" s="89"/>
      <c r="UKM226" s="89"/>
      <c r="UKN226" s="89"/>
      <c r="UKO226" s="89"/>
      <c r="UKP226" s="89"/>
      <c r="UKQ226" s="80"/>
      <c r="UKR226" s="89"/>
      <c r="UKS226" s="89"/>
      <c r="UKT226" s="89"/>
      <c r="UKU226" s="89"/>
      <c r="UKV226" s="89"/>
      <c r="UKW226" s="89"/>
      <c r="UKX226" s="89"/>
      <c r="UKY226" s="89"/>
      <c r="UKZ226" s="89"/>
      <c r="ULA226" s="89"/>
      <c r="ULB226" s="89"/>
      <c r="ULC226" s="89"/>
      <c r="ULD226" s="89"/>
      <c r="ULE226" s="89"/>
      <c r="ULF226" s="89"/>
      <c r="ULG226" s="89"/>
      <c r="ULH226" s="89"/>
      <c r="ULI226" s="89"/>
      <c r="ULJ226" s="89"/>
      <c r="ULK226" s="89"/>
      <c r="ULL226" s="89"/>
      <c r="ULM226" s="80"/>
      <c r="ULN226" s="89"/>
      <c r="ULO226" s="89"/>
      <c r="ULP226" s="89"/>
      <c r="ULQ226" s="89"/>
      <c r="ULR226" s="89"/>
      <c r="ULS226" s="89"/>
      <c r="ULT226" s="89"/>
      <c r="ULU226" s="89"/>
      <c r="ULV226" s="89"/>
      <c r="ULW226" s="89"/>
      <c r="ULX226" s="89"/>
      <c r="ULY226" s="89"/>
      <c r="ULZ226" s="89"/>
      <c r="UMA226" s="89"/>
      <c r="UMB226" s="89"/>
      <c r="UMC226" s="89"/>
      <c r="UMD226" s="89"/>
      <c r="UME226" s="89"/>
      <c r="UMF226" s="89"/>
      <c r="UMG226" s="89"/>
      <c r="UMH226" s="89"/>
      <c r="UMI226" s="80"/>
      <c r="UMJ226" s="89"/>
      <c r="UMK226" s="89"/>
      <c r="UML226" s="89"/>
      <c r="UMM226" s="89"/>
      <c r="UMN226" s="89"/>
      <c r="UMO226" s="89"/>
      <c r="UMP226" s="89"/>
      <c r="UMQ226" s="89"/>
      <c r="UMR226" s="89"/>
      <c r="UMS226" s="89"/>
      <c r="UMT226" s="89"/>
      <c r="UMU226" s="89"/>
      <c r="UMV226" s="89"/>
      <c r="UMW226" s="89"/>
      <c r="UMX226" s="89"/>
      <c r="UMY226" s="89"/>
      <c r="UMZ226" s="89"/>
      <c r="UNA226" s="89"/>
      <c r="UNB226" s="89"/>
      <c r="UNC226" s="89"/>
      <c r="UND226" s="89"/>
      <c r="UNE226" s="80"/>
      <c r="UNF226" s="89"/>
      <c r="UNG226" s="89"/>
      <c r="UNH226" s="89"/>
      <c r="UNI226" s="89"/>
      <c r="UNJ226" s="89"/>
      <c r="UNK226" s="89"/>
      <c r="UNL226" s="89"/>
      <c r="UNM226" s="89"/>
      <c r="UNN226" s="89"/>
      <c r="UNO226" s="89"/>
      <c r="UNP226" s="89"/>
      <c r="UNQ226" s="89"/>
      <c r="UNR226" s="89"/>
      <c r="UNS226" s="89"/>
      <c r="UNT226" s="89"/>
      <c r="UNU226" s="89"/>
      <c r="UNV226" s="89"/>
      <c r="UNW226" s="89"/>
      <c r="UNX226" s="89"/>
      <c r="UNY226" s="89"/>
      <c r="UNZ226" s="89"/>
      <c r="UOA226" s="80"/>
      <c r="UOB226" s="89"/>
      <c r="UOC226" s="89"/>
      <c r="UOD226" s="89"/>
      <c r="UOE226" s="89"/>
      <c r="UOF226" s="89"/>
      <c r="UOG226" s="89"/>
      <c r="UOH226" s="89"/>
      <c r="UOI226" s="89"/>
      <c r="UOJ226" s="89"/>
      <c r="UOK226" s="89"/>
      <c r="UOL226" s="89"/>
      <c r="UOM226" s="89"/>
      <c r="UON226" s="89"/>
      <c r="UOO226" s="89"/>
      <c r="UOP226" s="89"/>
      <c r="UOQ226" s="89"/>
      <c r="UOR226" s="89"/>
      <c r="UOS226" s="89"/>
      <c r="UOT226" s="89"/>
      <c r="UOU226" s="89"/>
      <c r="UOV226" s="89"/>
      <c r="UOW226" s="80"/>
      <c r="UOX226" s="89"/>
      <c r="UOY226" s="89"/>
      <c r="UOZ226" s="89"/>
      <c r="UPA226" s="89"/>
      <c r="UPB226" s="89"/>
      <c r="UPC226" s="89"/>
      <c r="UPD226" s="89"/>
      <c r="UPE226" s="89"/>
      <c r="UPF226" s="89"/>
      <c r="UPG226" s="89"/>
      <c r="UPH226" s="89"/>
      <c r="UPI226" s="89"/>
      <c r="UPJ226" s="89"/>
      <c r="UPK226" s="89"/>
      <c r="UPL226" s="89"/>
      <c r="UPM226" s="89"/>
      <c r="UPN226" s="89"/>
      <c r="UPO226" s="89"/>
      <c r="UPP226" s="89"/>
      <c r="UPQ226" s="89"/>
      <c r="UPR226" s="89"/>
      <c r="UPS226" s="80"/>
      <c r="UPT226" s="89"/>
      <c r="UPU226" s="89"/>
      <c r="UPV226" s="89"/>
      <c r="UPW226" s="89"/>
      <c r="UPX226" s="89"/>
      <c r="UPY226" s="89"/>
      <c r="UPZ226" s="89"/>
      <c r="UQA226" s="89"/>
      <c r="UQB226" s="89"/>
      <c r="UQC226" s="89"/>
      <c r="UQD226" s="89"/>
      <c r="UQE226" s="89"/>
      <c r="UQF226" s="89"/>
      <c r="UQG226" s="89"/>
      <c r="UQH226" s="89"/>
      <c r="UQI226" s="89"/>
      <c r="UQJ226" s="89"/>
      <c r="UQK226" s="89"/>
      <c r="UQL226" s="89"/>
      <c r="UQM226" s="89"/>
      <c r="UQN226" s="89"/>
      <c r="UQO226" s="80"/>
      <c r="UQP226" s="89"/>
      <c r="UQQ226" s="89"/>
      <c r="UQR226" s="89"/>
      <c r="UQS226" s="89"/>
      <c r="UQT226" s="89"/>
      <c r="UQU226" s="89"/>
      <c r="UQV226" s="89"/>
      <c r="UQW226" s="89"/>
      <c r="UQX226" s="89"/>
      <c r="UQY226" s="89"/>
      <c r="UQZ226" s="89"/>
      <c r="URA226" s="89"/>
      <c r="URB226" s="89"/>
      <c r="URC226" s="89"/>
      <c r="URD226" s="89"/>
      <c r="URE226" s="89"/>
      <c r="URF226" s="89"/>
      <c r="URG226" s="89"/>
      <c r="URH226" s="89"/>
      <c r="URI226" s="89"/>
      <c r="URJ226" s="89"/>
      <c r="URK226" s="80"/>
      <c r="URL226" s="89"/>
      <c r="URM226" s="89"/>
      <c r="URN226" s="89"/>
      <c r="URO226" s="89"/>
      <c r="URP226" s="89"/>
      <c r="URQ226" s="89"/>
      <c r="URR226" s="89"/>
      <c r="URS226" s="89"/>
      <c r="URT226" s="89"/>
      <c r="URU226" s="89"/>
      <c r="URV226" s="89"/>
      <c r="URW226" s="89"/>
      <c r="URX226" s="89"/>
      <c r="URY226" s="89"/>
      <c r="URZ226" s="89"/>
      <c r="USA226" s="89"/>
      <c r="USB226" s="89"/>
      <c r="USC226" s="89"/>
      <c r="USD226" s="89"/>
      <c r="USE226" s="89"/>
      <c r="USF226" s="89"/>
      <c r="USG226" s="80"/>
      <c r="USH226" s="89"/>
      <c r="USI226" s="89"/>
      <c r="USJ226" s="89"/>
      <c r="USK226" s="89"/>
      <c r="USL226" s="89"/>
      <c r="USM226" s="89"/>
      <c r="USN226" s="89"/>
      <c r="USO226" s="89"/>
      <c r="USP226" s="89"/>
      <c r="USQ226" s="89"/>
      <c r="USR226" s="89"/>
      <c r="USS226" s="89"/>
      <c r="UST226" s="89"/>
      <c r="USU226" s="89"/>
      <c r="USV226" s="89"/>
      <c r="USW226" s="89"/>
      <c r="USX226" s="89"/>
      <c r="USY226" s="89"/>
      <c r="USZ226" s="89"/>
      <c r="UTA226" s="89"/>
      <c r="UTB226" s="89"/>
      <c r="UTC226" s="80"/>
      <c r="UTD226" s="89"/>
      <c r="UTE226" s="89"/>
      <c r="UTF226" s="89"/>
      <c r="UTG226" s="89"/>
      <c r="UTH226" s="89"/>
      <c r="UTI226" s="89"/>
      <c r="UTJ226" s="89"/>
      <c r="UTK226" s="89"/>
      <c r="UTL226" s="89"/>
      <c r="UTM226" s="89"/>
      <c r="UTN226" s="89"/>
      <c r="UTO226" s="89"/>
      <c r="UTP226" s="89"/>
      <c r="UTQ226" s="89"/>
      <c r="UTR226" s="89"/>
      <c r="UTS226" s="89"/>
      <c r="UTT226" s="89"/>
      <c r="UTU226" s="89"/>
      <c r="UTV226" s="89"/>
      <c r="UTW226" s="89"/>
      <c r="UTX226" s="89"/>
      <c r="UTY226" s="80"/>
      <c r="UTZ226" s="89"/>
      <c r="UUA226" s="89"/>
      <c r="UUB226" s="89"/>
      <c r="UUC226" s="89"/>
      <c r="UUD226" s="89"/>
      <c r="UUE226" s="89"/>
      <c r="UUF226" s="89"/>
      <c r="UUG226" s="89"/>
      <c r="UUH226" s="89"/>
      <c r="UUI226" s="89"/>
      <c r="UUJ226" s="89"/>
      <c r="UUK226" s="89"/>
      <c r="UUL226" s="89"/>
      <c r="UUM226" s="89"/>
      <c r="UUN226" s="89"/>
      <c r="UUO226" s="89"/>
      <c r="UUP226" s="89"/>
      <c r="UUQ226" s="89"/>
      <c r="UUR226" s="89"/>
      <c r="UUS226" s="89"/>
      <c r="UUT226" s="89"/>
      <c r="UUU226" s="80"/>
      <c r="UUV226" s="89"/>
      <c r="UUW226" s="89"/>
      <c r="UUX226" s="89"/>
      <c r="UUY226" s="89"/>
      <c r="UUZ226" s="89"/>
      <c r="UVA226" s="89"/>
      <c r="UVB226" s="89"/>
      <c r="UVC226" s="89"/>
      <c r="UVD226" s="89"/>
      <c r="UVE226" s="89"/>
      <c r="UVF226" s="89"/>
      <c r="UVG226" s="89"/>
      <c r="UVH226" s="89"/>
      <c r="UVI226" s="89"/>
      <c r="UVJ226" s="89"/>
      <c r="UVK226" s="89"/>
      <c r="UVL226" s="89"/>
      <c r="UVM226" s="89"/>
      <c r="UVN226" s="89"/>
      <c r="UVO226" s="89"/>
      <c r="UVP226" s="89"/>
      <c r="UVQ226" s="80"/>
      <c r="UVR226" s="89"/>
      <c r="UVS226" s="89"/>
      <c r="UVT226" s="89"/>
      <c r="UVU226" s="89"/>
      <c r="UVV226" s="89"/>
      <c r="UVW226" s="89"/>
      <c r="UVX226" s="89"/>
      <c r="UVY226" s="89"/>
      <c r="UVZ226" s="89"/>
      <c r="UWA226" s="89"/>
      <c r="UWB226" s="89"/>
      <c r="UWC226" s="89"/>
      <c r="UWD226" s="89"/>
      <c r="UWE226" s="89"/>
      <c r="UWF226" s="89"/>
      <c r="UWG226" s="89"/>
      <c r="UWH226" s="89"/>
      <c r="UWI226" s="89"/>
      <c r="UWJ226" s="89"/>
      <c r="UWK226" s="89"/>
      <c r="UWL226" s="89"/>
      <c r="UWM226" s="80"/>
      <c r="UWN226" s="89"/>
      <c r="UWO226" s="89"/>
      <c r="UWP226" s="89"/>
      <c r="UWQ226" s="89"/>
      <c r="UWR226" s="89"/>
      <c r="UWS226" s="89"/>
      <c r="UWT226" s="89"/>
      <c r="UWU226" s="89"/>
      <c r="UWV226" s="89"/>
      <c r="UWW226" s="89"/>
      <c r="UWX226" s="89"/>
      <c r="UWY226" s="89"/>
      <c r="UWZ226" s="89"/>
      <c r="UXA226" s="89"/>
      <c r="UXB226" s="89"/>
      <c r="UXC226" s="89"/>
      <c r="UXD226" s="89"/>
      <c r="UXE226" s="89"/>
      <c r="UXF226" s="89"/>
      <c r="UXG226" s="89"/>
      <c r="UXH226" s="89"/>
      <c r="UXI226" s="80"/>
      <c r="UXJ226" s="89"/>
      <c r="UXK226" s="89"/>
      <c r="UXL226" s="89"/>
      <c r="UXM226" s="89"/>
      <c r="UXN226" s="89"/>
      <c r="UXO226" s="89"/>
      <c r="UXP226" s="89"/>
      <c r="UXQ226" s="89"/>
      <c r="UXR226" s="89"/>
      <c r="UXS226" s="89"/>
      <c r="UXT226" s="89"/>
      <c r="UXU226" s="89"/>
      <c r="UXV226" s="89"/>
      <c r="UXW226" s="89"/>
      <c r="UXX226" s="89"/>
      <c r="UXY226" s="89"/>
      <c r="UXZ226" s="89"/>
      <c r="UYA226" s="89"/>
      <c r="UYB226" s="89"/>
      <c r="UYC226" s="89"/>
      <c r="UYD226" s="89"/>
      <c r="UYE226" s="80"/>
      <c r="UYF226" s="89"/>
      <c r="UYG226" s="89"/>
      <c r="UYH226" s="89"/>
      <c r="UYI226" s="89"/>
      <c r="UYJ226" s="89"/>
      <c r="UYK226" s="89"/>
      <c r="UYL226" s="89"/>
      <c r="UYM226" s="89"/>
      <c r="UYN226" s="89"/>
      <c r="UYO226" s="89"/>
      <c r="UYP226" s="89"/>
      <c r="UYQ226" s="89"/>
      <c r="UYR226" s="89"/>
      <c r="UYS226" s="89"/>
      <c r="UYT226" s="89"/>
      <c r="UYU226" s="89"/>
      <c r="UYV226" s="89"/>
      <c r="UYW226" s="89"/>
      <c r="UYX226" s="89"/>
      <c r="UYY226" s="89"/>
      <c r="UYZ226" s="89"/>
      <c r="UZA226" s="80"/>
      <c r="UZB226" s="89"/>
      <c r="UZC226" s="89"/>
      <c r="UZD226" s="89"/>
      <c r="UZE226" s="89"/>
      <c r="UZF226" s="89"/>
      <c r="UZG226" s="89"/>
      <c r="UZH226" s="89"/>
      <c r="UZI226" s="89"/>
      <c r="UZJ226" s="89"/>
      <c r="UZK226" s="89"/>
      <c r="UZL226" s="89"/>
      <c r="UZM226" s="89"/>
      <c r="UZN226" s="89"/>
      <c r="UZO226" s="89"/>
      <c r="UZP226" s="89"/>
      <c r="UZQ226" s="89"/>
      <c r="UZR226" s="89"/>
      <c r="UZS226" s="89"/>
      <c r="UZT226" s="89"/>
      <c r="UZU226" s="89"/>
      <c r="UZV226" s="89"/>
      <c r="UZW226" s="80"/>
      <c r="UZX226" s="89"/>
      <c r="UZY226" s="89"/>
      <c r="UZZ226" s="89"/>
      <c r="VAA226" s="89"/>
      <c r="VAB226" s="89"/>
      <c r="VAC226" s="89"/>
      <c r="VAD226" s="89"/>
      <c r="VAE226" s="89"/>
      <c r="VAF226" s="89"/>
      <c r="VAG226" s="89"/>
      <c r="VAH226" s="89"/>
      <c r="VAI226" s="89"/>
      <c r="VAJ226" s="89"/>
      <c r="VAK226" s="89"/>
      <c r="VAL226" s="89"/>
      <c r="VAM226" s="89"/>
      <c r="VAN226" s="89"/>
      <c r="VAO226" s="89"/>
      <c r="VAP226" s="89"/>
      <c r="VAQ226" s="89"/>
      <c r="VAR226" s="89"/>
      <c r="VAS226" s="80"/>
      <c r="VAT226" s="89"/>
      <c r="VAU226" s="89"/>
      <c r="VAV226" s="89"/>
      <c r="VAW226" s="89"/>
      <c r="VAX226" s="89"/>
      <c r="VAY226" s="89"/>
      <c r="VAZ226" s="89"/>
      <c r="VBA226" s="89"/>
      <c r="VBB226" s="89"/>
      <c r="VBC226" s="89"/>
      <c r="VBD226" s="89"/>
      <c r="VBE226" s="89"/>
      <c r="VBF226" s="89"/>
      <c r="VBG226" s="89"/>
      <c r="VBH226" s="89"/>
      <c r="VBI226" s="89"/>
      <c r="VBJ226" s="89"/>
      <c r="VBK226" s="89"/>
      <c r="VBL226" s="89"/>
      <c r="VBM226" s="89"/>
      <c r="VBN226" s="89"/>
      <c r="VBO226" s="80"/>
      <c r="VBP226" s="89"/>
      <c r="VBQ226" s="89"/>
      <c r="VBR226" s="89"/>
      <c r="VBS226" s="89"/>
      <c r="VBT226" s="89"/>
      <c r="VBU226" s="89"/>
      <c r="VBV226" s="89"/>
      <c r="VBW226" s="89"/>
      <c r="VBX226" s="89"/>
      <c r="VBY226" s="89"/>
      <c r="VBZ226" s="89"/>
      <c r="VCA226" s="89"/>
      <c r="VCB226" s="89"/>
      <c r="VCC226" s="89"/>
      <c r="VCD226" s="89"/>
      <c r="VCE226" s="89"/>
      <c r="VCF226" s="89"/>
      <c r="VCG226" s="89"/>
      <c r="VCH226" s="89"/>
      <c r="VCI226" s="89"/>
      <c r="VCJ226" s="89"/>
      <c r="VCK226" s="80"/>
      <c r="VCL226" s="89"/>
      <c r="VCM226" s="89"/>
      <c r="VCN226" s="89"/>
      <c r="VCO226" s="89"/>
      <c r="VCP226" s="89"/>
      <c r="VCQ226" s="89"/>
      <c r="VCR226" s="89"/>
      <c r="VCS226" s="89"/>
      <c r="VCT226" s="89"/>
      <c r="VCU226" s="89"/>
      <c r="VCV226" s="89"/>
      <c r="VCW226" s="89"/>
      <c r="VCX226" s="89"/>
      <c r="VCY226" s="89"/>
      <c r="VCZ226" s="89"/>
      <c r="VDA226" s="89"/>
      <c r="VDB226" s="89"/>
      <c r="VDC226" s="89"/>
      <c r="VDD226" s="89"/>
      <c r="VDE226" s="89"/>
      <c r="VDF226" s="89"/>
      <c r="VDG226" s="80"/>
      <c r="VDH226" s="89"/>
      <c r="VDI226" s="89"/>
      <c r="VDJ226" s="89"/>
      <c r="VDK226" s="89"/>
      <c r="VDL226" s="89"/>
      <c r="VDM226" s="89"/>
      <c r="VDN226" s="89"/>
      <c r="VDO226" s="89"/>
      <c r="VDP226" s="89"/>
      <c r="VDQ226" s="89"/>
      <c r="VDR226" s="89"/>
      <c r="VDS226" s="89"/>
      <c r="VDT226" s="89"/>
      <c r="VDU226" s="89"/>
      <c r="VDV226" s="89"/>
      <c r="VDW226" s="89"/>
      <c r="VDX226" s="89"/>
      <c r="VDY226" s="89"/>
      <c r="VDZ226" s="89"/>
      <c r="VEA226" s="89"/>
      <c r="VEB226" s="89"/>
      <c r="VEC226" s="80"/>
      <c r="VED226" s="89"/>
      <c r="VEE226" s="89"/>
      <c r="VEF226" s="89"/>
      <c r="VEG226" s="89"/>
      <c r="VEH226" s="89"/>
      <c r="VEI226" s="89"/>
      <c r="VEJ226" s="89"/>
      <c r="VEK226" s="89"/>
      <c r="VEL226" s="89"/>
      <c r="VEM226" s="89"/>
      <c r="VEN226" s="89"/>
      <c r="VEO226" s="89"/>
      <c r="VEP226" s="89"/>
      <c r="VEQ226" s="89"/>
      <c r="VER226" s="89"/>
      <c r="VES226" s="89"/>
      <c r="VET226" s="89"/>
      <c r="VEU226" s="89"/>
      <c r="VEV226" s="89"/>
      <c r="VEW226" s="89"/>
      <c r="VEX226" s="89"/>
      <c r="VEY226" s="80"/>
      <c r="VEZ226" s="89"/>
      <c r="VFA226" s="89"/>
      <c r="VFB226" s="89"/>
      <c r="VFC226" s="89"/>
      <c r="VFD226" s="89"/>
      <c r="VFE226" s="89"/>
      <c r="VFF226" s="89"/>
      <c r="VFG226" s="89"/>
      <c r="VFH226" s="89"/>
      <c r="VFI226" s="89"/>
      <c r="VFJ226" s="89"/>
      <c r="VFK226" s="89"/>
      <c r="VFL226" s="89"/>
      <c r="VFM226" s="89"/>
      <c r="VFN226" s="89"/>
      <c r="VFO226" s="89"/>
      <c r="VFP226" s="89"/>
      <c r="VFQ226" s="89"/>
      <c r="VFR226" s="89"/>
      <c r="VFS226" s="89"/>
      <c r="VFT226" s="89"/>
      <c r="VFU226" s="80"/>
      <c r="VFV226" s="89"/>
      <c r="VFW226" s="89"/>
      <c r="VFX226" s="89"/>
      <c r="VFY226" s="89"/>
      <c r="VFZ226" s="89"/>
      <c r="VGA226" s="89"/>
      <c r="VGB226" s="89"/>
      <c r="VGC226" s="89"/>
      <c r="VGD226" s="89"/>
      <c r="VGE226" s="89"/>
      <c r="VGF226" s="89"/>
      <c r="VGG226" s="89"/>
      <c r="VGH226" s="89"/>
      <c r="VGI226" s="89"/>
      <c r="VGJ226" s="89"/>
      <c r="VGK226" s="89"/>
      <c r="VGL226" s="89"/>
      <c r="VGM226" s="89"/>
      <c r="VGN226" s="89"/>
      <c r="VGO226" s="89"/>
      <c r="VGP226" s="89"/>
      <c r="VGQ226" s="80"/>
      <c r="VGR226" s="89"/>
      <c r="VGS226" s="89"/>
      <c r="VGT226" s="89"/>
      <c r="VGU226" s="89"/>
      <c r="VGV226" s="89"/>
      <c r="VGW226" s="89"/>
      <c r="VGX226" s="89"/>
      <c r="VGY226" s="89"/>
      <c r="VGZ226" s="89"/>
      <c r="VHA226" s="89"/>
      <c r="VHB226" s="89"/>
      <c r="VHC226" s="89"/>
      <c r="VHD226" s="89"/>
      <c r="VHE226" s="89"/>
      <c r="VHF226" s="89"/>
      <c r="VHG226" s="89"/>
      <c r="VHH226" s="89"/>
      <c r="VHI226" s="89"/>
      <c r="VHJ226" s="89"/>
      <c r="VHK226" s="89"/>
      <c r="VHL226" s="89"/>
      <c r="VHM226" s="80"/>
      <c r="VHN226" s="89"/>
      <c r="VHO226" s="89"/>
      <c r="VHP226" s="89"/>
      <c r="VHQ226" s="89"/>
      <c r="VHR226" s="89"/>
      <c r="VHS226" s="89"/>
      <c r="VHT226" s="89"/>
      <c r="VHU226" s="89"/>
      <c r="VHV226" s="89"/>
      <c r="VHW226" s="89"/>
      <c r="VHX226" s="89"/>
      <c r="VHY226" s="89"/>
      <c r="VHZ226" s="89"/>
      <c r="VIA226" s="89"/>
      <c r="VIB226" s="89"/>
      <c r="VIC226" s="89"/>
      <c r="VID226" s="89"/>
      <c r="VIE226" s="89"/>
      <c r="VIF226" s="89"/>
      <c r="VIG226" s="89"/>
      <c r="VIH226" s="89"/>
      <c r="VII226" s="80"/>
      <c r="VIJ226" s="89"/>
      <c r="VIK226" s="89"/>
      <c r="VIL226" s="89"/>
      <c r="VIM226" s="89"/>
      <c r="VIN226" s="89"/>
      <c r="VIO226" s="89"/>
      <c r="VIP226" s="89"/>
      <c r="VIQ226" s="89"/>
      <c r="VIR226" s="89"/>
      <c r="VIS226" s="89"/>
      <c r="VIT226" s="89"/>
      <c r="VIU226" s="89"/>
      <c r="VIV226" s="89"/>
      <c r="VIW226" s="89"/>
      <c r="VIX226" s="89"/>
      <c r="VIY226" s="89"/>
      <c r="VIZ226" s="89"/>
      <c r="VJA226" s="89"/>
      <c r="VJB226" s="89"/>
      <c r="VJC226" s="89"/>
      <c r="VJD226" s="89"/>
      <c r="VJE226" s="80"/>
      <c r="VJF226" s="89"/>
      <c r="VJG226" s="89"/>
      <c r="VJH226" s="89"/>
      <c r="VJI226" s="89"/>
      <c r="VJJ226" s="89"/>
      <c r="VJK226" s="89"/>
      <c r="VJL226" s="89"/>
      <c r="VJM226" s="89"/>
      <c r="VJN226" s="89"/>
      <c r="VJO226" s="89"/>
      <c r="VJP226" s="89"/>
      <c r="VJQ226" s="89"/>
      <c r="VJR226" s="89"/>
      <c r="VJS226" s="89"/>
      <c r="VJT226" s="89"/>
      <c r="VJU226" s="89"/>
      <c r="VJV226" s="89"/>
      <c r="VJW226" s="89"/>
      <c r="VJX226" s="89"/>
      <c r="VJY226" s="89"/>
      <c r="VJZ226" s="89"/>
      <c r="VKA226" s="80"/>
      <c r="VKB226" s="89"/>
      <c r="VKC226" s="89"/>
      <c r="VKD226" s="89"/>
      <c r="VKE226" s="89"/>
      <c r="VKF226" s="89"/>
      <c r="VKG226" s="89"/>
      <c r="VKH226" s="89"/>
      <c r="VKI226" s="89"/>
      <c r="VKJ226" s="89"/>
      <c r="VKK226" s="89"/>
      <c r="VKL226" s="89"/>
      <c r="VKM226" s="89"/>
      <c r="VKN226" s="89"/>
      <c r="VKO226" s="89"/>
      <c r="VKP226" s="89"/>
      <c r="VKQ226" s="89"/>
      <c r="VKR226" s="89"/>
      <c r="VKS226" s="89"/>
      <c r="VKT226" s="89"/>
      <c r="VKU226" s="89"/>
      <c r="VKV226" s="89"/>
      <c r="VKW226" s="80"/>
      <c r="VKX226" s="89"/>
      <c r="VKY226" s="89"/>
      <c r="VKZ226" s="89"/>
      <c r="VLA226" s="89"/>
      <c r="VLB226" s="89"/>
      <c r="VLC226" s="89"/>
      <c r="VLD226" s="89"/>
      <c r="VLE226" s="89"/>
      <c r="VLF226" s="89"/>
      <c r="VLG226" s="89"/>
      <c r="VLH226" s="89"/>
      <c r="VLI226" s="89"/>
      <c r="VLJ226" s="89"/>
      <c r="VLK226" s="89"/>
      <c r="VLL226" s="89"/>
      <c r="VLM226" s="89"/>
      <c r="VLN226" s="89"/>
      <c r="VLO226" s="89"/>
      <c r="VLP226" s="89"/>
      <c r="VLQ226" s="89"/>
      <c r="VLR226" s="89"/>
      <c r="VLS226" s="80"/>
      <c r="VLT226" s="89"/>
      <c r="VLU226" s="89"/>
      <c r="VLV226" s="89"/>
      <c r="VLW226" s="89"/>
      <c r="VLX226" s="89"/>
      <c r="VLY226" s="89"/>
      <c r="VLZ226" s="89"/>
      <c r="VMA226" s="89"/>
      <c r="VMB226" s="89"/>
      <c r="VMC226" s="89"/>
      <c r="VMD226" s="89"/>
      <c r="VME226" s="89"/>
      <c r="VMF226" s="89"/>
      <c r="VMG226" s="89"/>
      <c r="VMH226" s="89"/>
      <c r="VMI226" s="89"/>
      <c r="VMJ226" s="89"/>
      <c r="VMK226" s="89"/>
      <c r="VML226" s="89"/>
      <c r="VMM226" s="89"/>
      <c r="VMN226" s="89"/>
      <c r="VMO226" s="80"/>
      <c r="VMP226" s="89"/>
      <c r="VMQ226" s="89"/>
      <c r="VMR226" s="89"/>
      <c r="VMS226" s="89"/>
      <c r="VMT226" s="89"/>
      <c r="VMU226" s="89"/>
      <c r="VMV226" s="89"/>
      <c r="VMW226" s="89"/>
      <c r="VMX226" s="89"/>
      <c r="VMY226" s="89"/>
      <c r="VMZ226" s="89"/>
      <c r="VNA226" s="89"/>
      <c r="VNB226" s="89"/>
      <c r="VNC226" s="89"/>
      <c r="VND226" s="89"/>
      <c r="VNE226" s="89"/>
      <c r="VNF226" s="89"/>
      <c r="VNG226" s="89"/>
      <c r="VNH226" s="89"/>
      <c r="VNI226" s="89"/>
      <c r="VNJ226" s="89"/>
      <c r="VNK226" s="80"/>
      <c r="VNL226" s="89"/>
      <c r="VNM226" s="89"/>
      <c r="VNN226" s="89"/>
      <c r="VNO226" s="89"/>
      <c r="VNP226" s="89"/>
      <c r="VNQ226" s="89"/>
      <c r="VNR226" s="89"/>
      <c r="VNS226" s="89"/>
      <c r="VNT226" s="89"/>
      <c r="VNU226" s="89"/>
      <c r="VNV226" s="89"/>
      <c r="VNW226" s="89"/>
      <c r="VNX226" s="89"/>
      <c r="VNY226" s="89"/>
      <c r="VNZ226" s="89"/>
      <c r="VOA226" s="89"/>
      <c r="VOB226" s="89"/>
      <c r="VOC226" s="89"/>
      <c r="VOD226" s="89"/>
      <c r="VOE226" s="89"/>
      <c r="VOF226" s="89"/>
      <c r="VOG226" s="80"/>
      <c r="VOH226" s="89"/>
      <c r="VOI226" s="89"/>
      <c r="VOJ226" s="89"/>
      <c r="VOK226" s="89"/>
      <c r="VOL226" s="89"/>
      <c r="VOM226" s="89"/>
      <c r="VON226" s="89"/>
      <c r="VOO226" s="89"/>
      <c r="VOP226" s="89"/>
      <c r="VOQ226" s="89"/>
      <c r="VOR226" s="89"/>
      <c r="VOS226" s="89"/>
      <c r="VOT226" s="89"/>
      <c r="VOU226" s="89"/>
      <c r="VOV226" s="89"/>
      <c r="VOW226" s="89"/>
      <c r="VOX226" s="89"/>
      <c r="VOY226" s="89"/>
      <c r="VOZ226" s="89"/>
      <c r="VPA226" s="89"/>
      <c r="VPB226" s="89"/>
      <c r="VPC226" s="80"/>
      <c r="VPD226" s="89"/>
      <c r="VPE226" s="89"/>
      <c r="VPF226" s="89"/>
      <c r="VPG226" s="89"/>
      <c r="VPH226" s="89"/>
      <c r="VPI226" s="89"/>
      <c r="VPJ226" s="89"/>
      <c r="VPK226" s="89"/>
      <c r="VPL226" s="89"/>
      <c r="VPM226" s="89"/>
      <c r="VPN226" s="89"/>
      <c r="VPO226" s="89"/>
      <c r="VPP226" s="89"/>
      <c r="VPQ226" s="89"/>
      <c r="VPR226" s="89"/>
      <c r="VPS226" s="89"/>
      <c r="VPT226" s="89"/>
      <c r="VPU226" s="89"/>
      <c r="VPV226" s="89"/>
      <c r="VPW226" s="89"/>
      <c r="VPX226" s="89"/>
      <c r="VPY226" s="80"/>
      <c r="VPZ226" s="89"/>
      <c r="VQA226" s="89"/>
      <c r="VQB226" s="89"/>
      <c r="VQC226" s="89"/>
      <c r="VQD226" s="89"/>
      <c r="VQE226" s="89"/>
      <c r="VQF226" s="89"/>
      <c r="VQG226" s="89"/>
      <c r="VQH226" s="89"/>
      <c r="VQI226" s="89"/>
      <c r="VQJ226" s="89"/>
      <c r="VQK226" s="89"/>
      <c r="VQL226" s="89"/>
      <c r="VQM226" s="89"/>
      <c r="VQN226" s="89"/>
      <c r="VQO226" s="89"/>
      <c r="VQP226" s="89"/>
      <c r="VQQ226" s="89"/>
      <c r="VQR226" s="89"/>
      <c r="VQS226" s="89"/>
      <c r="VQT226" s="89"/>
      <c r="VQU226" s="80"/>
      <c r="VQV226" s="89"/>
      <c r="VQW226" s="89"/>
      <c r="VQX226" s="89"/>
      <c r="VQY226" s="89"/>
      <c r="VQZ226" s="89"/>
      <c r="VRA226" s="89"/>
      <c r="VRB226" s="89"/>
      <c r="VRC226" s="89"/>
      <c r="VRD226" s="89"/>
      <c r="VRE226" s="89"/>
      <c r="VRF226" s="89"/>
      <c r="VRG226" s="89"/>
      <c r="VRH226" s="89"/>
      <c r="VRI226" s="89"/>
      <c r="VRJ226" s="89"/>
      <c r="VRK226" s="89"/>
      <c r="VRL226" s="89"/>
      <c r="VRM226" s="89"/>
      <c r="VRN226" s="89"/>
      <c r="VRO226" s="89"/>
      <c r="VRP226" s="89"/>
      <c r="VRQ226" s="80"/>
      <c r="VRR226" s="89"/>
      <c r="VRS226" s="89"/>
      <c r="VRT226" s="89"/>
      <c r="VRU226" s="89"/>
      <c r="VRV226" s="89"/>
      <c r="VRW226" s="89"/>
      <c r="VRX226" s="89"/>
      <c r="VRY226" s="89"/>
      <c r="VRZ226" s="89"/>
      <c r="VSA226" s="89"/>
      <c r="VSB226" s="89"/>
      <c r="VSC226" s="89"/>
      <c r="VSD226" s="89"/>
      <c r="VSE226" s="89"/>
      <c r="VSF226" s="89"/>
      <c r="VSG226" s="89"/>
      <c r="VSH226" s="89"/>
      <c r="VSI226" s="89"/>
      <c r="VSJ226" s="89"/>
      <c r="VSK226" s="89"/>
      <c r="VSL226" s="89"/>
      <c r="VSM226" s="80"/>
      <c r="VSN226" s="89"/>
      <c r="VSO226" s="89"/>
      <c r="VSP226" s="89"/>
      <c r="VSQ226" s="89"/>
      <c r="VSR226" s="89"/>
      <c r="VSS226" s="89"/>
      <c r="VST226" s="89"/>
      <c r="VSU226" s="89"/>
      <c r="VSV226" s="89"/>
      <c r="VSW226" s="89"/>
      <c r="VSX226" s="89"/>
      <c r="VSY226" s="89"/>
      <c r="VSZ226" s="89"/>
      <c r="VTA226" s="89"/>
      <c r="VTB226" s="89"/>
      <c r="VTC226" s="89"/>
      <c r="VTD226" s="89"/>
      <c r="VTE226" s="89"/>
      <c r="VTF226" s="89"/>
      <c r="VTG226" s="89"/>
      <c r="VTH226" s="89"/>
      <c r="VTI226" s="80"/>
      <c r="VTJ226" s="89"/>
      <c r="VTK226" s="89"/>
      <c r="VTL226" s="89"/>
      <c r="VTM226" s="89"/>
      <c r="VTN226" s="89"/>
      <c r="VTO226" s="89"/>
      <c r="VTP226" s="89"/>
      <c r="VTQ226" s="89"/>
      <c r="VTR226" s="89"/>
      <c r="VTS226" s="89"/>
      <c r="VTT226" s="89"/>
      <c r="VTU226" s="89"/>
      <c r="VTV226" s="89"/>
      <c r="VTW226" s="89"/>
      <c r="VTX226" s="89"/>
      <c r="VTY226" s="89"/>
      <c r="VTZ226" s="89"/>
      <c r="VUA226" s="89"/>
      <c r="VUB226" s="89"/>
      <c r="VUC226" s="89"/>
      <c r="VUD226" s="89"/>
      <c r="VUE226" s="80"/>
      <c r="VUF226" s="89"/>
      <c r="VUG226" s="89"/>
      <c r="VUH226" s="89"/>
      <c r="VUI226" s="89"/>
      <c r="VUJ226" s="89"/>
      <c r="VUK226" s="89"/>
      <c r="VUL226" s="89"/>
      <c r="VUM226" s="89"/>
      <c r="VUN226" s="89"/>
      <c r="VUO226" s="89"/>
      <c r="VUP226" s="89"/>
      <c r="VUQ226" s="89"/>
      <c r="VUR226" s="89"/>
      <c r="VUS226" s="89"/>
      <c r="VUT226" s="89"/>
      <c r="VUU226" s="89"/>
      <c r="VUV226" s="89"/>
      <c r="VUW226" s="89"/>
      <c r="VUX226" s="89"/>
      <c r="VUY226" s="89"/>
      <c r="VUZ226" s="89"/>
      <c r="VVA226" s="80"/>
      <c r="VVB226" s="89"/>
      <c r="VVC226" s="89"/>
      <c r="VVD226" s="89"/>
      <c r="VVE226" s="89"/>
      <c r="VVF226" s="89"/>
      <c r="VVG226" s="89"/>
      <c r="VVH226" s="89"/>
      <c r="VVI226" s="89"/>
      <c r="VVJ226" s="89"/>
      <c r="VVK226" s="89"/>
      <c r="VVL226" s="89"/>
      <c r="VVM226" s="89"/>
      <c r="VVN226" s="89"/>
      <c r="VVO226" s="89"/>
      <c r="VVP226" s="89"/>
      <c r="VVQ226" s="89"/>
      <c r="VVR226" s="89"/>
      <c r="VVS226" s="89"/>
      <c r="VVT226" s="89"/>
      <c r="VVU226" s="89"/>
      <c r="VVV226" s="89"/>
      <c r="VVW226" s="80"/>
      <c r="VVX226" s="89"/>
      <c r="VVY226" s="89"/>
      <c r="VVZ226" s="89"/>
      <c r="VWA226" s="89"/>
      <c r="VWB226" s="89"/>
      <c r="VWC226" s="89"/>
      <c r="VWD226" s="89"/>
      <c r="VWE226" s="89"/>
      <c r="VWF226" s="89"/>
      <c r="VWG226" s="89"/>
      <c r="VWH226" s="89"/>
      <c r="VWI226" s="89"/>
      <c r="VWJ226" s="89"/>
      <c r="VWK226" s="89"/>
      <c r="VWL226" s="89"/>
      <c r="VWM226" s="89"/>
      <c r="VWN226" s="89"/>
      <c r="VWO226" s="89"/>
      <c r="VWP226" s="89"/>
      <c r="VWQ226" s="89"/>
      <c r="VWR226" s="89"/>
      <c r="VWS226" s="80"/>
      <c r="VWT226" s="89"/>
      <c r="VWU226" s="89"/>
      <c r="VWV226" s="89"/>
      <c r="VWW226" s="89"/>
      <c r="VWX226" s="89"/>
      <c r="VWY226" s="89"/>
      <c r="VWZ226" s="89"/>
      <c r="VXA226" s="89"/>
      <c r="VXB226" s="89"/>
      <c r="VXC226" s="89"/>
      <c r="VXD226" s="89"/>
      <c r="VXE226" s="89"/>
      <c r="VXF226" s="89"/>
      <c r="VXG226" s="89"/>
      <c r="VXH226" s="89"/>
      <c r="VXI226" s="89"/>
      <c r="VXJ226" s="89"/>
      <c r="VXK226" s="89"/>
      <c r="VXL226" s="89"/>
      <c r="VXM226" s="89"/>
      <c r="VXN226" s="89"/>
      <c r="VXO226" s="80"/>
      <c r="VXP226" s="89"/>
      <c r="VXQ226" s="89"/>
      <c r="VXR226" s="89"/>
      <c r="VXS226" s="89"/>
      <c r="VXT226" s="89"/>
      <c r="VXU226" s="89"/>
      <c r="VXV226" s="89"/>
      <c r="VXW226" s="89"/>
      <c r="VXX226" s="89"/>
      <c r="VXY226" s="89"/>
      <c r="VXZ226" s="89"/>
      <c r="VYA226" s="89"/>
      <c r="VYB226" s="89"/>
      <c r="VYC226" s="89"/>
      <c r="VYD226" s="89"/>
      <c r="VYE226" s="89"/>
      <c r="VYF226" s="89"/>
      <c r="VYG226" s="89"/>
      <c r="VYH226" s="89"/>
      <c r="VYI226" s="89"/>
      <c r="VYJ226" s="89"/>
      <c r="VYK226" s="80"/>
      <c r="VYL226" s="89"/>
      <c r="VYM226" s="89"/>
      <c r="VYN226" s="89"/>
      <c r="VYO226" s="89"/>
      <c r="VYP226" s="89"/>
      <c r="VYQ226" s="89"/>
      <c r="VYR226" s="89"/>
      <c r="VYS226" s="89"/>
      <c r="VYT226" s="89"/>
      <c r="VYU226" s="89"/>
      <c r="VYV226" s="89"/>
      <c r="VYW226" s="89"/>
      <c r="VYX226" s="89"/>
      <c r="VYY226" s="89"/>
      <c r="VYZ226" s="89"/>
      <c r="VZA226" s="89"/>
      <c r="VZB226" s="89"/>
      <c r="VZC226" s="89"/>
      <c r="VZD226" s="89"/>
      <c r="VZE226" s="89"/>
      <c r="VZF226" s="89"/>
      <c r="VZG226" s="80"/>
      <c r="VZH226" s="89"/>
      <c r="VZI226" s="89"/>
      <c r="VZJ226" s="89"/>
      <c r="VZK226" s="89"/>
      <c r="VZL226" s="89"/>
      <c r="VZM226" s="89"/>
      <c r="VZN226" s="89"/>
      <c r="VZO226" s="89"/>
      <c r="VZP226" s="89"/>
      <c r="VZQ226" s="89"/>
      <c r="VZR226" s="89"/>
      <c r="VZS226" s="89"/>
      <c r="VZT226" s="89"/>
      <c r="VZU226" s="89"/>
      <c r="VZV226" s="89"/>
      <c r="VZW226" s="89"/>
      <c r="VZX226" s="89"/>
      <c r="VZY226" s="89"/>
      <c r="VZZ226" s="89"/>
      <c r="WAA226" s="89"/>
      <c r="WAB226" s="89"/>
      <c r="WAC226" s="80"/>
      <c r="WAD226" s="89"/>
      <c r="WAE226" s="89"/>
      <c r="WAF226" s="89"/>
      <c r="WAG226" s="89"/>
      <c r="WAH226" s="89"/>
      <c r="WAI226" s="89"/>
      <c r="WAJ226" s="89"/>
      <c r="WAK226" s="89"/>
      <c r="WAL226" s="89"/>
      <c r="WAM226" s="89"/>
      <c r="WAN226" s="89"/>
      <c r="WAO226" s="89"/>
      <c r="WAP226" s="89"/>
      <c r="WAQ226" s="89"/>
      <c r="WAR226" s="89"/>
      <c r="WAS226" s="89"/>
      <c r="WAT226" s="89"/>
      <c r="WAU226" s="89"/>
      <c r="WAV226" s="89"/>
      <c r="WAW226" s="89"/>
      <c r="WAX226" s="89"/>
      <c r="WAY226" s="80"/>
      <c r="WAZ226" s="89"/>
      <c r="WBA226" s="89"/>
      <c r="WBB226" s="89"/>
      <c r="WBC226" s="89"/>
      <c r="WBD226" s="89"/>
      <c r="WBE226" s="89"/>
      <c r="WBF226" s="89"/>
      <c r="WBG226" s="89"/>
      <c r="WBH226" s="89"/>
      <c r="WBI226" s="89"/>
      <c r="WBJ226" s="89"/>
      <c r="WBK226" s="89"/>
      <c r="WBL226" s="89"/>
      <c r="WBM226" s="89"/>
      <c r="WBN226" s="89"/>
      <c r="WBO226" s="89"/>
      <c r="WBP226" s="89"/>
      <c r="WBQ226" s="89"/>
      <c r="WBR226" s="89"/>
      <c r="WBS226" s="89"/>
      <c r="WBT226" s="89"/>
      <c r="WBU226" s="80"/>
      <c r="WBV226" s="89"/>
      <c r="WBW226" s="89"/>
      <c r="WBX226" s="89"/>
      <c r="WBY226" s="89"/>
      <c r="WBZ226" s="89"/>
      <c r="WCA226" s="89"/>
      <c r="WCB226" s="89"/>
      <c r="WCC226" s="89"/>
      <c r="WCD226" s="89"/>
      <c r="WCE226" s="89"/>
      <c r="WCF226" s="89"/>
      <c r="WCG226" s="89"/>
      <c r="WCH226" s="89"/>
      <c r="WCI226" s="89"/>
      <c r="WCJ226" s="89"/>
      <c r="WCK226" s="89"/>
      <c r="WCL226" s="89"/>
      <c r="WCM226" s="89"/>
      <c r="WCN226" s="89"/>
      <c r="WCO226" s="89"/>
      <c r="WCP226" s="89"/>
      <c r="WCQ226" s="80"/>
      <c r="WCR226" s="89"/>
      <c r="WCS226" s="89"/>
      <c r="WCT226" s="89"/>
      <c r="WCU226" s="89"/>
      <c r="WCV226" s="89"/>
      <c r="WCW226" s="89"/>
      <c r="WCX226" s="89"/>
      <c r="WCY226" s="89"/>
      <c r="WCZ226" s="89"/>
      <c r="WDA226" s="89"/>
      <c r="WDB226" s="89"/>
      <c r="WDC226" s="89"/>
      <c r="WDD226" s="89"/>
      <c r="WDE226" s="89"/>
      <c r="WDF226" s="89"/>
      <c r="WDG226" s="89"/>
      <c r="WDH226" s="89"/>
      <c r="WDI226" s="89"/>
      <c r="WDJ226" s="89"/>
      <c r="WDK226" s="89"/>
      <c r="WDL226" s="89"/>
      <c r="WDM226" s="80"/>
      <c r="WDN226" s="89"/>
      <c r="WDO226" s="89"/>
      <c r="WDP226" s="89"/>
      <c r="WDQ226" s="89"/>
      <c r="WDR226" s="89"/>
      <c r="WDS226" s="89"/>
      <c r="WDT226" s="89"/>
      <c r="WDU226" s="89"/>
      <c r="WDV226" s="89"/>
      <c r="WDW226" s="89"/>
      <c r="WDX226" s="89"/>
      <c r="WDY226" s="89"/>
      <c r="WDZ226" s="89"/>
      <c r="WEA226" s="89"/>
      <c r="WEB226" s="89"/>
      <c r="WEC226" s="89"/>
      <c r="WED226" s="89"/>
      <c r="WEE226" s="89"/>
      <c r="WEF226" s="89"/>
      <c r="WEG226" s="89"/>
      <c r="WEH226" s="89"/>
      <c r="WEI226" s="80"/>
      <c r="WEJ226" s="89"/>
      <c r="WEK226" s="89"/>
      <c r="WEL226" s="89"/>
      <c r="WEM226" s="89"/>
      <c r="WEN226" s="89"/>
      <c r="WEO226" s="89"/>
      <c r="WEP226" s="89"/>
      <c r="WEQ226" s="89"/>
      <c r="WER226" s="89"/>
      <c r="WES226" s="89"/>
      <c r="WET226" s="89"/>
      <c r="WEU226" s="89"/>
      <c r="WEV226" s="89"/>
      <c r="WEW226" s="89"/>
      <c r="WEX226" s="89"/>
      <c r="WEY226" s="89"/>
      <c r="WEZ226" s="89"/>
      <c r="WFA226" s="89"/>
      <c r="WFB226" s="89"/>
      <c r="WFC226" s="89"/>
      <c r="WFD226" s="89"/>
      <c r="WFE226" s="80"/>
      <c r="WFF226" s="89"/>
      <c r="WFG226" s="89"/>
      <c r="WFH226" s="89"/>
      <c r="WFI226" s="89"/>
      <c r="WFJ226" s="89"/>
      <c r="WFK226" s="89"/>
      <c r="WFL226" s="89"/>
      <c r="WFM226" s="89"/>
      <c r="WFN226" s="89"/>
      <c r="WFO226" s="89"/>
      <c r="WFP226" s="89"/>
      <c r="WFQ226" s="89"/>
      <c r="WFR226" s="89"/>
      <c r="WFS226" s="89"/>
      <c r="WFT226" s="89"/>
      <c r="WFU226" s="89"/>
      <c r="WFV226" s="89"/>
      <c r="WFW226" s="89"/>
      <c r="WFX226" s="89"/>
      <c r="WFY226" s="89"/>
      <c r="WFZ226" s="89"/>
      <c r="WGA226" s="80"/>
      <c r="WGB226" s="89"/>
      <c r="WGC226" s="89"/>
      <c r="WGD226" s="89"/>
      <c r="WGE226" s="89"/>
      <c r="WGF226" s="89"/>
      <c r="WGG226" s="89"/>
      <c r="WGH226" s="89"/>
      <c r="WGI226" s="89"/>
      <c r="WGJ226" s="89"/>
      <c r="WGK226" s="89"/>
      <c r="WGL226" s="89"/>
      <c r="WGM226" s="89"/>
      <c r="WGN226" s="89"/>
      <c r="WGO226" s="89"/>
      <c r="WGP226" s="89"/>
      <c r="WGQ226" s="89"/>
      <c r="WGR226" s="89"/>
      <c r="WGS226" s="89"/>
      <c r="WGT226" s="89"/>
      <c r="WGU226" s="89"/>
      <c r="WGV226" s="89"/>
      <c r="WGW226" s="80"/>
      <c r="WGX226" s="89"/>
      <c r="WGY226" s="89"/>
      <c r="WGZ226" s="89"/>
      <c r="WHA226" s="89"/>
      <c r="WHB226" s="89"/>
      <c r="WHC226" s="89"/>
      <c r="WHD226" s="89"/>
      <c r="WHE226" s="89"/>
      <c r="WHF226" s="89"/>
      <c r="WHG226" s="89"/>
      <c r="WHH226" s="89"/>
      <c r="WHI226" s="89"/>
      <c r="WHJ226" s="89"/>
      <c r="WHK226" s="89"/>
      <c r="WHL226" s="89"/>
      <c r="WHM226" s="89"/>
      <c r="WHN226" s="89"/>
      <c r="WHO226" s="89"/>
      <c r="WHP226" s="89"/>
      <c r="WHQ226" s="89"/>
      <c r="WHR226" s="89"/>
      <c r="WHS226" s="80"/>
      <c r="WHT226" s="89"/>
      <c r="WHU226" s="89"/>
      <c r="WHV226" s="89"/>
      <c r="WHW226" s="89"/>
      <c r="WHX226" s="89"/>
      <c r="WHY226" s="89"/>
      <c r="WHZ226" s="89"/>
      <c r="WIA226" s="89"/>
      <c r="WIB226" s="89"/>
      <c r="WIC226" s="89"/>
      <c r="WID226" s="89"/>
      <c r="WIE226" s="89"/>
      <c r="WIF226" s="89"/>
      <c r="WIG226" s="89"/>
      <c r="WIH226" s="89"/>
      <c r="WII226" s="89"/>
      <c r="WIJ226" s="89"/>
      <c r="WIK226" s="89"/>
      <c r="WIL226" s="89"/>
      <c r="WIM226" s="89"/>
      <c r="WIN226" s="89"/>
      <c r="WIO226" s="80"/>
      <c r="WIP226" s="89"/>
      <c r="WIQ226" s="89"/>
      <c r="WIR226" s="89"/>
      <c r="WIS226" s="89"/>
      <c r="WIT226" s="89"/>
      <c r="WIU226" s="89"/>
      <c r="WIV226" s="89"/>
      <c r="WIW226" s="89"/>
      <c r="WIX226" s="89"/>
      <c r="WIY226" s="89"/>
      <c r="WIZ226" s="89"/>
      <c r="WJA226" s="89"/>
      <c r="WJB226" s="89"/>
      <c r="WJC226" s="89"/>
      <c r="WJD226" s="89"/>
      <c r="WJE226" s="89"/>
      <c r="WJF226" s="89"/>
      <c r="WJG226" s="89"/>
      <c r="WJH226" s="89"/>
      <c r="WJI226" s="89"/>
      <c r="WJJ226" s="89"/>
      <c r="WJK226" s="80"/>
      <c r="WJL226" s="89"/>
      <c r="WJM226" s="89"/>
      <c r="WJN226" s="89"/>
      <c r="WJO226" s="89"/>
      <c r="WJP226" s="89"/>
      <c r="WJQ226" s="89"/>
      <c r="WJR226" s="89"/>
      <c r="WJS226" s="89"/>
      <c r="WJT226" s="89"/>
      <c r="WJU226" s="89"/>
      <c r="WJV226" s="89"/>
      <c r="WJW226" s="89"/>
      <c r="WJX226" s="89"/>
      <c r="WJY226" s="89"/>
      <c r="WJZ226" s="89"/>
      <c r="WKA226" s="89"/>
      <c r="WKB226" s="89"/>
      <c r="WKC226" s="89"/>
      <c r="WKD226" s="89"/>
      <c r="WKE226" s="89"/>
      <c r="WKF226" s="89"/>
      <c r="WKG226" s="80"/>
      <c r="WKH226" s="89"/>
      <c r="WKI226" s="89"/>
      <c r="WKJ226" s="89"/>
      <c r="WKK226" s="89"/>
      <c r="WKL226" s="89"/>
      <c r="WKM226" s="89"/>
      <c r="WKN226" s="89"/>
      <c r="WKO226" s="89"/>
      <c r="WKP226" s="89"/>
      <c r="WKQ226" s="89"/>
      <c r="WKR226" s="89"/>
      <c r="WKS226" s="89"/>
      <c r="WKT226" s="89"/>
      <c r="WKU226" s="89"/>
      <c r="WKV226" s="89"/>
      <c r="WKW226" s="89"/>
      <c r="WKX226" s="89"/>
      <c r="WKY226" s="89"/>
      <c r="WKZ226" s="89"/>
      <c r="WLA226" s="89"/>
      <c r="WLB226" s="89"/>
      <c r="WLC226" s="80"/>
      <c r="WLD226" s="89"/>
      <c r="WLE226" s="89"/>
      <c r="WLF226" s="89"/>
      <c r="WLG226" s="89"/>
      <c r="WLH226" s="89"/>
      <c r="WLI226" s="89"/>
      <c r="WLJ226" s="89"/>
      <c r="WLK226" s="89"/>
      <c r="WLL226" s="89"/>
      <c r="WLM226" s="89"/>
      <c r="WLN226" s="89"/>
      <c r="WLO226" s="89"/>
      <c r="WLP226" s="89"/>
      <c r="WLQ226" s="89"/>
      <c r="WLR226" s="89"/>
      <c r="WLS226" s="89"/>
      <c r="WLT226" s="89"/>
      <c r="WLU226" s="89"/>
      <c r="WLV226" s="89"/>
      <c r="WLW226" s="89"/>
      <c r="WLX226" s="89"/>
      <c r="WLY226" s="80"/>
      <c r="WLZ226" s="89"/>
      <c r="WMA226" s="89"/>
      <c r="WMB226" s="89"/>
      <c r="WMC226" s="89"/>
      <c r="WMD226" s="89"/>
      <c r="WME226" s="89"/>
      <c r="WMF226" s="89"/>
      <c r="WMG226" s="89"/>
      <c r="WMH226" s="89"/>
      <c r="WMI226" s="89"/>
      <c r="WMJ226" s="89"/>
      <c r="WMK226" s="89"/>
      <c r="WML226" s="89"/>
      <c r="WMM226" s="89"/>
      <c r="WMN226" s="89"/>
      <c r="WMO226" s="89"/>
      <c r="WMP226" s="89"/>
      <c r="WMQ226" s="89"/>
      <c r="WMR226" s="89"/>
      <c r="WMS226" s="89"/>
      <c r="WMT226" s="89"/>
      <c r="WMU226" s="80"/>
      <c r="WMV226" s="89"/>
      <c r="WMW226" s="89"/>
      <c r="WMX226" s="89"/>
      <c r="WMY226" s="89"/>
      <c r="WMZ226" s="89"/>
      <c r="WNA226" s="89"/>
      <c r="WNB226" s="89"/>
      <c r="WNC226" s="89"/>
      <c r="WND226" s="89"/>
      <c r="WNE226" s="89"/>
      <c r="WNF226" s="89"/>
      <c r="WNG226" s="89"/>
      <c r="WNH226" s="89"/>
      <c r="WNI226" s="89"/>
      <c r="WNJ226" s="89"/>
      <c r="WNK226" s="89"/>
      <c r="WNL226" s="89"/>
      <c r="WNM226" s="89"/>
      <c r="WNN226" s="89"/>
      <c r="WNO226" s="89"/>
      <c r="WNP226" s="89"/>
      <c r="WNQ226" s="80"/>
      <c r="WNR226" s="89"/>
      <c r="WNS226" s="89"/>
      <c r="WNT226" s="89"/>
      <c r="WNU226" s="89"/>
      <c r="WNV226" s="89"/>
      <c r="WNW226" s="89"/>
      <c r="WNX226" s="89"/>
      <c r="WNY226" s="89"/>
      <c r="WNZ226" s="89"/>
      <c r="WOA226" s="89"/>
      <c r="WOB226" s="89"/>
      <c r="WOC226" s="89"/>
      <c r="WOD226" s="89"/>
      <c r="WOE226" s="89"/>
      <c r="WOF226" s="89"/>
      <c r="WOG226" s="89"/>
      <c r="WOH226" s="89"/>
      <c r="WOI226" s="89"/>
      <c r="WOJ226" s="89"/>
      <c r="WOK226" s="89"/>
      <c r="WOL226" s="89"/>
      <c r="WOM226" s="80"/>
      <c r="WON226" s="89"/>
      <c r="WOO226" s="89"/>
      <c r="WOP226" s="89"/>
      <c r="WOQ226" s="89"/>
      <c r="WOR226" s="89"/>
      <c r="WOS226" s="89"/>
      <c r="WOT226" s="89"/>
      <c r="WOU226" s="89"/>
      <c r="WOV226" s="89"/>
      <c r="WOW226" s="89"/>
      <c r="WOX226" s="89"/>
      <c r="WOY226" s="89"/>
      <c r="WOZ226" s="89"/>
      <c r="WPA226" s="89"/>
      <c r="WPB226" s="89"/>
      <c r="WPC226" s="89"/>
      <c r="WPD226" s="89"/>
      <c r="WPE226" s="89"/>
      <c r="WPF226" s="89"/>
      <c r="WPG226" s="89"/>
      <c r="WPH226" s="89"/>
      <c r="WPI226" s="80"/>
      <c r="WPJ226" s="89"/>
      <c r="WPK226" s="89"/>
      <c r="WPL226" s="89"/>
      <c r="WPM226" s="89"/>
      <c r="WPN226" s="89"/>
      <c r="WPO226" s="89"/>
      <c r="WPP226" s="89"/>
      <c r="WPQ226" s="89"/>
      <c r="WPR226" s="89"/>
      <c r="WPS226" s="89"/>
      <c r="WPT226" s="89"/>
      <c r="WPU226" s="89"/>
      <c r="WPV226" s="89"/>
      <c r="WPW226" s="89"/>
      <c r="WPX226" s="89"/>
      <c r="WPY226" s="89"/>
      <c r="WPZ226" s="89"/>
      <c r="WQA226" s="89"/>
      <c r="WQB226" s="89"/>
      <c r="WQC226" s="89"/>
      <c r="WQD226" s="89"/>
      <c r="WQE226" s="80"/>
      <c r="WQF226" s="89"/>
      <c r="WQG226" s="89"/>
      <c r="WQH226" s="89"/>
      <c r="WQI226" s="89"/>
      <c r="WQJ226" s="89"/>
      <c r="WQK226" s="89"/>
      <c r="WQL226" s="89"/>
      <c r="WQM226" s="89"/>
      <c r="WQN226" s="89"/>
      <c r="WQO226" s="89"/>
      <c r="WQP226" s="89"/>
      <c r="WQQ226" s="89"/>
      <c r="WQR226" s="89"/>
      <c r="WQS226" s="89"/>
      <c r="WQT226" s="89"/>
      <c r="WQU226" s="89"/>
      <c r="WQV226" s="89"/>
      <c r="WQW226" s="89"/>
      <c r="WQX226" s="89"/>
      <c r="WQY226" s="89"/>
      <c r="WQZ226" s="89"/>
      <c r="WRA226" s="80"/>
      <c r="WRB226" s="89"/>
      <c r="WRC226" s="89"/>
      <c r="WRD226" s="89"/>
      <c r="WRE226" s="89"/>
      <c r="WRF226" s="89"/>
      <c r="WRG226" s="89"/>
      <c r="WRH226" s="89"/>
      <c r="WRI226" s="89"/>
      <c r="WRJ226" s="89"/>
      <c r="WRK226" s="89"/>
      <c r="WRL226" s="89"/>
      <c r="WRM226" s="89"/>
      <c r="WRN226" s="89"/>
      <c r="WRO226" s="89"/>
      <c r="WRP226" s="89"/>
      <c r="WRQ226" s="89"/>
      <c r="WRR226" s="89"/>
      <c r="WRS226" s="89"/>
      <c r="WRT226" s="89"/>
      <c r="WRU226" s="89"/>
      <c r="WRV226" s="89"/>
      <c r="WRW226" s="80"/>
      <c r="WRX226" s="89"/>
      <c r="WRY226" s="89"/>
      <c r="WRZ226" s="89"/>
      <c r="WSA226" s="89"/>
      <c r="WSB226" s="89"/>
      <c r="WSC226" s="89"/>
      <c r="WSD226" s="89"/>
      <c r="WSE226" s="89"/>
      <c r="WSF226" s="89"/>
      <c r="WSG226" s="89"/>
      <c r="WSH226" s="89"/>
      <c r="WSI226" s="89"/>
      <c r="WSJ226" s="89"/>
      <c r="WSK226" s="89"/>
      <c r="WSL226" s="89"/>
      <c r="WSM226" s="89"/>
      <c r="WSN226" s="89"/>
      <c r="WSO226" s="89"/>
      <c r="WSP226" s="89"/>
      <c r="WSQ226" s="89"/>
      <c r="WSR226" s="89"/>
      <c r="WSS226" s="80"/>
      <c r="WST226" s="89"/>
      <c r="WSU226" s="89"/>
      <c r="WSV226" s="89"/>
      <c r="WSW226" s="89"/>
      <c r="WSX226" s="89"/>
      <c r="WSY226" s="89"/>
      <c r="WSZ226" s="89"/>
      <c r="WTA226" s="89"/>
      <c r="WTB226" s="89"/>
      <c r="WTC226" s="89"/>
      <c r="WTD226" s="89"/>
      <c r="WTE226" s="89"/>
      <c r="WTF226" s="89"/>
      <c r="WTG226" s="89"/>
      <c r="WTH226" s="89"/>
      <c r="WTI226" s="89"/>
      <c r="WTJ226" s="89"/>
      <c r="WTK226" s="89"/>
      <c r="WTL226" s="89"/>
      <c r="WTM226" s="89"/>
      <c r="WTN226" s="89"/>
      <c r="WTO226" s="80"/>
      <c r="WTP226" s="89"/>
      <c r="WTQ226" s="89"/>
      <c r="WTR226" s="89"/>
      <c r="WTS226" s="89"/>
      <c r="WTT226" s="89"/>
      <c r="WTU226" s="89"/>
      <c r="WTV226" s="89"/>
      <c r="WTW226" s="89"/>
      <c r="WTX226" s="89"/>
      <c r="WTY226" s="89"/>
      <c r="WTZ226" s="89"/>
      <c r="WUA226" s="89"/>
      <c r="WUB226" s="89"/>
      <c r="WUC226" s="89"/>
      <c r="WUD226" s="89"/>
      <c r="WUE226" s="89"/>
      <c r="WUF226" s="89"/>
      <c r="WUG226" s="89"/>
      <c r="WUH226" s="89"/>
      <c r="WUI226" s="89"/>
      <c r="WUJ226" s="89"/>
      <c r="WUK226" s="80"/>
      <c r="WUL226" s="89"/>
      <c r="WUM226" s="89"/>
      <c r="WUN226" s="89"/>
      <c r="WUO226" s="89"/>
      <c r="WUP226" s="89"/>
      <c r="WUQ226" s="89"/>
      <c r="WUR226" s="89"/>
      <c r="WUS226" s="89"/>
      <c r="WUT226" s="89"/>
      <c r="WUU226" s="89"/>
      <c r="WUV226" s="89"/>
      <c r="WUW226" s="89"/>
      <c r="WUX226" s="89"/>
      <c r="WUY226" s="89"/>
      <c r="WUZ226" s="89"/>
      <c r="WVA226" s="89"/>
      <c r="WVB226" s="89"/>
      <c r="WVC226" s="89"/>
      <c r="WVD226" s="89"/>
      <c r="WVE226" s="89"/>
      <c r="WVF226" s="89"/>
      <c r="WVG226" s="80"/>
      <c r="WVH226" s="89"/>
      <c r="WVI226" s="89"/>
      <c r="WVJ226" s="89"/>
      <c r="WVK226" s="89"/>
      <c r="WVL226" s="89"/>
      <c r="WVM226" s="89"/>
      <c r="WVN226" s="89"/>
      <c r="WVO226" s="89"/>
      <c r="WVP226" s="89"/>
      <c r="WVQ226" s="89"/>
      <c r="WVR226" s="89"/>
      <c r="WVS226" s="89"/>
      <c r="WVT226" s="89"/>
      <c r="WVU226" s="89"/>
      <c r="WVV226" s="89"/>
      <c r="WVW226" s="89"/>
      <c r="WVX226" s="89"/>
      <c r="WVY226" s="89"/>
      <c r="WVZ226" s="89"/>
      <c r="WWA226" s="89"/>
      <c r="WWB226" s="89"/>
      <c r="WWC226" s="80"/>
      <c r="WWD226" s="89"/>
      <c r="WWE226" s="89"/>
      <c r="WWF226" s="89"/>
      <c r="WWG226" s="89"/>
      <c r="WWH226" s="89"/>
      <c r="WWI226" s="89"/>
      <c r="WWJ226" s="89"/>
      <c r="WWK226" s="89"/>
      <c r="WWL226" s="89"/>
      <c r="WWM226" s="89"/>
      <c r="WWN226" s="89"/>
      <c r="WWO226" s="89"/>
      <c r="WWP226" s="89"/>
      <c r="WWQ226" s="89"/>
      <c r="WWR226" s="89"/>
      <c r="WWS226" s="89"/>
      <c r="WWT226" s="89"/>
      <c r="WWU226" s="89"/>
      <c r="WWV226" s="89"/>
      <c r="WWW226" s="89"/>
      <c r="WWX226" s="89"/>
      <c r="WWY226" s="80"/>
      <c r="WWZ226" s="89"/>
      <c r="WXA226" s="89"/>
      <c r="WXB226" s="89"/>
      <c r="WXC226" s="89"/>
      <c r="WXD226" s="89"/>
      <c r="WXE226" s="89"/>
      <c r="WXF226" s="89"/>
      <c r="WXG226" s="89"/>
      <c r="WXH226" s="89"/>
      <c r="WXI226" s="89"/>
      <c r="WXJ226" s="89"/>
      <c r="WXK226" s="89"/>
      <c r="WXL226" s="89"/>
      <c r="WXM226" s="89"/>
      <c r="WXN226" s="89"/>
      <c r="WXO226" s="89"/>
      <c r="WXP226" s="89"/>
      <c r="WXQ226" s="89"/>
      <c r="WXR226" s="89"/>
      <c r="WXS226" s="89"/>
      <c r="WXT226" s="89"/>
      <c r="WXU226" s="80"/>
      <c r="WXV226" s="89"/>
      <c r="WXW226" s="89"/>
      <c r="WXX226" s="89"/>
      <c r="WXY226" s="89"/>
      <c r="WXZ226" s="89"/>
      <c r="WYA226" s="89"/>
      <c r="WYB226" s="89"/>
      <c r="WYC226" s="89"/>
      <c r="WYD226" s="89"/>
      <c r="WYE226" s="89"/>
      <c r="WYF226" s="89"/>
      <c r="WYG226" s="89"/>
      <c r="WYH226" s="89"/>
      <c r="WYI226" s="89"/>
      <c r="WYJ226" s="89"/>
      <c r="WYK226" s="89"/>
      <c r="WYL226" s="89"/>
      <c r="WYM226" s="89"/>
      <c r="WYN226" s="89"/>
      <c r="WYO226" s="89"/>
      <c r="WYP226" s="89"/>
      <c r="WYQ226" s="80"/>
      <c r="WYR226" s="89"/>
      <c r="WYS226" s="89"/>
      <c r="WYT226" s="89"/>
      <c r="WYU226" s="89"/>
      <c r="WYV226" s="89"/>
      <c r="WYW226" s="89"/>
      <c r="WYX226" s="89"/>
      <c r="WYY226" s="89"/>
      <c r="WYZ226" s="89"/>
      <c r="WZA226" s="89"/>
      <c r="WZB226" s="89"/>
      <c r="WZC226" s="89"/>
      <c r="WZD226" s="89"/>
      <c r="WZE226" s="89"/>
      <c r="WZF226" s="89"/>
      <c r="WZG226" s="89"/>
      <c r="WZH226" s="89"/>
      <c r="WZI226" s="89"/>
      <c r="WZJ226" s="89"/>
      <c r="WZK226" s="89"/>
      <c r="WZL226" s="89"/>
      <c r="WZM226" s="80"/>
      <c r="WZN226" s="89"/>
      <c r="WZO226" s="89"/>
      <c r="WZP226" s="89"/>
      <c r="WZQ226" s="89"/>
      <c r="WZR226" s="89"/>
      <c r="WZS226" s="89"/>
      <c r="WZT226" s="89"/>
      <c r="WZU226" s="89"/>
      <c r="WZV226" s="89"/>
      <c r="WZW226" s="89"/>
      <c r="WZX226" s="89"/>
      <c r="WZY226" s="89"/>
      <c r="WZZ226" s="89"/>
      <c r="XAA226" s="89"/>
      <c r="XAB226" s="89"/>
      <c r="XAC226" s="89"/>
      <c r="XAD226" s="89"/>
      <c r="XAE226" s="89"/>
      <c r="XAF226" s="89"/>
      <c r="XAG226" s="89"/>
      <c r="XAH226" s="89"/>
      <c r="XAI226" s="80"/>
      <c r="XAJ226" s="89"/>
      <c r="XAK226" s="89"/>
      <c r="XAL226" s="89"/>
      <c r="XAM226" s="89"/>
      <c r="XAN226" s="89"/>
      <c r="XAO226" s="89"/>
      <c r="XAP226" s="89"/>
      <c r="XAQ226" s="89"/>
      <c r="XAR226" s="89"/>
      <c r="XAS226" s="89"/>
      <c r="XAT226" s="89"/>
      <c r="XAU226" s="89"/>
      <c r="XAV226" s="89"/>
      <c r="XAW226" s="89"/>
      <c r="XAX226" s="89"/>
      <c r="XAY226" s="89"/>
      <c r="XAZ226" s="89"/>
      <c r="XBA226" s="89"/>
      <c r="XBB226" s="89"/>
      <c r="XBC226" s="89"/>
      <c r="XBD226" s="89"/>
      <c r="XBE226" s="80"/>
      <c r="XBF226" s="89"/>
      <c r="XBG226" s="89"/>
      <c r="XBH226" s="89"/>
      <c r="XBI226" s="89"/>
      <c r="XBJ226" s="89"/>
      <c r="XBK226" s="89"/>
      <c r="XBL226" s="89"/>
      <c r="XBM226" s="89"/>
      <c r="XBN226" s="89"/>
      <c r="XBO226" s="89"/>
      <c r="XBP226" s="89"/>
      <c r="XBQ226" s="89"/>
      <c r="XBR226" s="89"/>
      <c r="XBS226" s="89"/>
      <c r="XBT226" s="89"/>
      <c r="XBU226" s="89"/>
      <c r="XBV226" s="89"/>
      <c r="XBW226" s="89"/>
      <c r="XBX226" s="89"/>
      <c r="XBY226" s="89"/>
      <c r="XBZ226" s="89"/>
      <c r="XCA226" s="80"/>
      <c r="XCB226" s="89"/>
      <c r="XCC226" s="89"/>
      <c r="XCD226" s="89"/>
      <c r="XCE226" s="89"/>
      <c r="XCF226" s="89"/>
      <c r="XCG226" s="89"/>
      <c r="XCH226" s="89"/>
      <c r="XCI226" s="89"/>
      <c r="XCJ226" s="89"/>
      <c r="XCK226" s="89"/>
      <c r="XCL226" s="89"/>
      <c r="XCM226" s="89"/>
      <c r="XCN226" s="89"/>
      <c r="XCO226" s="89"/>
      <c r="XCP226" s="89"/>
      <c r="XCQ226" s="89"/>
      <c r="XCR226" s="89"/>
      <c r="XCS226" s="89"/>
      <c r="XCT226" s="89"/>
      <c r="XCU226" s="89"/>
      <c r="XCV226" s="89"/>
      <c r="XCW226" s="80"/>
      <c r="XCX226" s="89"/>
      <c r="XCY226" s="89"/>
      <c r="XCZ226" s="89"/>
      <c r="XDA226" s="89"/>
      <c r="XDB226" s="89"/>
      <c r="XDC226" s="89"/>
      <c r="XDD226" s="89"/>
      <c r="XDE226" s="89"/>
      <c r="XDF226" s="89"/>
      <c r="XDG226" s="89"/>
      <c r="XDH226" s="89"/>
      <c r="XDI226" s="89"/>
      <c r="XDJ226" s="89"/>
      <c r="XDK226" s="89"/>
      <c r="XDL226" s="89"/>
      <c r="XDM226" s="89"/>
      <c r="XDN226" s="89"/>
      <c r="XDO226" s="89"/>
      <c r="XDP226" s="89"/>
      <c r="XDQ226" s="89"/>
      <c r="XDR226" s="89"/>
      <c r="XDS226" s="80"/>
      <c r="XDT226" s="89"/>
      <c r="XDU226" s="89"/>
      <c r="XDV226" s="89"/>
      <c r="XDW226" s="89"/>
      <c r="XDX226" s="89"/>
      <c r="XDY226" s="89"/>
      <c r="XDZ226" s="89"/>
      <c r="XEA226" s="89"/>
      <c r="XEB226" s="89"/>
      <c r="XEC226" s="89"/>
      <c r="XED226" s="89"/>
      <c r="XEE226" s="89"/>
      <c r="XEF226" s="89"/>
      <c r="XEG226" s="89"/>
      <c r="XEH226" s="89"/>
      <c r="XEI226" s="89"/>
      <c r="XEJ226" s="89"/>
      <c r="XEK226" s="89"/>
      <c r="XEL226" s="89"/>
      <c r="XEM226" s="89"/>
      <c r="XEN226" s="89"/>
      <c r="XEO226" s="80"/>
      <c r="XEP226" s="80"/>
      <c r="XEQ226" s="80"/>
      <c r="XER226" s="80"/>
      <c r="XES226" s="80"/>
      <c r="XET226" s="80"/>
      <c r="XEU226" s="80"/>
      <c r="XEV226" s="80"/>
      <c r="XEW226" s="80"/>
      <c r="XEX226" s="80"/>
      <c r="XEY226" s="80"/>
      <c r="XEZ226" s="80"/>
      <c r="XFA226" s="80"/>
      <c r="XFB226" s="80"/>
      <c r="XFC226" s="80"/>
      <c r="XFD226" s="80"/>
    </row>
    <row r="227" spans="1:16384" x14ac:dyDescent="0.25">
      <c r="A227" s="80" t="s">
        <v>59</v>
      </c>
      <c r="B227" s="89"/>
      <c r="C227" s="89"/>
      <c r="D227" s="89"/>
      <c r="E227" s="89"/>
      <c r="F227" s="89"/>
      <c r="G227" s="89"/>
      <c r="H227" s="89"/>
      <c r="I227" s="89"/>
      <c r="J227" s="89"/>
      <c r="K227" s="89"/>
      <c r="L227" s="89"/>
      <c r="M227" s="89"/>
      <c r="N227" s="89"/>
      <c r="O227" s="89"/>
      <c r="P227" s="89"/>
      <c r="Q227" s="89"/>
      <c r="R227" s="89"/>
      <c r="S227" s="89"/>
      <c r="T227" s="89"/>
      <c r="U227" s="89"/>
      <c r="V227" s="89"/>
      <c r="W227" s="80"/>
      <c r="X227" s="89"/>
      <c r="Y227" s="89"/>
      <c r="Z227" s="89"/>
      <c r="AA227" s="89"/>
      <c r="AB227" s="89"/>
      <c r="AC227" s="89"/>
      <c r="AD227" s="89"/>
      <c r="AE227" s="89"/>
      <c r="AF227" s="89"/>
      <c r="AG227" s="89"/>
      <c r="AH227" s="89"/>
      <c r="AI227" s="89"/>
      <c r="AJ227" s="89"/>
      <c r="AK227" s="89"/>
      <c r="AL227" s="89"/>
      <c r="AM227" s="89"/>
      <c r="AN227" s="89"/>
      <c r="AO227" s="89"/>
      <c r="AP227" s="89"/>
      <c r="AQ227" s="89"/>
      <c r="AR227" s="89"/>
      <c r="AS227" s="80"/>
      <c r="AT227" s="89"/>
      <c r="AU227" s="89"/>
      <c r="AV227" s="89"/>
      <c r="AW227" s="89"/>
      <c r="AX227" s="89"/>
      <c r="AY227" s="89"/>
      <c r="AZ227" s="89"/>
      <c r="BA227" s="89"/>
      <c r="BB227" s="89"/>
      <c r="BC227" s="89"/>
      <c r="BD227" s="89"/>
      <c r="BE227" s="89"/>
      <c r="BF227" s="89"/>
      <c r="BG227" s="89"/>
      <c r="BH227" s="89"/>
      <c r="BI227" s="89"/>
      <c r="BJ227" s="89"/>
      <c r="BK227" s="89"/>
      <c r="BL227" s="89"/>
      <c r="BM227" s="89"/>
      <c r="BN227" s="89"/>
      <c r="BO227" s="80"/>
      <c r="BP227" s="89"/>
      <c r="BQ227" s="89"/>
      <c r="BR227" s="89"/>
      <c r="BS227" s="89"/>
      <c r="BT227" s="89"/>
      <c r="BU227" s="89"/>
      <c r="BV227" s="89"/>
      <c r="BW227" s="89"/>
      <c r="BX227" s="89"/>
      <c r="BY227" s="89"/>
      <c r="BZ227" s="89"/>
      <c r="CA227" s="89"/>
      <c r="CB227" s="89"/>
      <c r="CC227" s="89"/>
      <c r="CD227" s="89"/>
      <c r="CE227" s="89"/>
      <c r="CF227" s="89"/>
      <c r="CG227" s="89"/>
      <c r="CH227" s="89"/>
      <c r="CI227" s="89"/>
      <c r="CJ227" s="89"/>
      <c r="CK227" s="80"/>
      <c r="CL227" s="89"/>
      <c r="CM227" s="89"/>
      <c r="CN227" s="89"/>
      <c r="CO227" s="89"/>
      <c r="CP227" s="89"/>
      <c r="CQ227" s="89"/>
      <c r="CR227" s="89"/>
      <c r="CS227" s="89"/>
      <c r="CT227" s="89"/>
      <c r="CU227" s="89"/>
      <c r="CV227" s="89"/>
      <c r="CW227" s="89"/>
      <c r="CX227" s="89"/>
      <c r="CY227" s="89"/>
      <c r="CZ227" s="89"/>
      <c r="DA227" s="89"/>
      <c r="DB227" s="89"/>
      <c r="DC227" s="89"/>
      <c r="DD227" s="89"/>
      <c r="DE227" s="89"/>
      <c r="DF227" s="89"/>
      <c r="DG227" s="80"/>
      <c r="DH227" s="89"/>
      <c r="DI227" s="89"/>
      <c r="DJ227" s="89"/>
      <c r="DK227" s="89"/>
      <c r="DL227" s="89"/>
      <c r="DM227" s="89"/>
      <c r="DN227" s="89"/>
      <c r="DO227" s="89"/>
      <c r="DP227" s="89"/>
      <c r="DQ227" s="89"/>
      <c r="DR227" s="89"/>
      <c r="DS227" s="89"/>
      <c r="DT227" s="89"/>
      <c r="DU227" s="89"/>
      <c r="DV227" s="89"/>
      <c r="DW227" s="89"/>
      <c r="DX227" s="89"/>
      <c r="DY227" s="89"/>
      <c r="DZ227" s="89"/>
      <c r="EA227" s="89"/>
      <c r="EB227" s="89"/>
      <c r="EC227" s="80"/>
      <c r="ED227" s="89"/>
      <c r="EE227" s="89"/>
      <c r="EF227" s="89"/>
      <c r="EG227" s="89"/>
      <c r="EH227" s="89"/>
      <c r="EI227" s="89"/>
      <c r="EJ227" s="89"/>
      <c r="EK227" s="89"/>
      <c r="EL227" s="89"/>
      <c r="EM227" s="89"/>
      <c r="EN227" s="89"/>
      <c r="EO227" s="89"/>
      <c r="EP227" s="89"/>
      <c r="EQ227" s="89"/>
      <c r="ER227" s="89"/>
      <c r="ES227" s="89"/>
      <c r="ET227" s="89"/>
      <c r="EU227" s="89"/>
      <c r="EV227" s="89"/>
      <c r="EW227" s="89"/>
      <c r="EX227" s="89"/>
      <c r="EY227" s="80"/>
      <c r="EZ227" s="89"/>
      <c r="FA227" s="89"/>
      <c r="FB227" s="89"/>
      <c r="FC227" s="89"/>
      <c r="FD227" s="89"/>
      <c r="FE227" s="89"/>
      <c r="FF227" s="89"/>
      <c r="FG227" s="89"/>
      <c r="FH227" s="89"/>
      <c r="FI227" s="89"/>
      <c r="FJ227" s="89"/>
      <c r="FK227" s="89"/>
      <c r="FL227" s="89"/>
      <c r="FM227" s="89"/>
      <c r="FN227" s="89"/>
      <c r="FO227" s="89"/>
      <c r="FP227" s="89"/>
      <c r="FQ227" s="89"/>
      <c r="FR227" s="89"/>
      <c r="FS227" s="89"/>
      <c r="FT227" s="89"/>
      <c r="FU227" s="80"/>
      <c r="FV227" s="89"/>
      <c r="FW227" s="89"/>
      <c r="FX227" s="89"/>
      <c r="FY227" s="89"/>
      <c r="FZ227" s="89"/>
      <c r="GA227" s="89"/>
      <c r="GB227" s="89"/>
      <c r="GC227" s="89"/>
      <c r="GD227" s="89"/>
      <c r="GE227" s="89"/>
      <c r="GF227" s="89"/>
      <c r="GG227" s="89"/>
      <c r="GH227" s="89"/>
      <c r="GI227" s="89"/>
      <c r="GJ227" s="89"/>
      <c r="GK227" s="89"/>
      <c r="GL227" s="89"/>
      <c r="GM227" s="89"/>
      <c r="GN227" s="89"/>
      <c r="GO227" s="89"/>
      <c r="GP227" s="89"/>
      <c r="GQ227" s="80"/>
      <c r="GR227" s="89"/>
      <c r="GS227" s="89"/>
      <c r="GT227" s="89"/>
      <c r="GU227" s="89"/>
      <c r="GV227" s="89"/>
      <c r="GW227" s="89"/>
      <c r="GX227" s="89"/>
      <c r="GY227" s="89"/>
      <c r="GZ227" s="89"/>
      <c r="HA227" s="89"/>
      <c r="HB227" s="89"/>
      <c r="HC227" s="89"/>
      <c r="HD227" s="89"/>
      <c r="HE227" s="89"/>
      <c r="HF227" s="89"/>
      <c r="HG227" s="89"/>
      <c r="HH227" s="89"/>
      <c r="HI227" s="89"/>
      <c r="HJ227" s="89"/>
      <c r="HK227" s="89"/>
      <c r="HL227" s="89"/>
      <c r="HM227" s="80"/>
      <c r="HN227" s="89"/>
      <c r="HO227" s="89"/>
      <c r="HP227" s="89"/>
      <c r="HQ227" s="89"/>
      <c r="HR227" s="89"/>
      <c r="HS227" s="89"/>
      <c r="HT227" s="89"/>
      <c r="HU227" s="89"/>
      <c r="HV227" s="89"/>
      <c r="HW227" s="89"/>
      <c r="HX227" s="89"/>
      <c r="HY227" s="89"/>
      <c r="HZ227" s="89"/>
      <c r="IA227" s="89"/>
      <c r="IB227" s="89"/>
      <c r="IC227" s="89"/>
      <c r="ID227" s="89"/>
      <c r="IE227" s="89"/>
      <c r="IF227" s="89"/>
      <c r="IG227" s="89"/>
      <c r="IH227" s="89"/>
      <c r="II227" s="80"/>
      <c r="IJ227" s="89"/>
      <c r="IK227" s="89"/>
      <c r="IL227" s="89"/>
      <c r="IM227" s="89"/>
      <c r="IN227" s="89"/>
      <c r="IO227" s="89"/>
      <c r="IP227" s="89"/>
      <c r="IQ227" s="89"/>
      <c r="IR227" s="89"/>
      <c r="IS227" s="89"/>
      <c r="IT227" s="89"/>
      <c r="IU227" s="89"/>
      <c r="IV227" s="89"/>
      <c r="IW227" s="89"/>
      <c r="IX227" s="89"/>
      <c r="IY227" s="89"/>
      <c r="IZ227" s="89"/>
      <c r="JA227" s="89"/>
      <c r="JB227" s="89"/>
      <c r="JC227" s="89"/>
      <c r="JD227" s="89"/>
      <c r="JE227" s="80"/>
      <c r="JF227" s="89"/>
      <c r="JG227" s="89"/>
      <c r="JH227" s="89"/>
      <c r="JI227" s="89"/>
      <c r="JJ227" s="89"/>
      <c r="JK227" s="89"/>
      <c r="JL227" s="89"/>
      <c r="JM227" s="89"/>
      <c r="JN227" s="89"/>
      <c r="JO227" s="89"/>
      <c r="JP227" s="89"/>
      <c r="JQ227" s="89"/>
      <c r="JR227" s="89"/>
      <c r="JS227" s="89"/>
      <c r="JT227" s="89"/>
      <c r="JU227" s="89"/>
      <c r="JV227" s="89"/>
      <c r="JW227" s="89"/>
      <c r="JX227" s="89"/>
      <c r="JY227" s="89"/>
      <c r="JZ227" s="89"/>
      <c r="KA227" s="80"/>
      <c r="KB227" s="89"/>
      <c r="KC227" s="89"/>
      <c r="KD227" s="89"/>
      <c r="KE227" s="89"/>
      <c r="KF227" s="89"/>
      <c r="KG227" s="89"/>
      <c r="KH227" s="89"/>
      <c r="KI227" s="89"/>
      <c r="KJ227" s="89"/>
      <c r="KK227" s="89"/>
      <c r="KL227" s="89"/>
      <c r="KM227" s="89"/>
      <c r="KN227" s="89"/>
      <c r="KO227" s="89"/>
      <c r="KP227" s="89"/>
      <c r="KQ227" s="89"/>
      <c r="KR227" s="89"/>
      <c r="KS227" s="89"/>
      <c r="KT227" s="89"/>
      <c r="KU227" s="89"/>
      <c r="KV227" s="89"/>
      <c r="KW227" s="80"/>
      <c r="KX227" s="89"/>
      <c r="KY227" s="89"/>
      <c r="KZ227" s="89"/>
      <c r="LA227" s="89"/>
      <c r="LB227" s="89"/>
      <c r="LC227" s="89"/>
      <c r="LD227" s="89"/>
      <c r="LE227" s="89"/>
      <c r="LF227" s="89"/>
      <c r="LG227" s="89"/>
      <c r="LH227" s="89"/>
      <c r="LI227" s="89"/>
      <c r="LJ227" s="89"/>
      <c r="LK227" s="89"/>
      <c r="LL227" s="89"/>
      <c r="LM227" s="89"/>
      <c r="LN227" s="89"/>
      <c r="LO227" s="89"/>
      <c r="LP227" s="89"/>
      <c r="LQ227" s="89"/>
      <c r="LR227" s="89"/>
      <c r="LS227" s="80"/>
      <c r="LT227" s="89"/>
      <c r="LU227" s="89"/>
      <c r="LV227" s="89"/>
      <c r="LW227" s="89"/>
      <c r="LX227" s="89"/>
      <c r="LY227" s="89"/>
      <c r="LZ227" s="89"/>
      <c r="MA227" s="89"/>
      <c r="MB227" s="89"/>
      <c r="MC227" s="89"/>
      <c r="MD227" s="89"/>
      <c r="ME227" s="89"/>
      <c r="MF227" s="89"/>
      <c r="MG227" s="89"/>
      <c r="MH227" s="89"/>
      <c r="MI227" s="89"/>
      <c r="MJ227" s="89"/>
      <c r="MK227" s="89"/>
      <c r="ML227" s="89"/>
      <c r="MM227" s="89"/>
      <c r="MN227" s="89"/>
      <c r="MO227" s="80"/>
      <c r="MP227" s="89"/>
      <c r="MQ227" s="89"/>
      <c r="MR227" s="89"/>
      <c r="MS227" s="89"/>
      <c r="MT227" s="89"/>
      <c r="MU227" s="89"/>
      <c r="MV227" s="89"/>
      <c r="MW227" s="89"/>
      <c r="MX227" s="89"/>
      <c r="MY227" s="89"/>
      <c r="MZ227" s="89"/>
      <c r="NA227" s="89"/>
      <c r="NB227" s="89"/>
      <c r="NC227" s="89"/>
      <c r="ND227" s="89"/>
      <c r="NE227" s="89"/>
      <c r="NF227" s="89"/>
      <c r="NG227" s="89"/>
      <c r="NH227" s="89"/>
      <c r="NI227" s="89"/>
      <c r="NJ227" s="89"/>
      <c r="NK227" s="80"/>
      <c r="NL227" s="89"/>
      <c r="NM227" s="89"/>
      <c r="NN227" s="89"/>
      <c r="NO227" s="89"/>
      <c r="NP227" s="89"/>
      <c r="NQ227" s="89"/>
      <c r="NR227" s="89"/>
      <c r="NS227" s="89"/>
      <c r="NT227" s="89"/>
      <c r="NU227" s="89"/>
      <c r="NV227" s="89"/>
      <c r="NW227" s="89"/>
      <c r="NX227" s="89"/>
      <c r="NY227" s="89"/>
      <c r="NZ227" s="89"/>
      <c r="OA227" s="89"/>
      <c r="OB227" s="89"/>
      <c r="OC227" s="89"/>
      <c r="OD227" s="89"/>
      <c r="OE227" s="89"/>
      <c r="OF227" s="89"/>
      <c r="OG227" s="80"/>
      <c r="OH227" s="89"/>
      <c r="OI227" s="89"/>
      <c r="OJ227" s="89"/>
      <c r="OK227" s="89"/>
      <c r="OL227" s="89"/>
      <c r="OM227" s="89"/>
      <c r="ON227" s="89"/>
      <c r="OO227" s="89"/>
      <c r="OP227" s="89"/>
      <c r="OQ227" s="89"/>
      <c r="OR227" s="89"/>
      <c r="OS227" s="89"/>
      <c r="OT227" s="89"/>
      <c r="OU227" s="89"/>
      <c r="OV227" s="89"/>
      <c r="OW227" s="89"/>
      <c r="OX227" s="89"/>
      <c r="OY227" s="89"/>
      <c r="OZ227" s="89"/>
      <c r="PA227" s="89"/>
      <c r="PB227" s="89"/>
      <c r="PC227" s="80"/>
      <c r="PD227" s="89"/>
      <c r="PE227" s="89"/>
      <c r="PF227" s="89"/>
      <c r="PG227" s="89"/>
      <c r="PH227" s="89"/>
      <c r="PI227" s="89"/>
      <c r="PJ227" s="89"/>
      <c r="PK227" s="89"/>
      <c r="PL227" s="89"/>
      <c r="PM227" s="89"/>
      <c r="PN227" s="89"/>
      <c r="PO227" s="89"/>
      <c r="PP227" s="89"/>
      <c r="PQ227" s="89"/>
      <c r="PR227" s="89"/>
      <c r="PS227" s="89"/>
      <c r="PT227" s="89"/>
      <c r="PU227" s="89"/>
      <c r="PV227" s="89"/>
      <c r="PW227" s="89"/>
      <c r="PX227" s="89"/>
      <c r="PY227" s="80"/>
      <c r="PZ227" s="89"/>
      <c r="QA227" s="89"/>
      <c r="QB227" s="89"/>
      <c r="QC227" s="89"/>
      <c r="QD227" s="89"/>
      <c r="QE227" s="89"/>
      <c r="QF227" s="89"/>
      <c r="QG227" s="89"/>
      <c r="QH227" s="89"/>
      <c r="QI227" s="89"/>
      <c r="QJ227" s="89"/>
      <c r="QK227" s="89"/>
      <c r="QL227" s="89"/>
      <c r="QM227" s="89"/>
      <c r="QN227" s="89"/>
      <c r="QO227" s="89"/>
      <c r="QP227" s="89"/>
      <c r="QQ227" s="89"/>
      <c r="QR227" s="89"/>
      <c r="QS227" s="89"/>
      <c r="QT227" s="89"/>
      <c r="QU227" s="80"/>
      <c r="QV227" s="89"/>
      <c r="QW227" s="89"/>
      <c r="QX227" s="89"/>
      <c r="QY227" s="89"/>
      <c r="QZ227" s="89"/>
      <c r="RA227" s="89"/>
      <c r="RB227" s="89"/>
      <c r="RC227" s="89"/>
      <c r="RD227" s="89"/>
      <c r="RE227" s="89"/>
      <c r="RF227" s="89"/>
      <c r="RG227" s="89"/>
      <c r="RH227" s="89"/>
      <c r="RI227" s="89"/>
      <c r="RJ227" s="89"/>
      <c r="RK227" s="89"/>
      <c r="RL227" s="89"/>
      <c r="RM227" s="89"/>
      <c r="RN227" s="89"/>
      <c r="RO227" s="89"/>
      <c r="RP227" s="89"/>
      <c r="RQ227" s="80"/>
      <c r="RR227" s="89"/>
      <c r="RS227" s="89"/>
      <c r="RT227" s="89"/>
      <c r="RU227" s="89"/>
      <c r="RV227" s="89"/>
      <c r="RW227" s="89"/>
      <c r="RX227" s="89"/>
      <c r="RY227" s="89"/>
      <c r="RZ227" s="89"/>
      <c r="SA227" s="89"/>
      <c r="SB227" s="89"/>
      <c r="SC227" s="89"/>
      <c r="SD227" s="89"/>
      <c r="SE227" s="89"/>
      <c r="SF227" s="89"/>
      <c r="SG227" s="89"/>
      <c r="SH227" s="89"/>
      <c r="SI227" s="89"/>
      <c r="SJ227" s="89"/>
      <c r="SK227" s="89"/>
      <c r="SL227" s="89"/>
      <c r="SM227" s="80"/>
      <c r="SN227" s="89"/>
      <c r="SO227" s="89"/>
      <c r="SP227" s="89"/>
      <c r="SQ227" s="89"/>
      <c r="SR227" s="89"/>
      <c r="SS227" s="89"/>
      <c r="ST227" s="89"/>
      <c r="SU227" s="89"/>
      <c r="SV227" s="89"/>
      <c r="SW227" s="89"/>
      <c r="SX227" s="89"/>
      <c r="SY227" s="89"/>
      <c r="SZ227" s="89"/>
      <c r="TA227" s="89"/>
      <c r="TB227" s="89"/>
      <c r="TC227" s="89"/>
      <c r="TD227" s="89"/>
      <c r="TE227" s="89"/>
      <c r="TF227" s="89"/>
      <c r="TG227" s="89"/>
      <c r="TH227" s="89"/>
      <c r="TI227" s="80"/>
      <c r="TJ227" s="89"/>
      <c r="TK227" s="89"/>
      <c r="TL227" s="89"/>
      <c r="TM227" s="89"/>
      <c r="TN227" s="89"/>
      <c r="TO227" s="89"/>
      <c r="TP227" s="89"/>
      <c r="TQ227" s="89"/>
      <c r="TR227" s="89"/>
      <c r="TS227" s="89"/>
      <c r="TT227" s="89"/>
      <c r="TU227" s="89"/>
      <c r="TV227" s="89"/>
      <c r="TW227" s="89"/>
      <c r="TX227" s="89"/>
      <c r="TY227" s="89"/>
      <c r="TZ227" s="89"/>
      <c r="UA227" s="89"/>
      <c r="UB227" s="89"/>
      <c r="UC227" s="89"/>
      <c r="UD227" s="89"/>
      <c r="UE227" s="80"/>
      <c r="UF227" s="89"/>
      <c r="UG227" s="89"/>
      <c r="UH227" s="89"/>
      <c r="UI227" s="89"/>
      <c r="UJ227" s="89"/>
      <c r="UK227" s="89"/>
      <c r="UL227" s="89"/>
      <c r="UM227" s="89"/>
      <c r="UN227" s="89"/>
      <c r="UO227" s="89"/>
      <c r="UP227" s="89"/>
      <c r="UQ227" s="89"/>
      <c r="UR227" s="89"/>
      <c r="US227" s="89"/>
      <c r="UT227" s="89"/>
      <c r="UU227" s="89"/>
      <c r="UV227" s="89"/>
      <c r="UW227" s="89"/>
      <c r="UX227" s="89"/>
      <c r="UY227" s="89"/>
      <c r="UZ227" s="89"/>
      <c r="VA227" s="80"/>
      <c r="VB227" s="89"/>
      <c r="VC227" s="89"/>
      <c r="VD227" s="89"/>
      <c r="VE227" s="89"/>
      <c r="VF227" s="89"/>
      <c r="VG227" s="89"/>
      <c r="VH227" s="89"/>
      <c r="VI227" s="89"/>
      <c r="VJ227" s="89"/>
      <c r="VK227" s="89"/>
      <c r="VL227" s="89"/>
      <c r="VM227" s="89"/>
      <c r="VN227" s="89"/>
      <c r="VO227" s="89"/>
      <c r="VP227" s="89"/>
      <c r="VQ227" s="89"/>
      <c r="VR227" s="89"/>
      <c r="VS227" s="89"/>
      <c r="VT227" s="89"/>
      <c r="VU227" s="89"/>
      <c r="VV227" s="89"/>
      <c r="VW227" s="80"/>
      <c r="VX227" s="89"/>
      <c r="VY227" s="89"/>
      <c r="VZ227" s="89"/>
      <c r="WA227" s="89"/>
      <c r="WB227" s="89"/>
      <c r="WC227" s="89"/>
      <c r="WD227" s="89"/>
      <c r="WE227" s="89"/>
      <c r="WF227" s="89"/>
      <c r="WG227" s="89"/>
      <c r="WH227" s="89"/>
      <c r="WI227" s="89"/>
      <c r="WJ227" s="89"/>
      <c r="WK227" s="89"/>
      <c r="WL227" s="89"/>
      <c r="WM227" s="89"/>
      <c r="WN227" s="89"/>
      <c r="WO227" s="89"/>
      <c r="WP227" s="89"/>
      <c r="WQ227" s="89"/>
      <c r="WR227" s="89"/>
      <c r="WS227" s="80"/>
      <c r="WT227" s="89"/>
      <c r="WU227" s="89"/>
      <c r="WV227" s="89"/>
      <c r="WW227" s="89"/>
      <c r="WX227" s="89"/>
      <c r="WY227" s="89"/>
      <c r="WZ227" s="89"/>
      <c r="XA227" s="89"/>
      <c r="XB227" s="89"/>
      <c r="XC227" s="89"/>
      <c r="XD227" s="89"/>
      <c r="XE227" s="89"/>
      <c r="XF227" s="89"/>
      <c r="XG227" s="89"/>
      <c r="XH227" s="89"/>
      <c r="XI227" s="89"/>
      <c r="XJ227" s="89"/>
      <c r="XK227" s="89"/>
      <c r="XL227" s="89"/>
      <c r="XM227" s="89"/>
      <c r="XN227" s="89"/>
      <c r="XO227" s="80"/>
      <c r="XP227" s="89"/>
      <c r="XQ227" s="89"/>
      <c r="XR227" s="89"/>
      <c r="XS227" s="89"/>
      <c r="XT227" s="89"/>
      <c r="XU227" s="89"/>
      <c r="XV227" s="89"/>
      <c r="XW227" s="89"/>
      <c r="XX227" s="89"/>
      <c r="XY227" s="89"/>
      <c r="XZ227" s="89"/>
      <c r="YA227" s="89"/>
      <c r="YB227" s="89"/>
      <c r="YC227" s="89"/>
      <c r="YD227" s="89"/>
      <c r="YE227" s="89"/>
      <c r="YF227" s="89"/>
      <c r="YG227" s="89"/>
      <c r="YH227" s="89"/>
      <c r="YI227" s="89"/>
      <c r="YJ227" s="89"/>
      <c r="YK227" s="80"/>
      <c r="YL227" s="89"/>
      <c r="YM227" s="89"/>
      <c r="YN227" s="89"/>
      <c r="YO227" s="89"/>
      <c r="YP227" s="89"/>
      <c r="YQ227" s="89"/>
      <c r="YR227" s="89"/>
      <c r="YS227" s="89"/>
      <c r="YT227" s="89"/>
      <c r="YU227" s="89"/>
      <c r="YV227" s="89"/>
      <c r="YW227" s="89"/>
      <c r="YX227" s="89"/>
      <c r="YY227" s="89"/>
      <c r="YZ227" s="89"/>
      <c r="ZA227" s="89"/>
      <c r="ZB227" s="89"/>
      <c r="ZC227" s="89"/>
      <c r="ZD227" s="89"/>
      <c r="ZE227" s="89"/>
      <c r="ZF227" s="89"/>
      <c r="ZG227" s="80"/>
      <c r="ZH227" s="89"/>
      <c r="ZI227" s="89"/>
      <c r="ZJ227" s="89"/>
      <c r="ZK227" s="89"/>
      <c r="ZL227" s="89"/>
      <c r="ZM227" s="89"/>
      <c r="ZN227" s="89"/>
      <c r="ZO227" s="89"/>
      <c r="ZP227" s="89"/>
      <c r="ZQ227" s="89"/>
      <c r="ZR227" s="89"/>
      <c r="ZS227" s="89"/>
      <c r="ZT227" s="89"/>
      <c r="ZU227" s="89"/>
      <c r="ZV227" s="89"/>
      <c r="ZW227" s="89"/>
      <c r="ZX227" s="89"/>
      <c r="ZY227" s="89"/>
      <c r="ZZ227" s="89"/>
      <c r="AAA227" s="89"/>
      <c r="AAB227" s="89"/>
      <c r="AAC227" s="80"/>
      <c r="AAD227" s="89"/>
      <c r="AAE227" s="89"/>
      <c r="AAF227" s="89"/>
      <c r="AAG227" s="89"/>
      <c r="AAH227" s="89"/>
      <c r="AAI227" s="89"/>
      <c r="AAJ227" s="89"/>
      <c r="AAK227" s="89"/>
      <c r="AAL227" s="89"/>
      <c r="AAM227" s="89"/>
      <c r="AAN227" s="89"/>
      <c r="AAO227" s="89"/>
      <c r="AAP227" s="89"/>
      <c r="AAQ227" s="89"/>
      <c r="AAR227" s="89"/>
      <c r="AAS227" s="89"/>
      <c r="AAT227" s="89"/>
      <c r="AAU227" s="89"/>
      <c r="AAV227" s="89"/>
      <c r="AAW227" s="89"/>
      <c r="AAX227" s="89"/>
      <c r="AAY227" s="80"/>
      <c r="AAZ227" s="89"/>
      <c r="ABA227" s="89"/>
      <c r="ABB227" s="89"/>
      <c r="ABC227" s="89"/>
      <c r="ABD227" s="89"/>
      <c r="ABE227" s="89"/>
      <c r="ABF227" s="89"/>
      <c r="ABG227" s="89"/>
      <c r="ABH227" s="89"/>
      <c r="ABI227" s="89"/>
      <c r="ABJ227" s="89"/>
      <c r="ABK227" s="89"/>
      <c r="ABL227" s="89"/>
      <c r="ABM227" s="89"/>
      <c r="ABN227" s="89"/>
      <c r="ABO227" s="89"/>
      <c r="ABP227" s="89"/>
      <c r="ABQ227" s="89"/>
      <c r="ABR227" s="89"/>
      <c r="ABS227" s="89"/>
      <c r="ABT227" s="89"/>
      <c r="ABU227" s="80"/>
      <c r="ABV227" s="89"/>
      <c r="ABW227" s="89"/>
      <c r="ABX227" s="89"/>
      <c r="ABY227" s="89"/>
      <c r="ABZ227" s="89"/>
      <c r="ACA227" s="89"/>
      <c r="ACB227" s="89"/>
      <c r="ACC227" s="89"/>
      <c r="ACD227" s="89"/>
      <c r="ACE227" s="89"/>
      <c r="ACF227" s="89"/>
      <c r="ACG227" s="89"/>
      <c r="ACH227" s="89"/>
      <c r="ACI227" s="89"/>
      <c r="ACJ227" s="89"/>
      <c r="ACK227" s="89"/>
      <c r="ACL227" s="89"/>
      <c r="ACM227" s="89"/>
      <c r="ACN227" s="89"/>
      <c r="ACO227" s="89"/>
      <c r="ACP227" s="89"/>
      <c r="ACQ227" s="80"/>
      <c r="ACR227" s="89"/>
      <c r="ACS227" s="89"/>
      <c r="ACT227" s="89"/>
      <c r="ACU227" s="89"/>
      <c r="ACV227" s="89"/>
      <c r="ACW227" s="89"/>
      <c r="ACX227" s="89"/>
      <c r="ACY227" s="89"/>
      <c r="ACZ227" s="89"/>
      <c r="ADA227" s="89"/>
      <c r="ADB227" s="89"/>
      <c r="ADC227" s="89"/>
      <c r="ADD227" s="89"/>
      <c r="ADE227" s="89"/>
      <c r="ADF227" s="89"/>
      <c r="ADG227" s="89"/>
      <c r="ADH227" s="89"/>
      <c r="ADI227" s="89"/>
      <c r="ADJ227" s="89"/>
      <c r="ADK227" s="89"/>
      <c r="ADL227" s="89"/>
      <c r="ADM227" s="80"/>
      <c r="ADN227" s="89"/>
      <c r="ADO227" s="89"/>
      <c r="ADP227" s="89"/>
      <c r="ADQ227" s="89"/>
      <c r="ADR227" s="89"/>
      <c r="ADS227" s="89"/>
      <c r="ADT227" s="89"/>
      <c r="ADU227" s="89"/>
      <c r="ADV227" s="89"/>
      <c r="ADW227" s="89"/>
      <c r="ADX227" s="89"/>
      <c r="ADY227" s="89"/>
      <c r="ADZ227" s="89"/>
      <c r="AEA227" s="89"/>
      <c r="AEB227" s="89"/>
      <c r="AEC227" s="89"/>
      <c r="AED227" s="89"/>
      <c r="AEE227" s="89"/>
      <c r="AEF227" s="89"/>
      <c r="AEG227" s="89"/>
      <c r="AEH227" s="89"/>
      <c r="AEI227" s="80"/>
      <c r="AEJ227" s="89"/>
      <c r="AEK227" s="89"/>
      <c r="AEL227" s="89"/>
      <c r="AEM227" s="89"/>
      <c r="AEN227" s="89"/>
      <c r="AEO227" s="89"/>
      <c r="AEP227" s="89"/>
      <c r="AEQ227" s="89"/>
      <c r="AER227" s="89"/>
      <c r="AES227" s="89"/>
      <c r="AET227" s="89"/>
      <c r="AEU227" s="89"/>
      <c r="AEV227" s="89"/>
      <c r="AEW227" s="89"/>
      <c r="AEX227" s="89"/>
      <c r="AEY227" s="89"/>
      <c r="AEZ227" s="89"/>
      <c r="AFA227" s="89"/>
      <c r="AFB227" s="89"/>
      <c r="AFC227" s="89"/>
      <c r="AFD227" s="89"/>
      <c r="AFE227" s="80"/>
      <c r="AFF227" s="89"/>
      <c r="AFG227" s="89"/>
      <c r="AFH227" s="89"/>
      <c r="AFI227" s="89"/>
      <c r="AFJ227" s="89"/>
      <c r="AFK227" s="89"/>
      <c r="AFL227" s="89"/>
      <c r="AFM227" s="89"/>
      <c r="AFN227" s="89"/>
      <c r="AFO227" s="89"/>
      <c r="AFP227" s="89"/>
      <c r="AFQ227" s="89"/>
      <c r="AFR227" s="89"/>
      <c r="AFS227" s="89"/>
      <c r="AFT227" s="89"/>
      <c r="AFU227" s="89"/>
      <c r="AFV227" s="89"/>
      <c r="AFW227" s="89"/>
      <c r="AFX227" s="89"/>
      <c r="AFY227" s="89"/>
      <c r="AFZ227" s="89"/>
      <c r="AGA227" s="80"/>
      <c r="AGB227" s="89"/>
      <c r="AGC227" s="89"/>
      <c r="AGD227" s="89"/>
      <c r="AGE227" s="89"/>
      <c r="AGF227" s="89"/>
      <c r="AGG227" s="89"/>
      <c r="AGH227" s="89"/>
      <c r="AGI227" s="89"/>
      <c r="AGJ227" s="89"/>
      <c r="AGK227" s="89"/>
      <c r="AGL227" s="89"/>
      <c r="AGM227" s="89"/>
      <c r="AGN227" s="89"/>
      <c r="AGO227" s="89"/>
      <c r="AGP227" s="89"/>
      <c r="AGQ227" s="89"/>
      <c r="AGR227" s="89"/>
      <c r="AGS227" s="89"/>
      <c r="AGT227" s="89"/>
      <c r="AGU227" s="89"/>
      <c r="AGV227" s="89"/>
      <c r="AGW227" s="80"/>
      <c r="AGX227" s="89"/>
      <c r="AGY227" s="89"/>
      <c r="AGZ227" s="89"/>
      <c r="AHA227" s="89"/>
      <c r="AHB227" s="89"/>
      <c r="AHC227" s="89"/>
      <c r="AHD227" s="89"/>
      <c r="AHE227" s="89"/>
      <c r="AHF227" s="89"/>
      <c r="AHG227" s="89"/>
      <c r="AHH227" s="89"/>
      <c r="AHI227" s="89"/>
      <c r="AHJ227" s="89"/>
      <c r="AHK227" s="89"/>
      <c r="AHL227" s="89"/>
      <c r="AHM227" s="89"/>
      <c r="AHN227" s="89"/>
      <c r="AHO227" s="89"/>
      <c r="AHP227" s="89"/>
      <c r="AHQ227" s="89"/>
      <c r="AHR227" s="89"/>
      <c r="AHS227" s="80"/>
      <c r="AHT227" s="89"/>
      <c r="AHU227" s="89"/>
      <c r="AHV227" s="89"/>
      <c r="AHW227" s="89"/>
      <c r="AHX227" s="89"/>
      <c r="AHY227" s="89"/>
      <c r="AHZ227" s="89"/>
      <c r="AIA227" s="89"/>
      <c r="AIB227" s="89"/>
      <c r="AIC227" s="89"/>
      <c r="AID227" s="89"/>
      <c r="AIE227" s="89"/>
      <c r="AIF227" s="89"/>
      <c r="AIG227" s="89"/>
      <c r="AIH227" s="89"/>
      <c r="AII227" s="89"/>
      <c r="AIJ227" s="89"/>
      <c r="AIK227" s="89"/>
      <c r="AIL227" s="89"/>
      <c r="AIM227" s="89"/>
      <c r="AIN227" s="89"/>
      <c r="AIO227" s="80"/>
      <c r="AIP227" s="89"/>
      <c r="AIQ227" s="89"/>
      <c r="AIR227" s="89"/>
      <c r="AIS227" s="89"/>
      <c r="AIT227" s="89"/>
      <c r="AIU227" s="89"/>
      <c r="AIV227" s="89"/>
      <c r="AIW227" s="89"/>
      <c r="AIX227" s="89"/>
      <c r="AIY227" s="89"/>
      <c r="AIZ227" s="89"/>
      <c r="AJA227" s="89"/>
      <c r="AJB227" s="89"/>
      <c r="AJC227" s="89"/>
      <c r="AJD227" s="89"/>
      <c r="AJE227" s="89"/>
      <c r="AJF227" s="89"/>
      <c r="AJG227" s="89"/>
      <c r="AJH227" s="89"/>
      <c r="AJI227" s="89"/>
      <c r="AJJ227" s="89"/>
      <c r="AJK227" s="80"/>
      <c r="AJL227" s="89"/>
      <c r="AJM227" s="89"/>
      <c r="AJN227" s="89"/>
      <c r="AJO227" s="89"/>
      <c r="AJP227" s="89"/>
      <c r="AJQ227" s="89"/>
      <c r="AJR227" s="89"/>
      <c r="AJS227" s="89"/>
      <c r="AJT227" s="89"/>
      <c r="AJU227" s="89"/>
      <c r="AJV227" s="89"/>
      <c r="AJW227" s="89"/>
      <c r="AJX227" s="89"/>
      <c r="AJY227" s="89"/>
      <c r="AJZ227" s="89"/>
      <c r="AKA227" s="89"/>
      <c r="AKB227" s="89"/>
      <c r="AKC227" s="89"/>
      <c r="AKD227" s="89"/>
      <c r="AKE227" s="89"/>
      <c r="AKF227" s="89"/>
      <c r="AKG227" s="80"/>
      <c r="AKH227" s="89"/>
      <c r="AKI227" s="89"/>
      <c r="AKJ227" s="89"/>
      <c r="AKK227" s="89"/>
      <c r="AKL227" s="89"/>
      <c r="AKM227" s="89"/>
      <c r="AKN227" s="89"/>
      <c r="AKO227" s="89"/>
      <c r="AKP227" s="89"/>
      <c r="AKQ227" s="89"/>
      <c r="AKR227" s="89"/>
      <c r="AKS227" s="89"/>
      <c r="AKT227" s="89"/>
      <c r="AKU227" s="89"/>
      <c r="AKV227" s="89"/>
      <c r="AKW227" s="89"/>
      <c r="AKX227" s="89"/>
      <c r="AKY227" s="89"/>
      <c r="AKZ227" s="89"/>
      <c r="ALA227" s="89"/>
      <c r="ALB227" s="89"/>
      <c r="ALC227" s="80"/>
      <c r="ALD227" s="89"/>
      <c r="ALE227" s="89"/>
      <c r="ALF227" s="89"/>
      <c r="ALG227" s="89"/>
      <c r="ALH227" s="89"/>
      <c r="ALI227" s="89"/>
      <c r="ALJ227" s="89"/>
      <c r="ALK227" s="89"/>
      <c r="ALL227" s="89"/>
      <c r="ALM227" s="89"/>
      <c r="ALN227" s="89"/>
      <c r="ALO227" s="89"/>
      <c r="ALP227" s="89"/>
      <c r="ALQ227" s="89"/>
      <c r="ALR227" s="89"/>
      <c r="ALS227" s="89"/>
      <c r="ALT227" s="89"/>
      <c r="ALU227" s="89"/>
      <c r="ALV227" s="89"/>
      <c r="ALW227" s="89"/>
      <c r="ALX227" s="89"/>
      <c r="ALY227" s="80"/>
      <c r="ALZ227" s="89"/>
      <c r="AMA227" s="89"/>
      <c r="AMB227" s="89"/>
      <c r="AMC227" s="89"/>
      <c r="AMD227" s="89"/>
      <c r="AME227" s="89"/>
      <c r="AMF227" s="89"/>
      <c r="AMG227" s="89"/>
      <c r="AMH227" s="89"/>
      <c r="AMI227" s="89"/>
      <c r="AMJ227" s="89"/>
      <c r="AMK227" s="89"/>
      <c r="AML227" s="89"/>
      <c r="AMM227" s="89"/>
      <c r="AMN227" s="89"/>
      <c r="AMO227" s="89"/>
      <c r="AMP227" s="89"/>
      <c r="AMQ227" s="89"/>
      <c r="AMR227" s="89"/>
      <c r="AMS227" s="89"/>
      <c r="AMT227" s="89"/>
      <c r="AMU227" s="80"/>
      <c r="AMV227" s="89"/>
      <c r="AMW227" s="89"/>
      <c r="AMX227" s="89"/>
      <c r="AMY227" s="89"/>
      <c r="AMZ227" s="89"/>
      <c r="ANA227" s="89"/>
      <c r="ANB227" s="89"/>
      <c r="ANC227" s="89"/>
      <c r="AND227" s="89"/>
      <c r="ANE227" s="89"/>
      <c r="ANF227" s="89"/>
      <c r="ANG227" s="89"/>
      <c r="ANH227" s="89"/>
      <c r="ANI227" s="89"/>
      <c r="ANJ227" s="89"/>
      <c r="ANK227" s="89"/>
      <c r="ANL227" s="89"/>
      <c r="ANM227" s="89"/>
      <c r="ANN227" s="89"/>
      <c r="ANO227" s="89"/>
      <c r="ANP227" s="89"/>
      <c r="ANQ227" s="80"/>
      <c r="ANR227" s="89"/>
      <c r="ANS227" s="89"/>
      <c r="ANT227" s="89"/>
      <c r="ANU227" s="89"/>
      <c r="ANV227" s="89"/>
      <c r="ANW227" s="89"/>
      <c r="ANX227" s="89"/>
      <c r="ANY227" s="89"/>
      <c r="ANZ227" s="89"/>
      <c r="AOA227" s="89"/>
      <c r="AOB227" s="89"/>
      <c r="AOC227" s="89"/>
      <c r="AOD227" s="89"/>
      <c r="AOE227" s="89"/>
      <c r="AOF227" s="89"/>
      <c r="AOG227" s="89"/>
      <c r="AOH227" s="89"/>
      <c r="AOI227" s="89"/>
      <c r="AOJ227" s="89"/>
      <c r="AOK227" s="89"/>
      <c r="AOL227" s="89"/>
      <c r="AOM227" s="80"/>
      <c r="AON227" s="89"/>
      <c r="AOO227" s="89"/>
      <c r="AOP227" s="89"/>
      <c r="AOQ227" s="89"/>
      <c r="AOR227" s="89"/>
      <c r="AOS227" s="89"/>
      <c r="AOT227" s="89"/>
      <c r="AOU227" s="89"/>
      <c r="AOV227" s="89"/>
      <c r="AOW227" s="89"/>
      <c r="AOX227" s="89"/>
      <c r="AOY227" s="89"/>
      <c r="AOZ227" s="89"/>
      <c r="APA227" s="89"/>
      <c r="APB227" s="89"/>
      <c r="APC227" s="89"/>
      <c r="APD227" s="89"/>
      <c r="APE227" s="89"/>
      <c r="APF227" s="89"/>
      <c r="APG227" s="89"/>
      <c r="APH227" s="89"/>
      <c r="API227" s="80"/>
      <c r="APJ227" s="89"/>
      <c r="APK227" s="89"/>
      <c r="APL227" s="89"/>
      <c r="APM227" s="89"/>
      <c r="APN227" s="89"/>
      <c r="APO227" s="89"/>
      <c r="APP227" s="89"/>
      <c r="APQ227" s="89"/>
      <c r="APR227" s="89"/>
      <c r="APS227" s="89"/>
      <c r="APT227" s="89"/>
      <c r="APU227" s="89"/>
      <c r="APV227" s="89"/>
      <c r="APW227" s="89"/>
      <c r="APX227" s="89"/>
      <c r="APY227" s="89"/>
      <c r="APZ227" s="89"/>
      <c r="AQA227" s="89"/>
      <c r="AQB227" s="89"/>
      <c r="AQC227" s="89"/>
      <c r="AQD227" s="89"/>
      <c r="AQE227" s="80"/>
      <c r="AQF227" s="89"/>
      <c r="AQG227" s="89"/>
      <c r="AQH227" s="89"/>
      <c r="AQI227" s="89"/>
      <c r="AQJ227" s="89"/>
      <c r="AQK227" s="89"/>
      <c r="AQL227" s="89"/>
      <c r="AQM227" s="89"/>
      <c r="AQN227" s="89"/>
      <c r="AQO227" s="89"/>
      <c r="AQP227" s="89"/>
      <c r="AQQ227" s="89"/>
      <c r="AQR227" s="89"/>
      <c r="AQS227" s="89"/>
      <c r="AQT227" s="89"/>
      <c r="AQU227" s="89"/>
      <c r="AQV227" s="89"/>
      <c r="AQW227" s="89"/>
      <c r="AQX227" s="89"/>
      <c r="AQY227" s="89"/>
      <c r="AQZ227" s="89"/>
      <c r="ARA227" s="80"/>
      <c r="ARB227" s="89"/>
      <c r="ARC227" s="89"/>
      <c r="ARD227" s="89"/>
      <c r="ARE227" s="89"/>
      <c r="ARF227" s="89"/>
      <c r="ARG227" s="89"/>
      <c r="ARH227" s="89"/>
      <c r="ARI227" s="89"/>
      <c r="ARJ227" s="89"/>
      <c r="ARK227" s="89"/>
      <c r="ARL227" s="89"/>
      <c r="ARM227" s="89"/>
      <c r="ARN227" s="89"/>
      <c r="ARO227" s="89"/>
      <c r="ARP227" s="89"/>
      <c r="ARQ227" s="89"/>
      <c r="ARR227" s="89"/>
      <c r="ARS227" s="89"/>
      <c r="ART227" s="89"/>
      <c r="ARU227" s="89"/>
      <c r="ARV227" s="89"/>
      <c r="ARW227" s="80"/>
      <c r="ARX227" s="89"/>
      <c r="ARY227" s="89"/>
      <c r="ARZ227" s="89"/>
      <c r="ASA227" s="89"/>
      <c r="ASB227" s="89"/>
      <c r="ASC227" s="89"/>
      <c r="ASD227" s="89"/>
      <c r="ASE227" s="89"/>
      <c r="ASF227" s="89"/>
      <c r="ASG227" s="89"/>
      <c r="ASH227" s="89"/>
      <c r="ASI227" s="89"/>
      <c r="ASJ227" s="89"/>
      <c r="ASK227" s="89"/>
      <c r="ASL227" s="89"/>
      <c r="ASM227" s="89"/>
      <c r="ASN227" s="89"/>
      <c r="ASO227" s="89"/>
      <c r="ASP227" s="89"/>
      <c r="ASQ227" s="89"/>
      <c r="ASR227" s="89"/>
      <c r="ASS227" s="80"/>
      <c r="AST227" s="89"/>
      <c r="ASU227" s="89"/>
      <c r="ASV227" s="89"/>
      <c r="ASW227" s="89"/>
      <c r="ASX227" s="89"/>
      <c r="ASY227" s="89"/>
      <c r="ASZ227" s="89"/>
      <c r="ATA227" s="89"/>
      <c r="ATB227" s="89"/>
      <c r="ATC227" s="89"/>
      <c r="ATD227" s="89"/>
      <c r="ATE227" s="89"/>
      <c r="ATF227" s="89"/>
      <c r="ATG227" s="89"/>
      <c r="ATH227" s="89"/>
      <c r="ATI227" s="89"/>
      <c r="ATJ227" s="89"/>
      <c r="ATK227" s="89"/>
      <c r="ATL227" s="89"/>
      <c r="ATM227" s="89"/>
      <c r="ATN227" s="89"/>
      <c r="ATO227" s="80"/>
      <c r="ATP227" s="89"/>
      <c r="ATQ227" s="89"/>
      <c r="ATR227" s="89"/>
      <c r="ATS227" s="89"/>
      <c r="ATT227" s="89"/>
      <c r="ATU227" s="89"/>
      <c r="ATV227" s="89"/>
      <c r="ATW227" s="89"/>
      <c r="ATX227" s="89"/>
      <c r="ATY227" s="89"/>
      <c r="ATZ227" s="89"/>
      <c r="AUA227" s="89"/>
      <c r="AUB227" s="89"/>
      <c r="AUC227" s="89"/>
      <c r="AUD227" s="89"/>
      <c r="AUE227" s="89"/>
      <c r="AUF227" s="89"/>
      <c r="AUG227" s="89"/>
      <c r="AUH227" s="89"/>
      <c r="AUI227" s="89"/>
      <c r="AUJ227" s="89"/>
      <c r="AUK227" s="80"/>
      <c r="AUL227" s="89"/>
      <c r="AUM227" s="89"/>
      <c r="AUN227" s="89"/>
      <c r="AUO227" s="89"/>
      <c r="AUP227" s="89"/>
      <c r="AUQ227" s="89"/>
      <c r="AUR227" s="89"/>
      <c r="AUS227" s="89"/>
      <c r="AUT227" s="89"/>
      <c r="AUU227" s="89"/>
      <c r="AUV227" s="89"/>
      <c r="AUW227" s="89"/>
      <c r="AUX227" s="89"/>
      <c r="AUY227" s="89"/>
      <c r="AUZ227" s="89"/>
      <c r="AVA227" s="89"/>
      <c r="AVB227" s="89"/>
      <c r="AVC227" s="89"/>
      <c r="AVD227" s="89"/>
      <c r="AVE227" s="89"/>
      <c r="AVF227" s="89"/>
      <c r="AVG227" s="80"/>
      <c r="AVH227" s="89"/>
      <c r="AVI227" s="89"/>
      <c r="AVJ227" s="89"/>
      <c r="AVK227" s="89"/>
      <c r="AVL227" s="89"/>
      <c r="AVM227" s="89"/>
      <c r="AVN227" s="89"/>
      <c r="AVO227" s="89"/>
      <c r="AVP227" s="89"/>
      <c r="AVQ227" s="89"/>
      <c r="AVR227" s="89"/>
      <c r="AVS227" s="89"/>
      <c r="AVT227" s="89"/>
      <c r="AVU227" s="89"/>
      <c r="AVV227" s="89"/>
      <c r="AVW227" s="89"/>
      <c r="AVX227" s="89"/>
      <c r="AVY227" s="89"/>
      <c r="AVZ227" s="89"/>
      <c r="AWA227" s="89"/>
      <c r="AWB227" s="89"/>
      <c r="AWC227" s="80"/>
      <c r="AWD227" s="89"/>
      <c r="AWE227" s="89"/>
      <c r="AWF227" s="89"/>
      <c r="AWG227" s="89"/>
      <c r="AWH227" s="89"/>
      <c r="AWI227" s="89"/>
      <c r="AWJ227" s="89"/>
      <c r="AWK227" s="89"/>
      <c r="AWL227" s="89"/>
      <c r="AWM227" s="89"/>
      <c r="AWN227" s="89"/>
      <c r="AWO227" s="89"/>
      <c r="AWP227" s="89"/>
      <c r="AWQ227" s="89"/>
      <c r="AWR227" s="89"/>
      <c r="AWS227" s="89"/>
      <c r="AWT227" s="89"/>
      <c r="AWU227" s="89"/>
      <c r="AWV227" s="89"/>
      <c r="AWW227" s="89"/>
      <c r="AWX227" s="89"/>
      <c r="AWY227" s="80"/>
      <c r="AWZ227" s="89"/>
      <c r="AXA227" s="89"/>
      <c r="AXB227" s="89"/>
      <c r="AXC227" s="89"/>
      <c r="AXD227" s="89"/>
      <c r="AXE227" s="89"/>
      <c r="AXF227" s="89"/>
      <c r="AXG227" s="89"/>
      <c r="AXH227" s="89"/>
      <c r="AXI227" s="89"/>
      <c r="AXJ227" s="89"/>
      <c r="AXK227" s="89"/>
      <c r="AXL227" s="89"/>
      <c r="AXM227" s="89"/>
      <c r="AXN227" s="89"/>
      <c r="AXO227" s="89"/>
      <c r="AXP227" s="89"/>
      <c r="AXQ227" s="89"/>
      <c r="AXR227" s="89"/>
      <c r="AXS227" s="89"/>
      <c r="AXT227" s="89"/>
      <c r="AXU227" s="80"/>
      <c r="AXV227" s="89"/>
      <c r="AXW227" s="89"/>
      <c r="AXX227" s="89"/>
      <c r="AXY227" s="89"/>
      <c r="AXZ227" s="89"/>
      <c r="AYA227" s="89"/>
      <c r="AYB227" s="89"/>
      <c r="AYC227" s="89"/>
      <c r="AYD227" s="89"/>
      <c r="AYE227" s="89"/>
      <c r="AYF227" s="89"/>
      <c r="AYG227" s="89"/>
      <c r="AYH227" s="89"/>
      <c r="AYI227" s="89"/>
      <c r="AYJ227" s="89"/>
      <c r="AYK227" s="89"/>
      <c r="AYL227" s="89"/>
      <c r="AYM227" s="89"/>
      <c r="AYN227" s="89"/>
      <c r="AYO227" s="89"/>
      <c r="AYP227" s="89"/>
      <c r="AYQ227" s="80"/>
      <c r="AYR227" s="89"/>
      <c r="AYS227" s="89"/>
      <c r="AYT227" s="89"/>
      <c r="AYU227" s="89"/>
      <c r="AYV227" s="89"/>
      <c r="AYW227" s="89"/>
      <c r="AYX227" s="89"/>
      <c r="AYY227" s="89"/>
      <c r="AYZ227" s="89"/>
      <c r="AZA227" s="89"/>
      <c r="AZB227" s="89"/>
      <c r="AZC227" s="89"/>
      <c r="AZD227" s="89"/>
      <c r="AZE227" s="89"/>
      <c r="AZF227" s="89"/>
      <c r="AZG227" s="89"/>
      <c r="AZH227" s="89"/>
      <c r="AZI227" s="89"/>
      <c r="AZJ227" s="89"/>
      <c r="AZK227" s="89"/>
      <c r="AZL227" s="89"/>
      <c r="AZM227" s="80"/>
      <c r="AZN227" s="89"/>
      <c r="AZO227" s="89"/>
      <c r="AZP227" s="89"/>
      <c r="AZQ227" s="89"/>
      <c r="AZR227" s="89"/>
      <c r="AZS227" s="89"/>
      <c r="AZT227" s="89"/>
      <c r="AZU227" s="89"/>
      <c r="AZV227" s="89"/>
      <c r="AZW227" s="89"/>
      <c r="AZX227" s="89"/>
      <c r="AZY227" s="89"/>
      <c r="AZZ227" s="89"/>
      <c r="BAA227" s="89"/>
      <c r="BAB227" s="89"/>
      <c r="BAC227" s="89"/>
      <c r="BAD227" s="89"/>
      <c r="BAE227" s="89"/>
      <c r="BAF227" s="89"/>
      <c r="BAG227" s="89"/>
      <c r="BAH227" s="89"/>
      <c r="BAI227" s="80"/>
      <c r="BAJ227" s="89"/>
      <c r="BAK227" s="89"/>
      <c r="BAL227" s="89"/>
      <c r="BAM227" s="89"/>
      <c r="BAN227" s="89"/>
      <c r="BAO227" s="89"/>
      <c r="BAP227" s="89"/>
      <c r="BAQ227" s="89"/>
      <c r="BAR227" s="89"/>
      <c r="BAS227" s="89"/>
      <c r="BAT227" s="89"/>
      <c r="BAU227" s="89"/>
      <c r="BAV227" s="89"/>
      <c r="BAW227" s="89"/>
      <c r="BAX227" s="89"/>
      <c r="BAY227" s="89"/>
      <c r="BAZ227" s="89"/>
      <c r="BBA227" s="89"/>
      <c r="BBB227" s="89"/>
      <c r="BBC227" s="89"/>
      <c r="BBD227" s="89"/>
      <c r="BBE227" s="80"/>
      <c r="BBF227" s="89"/>
      <c r="BBG227" s="89"/>
      <c r="BBH227" s="89"/>
      <c r="BBI227" s="89"/>
      <c r="BBJ227" s="89"/>
      <c r="BBK227" s="89"/>
      <c r="BBL227" s="89"/>
      <c r="BBM227" s="89"/>
      <c r="BBN227" s="89"/>
      <c r="BBO227" s="89"/>
      <c r="BBP227" s="89"/>
      <c r="BBQ227" s="89"/>
      <c r="BBR227" s="89"/>
      <c r="BBS227" s="89"/>
      <c r="BBT227" s="89"/>
      <c r="BBU227" s="89"/>
      <c r="BBV227" s="89"/>
      <c r="BBW227" s="89"/>
      <c r="BBX227" s="89"/>
      <c r="BBY227" s="89"/>
      <c r="BBZ227" s="89"/>
      <c r="BCA227" s="80"/>
      <c r="BCB227" s="89"/>
      <c r="BCC227" s="89"/>
      <c r="BCD227" s="89"/>
      <c r="BCE227" s="89"/>
      <c r="BCF227" s="89"/>
      <c r="BCG227" s="89"/>
      <c r="BCH227" s="89"/>
      <c r="BCI227" s="89"/>
      <c r="BCJ227" s="89"/>
      <c r="BCK227" s="89"/>
      <c r="BCL227" s="89"/>
      <c r="BCM227" s="89"/>
      <c r="BCN227" s="89"/>
      <c r="BCO227" s="89"/>
      <c r="BCP227" s="89"/>
      <c r="BCQ227" s="89"/>
      <c r="BCR227" s="89"/>
      <c r="BCS227" s="89"/>
      <c r="BCT227" s="89"/>
      <c r="BCU227" s="89"/>
      <c r="BCV227" s="89"/>
      <c r="BCW227" s="80"/>
      <c r="BCX227" s="89"/>
      <c r="BCY227" s="89"/>
      <c r="BCZ227" s="89"/>
      <c r="BDA227" s="89"/>
      <c r="BDB227" s="89"/>
      <c r="BDC227" s="89"/>
      <c r="BDD227" s="89"/>
      <c r="BDE227" s="89"/>
      <c r="BDF227" s="89"/>
      <c r="BDG227" s="89"/>
      <c r="BDH227" s="89"/>
      <c r="BDI227" s="89"/>
      <c r="BDJ227" s="89"/>
      <c r="BDK227" s="89"/>
      <c r="BDL227" s="89"/>
      <c r="BDM227" s="89"/>
      <c r="BDN227" s="89"/>
      <c r="BDO227" s="89"/>
      <c r="BDP227" s="89"/>
      <c r="BDQ227" s="89"/>
      <c r="BDR227" s="89"/>
      <c r="BDS227" s="80"/>
      <c r="BDT227" s="89"/>
      <c r="BDU227" s="89"/>
      <c r="BDV227" s="89"/>
      <c r="BDW227" s="89"/>
      <c r="BDX227" s="89"/>
      <c r="BDY227" s="89"/>
      <c r="BDZ227" s="89"/>
      <c r="BEA227" s="89"/>
      <c r="BEB227" s="89"/>
      <c r="BEC227" s="89"/>
      <c r="BED227" s="89"/>
      <c r="BEE227" s="89"/>
      <c r="BEF227" s="89"/>
      <c r="BEG227" s="89"/>
      <c r="BEH227" s="89"/>
      <c r="BEI227" s="89"/>
      <c r="BEJ227" s="89"/>
      <c r="BEK227" s="89"/>
      <c r="BEL227" s="89"/>
      <c r="BEM227" s="89"/>
      <c r="BEN227" s="89"/>
      <c r="BEO227" s="80"/>
      <c r="BEP227" s="89"/>
      <c r="BEQ227" s="89"/>
      <c r="BER227" s="89"/>
      <c r="BES227" s="89"/>
      <c r="BET227" s="89"/>
      <c r="BEU227" s="89"/>
      <c r="BEV227" s="89"/>
      <c r="BEW227" s="89"/>
      <c r="BEX227" s="89"/>
      <c r="BEY227" s="89"/>
      <c r="BEZ227" s="89"/>
      <c r="BFA227" s="89"/>
      <c r="BFB227" s="89"/>
      <c r="BFC227" s="89"/>
      <c r="BFD227" s="89"/>
      <c r="BFE227" s="89"/>
      <c r="BFF227" s="89"/>
      <c r="BFG227" s="89"/>
      <c r="BFH227" s="89"/>
      <c r="BFI227" s="89"/>
      <c r="BFJ227" s="89"/>
      <c r="BFK227" s="80"/>
      <c r="BFL227" s="89"/>
      <c r="BFM227" s="89"/>
      <c r="BFN227" s="89"/>
      <c r="BFO227" s="89"/>
      <c r="BFP227" s="89"/>
      <c r="BFQ227" s="89"/>
      <c r="BFR227" s="89"/>
      <c r="BFS227" s="89"/>
      <c r="BFT227" s="89"/>
      <c r="BFU227" s="89"/>
      <c r="BFV227" s="89"/>
      <c r="BFW227" s="89"/>
      <c r="BFX227" s="89"/>
      <c r="BFY227" s="89"/>
      <c r="BFZ227" s="89"/>
      <c r="BGA227" s="89"/>
      <c r="BGB227" s="89"/>
      <c r="BGC227" s="89"/>
      <c r="BGD227" s="89"/>
      <c r="BGE227" s="89"/>
      <c r="BGF227" s="89"/>
      <c r="BGG227" s="80"/>
      <c r="BGH227" s="89"/>
      <c r="BGI227" s="89"/>
      <c r="BGJ227" s="89"/>
      <c r="BGK227" s="89"/>
      <c r="BGL227" s="89"/>
      <c r="BGM227" s="89"/>
      <c r="BGN227" s="89"/>
      <c r="BGO227" s="89"/>
      <c r="BGP227" s="89"/>
      <c r="BGQ227" s="89"/>
      <c r="BGR227" s="89"/>
      <c r="BGS227" s="89"/>
      <c r="BGT227" s="89"/>
      <c r="BGU227" s="89"/>
      <c r="BGV227" s="89"/>
      <c r="BGW227" s="89"/>
      <c r="BGX227" s="89"/>
      <c r="BGY227" s="89"/>
      <c r="BGZ227" s="89"/>
      <c r="BHA227" s="89"/>
      <c r="BHB227" s="89"/>
      <c r="BHC227" s="80"/>
      <c r="BHD227" s="89"/>
      <c r="BHE227" s="89"/>
      <c r="BHF227" s="89"/>
      <c r="BHG227" s="89"/>
      <c r="BHH227" s="89"/>
      <c r="BHI227" s="89"/>
      <c r="BHJ227" s="89"/>
      <c r="BHK227" s="89"/>
      <c r="BHL227" s="89"/>
      <c r="BHM227" s="89"/>
      <c r="BHN227" s="89"/>
      <c r="BHO227" s="89"/>
      <c r="BHP227" s="89"/>
      <c r="BHQ227" s="89"/>
      <c r="BHR227" s="89"/>
      <c r="BHS227" s="89"/>
      <c r="BHT227" s="89"/>
      <c r="BHU227" s="89"/>
      <c r="BHV227" s="89"/>
      <c r="BHW227" s="89"/>
      <c r="BHX227" s="89"/>
      <c r="BHY227" s="80"/>
      <c r="BHZ227" s="89"/>
      <c r="BIA227" s="89"/>
      <c r="BIB227" s="89"/>
      <c r="BIC227" s="89"/>
      <c r="BID227" s="89"/>
      <c r="BIE227" s="89"/>
      <c r="BIF227" s="89"/>
      <c r="BIG227" s="89"/>
      <c r="BIH227" s="89"/>
      <c r="BII227" s="89"/>
      <c r="BIJ227" s="89"/>
      <c r="BIK227" s="89"/>
      <c r="BIL227" s="89"/>
      <c r="BIM227" s="89"/>
      <c r="BIN227" s="89"/>
      <c r="BIO227" s="89"/>
      <c r="BIP227" s="89"/>
      <c r="BIQ227" s="89"/>
      <c r="BIR227" s="89"/>
      <c r="BIS227" s="89"/>
      <c r="BIT227" s="89"/>
      <c r="BIU227" s="80"/>
      <c r="BIV227" s="89"/>
      <c r="BIW227" s="89"/>
      <c r="BIX227" s="89"/>
      <c r="BIY227" s="89"/>
      <c r="BIZ227" s="89"/>
      <c r="BJA227" s="89"/>
      <c r="BJB227" s="89"/>
      <c r="BJC227" s="89"/>
      <c r="BJD227" s="89"/>
      <c r="BJE227" s="89"/>
      <c r="BJF227" s="89"/>
      <c r="BJG227" s="89"/>
      <c r="BJH227" s="89"/>
      <c r="BJI227" s="89"/>
      <c r="BJJ227" s="89"/>
      <c r="BJK227" s="89"/>
      <c r="BJL227" s="89"/>
      <c r="BJM227" s="89"/>
      <c r="BJN227" s="89"/>
      <c r="BJO227" s="89"/>
      <c r="BJP227" s="89"/>
      <c r="BJQ227" s="80"/>
      <c r="BJR227" s="89"/>
      <c r="BJS227" s="89"/>
      <c r="BJT227" s="89"/>
      <c r="BJU227" s="89"/>
      <c r="BJV227" s="89"/>
      <c r="BJW227" s="89"/>
      <c r="BJX227" s="89"/>
      <c r="BJY227" s="89"/>
      <c r="BJZ227" s="89"/>
      <c r="BKA227" s="89"/>
      <c r="BKB227" s="89"/>
      <c r="BKC227" s="89"/>
      <c r="BKD227" s="89"/>
      <c r="BKE227" s="89"/>
      <c r="BKF227" s="89"/>
      <c r="BKG227" s="89"/>
      <c r="BKH227" s="89"/>
      <c r="BKI227" s="89"/>
      <c r="BKJ227" s="89"/>
      <c r="BKK227" s="89"/>
      <c r="BKL227" s="89"/>
      <c r="BKM227" s="80"/>
      <c r="BKN227" s="89"/>
      <c r="BKO227" s="89"/>
      <c r="BKP227" s="89"/>
      <c r="BKQ227" s="89"/>
      <c r="BKR227" s="89"/>
      <c r="BKS227" s="89"/>
      <c r="BKT227" s="89"/>
      <c r="BKU227" s="89"/>
      <c r="BKV227" s="89"/>
      <c r="BKW227" s="89"/>
      <c r="BKX227" s="89"/>
      <c r="BKY227" s="89"/>
      <c r="BKZ227" s="89"/>
      <c r="BLA227" s="89"/>
      <c r="BLB227" s="89"/>
      <c r="BLC227" s="89"/>
      <c r="BLD227" s="89"/>
      <c r="BLE227" s="89"/>
      <c r="BLF227" s="89"/>
      <c r="BLG227" s="89"/>
      <c r="BLH227" s="89"/>
      <c r="BLI227" s="80"/>
      <c r="BLJ227" s="89"/>
      <c r="BLK227" s="89"/>
      <c r="BLL227" s="89"/>
      <c r="BLM227" s="89"/>
      <c r="BLN227" s="89"/>
      <c r="BLO227" s="89"/>
      <c r="BLP227" s="89"/>
      <c r="BLQ227" s="89"/>
      <c r="BLR227" s="89"/>
      <c r="BLS227" s="89"/>
      <c r="BLT227" s="89"/>
      <c r="BLU227" s="89"/>
      <c r="BLV227" s="89"/>
      <c r="BLW227" s="89"/>
      <c r="BLX227" s="89"/>
      <c r="BLY227" s="89"/>
      <c r="BLZ227" s="89"/>
      <c r="BMA227" s="89"/>
      <c r="BMB227" s="89"/>
      <c r="BMC227" s="89"/>
      <c r="BMD227" s="89"/>
      <c r="BME227" s="80"/>
      <c r="BMF227" s="89"/>
      <c r="BMG227" s="89"/>
      <c r="BMH227" s="89"/>
      <c r="BMI227" s="89"/>
      <c r="BMJ227" s="89"/>
      <c r="BMK227" s="89"/>
      <c r="BML227" s="89"/>
      <c r="BMM227" s="89"/>
      <c r="BMN227" s="89"/>
      <c r="BMO227" s="89"/>
      <c r="BMP227" s="89"/>
      <c r="BMQ227" s="89"/>
      <c r="BMR227" s="89"/>
      <c r="BMS227" s="89"/>
      <c r="BMT227" s="89"/>
      <c r="BMU227" s="89"/>
      <c r="BMV227" s="89"/>
      <c r="BMW227" s="89"/>
      <c r="BMX227" s="89"/>
      <c r="BMY227" s="89"/>
      <c r="BMZ227" s="89"/>
      <c r="BNA227" s="80"/>
      <c r="BNB227" s="89"/>
      <c r="BNC227" s="89"/>
      <c r="BND227" s="89"/>
      <c r="BNE227" s="89"/>
      <c r="BNF227" s="89"/>
      <c r="BNG227" s="89"/>
      <c r="BNH227" s="89"/>
      <c r="BNI227" s="89"/>
      <c r="BNJ227" s="89"/>
      <c r="BNK227" s="89"/>
      <c r="BNL227" s="89"/>
      <c r="BNM227" s="89"/>
      <c r="BNN227" s="89"/>
      <c r="BNO227" s="89"/>
      <c r="BNP227" s="89"/>
      <c r="BNQ227" s="89"/>
      <c r="BNR227" s="89"/>
      <c r="BNS227" s="89"/>
      <c r="BNT227" s="89"/>
      <c r="BNU227" s="89"/>
      <c r="BNV227" s="89"/>
      <c r="BNW227" s="80"/>
      <c r="BNX227" s="89"/>
      <c r="BNY227" s="89"/>
      <c r="BNZ227" s="89"/>
      <c r="BOA227" s="89"/>
      <c r="BOB227" s="89"/>
      <c r="BOC227" s="89"/>
      <c r="BOD227" s="89"/>
      <c r="BOE227" s="89"/>
      <c r="BOF227" s="89"/>
      <c r="BOG227" s="89"/>
      <c r="BOH227" s="89"/>
      <c r="BOI227" s="89"/>
      <c r="BOJ227" s="89"/>
      <c r="BOK227" s="89"/>
      <c r="BOL227" s="89"/>
      <c r="BOM227" s="89"/>
      <c r="BON227" s="89"/>
      <c r="BOO227" s="89"/>
      <c r="BOP227" s="89"/>
      <c r="BOQ227" s="89"/>
      <c r="BOR227" s="89"/>
      <c r="BOS227" s="80"/>
      <c r="BOT227" s="89"/>
      <c r="BOU227" s="89"/>
      <c r="BOV227" s="89"/>
      <c r="BOW227" s="89"/>
      <c r="BOX227" s="89"/>
      <c r="BOY227" s="89"/>
      <c r="BOZ227" s="89"/>
      <c r="BPA227" s="89"/>
      <c r="BPB227" s="89"/>
      <c r="BPC227" s="89"/>
      <c r="BPD227" s="89"/>
      <c r="BPE227" s="89"/>
      <c r="BPF227" s="89"/>
      <c r="BPG227" s="89"/>
      <c r="BPH227" s="89"/>
      <c r="BPI227" s="89"/>
      <c r="BPJ227" s="89"/>
      <c r="BPK227" s="89"/>
      <c r="BPL227" s="89"/>
      <c r="BPM227" s="89"/>
      <c r="BPN227" s="89"/>
      <c r="BPO227" s="80"/>
      <c r="BPP227" s="89"/>
      <c r="BPQ227" s="89"/>
      <c r="BPR227" s="89"/>
      <c r="BPS227" s="89"/>
      <c r="BPT227" s="89"/>
      <c r="BPU227" s="89"/>
      <c r="BPV227" s="89"/>
      <c r="BPW227" s="89"/>
      <c r="BPX227" s="89"/>
      <c r="BPY227" s="89"/>
      <c r="BPZ227" s="89"/>
      <c r="BQA227" s="89"/>
      <c r="BQB227" s="89"/>
      <c r="BQC227" s="89"/>
      <c r="BQD227" s="89"/>
      <c r="BQE227" s="89"/>
      <c r="BQF227" s="89"/>
      <c r="BQG227" s="89"/>
      <c r="BQH227" s="89"/>
      <c r="BQI227" s="89"/>
      <c r="BQJ227" s="89"/>
      <c r="BQK227" s="80"/>
      <c r="BQL227" s="89"/>
      <c r="BQM227" s="89"/>
      <c r="BQN227" s="89"/>
      <c r="BQO227" s="89"/>
      <c r="BQP227" s="89"/>
      <c r="BQQ227" s="89"/>
      <c r="BQR227" s="89"/>
      <c r="BQS227" s="89"/>
      <c r="BQT227" s="89"/>
      <c r="BQU227" s="89"/>
      <c r="BQV227" s="89"/>
      <c r="BQW227" s="89"/>
      <c r="BQX227" s="89"/>
      <c r="BQY227" s="89"/>
      <c r="BQZ227" s="89"/>
      <c r="BRA227" s="89"/>
      <c r="BRB227" s="89"/>
      <c r="BRC227" s="89"/>
      <c r="BRD227" s="89"/>
      <c r="BRE227" s="89"/>
      <c r="BRF227" s="89"/>
      <c r="BRG227" s="80"/>
      <c r="BRH227" s="89"/>
      <c r="BRI227" s="89"/>
      <c r="BRJ227" s="89"/>
      <c r="BRK227" s="89"/>
      <c r="BRL227" s="89"/>
      <c r="BRM227" s="89"/>
      <c r="BRN227" s="89"/>
      <c r="BRO227" s="89"/>
      <c r="BRP227" s="89"/>
      <c r="BRQ227" s="89"/>
      <c r="BRR227" s="89"/>
      <c r="BRS227" s="89"/>
      <c r="BRT227" s="89"/>
      <c r="BRU227" s="89"/>
      <c r="BRV227" s="89"/>
      <c r="BRW227" s="89"/>
      <c r="BRX227" s="89"/>
      <c r="BRY227" s="89"/>
      <c r="BRZ227" s="89"/>
      <c r="BSA227" s="89"/>
      <c r="BSB227" s="89"/>
      <c r="BSC227" s="80"/>
      <c r="BSD227" s="89"/>
      <c r="BSE227" s="89"/>
      <c r="BSF227" s="89"/>
      <c r="BSG227" s="89"/>
      <c r="BSH227" s="89"/>
      <c r="BSI227" s="89"/>
      <c r="BSJ227" s="89"/>
      <c r="BSK227" s="89"/>
      <c r="BSL227" s="89"/>
      <c r="BSM227" s="89"/>
      <c r="BSN227" s="89"/>
      <c r="BSO227" s="89"/>
      <c r="BSP227" s="89"/>
      <c r="BSQ227" s="89"/>
      <c r="BSR227" s="89"/>
      <c r="BSS227" s="89"/>
      <c r="BST227" s="89"/>
      <c r="BSU227" s="89"/>
      <c r="BSV227" s="89"/>
      <c r="BSW227" s="89"/>
      <c r="BSX227" s="89"/>
      <c r="BSY227" s="80"/>
      <c r="BSZ227" s="89"/>
      <c r="BTA227" s="89"/>
      <c r="BTB227" s="89"/>
      <c r="BTC227" s="89"/>
      <c r="BTD227" s="89"/>
      <c r="BTE227" s="89"/>
      <c r="BTF227" s="89"/>
      <c r="BTG227" s="89"/>
      <c r="BTH227" s="89"/>
      <c r="BTI227" s="89"/>
      <c r="BTJ227" s="89"/>
      <c r="BTK227" s="89"/>
      <c r="BTL227" s="89"/>
      <c r="BTM227" s="89"/>
      <c r="BTN227" s="89"/>
      <c r="BTO227" s="89"/>
      <c r="BTP227" s="89"/>
      <c r="BTQ227" s="89"/>
      <c r="BTR227" s="89"/>
      <c r="BTS227" s="89"/>
      <c r="BTT227" s="89"/>
      <c r="BTU227" s="80"/>
      <c r="BTV227" s="89"/>
      <c r="BTW227" s="89"/>
      <c r="BTX227" s="89"/>
      <c r="BTY227" s="89"/>
      <c r="BTZ227" s="89"/>
      <c r="BUA227" s="89"/>
      <c r="BUB227" s="89"/>
      <c r="BUC227" s="89"/>
      <c r="BUD227" s="89"/>
      <c r="BUE227" s="89"/>
      <c r="BUF227" s="89"/>
      <c r="BUG227" s="89"/>
      <c r="BUH227" s="89"/>
      <c r="BUI227" s="89"/>
      <c r="BUJ227" s="89"/>
      <c r="BUK227" s="89"/>
      <c r="BUL227" s="89"/>
      <c r="BUM227" s="89"/>
      <c r="BUN227" s="89"/>
      <c r="BUO227" s="89"/>
      <c r="BUP227" s="89"/>
      <c r="BUQ227" s="80"/>
      <c r="BUR227" s="89"/>
      <c r="BUS227" s="89"/>
      <c r="BUT227" s="89"/>
      <c r="BUU227" s="89"/>
      <c r="BUV227" s="89"/>
      <c r="BUW227" s="89"/>
      <c r="BUX227" s="89"/>
      <c r="BUY227" s="89"/>
      <c r="BUZ227" s="89"/>
      <c r="BVA227" s="89"/>
      <c r="BVB227" s="89"/>
      <c r="BVC227" s="89"/>
      <c r="BVD227" s="89"/>
      <c r="BVE227" s="89"/>
      <c r="BVF227" s="89"/>
      <c r="BVG227" s="89"/>
      <c r="BVH227" s="89"/>
      <c r="BVI227" s="89"/>
      <c r="BVJ227" s="89"/>
      <c r="BVK227" s="89"/>
      <c r="BVL227" s="89"/>
      <c r="BVM227" s="80"/>
      <c r="BVN227" s="89"/>
      <c r="BVO227" s="89"/>
      <c r="BVP227" s="89"/>
      <c r="BVQ227" s="89"/>
      <c r="BVR227" s="89"/>
      <c r="BVS227" s="89"/>
      <c r="BVT227" s="89"/>
      <c r="BVU227" s="89"/>
      <c r="BVV227" s="89"/>
      <c r="BVW227" s="89"/>
      <c r="BVX227" s="89"/>
      <c r="BVY227" s="89"/>
      <c r="BVZ227" s="89"/>
      <c r="BWA227" s="89"/>
      <c r="BWB227" s="89"/>
      <c r="BWC227" s="89"/>
      <c r="BWD227" s="89"/>
      <c r="BWE227" s="89"/>
      <c r="BWF227" s="89"/>
      <c r="BWG227" s="89"/>
      <c r="BWH227" s="89"/>
      <c r="BWI227" s="80"/>
      <c r="BWJ227" s="89"/>
      <c r="BWK227" s="89"/>
      <c r="BWL227" s="89"/>
      <c r="BWM227" s="89"/>
      <c r="BWN227" s="89"/>
      <c r="BWO227" s="89"/>
      <c r="BWP227" s="89"/>
      <c r="BWQ227" s="89"/>
      <c r="BWR227" s="89"/>
      <c r="BWS227" s="89"/>
      <c r="BWT227" s="89"/>
      <c r="BWU227" s="89"/>
      <c r="BWV227" s="89"/>
      <c r="BWW227" s="89"/>
      <c r="BWX227" s="89"/>
      <c r="BWY227" s="89"/>
      <c r="BWZ227" s="89"/>
      <c r="BXA227" s="89"/>
      <c r="BXB227" s="89"/>
      <c r="BXC227" s="89"/>
      <c r="BXD227" s="89"/>
      <c r="BXE227" s="80"/>
      <c r="BXF227" s="89"/>
      <c r="BXG227" s="89"/>
      <c r="BXH227" s="89"/>
      <c r="BXI227" s="89"/>
      <c r="BXJ227" s="89"/>
      <c r="BXK227" s="89"/>
      <c r="BXL227" s="89"/>
      <c r="BXM227" s="89"/>
      <c r="BXN227" s="89"/>
      <c r="BXO227" s="89"/>
      <c r="BXP227" s="89"/>
      <c r="BXQ227" s="89"/>
      <c r="BXR227" s="89"/>
      <c r="BXS227" s="89"/>
      <c r="BXT227" s="89"/>
      <c r="BXU227" s="89"/>
      <c r="BXV227" s="89"/>
      <c r="BXW227" s="89"/>
      <c r="BXX227" s="89"/>
      <c r="BXY227" s="89"/>
      <c r="BXZ227" s="89"/>
      <c r="BYA227" s="80"/>
      <c r="BYB227" s="89"/>
      <c r="BYC227" s="89"/>
      <c r="BYD227" s="89"/>
      <c r="BYE227" s="89"/>
      <c r="BYF227" s="89"/>
      <c r="BYG227" s="89"/>
      <c r="BYH227" s="89"/>
      <c r="BYI227" s="89"/>
      <c r="BYJ227" s="89"/>
      <c r="BYK227" s="89"/>
      <c r="BYL227" s="89"/>
      <c r="BYM227" s="89"/>
      <c r="BYN227" s="89"/>
      <c r="BYO227" s="89"/>
      <c r="BYP227" s="89"/>
      <c r="BYQ227" s="89"/>
      <c r="BYR227" s="89"/>
      <c r="BYS227" s="89"/>
      <c r="BYT227" s="89"/>
      <c r="BYU227" s="89"/>
      <c r="BYV227" s="89"/>
      <c r="BYW227" s="80"/>
      <c r="BYX227" s="89"/>
      <c r="BYY227" s="89"/>
      <c r="BYZ227" s="89"/>
      <c r="BZA227" s="89"/>
      <c r="BZB227" s="89"/>
      <c r="BZC227" s="89"/>
      <c r="BZD227" s="89"/>
      <c r="BZE227" s="89"/>
      <c r="BZF227" s="89"/>
      <c r="BZG227" s="89"/>
      <c r="BZH227" s="89"/>
      <c r="BZI227" s="89"/>
      <c r="BZJ227" s="89"/>
      <c r="BZK227" s="89"/>
      <c r="BZL227" s="89"/>
      <c r="BZM227" s="89"/>
      <c r="BZN227" s="89"/>
      <c r="BZO227" s="89"/>
      <c r="BZP227" s="89"/>
      <c r="BZQ227" s="89"/>
      <c r="BZR227" s="89"/>
      <c r="BZS227" s="80"/>
      <c r="BZT227" s="89"/>
      <c r="BZU227" s="89"/>
      <c r="BZV227" s="89"/>
      <c r="BZW227" s="89"/>
      <c r="BZX227" s="89"/>
      <c r="BZY227" s="89"/>
      <c r="BZZ227" s="89"/>
      <c r="CAA227" s="89"/>
      <c r="CAB227" s="89"/>
      <c r="CAC227" s="89"/>
      <c r="CAD227" s="89"/>
      <c r="CAE227" s="89"/>
      <c r="CAF227" s="89"/>
      <c r="CAG227" s="89"/>
      <c r="CAH227" s="89"/>
      <c r="CAI227" s="89"/>
      <c r="CAJ227" s="89"/>
      <c r="CAK227" s="89"/>
      <c r="CAL227" s="89"/>
      <c r="CAM227" s="89"/>
      <c r="CAN227" s="89"/>
      <c r="CAO227" s="80"/>
      <c r="CAP227" s="89"/>
      <c r="CAQ227" s="89"/>
      <c r="CAR227" s="89"/>
      <c r="CAS227" s="89"/>
      <c r="CAT227" s="89"/>
      <c r="CAU227" s="89"/>
      <c r="CAV227" s="89"/>
      <c r="CAW227" s="89"/>
      <c r="CAX227" s="89"/>
      <c r="CAY227" s="89"/>
      <c r="CAZ227" s="89"/>
      <c r="CBA227" s="89"/>
      <c r="CBB227" s="89"/>
      <c r="CBC227" s="89"/>
      <c r="CBD227" s="89"/>
      <c r="CBE227" s="89"/>
      <c r="CBF227" s="89"/>
      <c r="CBG227" s="89"/>
      <c r="CBH227" s="89"/>
      <c r="CBI227" s="89"/>
      <c r="CBJ227" s="89"/>
      <c r="CBK227" s="80"/>
      <c r="CBL227" s="89"/>
      <c r="CBM227" s="89"/>
      <c r="CBN227" s="89"/>
      <c r="CBO227" s="89"/>
      <c r="CBP227" s="89"/>
      <c r="CBQ227" s="89"/>
      <c r="CBR227" s="89"/>
      <c r="CBS227" s="89"/>
      <c r="CBT227" s="89"/>
      <c r="CBU227" s="89"/>
      <c r="CBV227" s="89"/>
      <c r="CBW227" s="89"/>
      <c r="CBX227" s="89"/>
      <c r="CBY227" s="89"/>
      <c r="CBZ227" s="89"/>
      <c r="CCA227" s="89"/>
      <c r="CCB227" s="89"/>
      <c r="CCC227" s="89"/>
      <c r="CCD227" s="89"/>
      <c r="CCE227" s="89"/>
      <c r="CCF227" s="89"/>
      <c r="CCG227" s="80"/>
      <c r="CCH227" s="89"/>
      <c r="CCI227" s="89"/>
      <c r="CCJ227" s="89"/>
      <c r="CCK227" s="89"/>
      <c r="CCL227" s="89"/>
      <c r="CCM227" s="89"/>
      <c r="CCN227" s="89"/>
      <c r="CCO227" s="89"/>
      <c r="CCP227" s="89"/>
      <c r="CCQ227" s="89"/>
      <c r="CCR227" s="89"/>
      <c r="CCS227" s="89"/>
      <c r="CCT227" s="89"/>
      <c r="CCU227" s="89"/>
      <c r="CCV227" s="89"/>
      <c r="CCW227" s="89"/>
      <c r="CCX227" s="89"/>
      <c r="CCY227" s="89"/>
      <c r="CCZ227" s="89"/>
      <c r="CDA227" s="89"/>
      <c r="CDB227" s="89"/>
      <c r="CDC227" s="80"/>
      <c r="CDD227" s="89"/>
      <c r="CDE227" s="89"/>
      <c r="CDF227" s="89"/>
      <c r="CDG227" s="89"/>
      <c r="CDH227" s="89"/>
      <c r="CDI227" s="89"/>
      <c r="CDJ227" s="89"/>
      <c r="CDK227" s="89"/>
      <c r="CDL227" s="89"/>
      <c r="CDM227" s="89"/>
      <c r="CDN227" s="89"/>
      <c r="CDO227" s="89"/>
      <c r="CDP227" s="89"/>
      <c r="CDQ227" s="89"/>
      <c r="CDR227" s="89"/>
      <c r="CDS227" s="89"/>
      <c r="CDT227" s="89"/>
      <c r="CDU227" s="89"/>
      <c r="CDV227" s="89"/>
      <c r="CDW227" s="89"/>
      <c r="CDX227" s="89"/>
      <c r="CDY227" s="80"/>
      <c r="CDZ227" s="89"/>
      <c r="CEA227" s="89"/>
      <c r="CEB227" s="89"/>
      <c r="CEC227" s="89"/>
      <c r="CED227" s="89"/>
      <c r="CEE227" s="89"/>
      <c r="CEF227" s="89"/>
      <c r="CEG227" s="89"/>
      <c r="CEH227" s="89"/>
      <c r="CEI227" s="89"/>
      <c r="CEJ227" s="89"/>
      <c r="CEK227" s="89"/>
      <c r="CEL227" s="89"/>
      <c r="CEM227" s="89"/>
      <c r="CEN227" s="89"/>
      <c r="CEO227" s="89"/>
      <c r="CEP227" s="89"/>
      <c r="CEQ227" s="89"/>
      <c r="CER227" s="89"/>
      <c r="CES227" s="89"/>
      <c r="CET227" s="89"/>
      <c r="CEU227" s="80"/>
      <c r="CEV227" s="89"/>
      <c r="CEW227" s="89"/>
      <c r="CEX227" s="89"/>
      <c r="CEY227" s="89"/>
      <c r="CEZ227" s="89"/>
      <c r="CFA227" s="89"/>
      <c r="CFB227" s="89"/>
      <c r="CFC227" s="89"/>
      <c r="CFD227" s="89"/>
      <c r="CFE227" s="89"/>
      <c r="CFF227" s="89"/>
      <c r="CFG227" s="89"/>
      <c r="CFH227" s="89"/>
      <c r="CFI227" s="89"/>
      <c r="CFJ227" s="89"/>
      <c r="CFK227" s="89"/>
      <c r="CFL227" s="89"/>
      <c r="CFM227" s="89"/>
      <c r="CFN227" s="89"/>
      <c r="CFO227" s="89"/>
      <c r="CFP227" s="89"/>
      <c r="CFQ227" s="80"/>
      <c r="CFR227" s="89"/>
      <c r="CFS227" s="89"/>
      <c r="CFT227" s="89"/>
      <c r="CFU227" s="89"/>
      <c r="CFV227" s="89"/>
      <c r="CFW227" s="89"/>
      <c r="CFX227" s="89"/>
      <c r="CFY227" s="89"/>
      <c r="CFZ227" s="89"/>
      <c r="CGA227" s="89"/>
      <c r="CGB227" s="89"/>
      <c r="CGC227" s="89"/>
      <c r="CGD227" s="89"/>
      <c r="CGE227" s="89"/>
      <c r="CGF227" s="89"/>
      <c r="CGG227" s="89"/>
      <c r="CGH227" s="89"/>
      <c r="CGI227" s="89"/>
      <c r="CGJ227" s="89"/>
      <c r="CGK227" s="89"/>
      <c r="CGL227" s="89"/>
      <c r="CGM227" s="80"/>
      <c r="CGN227" s="89"/>
      <c r="CGO227" s="89"/>
      <c r="CGP227" s="89"/>
      <c r="CGQ227" s="89"/>
      <c r="CGR227" s="89"/>
      <c r="CGS227" s="89"/>
      <c r="CGT227" s="89"/>
      <c r="CGU227" s="89"/>
      <c r="CGV227" s="89"/>
      <c r="CGW227" s="89"/>
      <c r="CGX227" s="89"/>
      <c r="CGY227" s="89"/>
      <c r="CGZ227" s="89"/>
      <c r="CHA227" s="89"/>
      <c r="CHB227" s="89"/>
      <c r="CHC227" s="89"/>
      <c r="CHD227" s="89"/>
      <c r="CHE227" s="89"/>
      <c r="CHF227" s="89"/>
      <c r="CHG227" s="89"/>
      <c r="CHH227" s="89"/>
      <c r="CHI227" s="80"/>
      <c r="CHJ227" s="89"/>
      <c r="CHK227" s="89"/>
      <c r="CHL227" s="89"/>
      <c r="CHM227" s="89"/>
      <c r="CHN227" s="89"/>
      <c r="CHO227" s="89"/>
      <c r="CHP227" s="89"/>
      <c r="CHQ227" s="89"/>
      <c r="CHR227" s="89"/>
      <c r="CHS227" s="89"/>
      <c r="CHT227" s="89"/>
      <c r="CHU227" s="89"/>
      <c r="CHV227" s="89"/>
      <c r="CHW227" s="89"/>
      <c r="CHX227" s="89"/>
      <c r="CHY227" s="89"/>
      <c r="CHZ227" s="89"/>
      <c r="CIA227" s="89"/>
      <c r="CIB227" s="89"/>
      <c r="CIC227" s="89"/>
      <c r="CID227" s="89"/>
      <c r="CIE227" s="80"/>
      <c r="CIF227" s="89"/>
      <c r="CIG227" s="89"/>
      <c r="CIH227" s="89"/>
      <c r="CII227" s="89"/>
      <c r="CIJ227" s="89"/>
      <c r="CIK227" s="89"/>
      <c r="CIL227" s="89"/>
      <c r="CIM227" s="89"/>
      <c r="CIN227" s="89"/>
      <c r="CIO227" s="89"/>
      <c r="CIP227" s="89"/>
      <c r="CIQ227" s="89"/>
      <c r="CIR227" s="89"/>
      <c r="CIS227" s="89"/>
      <c r="CIT227" s="89"/>
      <c r="CIU227" s="89"/>
      <c r="CIV227" s="89"/>
      <c r="CIW227" s="89"/>
      <c r="CIX227" s="89"/>
      <c r="CIY227" s="89"/>
      <c r="CIZ227" s="89"/>
      <c r="CJA227" s="80"/>
      <c r="CJB227" s="89"/>
      <c r="CJC227" s="89"/>
      <c r="CJD227" s="89"/>
      <c r="CJE227" s="89"/>
      <c r="CJF227" s="89"/>
      <c r="CJG227" s="89"/>
      <c r="CJH227" s="89"/>
      <c r="CJI227" s="89"/>
      <c r="CJJ227" s="89"/>
      <c r="CJK227" s="89"/>
      <c r="CJL227" s="89"/>
      <c r="CJM227" s="89"/>
      <c r="CJN227" s="89"/>
      <c r="CJO227" s="89"/>
      <c r="CJP227" s="89"/>
      <c r="CJQ227" s="89"/>
      <c r="CJR227" s="89"/>
      <c r="CJS227" s="89"/>
      <c r="CJT227" s="89"/>
      <c r="CJU227" s="89"/>
      <c r="CJV227" s="89"/>
      <c r="CJW227" s="80"/>
      <c r="CJX227" s="89"/>
      <c r="CJY227" s="89"/>
      <c r="CJZ227" s="89"/>
      <c r="CKA227" s="89"/>
      <c r="CKB227" s="89"/>
      <c r="CKC227" s="89"/>
      <c r="CKD227" s="89"/>
      <c r="CKE227" s="89"/>
      <c r="CKF227" s="89"/>
      <c r="CKG227" s="89"/>
      <c r="CKH227" s="89"/>
      <c r="CKI227" s="89"/>
      <c r="CKJ227" s="89"/>
      <c r="CKK227" s="89"/>
      <c r="CKL227" s="89"/>
      <c r="CKM227" s="89"/>
      <c r="CKN227" s="89"/>
      <c r="CKO227" s="89"/>
      <c r="CKP227" s="89"/>
      <c r="CKQ227" s="89"/>
      <c r="CKR227" s="89"/>
      <c r="CKS227" s="80"/>
      <c r="CKT227" s="89"/>
      <c r="CKU227" s="89"/>
      <c r="CKV227" s="89"/>
      <c r="CKW227" s="89"/>
      <c r="CKX227" s="89"/>
      <c r="CKY227" s="89"/>
      <c r="CKZ227" s="89"/>
      <c r="CLA227" s="89"/>
      <c r="CLB227" s="89"/>
      <c r="CLC227" s="89"/>
      <c r="CLD227" s="89"/>
      <c r="CLE227" s="89"/>
      <c r="CLF227" s="89"/>
      <c r="CLG227" s="89"/>
      <c r="CLH227" s="89"/>
      <c r="CLI227" s="89"/>
      <c r="CLJ227" s="89"/>
      <c r="CLK227" s="89"/>
      <c r="CLL227" s="89"/>
      <c r="CLM227" s="89"/>
      <c r="CLN227" s="89"/>
      <c r="CLO227" s="80"/>
      <c r="CLP227" s="89"/>
      <c r="CLQ227" s="89"/>
      <c r="CLR227" s="89"/>
      <c r="CLS227" s="89"/>
      <c r="CLT227" s="89"/>
      <c r="CLU227" s="89"/>
      <c r="CLV227" s="89"/>
      <c r="CLW227" s="89"/>
      <c r="CLX227" s="89"/>
      <c r="CLY227" s="89"/>
      <c r="CLZ227" s="89"/>
      <c r="CMA227" s="89"/>
      <c r="CMB227" s="89"/>
      <c r="CMC227" s="89"/>
      <c r="CMD227" s="89"/>
      <c r="CME227" s="89"/>
      <c r="CMF227" s="89"/>
      <c r="CMG227" s="89"/>
      <c r="CMH227" s="89"/>
      <c r="CMI227" s="89"/>
      <c r="CMJ227" s="89"/>
      <c r="CMK227" s="80"/>
      <c r="CML227" s="89"/>
      <c r="CMM227" s="89"/>
      <c r="CMN227" s="89"/>
      <c r="CMO227" s="89"/>
      <c r="CMP227" s="89"/>
      <c r="CMQ227" s="89"/>
      <c r="CMR227" s="89"/>
      <c r="CMS227" s="89"/>
      <c r="CMT227" s="89"/>
      <c r="CMU227" s="89"/>
      <c r="CMV227" s="89"/>
      <c r="CMW227" s="89"/>
      <c r="CMX227" s="89"/>
      <c r="CMY227" s="89"/>
      <c r="CMZ227" s="89"/>
      <c r="CNA227" s="89"/>
      <c r="CNB227" s="89"/>
      <c r="CNC227" s="89"/>
      <c r="CND227" s="89"/>
      <c r="CNE227" s="89"/>
      <c r="CNF227" s="89"/>
      <c r="CNG227" s="80"/>
      <c r="CNH227" s="89"/>
      <c r="CNI227" s="89"/>
      <c r="CNJ227" s="89"/>
      <c r="CNK227" s="89"/>
      <c r="CNL227" s="89"/>
      <c r="CNM227" s="89"/>
      <c r="CNN227" s="89"/>
      <c r="CNO227" s="89"/>
      <c r="CNP227" s="89"/>
      <c r="CNQ227" s="89"/>
      <c r="CNR227" s="89"/>
      <c r="CNS227" s="89"/>
      <c r="CNT227" s="89"/>
      <c r="CNU227" s="89"/>
      <c r="CNV227" s="89"/>
      <c r="CNW227" s="89"/>
      <c r="CNX227" s="89"/>
      <c r="CNY227" s="89"/>
      <c r="CNZ227" s="89"/>
      <c r="COA227" s="89"/>
      <c r="COB227" s="89"/>
      <c r="COC227" s="80"/>
      <c r="COD227" s="89"/>
      <c r="COE227" s="89"/>
      <c r="COF227" s="89"/>
      <c r="COG227" s="89"/>
      <c r="COH227" s="89"/>
      <c r="COI227" s="89"/>
      <c r="COJ227" s="89"/>
      <c r="COK227" s="89"/>
      <c r="COL227" s="89"/>
      <c r="COM227" s="89"/>
      <c r="CON227" s="89"/>
      <c r="COO227" s="89"/>
      <c r="COP227" s="89"/>
      <c r="COQ227" s="89"/>
      <c r="COR227" s="89"/>
      <c r="COS227" s="89"/>
      <c r="COT227" s="89"/>
      <c r="COU227" s="89"/>
      <c r="COV227" s="89"/>
      <c r="COW227" s="89"/>
      <c r="COX227" s="89"/>
      <c r="COY227" s="80"/>
      <c r="COZ227" s="89"/>
      <c r="CPA227" s="89"/>
      <c r="CPB227" s="89"/>
      <c r="CPC227" s="89"/>
      <c r="CPD227" s="89"/>
      <c r="CPE227" s="89"/>
      <c r="CPF227" s="89"/>
      <c r="CPG227" s="89"/>
      <c r="CPH227" s="89"/>
      <c r="CPI227" s="89"/>
      <c r="CPJ227" s="89"/>
      <c r="CPK227" s="89"/>
      <c r="CPL227" s="89"/>
      <c r="CPM227" s="89"/>
      <c r="CPN227" s="89"/>
      <c r="CPO227" s="89"/>
      <c r="CPP227" s="89"/>
      <c r="CPQ227" s="89"/>
      <c r="CPR227" s="89"/>
      <c r="CPS227" s="89"/>
      <c r="CPT227" s="89"/>
      <c r="CPU227" s="80"/>
      <c r="CPV227" s="89"/>
      <c r="CPW227" s="89"/>
      <c r="CPX227" s="89"/>
      <c r="CPY227" s="89"/>
      <c r="CPZ227" s="89"/>
      <c r="CQA227" s="89"/>
      <c r="CQB227" s="89"/>
      <c r="CQC227" s="89"/>
      <c r="CQD227" s="89"/>
      <c r="CQE227" s="89"/>
      <c r="CQF227" s="89"/>
      <c r="CQG227" s="89"/>
      <c r="CQH227" s="89"/>
      <c r="CQI227" s="89"/>
      <c r="CQJ227" s="89"/>
      <c r="CQK227" s="89"/>
      <c r="CQL227" s="89"/>
      <c r="CQM227" s="89"/>
      <c r="CQN227" s="89"/>
      <c r="CQO227" s="89"/>
      <c r="CQP227" s="89"/>
      <c r="CQQ227" s="80"/>
      <c r="CQR227" s="89"/>
      <c r="CQS227" s="89"/>
      <c r="CQT227" s="89"/>
      <c r="CQU227" s="89"/>
      <c r="CQV227" s="89"/>
      <c r="CQW227" s="89"/>
      <c r="CQX227" s="89"/>
      <c r="CQY227" s="89"/>
      <c r="CQZ227" s="89"/>
      <c r="CRA227" s="89"/>
      <c r="CRB227" s="89"/>
      <c r="CRC227" s="89"/>
      <c r="CRD227" s="89"/>
      <c r="CRE227" s="89"/>
      <c r="CRF227" s="89"/>
      <c r="CRG227" s="89"/>
      <c r="CRH227" s="89"/>
      <c r="CRI227" s="89"/>
      <c r="CRJ227" s="89"/>
      <c r="CRK227" s="89"/>
      <c r="CRL227" s="89"/>
      <c r="CRM227" s="80"/>
      <c r="CRN227" s="89"/>
      <c r="CRO227" s="89"/>
      <c r="CRP227" s="89"/>
      <c r="CRQ227" s="89"/>
      <c r="CRR227" s="89"/>
      <c r="CRS227" s="89"/>
      <c r="CRT227" s="89"/>
      <c r="CRU227" s="89"/>
      <c r="CRV227" s="89"/>
      <c r="CRW227" s="89"/>
      <c r="CRX227" s="89"/>
      <c r="CRY227" s="89"/>
      <c r="CRZ227" s="89"/>
      <c r="CSA227" s="89"/>
      <c r="CSB227" s="89"/>
      <c r="CSC227" s="89"/>
      <c r="CSD227" s="89"/>
      <c r="CSE227" s="89"/>
      <c r="CSF227" s="89"/>
      <c r="CSG227" s="89"/>
      <c r="CSH227" s="89"/>
      <c r="CSI227" s="80"/>
      <c r="CSJ227" s="89"/>
      <c r="CSK227" s="89"/>
      <c r="CSL227" s="89"/>
      <c r="CSM227" s="89"/>
      <c r="CSN227" s="89"/>
      <c r="CSO227" s="89"/>
      <c r="CSP227" s="89"/>
      <c r="CSQ227" s="89"/>
      <c r="CSR227" s="89"/>
      <c r="CSS227" s="89"/>
      <c r="CST227" s="89"/>
      <c r="CSU227" s="89"/>
      <c r="CSV227" s="89"/>
      <c r="CSW227" s="89"/>
      <c r="CSX227" s="89"/>
      <c r="CSY227" s="89"/>
      <c r="CSZ227" s="89"/>
      <c r="CTA227" s="89"/>
      <c r="CTB227" s="89"/>
      <c r="CTC227" s="89"/>
      <c r="CTD227" s="89"/>
      <c r="CTE227" s="80"/>
      <c r="CTF227" s="89"/>
      <c r="CTG227" s="89"/>
      <c r="CTH227" s="89"/>
      <c r="CTI227" s="89"/>
      <c r="CTJ227" s="89"/>
      <c r="CTK227" s="89"/>
      <c r="CTL227" s="89"/>
      <c r="CTM227" s="89"/>
      <c r="CTN227" s="89"/>
      <c r="CTO227" s="89"/>
      <c r="CTP227" s="89"/>
      <c r="CTQ227" s="89"/>
      <c r="CTR227" s="89"/>
      <c r="CTS227" s="89"/>
      <c r="CTT227" s="89"/>
      <c r="CTU227" s="89"/>
      <c r="CTV227" s="89"/>
      <c r="CTW227" s="89"/>
      <c r="CTX227" s="89"/>
      <c r="CTY227" s="89"/>
      <c r="CTZ227" s="89"/>
      <c r="CUA227" s="80"/>
      <c r="CUB227" s="89"/>
      <c r="CUC227" s="89"/>
      <c r="CUD227" s="89"/>
      <c r="CUE227" s="89"/>
      <c r="CUF227" s="89"/>
      <c r="CUG227" s="89"/>
      <c r="CUH227" s="89"/>
      <c r="CUI227" s="89"/>
      <c r="CUJ227" s="89"/>
      <c r="CUK227" s="89"/>
      <c r="CUL227" s="89"/>
      <c r="CUM227" s="89"/>
      <c r="CUN227" s="89"/>
      <c r="CUO227" s="89"/>
      <c r="CUP227" s="89"/>
      <c r="CUQ227" s="89"/>
      <c r="CUR227" s="89"/>
      <c r="CUS227" s="89"/>
      <c r="CUT227" s="89"/>
      <c r="CUU227" s="89"/>
      <c r="CUV227" s="89"/>
      <c r="CUW227" s="80"/>
      <c r="CUX227" s="89"/>
      <c r="CUY227" s="89"/>
      <c r="CUZ227" s="89"/>
      <c r="CVA227" s="89"/>
      <c r="CVB227" s="89"/>
      <c r="CVC227" s="89"/>
      <c r="CVD227" s="89"/>
      <c r="CVE227" s="89"/>
      <c r="CVF227" s="89"/>
      <c r="CVG227" s="89"/>
      <c r="CVH227" s="89"/>
      <c r="CVI227" s="89"/>
      <c r="CVJ227" s="89"/>
      <c r="CVK227" s="89"/>
      <c r="CVL227" s="89"/>
      <c r="CVM227" s="89"/>
      <c r="CVN227" s="89"/>
      <c r="CVO227" s="89"/>
      <c r="CVP227" s="89"/>
      <c r="CVQ227" s="89"/>
      <c r="CVR227" s="89"/>
      <c r="CVS227" s="80"/>
      <c r="CVT227" s="89"/>
      <c r="CVU227" s="89"/>
      <c r="CVV227" s="89"/>
      <c r="CVW227" s="89"/>
      <c r="CVX227" s="89"/>
      <c r="CVY227" s="89"/>
      <c r="CVZ227" s="89"/>
      <c r="CWA227" s="89"/>
      <c r="CWB227" s="89"/>
      <c r="CWC227" s="89"/>
      <c r="CWD227" s="89"/>
      <c r="CWE227" s="89"/>
      <c r="CWF227" s="89"/>
      <c r="CWG227" s="89"/>
      <c r="CWH227" s="89"/>
      <c r="CWI227" s="89"/>
      <c r="CWJ227" s="89"/>
      <c r="CWK227" s="89"/>
      <c r="CWL227" s="89"/>
      <c r="CWM227" s="89"/>
      <c r="CWN227" s="89"/>
      <c r="CWO227" s="80"/>
      <c r="CWP227" s="89"/>
      <c r="CWQ227" s="89"/>
      <c r="CWR227" s="89"/>
      <c r="CWS227" s="89"/>
      <c r="CWT227" s="89"/>
      <c r="CWU227" s="89"/>
      <c r="CWV227" s="89"/>
      <c r="CWW227" s="89"/>
      <c r="CWX227" s="89"/>
      <c r="CWY227" s="89"/>
      <c r="CWZ227" s="89"/>
      <c r="CXA227" s="89"/>
      <c r="CXB227" s="89"/>
      <c r="CXC227" s="89"/>
      <c r="CXD227" s="89"/>
      <c r="CXE227" s="89"/>
      <c r="CXF227" s="89"/>
      <c r="CXG227" s="89"/>
      <c r="CXH227" s="89"/>
      <c r="CXI227" s="89"/>
      <c r="CXJ227" s="89"/>
      <c r="CXK227" s="80"/>
      <c r="CXL227" s="89"/>
      <c r="CXM227" s="89"/>
      <c r="CXN227" s="89"/>
      <c r="CXO227" s="89"/>
      <c r="CXP227" s="89"/>
      <c r="CXQ227" s="89"/>
      <c r="CXR227" s="89"/>
      <c r="CXS227" s="89"/>
      <c r="CXT227" s="89"/>
      <c r="CXU227" s="89"/>
      <c r="CXV227" s="89"/>
      <c r="CXW227" s="89"/>
      <c r="CXX227" s="89"/>
      <c r="CXY227" s="89"/>
      <c r="CXZ227" s="89"/>
      <c r="CYA227" s="89"/>
      <c r="CYB227" s="89"/>
      <c r="CYC227" s="89"/>
      <c r="CYD227" s="89"/>
      <c r="CYE227" s="89"/>
      <c r="CYF227" s="89"/>
      <c r="CYG227" s="80"/>
      <c r="CYH227" s="89"/>
      <c r="CYI227" s="89"/>
      <c r="CYJ227" s="89"/>
      <c r="CYK227" s="89"/>
      <c r="CYL227" s="89"/>
      <c r="CYM227" s="89"/>
      <c r="CYN227" s="89"/>
      <c r="CYO227" s="89"/>
      <c r="CYP227" s="89"/>
      <c r="CYQ227" s="89"/>
      <c r="CYR227" s="89"/>
      <c r="CYS227" s="89"/>
      <c r="CYT227" s="89"/>
      <c r="CYU227" s="89"/>
      <c r="CYV227" s="89"/>
      <c r="CYW227" s="89"/>
      <c r="CYX227" s="89"/>
      <c r="CYY227" s="89"/>
      <c r="CYZ227" s="89"/>
      <c r="CZA227" s="89"/>
      <c r="CZB227" s="89"/>
      <c r="CZC227" s="80"/>
      <c r="CZD227" s="89"/>
      <c r="CZE227" s="89"/>
      <c r="CZF227" s="89"/>
      <c r="CZG227" s="89"/>
      <c r="CZH227" s="89"/>
      <c r="CZI227" s="89"/>
      <c r="CZJ227" s="89"/>
      <c r="CZK227" s="89"/>
      <c r="CZL227" s="89"/>
      <c r="CZM227" s="89"/>
      <c r="CZN227" s="89"/>
      <c r="CZO227" s="89"/>
      <c r="CZP227" s="89"/>
      <c r="CZQ227" s="89"/>
      <c r="CZR227" s="89"/>
      <c r="CZS227" s="89"/>
      <c r="CZT227" s="89"/>
      <c r="CZU227" s="89"/>
      <c r="CZV227" s="89"/>
      <c r="CZW227" s="89"/>
      <c r="CZX227" s="89"/>
      <c r="CZY227" s="80"/>
      <c r="CZZ227" s="89"/>
      <c r="DAA227" s="89"/>
      <c r="DAB227" s="89"/>
      <c r="DAC227" s="89"/>
      <c r="DAD227" s="89"/>
      <c r="DAE227" s="89"/>
      <c r="DAF227" s="89"/>
      <c r="DAG227" s="89"/>
      <c r="DAH227" s="89"/>
      <c r="DAI227" s="89"/>
      <c r="DAJ227" s="89"/>
      <c r="DAK227" s="89"/>
      <c r="DAL227" s="89"/>
      <c r="DAM227" s="89"/>
      <c r="DAN227" s="89"/>
      <c r="DAO227" s="89"/>
      <c r="DAP227" s="89"/>
      <c r="DAQ227" s="89"/>
      <c r="DAR227" s="89"/>
      <c r="DAS227" s="89"/>
      <c r="DAT227" s="89"/>
      <c r="DAU227" s="80"/>
      <c r="DAV227" s="89"/>
      <c r="DAW227" s="89"/>
      <c r="DAX227" s="89"/>
      <c r="DAY227" s="89"/>
      <c r="DAZ227" s="89"/>
      <c r="DBA227" s="89"/>
      <c r="DBB227" s="89"/>
      <c r="DBC227" s="89"/>
      <c r="DBD227" s="89"/>
      <c r="DBE227" s="89"/>
      <c r="DBF227" s="89"/>
      <c r="DBG227" s="89"/>
      <c r="DBH227" s="89"/>
      <c r="DBI227" s="89"/>
      <c r="DBJ227" s="89"/>
      <c r="DBK227" s="89"/>
      <c r="DBL227" s="89"/>
      <c r="DBM227" s="89"/>
      <c r="DBN227" s="89"/>
      <c r="DBO227" s="89"/>
      <c r="DBP227" s="89"/>
      <c r="DBQ227" s="80"/>
      <c r="DBR227" s="89"/>
      <c r="DBS227" s="89"/>
      <c r="DBT227" s="89"/>
      <c r="DBU227" s="89"/>
      <c r="DBV227" s="89"/>
      <c r="DBW227" s="89"/>
      <c r="DBX227" s="89"/>
      <c r="DBY227" s="89"/>
      <c r="DBZ227" s="89"/>
      <c r="DCA227" s="89"/>
      <c r="DCB227" s="89"/>
      <c r="DCC227" s="89"/>
      <c r="DCD227" s="89"/>
      <c r="DCE227" s="89"/>
      <c r="DCF227" s="89"/>
      <c r="DCG227" s="89"/>
      <c r="DCH227" s="89"/>
      <c r="DCI227" s="89"/>
      <c r="DCJ227" s="89"/>
      <c r="DCK227" s="89"/>
      <c r="DCL227" s="89"/>
      <c r="DCM227" s="80"/>
      <c r="DCN227" s="89"/>
      <c r="DCO227" s="89"/>
      <c r="DCP227" s="89"/>
      <c r="DCQ227" s="89"/>
      <c r="DCR227" s="89"/>
      <c r="DCS227" s="89"/>
      <c r="DCT227" s="89"/>
      <c r="DCU227" s="89"/>
      <c r="DCV227" s="89"/>
      <c r="DCW227" s="89"/>
      <c r="DCX227" s="89"/>
      <c r="DCY227" s="89"/>
      <c r="DCZ227" s="89"/>
      <c r="DDA227" s="89"/>
      <c r="DDB227" s="89"/>
      <c r="DDC227" s="89"/>
      <c r="DDD227" s="89"/>
      <c r="DDE227" s="89"/>
      <c r="DDF227" s="89"/>
      <c r="DDG227" s="89"/>
      <c r="DDH227" s="89"/>
      <c r="DDI227" s="80"/>
      <c r="DDJ227" s="89"/>
      <c r="DDK227" s="89"/>
      <c r="DDL227" s="89"/>
      <c r="DDM227" s="89"/>
      <c r="DDN227" s="89"/>
      <c r="DDO227" s="89"/>
      <c r="DDP227" s="89"/>
      <c r="DDQ227" s="89"/>
      <c r="DDR227" s="89"/>
      <c r="DDS227" s="89"/>
      <c r="DDT227" s="89"/>
      <c r="DDU227" s="89"/>
      <c r="DDV227" s="89"/>
      <c r="DDW227" s="89"/>
      <c r="DDX227" s="89"/>
      <c r="DDY227" s="89"/>
      <c r="DDZ227" s="89"/>
      <c r="DEA227" s="89"/>
      <c r="DEB227" s="89"/>
      <c r="DEC227" s="89"/>
      <c r="DED227" s="89"/>
      <c r="DEE227" s="80"/>
      <c r="DEF227" s="89"/>
      <c r="DEG227" s="89"/>
      <c r="DEH227" s="89"/>
      <c r="DEI227" s="89"/>
      <c r="DEJ227" s="89"/>
      <c r="DEK227" s="89"/>
      <c r="DEL227" s="89"/>
      <c r="DEM227" s="89"/>
      <c r="DEN227" s="89"/>
      <c r="DEO227" s="89"/>
      <c r="DEP227" s="89"/>
      <c r="DEQ227" s="89"/>
      <c r="DER227" s="89"/>
      <c r="DES227" s="89"/>
      <c r="DET227" s="89"/>
      <c r="DEU227" s="89"/>
      <c r="DEV227" s="89"/>
      <c r="DEW227" s="89"/>
      <c r="DEX227" s="89"/>
      <c r="DEY227" s="89"/>
      <c r="DEZ227" s="89"/>
      <c r="DFA227" s="80"/>
      <c r="DFB227" s="89"/>
      <c r="DFC227" s="89"/>
      <c r="DFD227" s="89"/>
      <c r="DFE227" s="89"/>
      <c r="DFF227" s="89"/>
      <c r="DFG227" s="89"/>
      <c r="DFH227" s="89"/>
      <c r="DFI227" s="89"/>
      <c r="DFJ227" s="89"/>
      <c r="DFK227" s="89"/>
      <c r="DFL227" s="89"/>
      <c r="DFM227" s="89"/>
      <c r="DFN227" s="89"/>
      <c r="DFO227" s="89"/>
      <c r="DFP227" s="89"/>
      <c r="DFQ227" s="89"/>
      <c r="DFR227" s="89"/>
      <c r="DFS227" s="89"/>
      <c r="DFT227" s="89"/>
      <c r="DFU227" s="89"/>
      <c r="DFV227" s="89"/>
      <c r="DFW227" s="80"/>
      <c r="DFX227" s="89"/>
      <c r="DFY227" s="89"/>
      <c r="DFZ227" s="89"/>
      <c r="DGA227" s="89"/>
      <c r="DGB227" s="89"/>
      <c r="DGC227" s="89"/>
      <c r="DGD227" s="89"/>
      <c r="DGE227" s="89"/>
      <c r="DGF227" s="89"/>
      <c r="DGG227" s="89"/>
      <c r="DGH227" s="89"/>
      <c r="DGI227" s="89"/>
      <c r="DGJ227" s="89"/>
      <c r="DGK227" s="89"/>
      <c r="DGL227" s="89"/>
      <c r="DGM227" s="89"/>
      <c r="DGN227" s="89"/>
      <c r="DGO227" s="89"/>
      <c r="DGP227" s="89"/>
      <c r="DGQ227" s="89"/>
      <c r="DGR227" s="89"/>
      <c r="DGS227" s="80"/>
      <c r="DGT227" s="89"/>
      <c r="DGU227" s="89"/>
      <c r="DGV227" s="89"/>
      <c r="DGW227" s="89"/>
      <c r="DGX227" s="89"/>
      <c r="DGY227" s="89"/>
      <c r="DGZ227" s="89"/>
      <c r="DHA227" s="89"/>
      <c r="DHB227" s="89"/>
      <c r="DHC227" s="89"/>
      <c r="DHD227" s="89"/>
      <c r="DHE227" s="89"/>
      <c r="DHF227" s="89"/>
      <c r="DHG227" s="89"/>
      <c r="DHH227" s="89"/>
      <c r="DHI227" s="89"/>
      <c r="DHJ227" s="89"/>
      <c r="DHK227" s="89"/>
      <c r="DHL227" s="89"/>
      <c r="DHM227" s="89"/>
      <c r="DHN227" s="89"/>
      <c r="DHO227" s="80"/>
      <c r="DHP227" s="89"/>
      <c r="DHQ227" s="89"/>
      <c r="DHR227" s="89"/>
      <c r="DHS227" s="89"/>
      <c r="DHT227" s="89"/>
      <c r="DHU227" s="89"/>
      <c r="DHV227" s="89"/>
      <c r="DHW227" s="89"/>
      <c r="DHX227" s="89"/>
      <c r="DHY227" s="89"/>
      <c r="DHZ227" s="89"/>
      <c r="DIA227" s="89"/>
      <c r="DIB227" s="89"/>
      <c r="DIC227" s="89"/>
      <c r="DID227" s="89"/>
      <c r="DIE227" s="89"/>
      <c r="DIF227" s="89"/>
      <c r="DIG227" s="89"/>
      <c r="DIH227" s="89"/>
      <c r="DII227" s="89"/>
      <c r="DIJ227" s="89"/>
      <c r="DIK227" s="80"/>
      <c r="DIL227" s="89"/>
      <c r="DIM227" s="89"/>
      <c r="DIN227" s="89"/>
      <c r="DIO227" s="89"/>
      <c r="DIP227" s="89"/>
      <c r="DIQ227" s="89"/>
      <c r="DIR227" s="89"/>
      <c r="DIS227" s="89"/>
      <c r="DIT227" s="89"/>
      <c r="DIU227" s="89"/>
      <c r="DIV227" s="89"/>
      <c r="DIW227" s="89"/>
      <c r="DIX227" s="89"/>
      <c r="DIY227" s="89"/>
      <c r="DIZ227" s="89"/>
      <c r="DJA227" s="89"/>
      <c r="DJB227" s="89"/>
      <c r="DJC227" s="89"/>
      <c r="DJD227" s="89"/>
      <c r="DJE227" s="89"/>
      <c r="DJF227" s="89"/>
      <c r="DJG227" s="80"/>
      <c r="DJH227" s="89"/>
      <c r="DJI227" s="89"/>
      <c r="DJJ227" s="89"/>
      <c r="DJK227" s="89"/>
      <c r="DJL227" s="89"/>
      <c r="DJM227" s="89"/>
      <c r="DJN227" s="89"/>
      <c r="DJO227" s="89"/>
      <c r="DJP227" s="89"/>
      <c r="DJQ227" s="89"/>
      <c r="DJR227" s="89"/>
      <c r="DJS227" s="89"/>
      <c r="DJT227" s="89"/>
      <c r="DJU227" s="89"/>
      <c r="DJV227" s="89"/>
      <c r="DJW227" s="89"/>
      <c r="DJX227" s="89"/>
      <c r="DJY227" s="89"/>
      <c r="DJZ227" s="89"/>
      <c r="DKA227" s="89"/>
      <c r="DKB227" s="89"/>
      <c r="DKC227" s="80"/>
      <c r="DKD227" s="89"/>
      <c r="DKE227" s="89"/>
      <c r="DKF227" s="89"/>
      <c r="DKG227" s="89"/>
      <c r="DKH227" s="89"/>
      <c r="DKI227" s="89"/>
      <c r="DKJ227" s="89"/>
      <c r="DKK227" s="89"/>
      <c r="DKL227" s="89"/>
      <c r="DKM227" s="89"/>
      <c r="DKN227" s="89"/>
      <c r="DKO227" s="89"/>
      <c r="DKP227" s="89"/>
      <c r="DKQ227" s="89"/>
      <c r="DKR227" s="89"/>
      <c r="DKS227" s="89"/>
      <c r="DKT227" s="89"/>
      <c r="DKU227" s="89"/>
      <c r="DKV227" s="89"/>
      <c r="DKW227" s="89"/>
      <c r="DKX227" s="89"/>
      <c r="DKY227" s="80"/>
      <c r="DKZ227" s="89"/>
      <c r="DLA227" s="89"/>
      <c r="DLB227" s="89"/>
      <c r="DLC227" s="89"/>
      <c r="DLD227" s="89"/>
      <c r="DLE227" s="89"/>
      <c r="DLF227" s="89"/>
      <c r="DLG227" s="89"/>
      <c r="DLH227" s="89"/>
      <c r="DLI227" s="89"/>
      <c r="DLJ227" s="89"/>
      <c r="DLK227" s="89"/>
      <c r="DLL227" s="89"/>
      <c r="DLM227" s="89"/>
      <c r="DLN227" s="89"/>
      <c r="DLO227" s="89"/>
      <c r="DLP227" s="89"/>
      <c r="DLQ227" s="89"/>
      <c r="DLR227" s="89"/>
      <c r="DLS227" s="89"/>
      <c r="DLT227" s="89"/>
      <c r="DLU227" s="80"/>
      <c r="DLV227" s="89"/>
      <c r="DLW227" s="89"/>
      <c r="DLX227" s="89"/>
      <c r="DLY227" s="89"/>
      <c r="DLZ227" s="89"/>
      <c r="DMA227" s="89"/>
      <c r="DMB227" s="89"/>
      <c r="DMC227" s="89"/>
      <c r="DMD227" s="89"/>
      <c r="DME227" s="89"/>
      <c r="DMF227" s="89"/>
      <c r="DMG227" s="89"/>
      <c r="DMH227" s="89"/>
      <c r="DMI227" s="89"/>
      <c r="DMJ227" s="89"/>
      <c r="DMK227" s="89"/>
      <c r="DML227" s="89"/>
      <c r="DMM227" s="89"/>
      <c r="DMN227" s="89"/>
      <c r="DMO227" s="89"/>
      <c r="DMP227" s="89"/>
      <c r="DMQ227" s="80"/>
      <c r="DMR227" s="89"/>
      <c r="DMS227" s="89"/>
      <c r="DMT227" s="89"/>
      <c r="DMU227" s="89"/>
      <c r="DMV227" s="89"/>
      <c r="DMW227" s="89"/>
      <c r="DMX227" s="89"/>
      <c r="DMY227" s="89"/>
      <c r="DMZ227" s="89"/>
      <c r="DNA227" s="89"/>
      <c r="DNB227" s="89"/>
      <c r="DNC227" s="89"/>
      <c r="DND227" s="89"/>
      <c r="DNE227" s="89"/>
      <c r="DNF227" s="89"/>
      <c r="DNG227" s="89"/>
      <c r="DNH227" s="89"/>
      <c r="DNI227" s="89"/>
      <c r="DNJ227" s="89"/>
      <c r="DNK227" s="89"/>
      <c r="DNL227" s="89"/>
      <c r="DNM227" s="80"/>
      <c r="DNN227" s="89"/>
      <c r="DNO227" s="89"/>
      <c r="DNP227" s="89"/>
      <c r="DNQ227" s="89"/>
      <c r="DNR227" s="89"/>
      <c r="DNS227" s="89"/>
      <c r="DNT227" s="89"/>
      <c r="DNU227" s="89"/>
      <c r="DNV227" s="89"/>
      <c r="DNW227" s="89"/>
      <c r="DNX227" s="89"/>
      <c r="DNY227" s="89"/>
      <c r="DNZ227" s="89"/>
      <c r="DOA227" s="89"/>
      <c r="DOB227" s="89"/>
      <c r="DOC227" s="89"/>
      <c r="DOD227" s="89"/>
      <c r="DOE227" s="89"/>
      <c r="DOF227" s="89"/>
      <c r="DOG227" s="89"/>
      <c r="DOH227" s="89"/>
      <c r="DOI227" s="80"/>
      <c r="DOJ227" s="89"/>
      <c r="DOK227" s="89"/>
      <c r="DOL227" s="89"/>
      <c r="DOM227" s="89"/>
      <c r="DON227" s="89"/>
      <c r="DOO227" s="89"/>
      <c r="DOP227" s="89"/>
      <c r="DOQ227" s="89"/>
      <c r="DOR227" s="89"/>
      <c r="DOS227" s="89"/>
      <c r="DOT227" s="89"/>
      <c r="DOU227" s="89"/>
      <c r="DOV227" s="89"/>
      <c r="DOW227" s="89"/>
      <c r="DOX227" s="89"/>
      <c r="DOY227" s="89"/>
      <c r="DOZ227" s="89"/>
      <c r="DPA227" s="89"/>
      <c r="DPB227" s="89"/>
      <c r="DPC227" s="89"/>
      <c r="DPD227" s="89"/>
      <c r="DPE227" s="80"/>
      <c r="DPF227" s="89"/>
      <c r="DPG227" s="89"/>
      <c r="DPH227" s="89"/>
      <c r="DPI227" s="89"/>
      <c r="DPJ227" s="89"/>
      <c r="DPK227" s="89"/>
      <c r="DPL227" s="89"/>
      <c r="DPM227" s="89"/>
      <c r="DPN227" s="89"/>
      <c r="DPO227" s="89"/>
      <c r="DPP227" s="89"/>
      <c r="DPQ227" s="89"/>
      <c r="DPR227" s="89"/>
      <c r="DPS227" s="89"/>
      <c r="DPT227" s="89"/>
      <c r="DPU227" s="89"/>
      <c r="DPV227" s="89"/>
      <c r="DPW227" s="89"/>
      <c r="DPX227" s="89"/>
      <c r="DPY227" s="89"/>
      <c r="DPZ227" s="89"/>
      <c r="DQA227" s="80"/>
      <c r="DQB227" s="89"/>
      <c r="DQC227" s="89"/>
      <c r="DQD227" s="89"/>
      <c r="DQE227" s="89"/>
      <c r="DQF227" s="89"/>
      <c r="DQG227" s="89"/>
      <c r="DQH227" s="89"/>
      <c r="DQI227" s="89"/>
      <c r="DQJ227" s="89"/>
      <c r="DQK227" s="89"/>
      <c r="DQL227" s="89"/>
      <c r="DQM227" s="89"/>
      <c r="DQN227" s="89"/>
      <c r="DQO227" s="89"/>
      <c r="DQP227" s="89"/>
      <c r="DQQ227" s="89"/>
      <c r="DQR227" s="89"/>
      <c r="DQS227" s="89"/>
      <c r="DQT227" s="89"/>
      <c r="DQU227" s="89"/>
      <c r="DQV227" s="89"/>
      <c r="DQW227" s="80"/>
      <c r="DQX227" s="89"/>
      <c r="DQY227" s="89"/>
      <c r="DQZ227" s="89"/>
      <c r="DRA227" s="89"/>
      <c r="DRB227" s="89"/>
      <c r="DRC227" s="89"/>
      <c r="DRD227" s="89"/>
      <c r="DRE227" s="89"/>
      <c r="DRF227" s="89"/>
      <c r="DRG227" s="89"/>
      <c r="DRH227" s="89"/>
      <c r="DRI227" s="89"/>
      <c r="DRJ227" s="89"/>
      <c r="DRK227" s="89"/>
      <c r="DRL227" s="89"/>
      <c r="DRM227" s="89"/>
      <c r="DRN227" s="89"/>
      <c r="DRO227" s="89"/>
      <c r="DRP227" s="89"/>
      <c r="DRQ227" s="89"/>
      <c r="DRR227" s="89"/>
      <c r="DRS227" s="80"/>
      <c r="DRT227" s="89"/>
      <c r="DRU227" s="89"/>
      <c r="DRV227" s="89"/>
      <c r="DRW227" s="89"/>
      <c r="DRX227" s="89"/>
      <c r="DRY227" s="89"/>
      <c r="DRZ227" s="89"/>
      <c r="DSA227" s="89"/>
      <c r="DSB227" s="89"/>
      <c r="DSC227" s="89"/>
      <c r="DSD227" s="89"/>
      <c r="DSE227" s="89"/>
      <c r="DSF227" s="89"/>
      <c r="DSG227" s="89"/>
      <c r="DSH227" s="89"/>
      <c r="DSI227" s="89"/>
      <c r="DSJ227" s="89"/>
      <c r="DSK227" s="89"/>
      <c r="DSL227" s="89"/>
      <c r="DSM227" s="89"/>
      <c r="DSN227" s="89"/>
      <c r="DSO227" s="80"/>
      <c r="DSP227" s="89"/>
      <c r="DSQ227" s="89"/>
      <c r="DSR227" s="89"/>
      <c r="DSS227" s="89"/>
      <c r="DST227" s="89"/>
      <c r="DSU227" s="89"/>
      <c r="DSV227" s="89"/>
      <c r="DSW227" s="89"/>
      <c r="DSX227" s="89"/>
      <c r="DSY227" s="89"/>
      <c r="DSZ227" s="89"/>
      <c r="DTA227" s="89"/>
      <c r="DTB227" s="89"/>
      <c r="DTC227" s="89"/>
      <c r="DTD227" s="89"/>
      <c r="DTE227" s="89"/>
      <c r="DTF227" s="89"/>
      <c r="DTG227" s="89"/>
      <c r="DTH227" s="89"/>
      <c r="DTI227" s="89"/>
      <c r="DTJ227" s="89"/>
      <c r="DTK227" s="80"/>
      <c r="DTL227" s="89"/>
      <c r="DTM227" s="89"/>
      <c r="DTN227" s="89"/>
      <c r="DTO227" s="89"/>
      <c r="DTP227" s="89"/>
      <c r="DTQ227" s="89"/>
      <c r="DTR227" s="89"/>
      <c r="DTS227" s="89"/>
      <c r="DTT227" s="89"/>
      <c r="DTU227" s="89"/>
      <c r="DTV227" s="89"/>
      <c r="DTW227" s="89"/>
      <c r="DTX227" s="89"/>
      <c r="DTY227" s="89"/>
      <c r="DTZ227" s="89"/>
      <c r="DUA227" s="89"/>
      <c r="DUB227" s="89"/>
      <c r="DUC227" s="89"/>
      <c r="DUD227" s="89"/>
      <c r="DUE227" s="89"/>
      <c r="DUF227" s="89"/>
      <c r="DUG227" s="80"/>
      <c r="DUH227" s="89"/>
      <c r="DUI227" s="89"/>
      <c r="DUJ227" s="89"/>
      <c r="DUK227" s="89"/>
      <c r="DUL227" s="89"/>
      <c r="DUM227" s="89"/>
      <c r="DUN227" s="89"/>
      <c r="DUO227" s="89"/>
      <c r="DUP227" s="89"/>
      <c r="DUQ227" s="89"/>
      <c r="DUR227" s="89"/>
      <c r="DUS227" s="89"/>
      <c r="DUT227" s="89"/>
      <c r="DUU227" s="89"/>
      <c r="DUV227" s="89"/>
      <c r="DUW227" s="89"/>
      <c r="DUX227" s="89"/>
      <c r="DUY227" s="89"/>
      <c r="DUZ227" s="89"/>
      <c r="DVA227" s="89"/>
      <c r="DVB227" s="89"/>
      <c r="DVC227" s="80"/>
      <c r="DVD227" s="89"/>
      <c r="DVE227" s="89"/>
      <c r="DVF227" s="89"/>
      <c r="DVG227" s="89"/>
      <c r="DVH227" s="89"/>
      <c r="DVI227" s="89"/>
      <c r="DVJ227" s="89"/>
      <c r="DVK227" s="89"/>
      <c r="DVL227" s="89"/>
      <c r="DVM227" s="89"/>
      <c r="DVN227" s="89"/>
      <c r="DVO227" s="89"/>
      <c r="DVP227" s="89"/>
      <c r="DVQ227" s="89"/>
      <c r="DVR227" s="89"/>
      <c r="DVS227" s="89"/>
      <c r="DVT227" s="89"/>
      <c r="DVU227" s="89"/>
      <c r="DVV227" s="89"/>
      <c r="DVW227" s="89"/>
      <c r="DVX227" s="89"/>
      <c r="DVY227" s="80"/>
      <c r="DVZ227" s="89"/>
      <c r="DWA227" s="89"/>
      <c r="DWB227" s="89"/>
      <c r="DWC227" s="89"/>
      <c r="DWD227" s="89"/>
      <c r="DWE227" s="89"/>
      <c r="DWF227" s="89"/>
      <c r="DWG227" s="89"/>
      <c r="DWH227" s="89"/>
      <c r="DWI227" s="89"/>
      <c r="DWJ227" s="89"/>
      <c r="DWK227" s="89"/>
      <c r="DWL227" s="89"/>
      <c r="DWM227" s="89"/>
      <c r="DWN227" s="89"/>
      <c r="DWO227" s="89"/>
      <c r="DWP227" s="89"/>
      <c r="DWQ227" s="89"/>
      <c r="DWR227" s="89"/>
      <c r="DWS227" s="89"/>
      <c r="DWT227" s="89"/>
      <c r="DWU227" s="80"/>
      <c r="DWV227" s="89"/>
      <c r="DWW227" s="89"/>
      <c r="DWX227" s="89"/>
      <c r="DWY227" s="89"/>
      <c r="DWZ227" s="89"/>
      <c r="DXA227" s="89"/>
      <c r="DXB227" s="89"/>
      <c r="DXC227" s="89"/>
      <c r="DXD227" s="89"/>
      <c r="DXE227" s="89"/>
      <c r="DXF227" s="89"/>
      <c r="DXG227" s="89"/>
      <c r="DXH227" s="89"/>
      <c r="DXI227" s="89"/>
      <c r="DXJ227" s="89"/>
      <c r="DXK227" s="89"/>
      <c r="DXL227" s="89"/>
      <c r="DXM227" s="89"/>
      <c r="DXN227" s="89"/>
      <c r="DXO227" s="89"/>
      <c r="DXP227" s="89"/>
      <c r="DXQ227" s="80"/>
      <c r="DXR227" s="89"/>
      <c r="DXS227" s="89"/>
      <c r="DXT227" s="89"/>
      <c r="DXU227" s="89"/>
      <c r="DXV227" s="89"/>
      <c r="DXW227" s="89"/>
      <c r="DXX227" s="89"/>
      <c r="DXY227" s="89"/>
      <c r="DXZ227" s="89"/>
      <c r="DYA227" s="89"/>
      <c r="DYB227" s="89"/>
      <c r="DYC227" s="89"/>
      <c r="DYD227" s="89"/>
      <c r="DYE227" s="89"/>
      <c r="DYF227" s="89"/>
      <c r="DYG227" s="89"/>
      <c r="DYH227" s="89"/>
      <c r="DYI227" s="89"/>
      <c r="DYJ227" s="89"/>
      <c r="DYK227" s="89"/>
      <c r="DYL227" s="89"/>
      <c r="DYM227" s="80"/>
      <c r="DYN227" s="89"/>
      <c r="DYO227" s="89"/>
      <c r="DYP227" s="89"/>
      <c r="DYQ227" s="89"/>
      <c r="DYR227" s="89"/>
      <c r="DYS227" s="89"/>
      <c r="DYT227" s="89"/>
      <c r="DYU227" s="89"/>
      <c r="DYV227" s="89"/>
      <c r="DYW227" s="89"/>
      <c r="DYX227" s="89"/>
      <c r="DYY227" s="89"/>
      <c r="DYZ227" s="89"/>
      <c r="DZA227" s="89"/>
      <c r="DZB227" s="89"/>
      <c r="DZC227" s="89"/>
      <c r="DZD227" s="89"/>
      <c r="DZE227" s="89"/>
      <c r="DZF227" s="89"/>
      <c r="DZG227" s="89"/>
      <c r="DZH227" s="89"/>
      <c r="DZI227" s="80"/>
      <c r="DZJ227" s="89"/>
      <c r="DZK227" s="89"/>
      <c r="DZL227" s="89"/>
      <c r="DZM227" s="89"/>
      <c r="DZN227" s="89"/>
      <c r="DZO227" s="89"/>
      <c r="DZP227" s="89"/>
      <c r="DZQ227" s="89"/>
      <c r="DZR227" s="89"/>
      <c r="DZS227" s="89"/>
      <c r="DZT227" s="89"/>
      <c r="DZU227" s="89"/>
      <c r="DZV227" s="89"/>
      <c r="DZW227" s="89"/>
      <c r="DZX227" s="89"/>
      <c r="DZY227" s="89"/>
      <c r="DZZ227" s="89"/>
      <c r="EAA227" s="89"/>
      <c r="EAB227" s="89"/>
      <c r="EAC227" s="89"/>
      <c r="EAD227" s="89"/>
      <c r="EAE227" s="80"/>
      <c r="EAF227" s="89"/>
      <c r="EAG227" s="89"/>
      <c r="EAH227" s="89"/>
      <c r="EAI227" s="89"/>
      <c r="EAJ227" s="89"/>
      <c r="EAK227" s="89"/>
      <c r="EAL227" s="89"/>
      <c r="EAM227" s="89"/>
      <c r="EAN227" s="89"/>
      <c r="EAO227" s="89"/>
      <c r="EAP227" s="89"/>
      <c r="EAQ227" s="89"/>
      <c r="EAR227" s="89"/>
      <c r="EAS227" s="89"/>
      <c r="EAT227" s="89"/>
      <c r="EAU227" s="89"/>
      <c r="EAV227" s="89"/>
      <c r="EAW227" s="89"/>
      <c r="EAX227" s="89"/>
      <c r="EAY227" s="89"/>
      <c r="EAZ227" s="89"/>
      <c r="EBA227" s="80"/>
      <c r="EBB227" s="89"/>
      <c r="EBC227" s="89"/>
      <c r="EBD227" s="89"/>
      <c r="EBE227" s="89"/>
      <c r="EBF227" s="89"/>
      <c r="EBG227" s="89"/>
      <c r="EBH227" s="89"/>
      <c r="EBI227" s="89"/>
      <c r="EBJ227" s="89"/>
      <c r="EBK227" s="89"/>
      <c r="EBL227" s="89"/>
      <c r="EBM227" s="89"/>
      <c r="EBN227" s="89"/>
      <c r="EBO227" s="89"/>
      <c r="EBP227" s="89"/>
      <c r="EBQ227" s="89"/>
      <c r="EBR227" s="89"/>
      <c r="EBS227" s="89"/>
      <c r="EBT227" s="89"/>
      <c r="EBU227" s="89"/>
      <c r="EBV227" s="89"/>
      <c r="EBW227" s="80"/>
      <c r="EBX227" s="89"/>
      <c r="EBY227" s="89"/>
      <c r="EBZ227" s="89"/>
      <c r="ECA227" s="89"/>
      <c r="ECB227" s="89"/>
      <c r="ECC227" s="89"/>
      <c r="ECD227" s="89"/>
      <c r="ECE227" s="89"/>
      <c r="ECF227" s="89"/>
      <c r="ECG227" s="89"/>
      <c r="ECH227" s="89"/>
      <c r="ECI227" s="89"/>
      <c r="ECJ227" s="89"/>
      <c r="ECK227" s="89"/>
      <c r="ECL227" s="89"/>
      <c r="ECM227" s="89"/>
      <c r="ECN227" s="89"/>
      <c r="ECO227" s="89"/>
      <c r="ECP227" s="89"/>
      <c r="ECQ227" s="89"/>
      <c r="ECR227" s="89"/>
      <c r="ECS227" s="80"/>
      <c r="ECT227" s="89"/>
      <c r="ECU227" s="89"/>
      <c r="ECV227" s="89"/>
      <c r="ECW227" s="89"/>
      <c r="ECX227" s="89"/>
      <c r="ECY227" s="89"/>
      <c r="ECZ227" s="89"/>
      <c r="EDA227" s="89"/>
      <c r="EDB227" s="89"/>
      <c r="EDC227" s="89"/>
      <c r="EDD227" s="89"/>
      <c r="EDE227" s="89"/>
      <c r="EDF227" s="89"/>
      <c r="EDG227" s="89"/>
      <c r="EDH227" s="89"/>
      <c r="EDI227" s="89"/>
      <c r="EDJ227" s="89"/>
      <c r="EDK227" s="89"/>
      <c r="EDL227" s="89"/>
      <c r="EDM227" s="89"/>
      <c r="EDN227" s="89"/>
      <c r="EDO227" s="80"/>
      <c r="EDP227" s="89"/>
      <c r="EDQ227" s="89"/>
      <c r="EDR227" s="89"/>
      <c r="EDS227" s="89"/>
      <c r="EDT227" s="89"/>
      <c r="EDU227" s="89"/>
      <c r="EDV227" s="89"/>
      <c r="EDW227" s="89"/>
      <c r="EDX227" s="89"/>
      <c r="EDY227" s="89"/>
      <c r="EDZ227" s="89"/>
      <c r="EEA227" s="89"/>
      <c r="EEB227" s="89"/>
      <c r="EEC227" s="89"/>
      <c r="EED227" s="89"/>
      <c r="EEE227" s="89"/>
      <c r="EEF227" s="89"/>
      <c r="EEG227" s="89"/>
      <c r="EEH227" s="89"/>
      <c r="EEI227" s="89"/>
      <c r="EEJ227" s="89"/>
      <c r="EEK227" s="80"/>
      <c r="EEL227" s="89"/>
      <c r="EEM227" s="89"/>
      <c r="EEN227" s="89"/>
      <c r="EEO227" s="89"/>
      <c r="EEP227" s="89"/>
      <c r="EEQ227" s="89"/>
      <c r="EER227" s="89"/>
      <c r="EES227" s="89"/>
      <c r="EET227" s="89"/>
      <c r="EEU227" s="89"/>
      <c r="EEV227" s="89"/>
      <c r="EEW227" s="89"/>
      <c r="EEX227" s="89"/>
      <c r="EEY227" s="89"/>
      <c r="EEZ227" s="89"/>
      <c r="EFA227" s="89"/>
      <c r="EFB227" s="89"/>
      <c r="EFC227" s="89"/>
      <c r="EFD227" s="89"/>
      <c r="EFE227" s="89"/>
      <c r="EFF227" s="89"/>
      <c r="EFG227" s="80"/>
      <c r="EFH227" s="89"/>
      <c r="EFI227" s="89"/>
      <c r="EFJ227" s="89"/>
      <c r="EFK227" s="89"/>
      <c r="EFL227" s="89"/>
      <c r="EFM227" s="89"/>
      <c r="EFN227" s="89"/>
      <c r="EFO227" s="89"/>
      <c r="EFP227" s="89"/>
      <c r="EFQ227" s="89"/>
      <c r="EFR227" s="89"/>
      <c r="EFS227" s="89"/>
      <c r="EFT227" s="89"/>
      <c r="EFU227" s="89"/>
      <c r="EFV227" s="89"/>
      <c r="EFW227" s="89"/>
      <c r="EFX227" s="89"/>
      <c r="EFY227" s="89"/>
      <c r="EFZ227" s="89"/>
      <c r="EGA227" s="89"/>
      <c r="EGB227" s="89"/>
      <c r="EGC227" s="80"/>
      <c r="EGD227" s="89"/>
      <c r="EGE227" s="89"/>
      <c r="EGF227" s="89"/>
      <c r="EGG227" s="89"/>
      <c r="EGH227" s="89"/>
      <c r="EGI227" s="89"/>
      <c r="EGJ227" s="89"/>
      <c r="EGK227" s="89"/>
      <c r="EGL227" s="89"/>
      <c r="EGM227" s="89"/>
      <c r="EGN227" s="89"/>
      <c r="EGO227" s="89"/>
      <c r="EGP227" s="89"/>
      <c r="EGQ227" s="89"/>
      <c r="EGR227" s="89"/>
      <c r="EGS227" s="89"/>
      <c r="EGT227" s="89"/>
      <c r="EGU227" s="89"/>
      <c r="EGV227" s="89"/>
      <c r="EGW227" s="89"/>
      <c r="EGX227" s="89"/>
      <c r="EGY227" s="80"/>
      <c r="EGZ227" s="89"/>
      <c r="EHA227" s="89"/>
      <c r="EHB227" s="89"/>
      <c r="EHC227" s="89"/>
      <c r="EHD227" s="89"/>
      <c r="EHE227" s="89"/>
      <c r="EHF227" s="89"/>
      <c r="EHG227" s="89"/>
      <c r="EHH227" s="89"/>
      <c r="EHI227" s="89"/>
      <c r="EHJ227" s="89"/>
      <c r="EHK227" s="89"/>
      <c r="EHL227" s="89"/>
      <c r="EHM227" s="89"/>
      <c r="EHN227" s="89"/>
      <c r="EHO227" s="89"/>
      <c r="EHP227" s="89"/>
      <c r="EHQ227" s="89"/>
      <c r="EHR227" s="89"/>
      <c r="EHS227" s="89"/>
      <c r="EHT227" s="89"/>
      <c r="EHU227" s="80"/>
      <c r="EHV227" s="89"/>
      <c r="EHW227" s="89"/>
      <c r="EHX227" s="89"/>
      <c r="EHY227" s="89"/>
      <c r="EHZ227" s="89"/>
      <c r="EIA227" s="89"/>
      <c r="EIB227" s="89"/>
      <c r="EIC227" s="89"/>
      <c r="EID227" s="89"/>
      <c r="EIE227" s="89"/>
      <c r="EIF227" s="89"/>
      <c r="EIG227" s="89"/>
      <c r="EIH227" s="89"/>
      <c r="EII227" s="89"/>
      <c r="EIJ227" s="89"/>
      <c r="EIK227" s="89"/>
      <c r="EIL227" s="89"/>
      <c r="EIM227" s="89"/>
      <c r="EIN227" s="89"/>
      <c r="EIO227" s="89"/>
      <c r="EIP227" s="89"/>
      <c r="EIQ227" s="80"/>
      <c r="EIR227" s="89"/>
      <c r="EIS227" s="89"/>
      <c r="EIT227" s="89"/>
      <c r="EIU227" s="89"/>
      <c r="EIV227" s="89"/>
      <c r="EIW227" s="89"/>
      <c r="EIX227" s="89"/>
      <c r="EIY227" s="89"/>
      <c r="EIZ227" s="89"/>
      <c r="EJA227" s="89"/>
      <c r="EJB227" s="89"/>
      <c r="EJC227" s="89"/>
      <c r="EJD227" s="89"/>
      <c r="EJE227" s="89"/>
      <c r="EJF227" s="89"/>
      <c r="EJG227" s="89"/>
      <c r="EJH227" s="89"/>
      <c r="EJI227" s="89"/>
      <c r="EJJ227" s="89"/>
      <c r="EJK227" s="89"/>
      <c r="EJL227" s="89"/>
      <c r="EJM227" s="80"/>
      <c r="EJN227" s="89"/>
      <c r="EJO227" s="89"/>
      <c r="EJP227" s="89"/>
      <c r="EJQ227" s="89"/>
      <c r="EJR227" s="89"/>
      <c r="EJS227" s="89"/>
      <c r="EJT227" s="89"/>
      <c r="EJU227" s="89"/>
      <c r="EJV227" s="89"/>
      <c r="EJW227" s="89"/>
      <c r="EJX227" s="89"/>
      <c r="EJY227" s="89"/>
      <c r="EJZ227" s="89"/>
      <c r="EKA227" s="89"/>
      <c r="EKB227" s="89"/>
      <c r="EKC227" s="89"/>
      <c r="EKD227" s="89"/>
      <c r="EKE227" s="89"/>
      <c r="EKF227" s="89"/>
      <c r="EKG227" s="89"/>
      <c r="EKH227" s="89"/>
      <c r="EKI227" s="80"/>
      <c r="EKJ227" s="89"/>
      <c r="EKK227" s="89"/>
      <c r="EKL227" s="89"/>
      <c r="EKM227" s="89"/>
      <c r="EKN227" s="89"/>
      <c r="EKO227" s="89"/>
      <c r="EKP227" s="89"/>
      <c r="EKQ227" s="89"/>
      <c r="EKR227" s="89"/>
      <c r="EKS227" s="89"/>
      <c r="EKT227" s="89"/>
      <c r="EKU227" s="89"/>
      <c r="EKV227" s="89"/>
      <c r="EKW227" s="89"/>
      <c r="EKX227" s="89"/>
      <c r="EKY227" s="89"/>
      <c r="EKZ227" s="89"/>
      <c r="ELA227" s="89"/>
      <c r="ELB227" s="89"/>
      <c r="ELC227" s="89"/>
      <c r="ELD227" s="89"/>
      <c r="ELE227" s="80"/>
      <c r="ELF227" s="89"/>
      <c r="ELG227" s="89"/>
      <c r="ELH227" s="89"/>
      <c r="ELI227" s="89"/>
      <c r="ELJ227" s="89"/>
      <c r="ELK227" s="89"/>
      <c r="ELL227" s="89"/>
      <c r="ELM227" s="89"/>
      <c r="ELN227" s="89"/>
      <c r="ELO227" s="89"/>
      <c r="ELP227" s="89"/>
      <c r="ELQ227" s="89"/>
      <c r="ELR227" s="89"/>
      <c r="ELS227" s="89"/>
      <c r="ELT227" s="89"/>
      <c r="ELU227" s="89"/>
      <c r="ELV227" s="89"/>
      <c r="ELW227" s="89"/>
      <c r="ELX227" s="89"/>
      <c r="ELY227" s="89"/>
      <c r="ELZ227" s="89"/>
      <c r="EMA227" s="80"/>
      <c r="EMB227" s="89"/>
      <c r="EMC227" s="89"/>
      <c r="EMD227" s="89"/>
      <c r="EME227" s="89"/>
      <c r="EMF227" s="89"/>
      <c r="EMG227" s="89"/>
      <c r="EMH227" s="89"/>
      <c r="EMI227" s="89"/>
      <c r="EMJ227" s="89"/>
      <c r="EMK227" s="89"/>
      <c r="EML227" s="89"/>
      <c r="EMM227" s="89"/>
      <c r="EMN227" s="89"/>
      <c r="EMO227" s="89"/>
      <c r="EMP227" s="89"/>
      <c r="EMQ227" s="89"/>
      <c r="EMR227" s="89"/>
      <c r="EMS227" s="89"/>
      <c r="EMT227" s="89"/>
      <c r="EMU227" s="89"/>
      <c r="EMV227" s="89"/>
      <c r="EMW227" s="80"/>
      <c r="EMX227" s="89"/>
      <c r="EMY227" s="89"/>
      <c r="EMZ227" s="89"/>
      <c r="ENA227" s="89"/>
      <c r="ENB227" s="89"/>
      <c r="ENC227" s="89"/>
      <c r="END227" s="89"/>
      <c r="ENE227" s="89"/>
      <c r="ENF227" s="89"/>
      <c r="ENG227" s="89"/>
      <c r="ENH227" s="89"/>
      <c r="ENI227" s="89"/>
      <c r="ENJ227" s="89"/>
      <c r="ENK227" s="89"/>
      <c r="ENL227" s="89"/>
      <c r="ENM227" s="89"/>
      <c r="ENN227" s="89"/>
      <c r="ENO227" s="89"/>
      <c r="ENP227" s="89"/>
      <c r="ENQ227" s="89"/>
      <c r="ENR227" s="89"/>
      <c r="ENS227" s="80"/>
      <c r="ENT227" s="89"/>
      <c r="ENU227" s="89"/>
      <c r="ENV227" s="89"/>
      <c r="ENW227" s="89"/>
      <c r="ENX227" s="89"/>
      <c r="ENY227" s="89"/>
      <c r="ENZ227" s="89"/>
      <c r="EOA227" s="89"/>
      <c r="EOB227" s="89"/>
      <c r="EOC227" s="89"/>
      <c r="EOD227" s="89"/>
      <c r="EOE227" s="89"/>
      <c r="EOF227" s="89"/>
      <c r="EOG227" s="89"/>
      <c r="EOH227" s="89"/>
      <c r="EOI227" s="89"/>
      <c r="EOJ227" s="89"/>
      <c r="EOK227" s="89"/>
      <c r="EOL227" s="89"/>
      <c r="EOM227" s="89"/>
      <c r="EON227" s="89"/>
      <c r="EOO227" s="80"/>
      <c r="EOP227" s="89"/>
      <c r="EOQ227" s="89"/>
      <c r="EOR227" s="89"/>
      <c r="EOS227" s="89"/>
      <c r="EOT227" s="89"/>
      <c r="EOU227" s="89"/>
      <c r="EOV227" s="89"/>
      <c r="EOW227" s="89"/>
      <c r="EOX227" s="89"/>
      <c r="EOY227" s="89"/>
      <c r="EOZ227" s="89"/>
      <c r="EPA227" s="89"/>
      <c r="EPB227" s="89"/>
      <c r="EPC227" s="89"/>
      <c r="EPD227" s="89"/>
      <c r="EPE227" s="89"/>
      <c r="EPF227" s="89"/>
      <c r="EPG227" s="89"/>
      <c r="EPH227" s="89"/>
      <c r="EPI227" s="89"/>
      <c r="EPJ227" s="89"/>
      <c r="EPK227" s="80"/>
      <c r="EPL227" s="89"/>
      <c r="EPM227" s="89"/>
      <c r="EPN227" s="89"/>
      <c r="EPO227" s="89"/>
      <c r="EPP227" s="89"/>
      <c r="EPQ227" s="89"/>
      <c r="EPR227" s="89"/>
      <c r="EPS227" s="89"/>
      <c r="EPT227" s="89"/>
      <c r="EPU227" s="89"/>
      <c r="EPV227" s="89"/>
      <c r="EPW227" s="89"/>
      <c r="EPX227" s="89"/>
      <c r="EPY227" s="89"/>
      <c r="EPZ227" s="89"/>
      <c r="EQA227" s="89"/>
      <c r="EQB227" s="89"/>
      <c r="EQC227" s="89"/>
      <c r="EQD227" s="89"/>
      <c r="EQE227" s="89"/>
      <c r="EQF227" s="89"/>
      <c r="EQG227" s="80"/>
      <c r="EQH227" s="89"/>
      <c r="EQI227" s="89"/>
      <c r="EQJ227" s="89"/>
      <c r="EQK227" s="89"/>
      <c r="EQL227" s="89"/>
      <c r="EQM227" s="89"/>
      <c r="EQN227" s="89"/>
      <c r="EQO227" s="89"/>
      <c r="EQP227" s="89"/>
      <c r="EQQ227" s="89"/>
      <c r="EQR227" s="89"/>
      <c r="EQS227" s="89"/>
      <c r="EQT227" s="89"/>
      <c r="EQU227" s="89"/>
      <c r="EQV227" s="89"/>
      <c r="EQW227" s="89"/>
      <c r="EQX227" s="89"/>
      <c r="EQY227" s="89"/>
      <c r="EQZ227" s="89"/>
      <c r="ERA227" s="89"/>
      <c r="ERB227" s="89"/>
      <c r="ERC227" s="80"/>
      <c r="ERD227" s="89"/>
      <c r="ERE227" s="89"/>
      <c r="ERF227" s="89"/>
      <c r="ERG227" s="89"/>
      <c r="ERH227" s="89"/>
      <c r="ERI227" s="89"/>
      <c r="ERJ227" s="89"/>
      <c r="ERK227" s="89"/>
      <c r="ERL227" s="89"/>
      <c r="ERM227" s="89"/>
      <c r="ERN227" s="89"/>
      <c r="ERO227" s="89"/>
      <c r="ERP227" s="89"/>
      <c r="ERQ227" s="89"/>
      <c r="ERR227" s="89"/>
      <c r="ERS227" s="89"/>
      <c r="ERT227" s="89"/>
      <c r="ERU227" s="89"/>
      <c r="ERV227" s="89"/>
      <c r="ERW227" s="89"/>
      <c r="ERX227" s="89"/>
      <c r="ERY227" s="80"/>
      <c r="ERZ227" s="89"/>
      <c r="ESA227" s="89"/>
      <c r="ESB227" s="89"/>
      <c r="ESC227" s="89"/>
      <c r="ESD227" s="89"/>
      <c r="ESE227" s="89"/>
      <c r="ESF227" s="89"/>
      <c r="ESG227" s="89"/>
      <c r="ESH227" s="89"/>
      <c r="ESI227" s="89"/>
      <c r="ESJ227" s="89"/>
      <c r="ESK227" s="89"/>
      <c r="ESL227" s="89"/>
      <c r="ESM227" s="89"/>
      <c r="ESN227" s="89"/>
      <c r="ESO227" s="89"/>
      <c r="ESP227" s="89"/>
      <c r="ESQ227" s="89"/>
      <c r="ESR227" s="89"/>
      <c r="ESS227" s="89"/>
      <c r="EST227" s="89"/>
      <c r="ESU227" s="80"/>
      <c r="ESV227" s="89"/>
      <c r="ESW227" s="89"/>
      <c r="ESX227" s="89"/>
      <c r="ESY227" s="89"/>
      <c r="ESZ227" s="89"/>
      <c r="ETA227" s="89"/>
      <c r="ETB227" s="89"/>
      <c r="ETC227" s="89"/>
      <c r="ETD227" s="89"/>
      <c r="ETE227" s="89"/>
      <c r="ETF227" s="89"/>
      <c r="ETG227" s="89"/>
      <c r="ETH227" s="89"/>
      <c r="ETI227" s="89"/>
      <c r="ETJ227" s="89"/>
      <c r="ETK227" s="89"/>
      <c r="ETL227" s="89"/>
      <c r="ETM227" s="89"/>
      <c r="ETN227" s="89"/>
      <c r="ETO227" s="89"/>
      <c r="ETP227" s="89"/>
      <c r="ETQ227" s="80"/>
      <c r="ETR227" s="89"/>
      <c r="ETS227" s="89"/>
      <c r="ETT227" s="89"/>
      <c r="ETU227" s="89"/>
      <c r="ETV227" s="89"/>
      <c r="ETW227" s="89"/>
      <c r="ETX227" s="89"/>
      <c r="ETY227" s="89"/>
      <c r="ETZ227" s="89"/>
      <c r="EUA227" s="89"/>
      <c r="EUB227" s="89"/>
      <c r="EUC227" s="89"/>
      <c r="EUD227" s="89"/>
      <c r="EUE227" s="89"/>
      <c r="EUF227" s="89"/>
      <c r="EUG227" s="89"/>
      <c r="EUH227" s="89"/>
      <c r="EUI227" s="89"/>
      <c r="EUJ227" s="89"/>
      <c r="EUK227" s="89"/>
      <c r="EUL227" s="89"/>
      <c r="EUM227" s="80"/>
      <c r="EUN227" s="89"/>
      <c r="EUO227" s="89"/>
      <c r="EUP227" s="89"/>
      <c r="EUQ227" s="89"/>
      <c r="EUR227" s="89"/>
      <c r="EUS227" s="89"/>
      <c r="EUT227" s="89"/>
      <c r="EUU227" s="89"/>
      <c r="EUV227" s="89"/>
      <c r="EUW227" s="89"/>
      <c r="EUX227" s="89"/>
      <c r="EUY227" s="89"/>
      <c r="EUZ227" s="89"/>
      <c r="EVA227" s="89"/>
      <c r="EVB227" s="89"/>
      <c r="EVC227" s="89"/>
      <c r="EVD227" s="89"/>
      <c r="EVE227" s="89"/>
      <c r="EVF227" s="89"/>
      <c r="EVG227" s="89"/>
      <c r="EVH227" s="89"/>
      <c r="EVI227" s="80"/>
      <c r="EVJ227" s="89"/>
      <c r="EVK227" s="89"/>
      <c r="EVL227" s="89"/>
      <c r="EVM227" s="89"/>
      <c r="EVN227" s="89"/>
      <c r="EVO227" s="89"/>
      <c r="EVP227" s="89"/>
      <c r="EVQ227" s="89"/>
      <c r="EVR227" s="89"/>
      <c r="EVS227" s="89"/>
      <c r="EVT227" s="89"/>
      <c r="EVU227" s="89"/>
      <c r="EVV227" s="89"/>
      <c r="EVW227" s="89"/>
      <c r="EVX227" s="89"/>
      <c r="EVY227" s="89"/>
      <c r="EVZ227" s="89"/>
      <c r="EWA227" s="89"/>
      <c r="EWB227" s="89"/>
      <c r="EWC227" s="89"/>
      <c r="EWD227" s="89"/>
      <c r="EWE227" s="80"/>
      <c r="EWF227" s="89"/>
      <c r="EWG227" s="89"/>
      <c r="EWH227" s="89"/>
      <c r="EWI227" s="89"/>
      <c r="EWJ227" s="89"/>
      <c r="EWK227" s="89"/>
      <c r="EWL227" s="89"/>
      <c r="EWM227" s="89"/>
      <c r="EWN227" s="89"/>
      <c r="EWO227" s="89"/>
      <c r="EWP227" s="89"/>
      <c r="EWQ227" s="89"/>
      <c r="EWR227" s="89"/>
      <c r="EWS227" s="89"/>
      <c r="EWT227" s="89"/>
      <c r="EWU227" s="89"/>
      <c r="EWV227" s="89"/>
      <c r="EWW227" s="89"/>
      <c r="EWX227" s="89"/>
      <c r="EWY227" s="89"/>
      <c r="EWZ227" s="89"/>
      <c r="EXA227" s="80"/>
      <c r="EXB227" s="89"/>
      <c r="EXC227" s="89"/>
      <c r="EXD227" s="89"/>
      <c r="EXE227" s="89"/>
      <c r="EXF227" s="89"/>
      <c r="EXG227" s="89"/>
      <c r="EXH227" s="89"/>
      <c r="EXI227" s="89"/>
      <c r="EXJ227" s="89"/>
      <c r="EXK227" s="89"/>
      <c r="EXL227" s="89"/>
      <c r="EXM227" s="89"/>
      <c r="EXN227" s="89"/>
      <c r="EXO227" s="89"/>
      <c r="EXP227" s="89"/>
      <c r="EXQ227" s="89"/>
      <c r="EXR227" s="89"/>
      <c r="EXS227" s="89"/>
      <c r="EXT227" s="89"/>
      <c r="EXU227" s="89"/>
      <c r="EXV227" s="89"/>
      <c r="EXW227" s="80"/>
      <c r="EXX227" s="89"/>
      <c r="EXY227" s="89"/>
      <c r="EXZ227" s="89"/>
      <c r="EYA227" s="89"/>
      <c r="EYB227" s="89"/>
      <c r="EYC227" s="89"/>
      <c r="EYD227" s="89"/>
      <c r="EYE227" s="89"/>
      <c r="EYF227" s="89"/>
      <c r="EYG227" s="89"/>
      <c r="EYH227" s="89"/>
      <c r="EYI227" s="89"/>
      <c r="EYJ227" s="89"/>
      <c r="EYK227" s="89"/>
      <c r="EYL227" s="89"/>
      <c r="EYM227" s="89"/>
      <c r="EYN227" s="89"/>
      <c r="EYO227" s="89"/>
      <c r="EYP227" s="89"/>
      <c r="EYQ227" s="89"/>
      <c r="EYR227" s="89"/>
      <c r="EYS227" s="80"/>
      <c r="EYT227" s="89"/>
      <c r="EYU227" s="89"/>
      <c r="EYV227" s="89"/>
      <c r="EYW227" s="89"/>
      <c r="EYX227" s="89"/>
      <c r="EYY227" s="89"/>
      <c r="EYZ227" s="89"/>
      <c r="EZA227" s="89"/>
      <c r="EZB227" s="89"/>
      <c r="EZC227" s="89"/>
      <c r="EZD227" s="89"/>
      <c r="EZE227" s="89"/>
      <c r="EZF227" s="89"/>
      <c r="EZG227" s="89"/>
      <c r="EZH227" s="89"/>
      <c r="EZI227" s="89"/>
      <c r="EZJ227" s="89"/>
      <c r="EZK227" s="89"/>
      <c r="EZL227" s="89"/>
      <c r="EZM227" s="89"/>
      <c r="EZN227" s="89"/>
      <c r="EZO227" s="80"/>
      <c r="EZP227" s="89"/>
      <c r="EZQ227" s="89"/>
      <c r="EZR227" s="89"/>
      <c r="EZS227" s="89"/>
      <c r="EZT227" s="89"/>
      <c r="EZU227" s="89"/>
      <c r="EZV227" s="89"/>
      <c r="EZW227" s="89"/>
      <c r="EZX227" s="89"/>
      <c r="EZY227" s="89"/>
      <c r="EZZ227" s="89"/>
      <c r="FAA227" s="89"/>
      <c r="FAB227" s="89"/>
      <c r="FAC227" s="89"/>
      <c r="FAD227" s="89"/>
      <c r="FAE227" s="89"/>
      <c r="FAF227" s="89"/>
      <c r="FAG227" s="89"/>
      <c r="FAH227" s="89"/>
      <c r="FAI227" s="89"/>
      <c r="FAJ227" s="89"/>
      <c r="FAK227" s="80"/>
      <c r="FAL227" s="89"/>
      <c r="FAM227" s="89"/>
      <c r="FAN227" s="89"/>
      <c r="FAO227" s="89"/>
      <c r="FAP227" s="89"/>
      <c r="FAQ227" s="89"/>
      <c r="FAR227" s="89"/>
      <c r="FAS227" s="89"/>
      <c r="FAT227" s="89"/>
      <c r="FAU227" s="89"/>
      <c r="FAV227" s="89"/>
      <c r="FAW227" s="89"/>
      <c r="FAX227" s="89"/>
      <c r="FAY227" s="89"/>
      <c r="FAZ227" s="89"/>
      <c r="FBA227" s="89"/>
      <c r="FBB227" s="89"/>
      <c r="FBC227" s="89"/>
      <c r="FBD227" s="89"/>
      <c r="FBE227" s="89"/>
      <c r="FBF227" s="89"/>
      <c r="FBG227" s="80"/>
      <c r="FBH227" s="89"/>
      <c r="FBI227" s="89"/>
      <c r="FBJ227" s="89"/>
      <c r="FBK227" s="89"/>
      <c r="FBL227" s="89"/>
      <c r="FBM227" s="89"/>
      <c r="FBN227" s="89"/>
      <c r="FBO227" s="89"/>
      <c r="FBP227" s="89"/>
      <c r="FBQ227" s="89"/>
      <c r="FBR227" s="89"/>
      <c r="FBS227" s="89"/>
      <c r="FBT227" s="89"/>
      <c r="FBU227" s="89"/>
      <c r="FBV227" s="89"/>
      <c r="FBW227" s="89"/>
      <c r="FBX227" s="89"/>
      <c r="FBY227" s="89"/>
      <c r="FBZ227" s="89"/>
      <c r="FCA227" s="89"/>
      <c r="FCB227" s="89"/>
      <c r="FCC227" s="80"/>
      <c r="FCD227" s="89"/>
      <c r="FCE227" s="89"/>
      <c r="FCF227" s="89"/>
      <c r="FCG227" s="89"/>
      <c r="FCH227" s="89"/>
      <c r="FCI227" s="89"/>
      <c r="FCJ227" s="89"/>
      <c r="FCK227" s="89"/>
      <c r="FCL227" s="89"/>
      <c r="FCM227" s="89"/>
      <c r="FCN227" s="89"/>
      <c r="FCO227" s="89"/>
      <c r="FCP227" s="89"/>
      <c r="FCQ227" s="89"/>
      <c r="FCR227" s="89"/>
      <c r="FCS227" s="89"/>
      <c r="FCT227" s="89"/>
      <c r="FCU227" s="89"/>
      <c r="FCV227" s="89"/>
      <c r="FCW227" s="89"/>
      <c r="FCX227" s="89"/>
      <c r="FCY227" s="80"/>
      <c r="FCZ227" s="89"/>
      <c r="FDA227" s="89"/>
      <c r="FDB227" s="89"/>
      <c r="FDC227" s="89"/>
      <c r="FDD227" s="89"/>
      <c r="FDE227" s="89"/>
      <c r="FDF227" s="89"/>
      <c r="FDG227" s="89"/>
      <c r="FDH227" s="89"/>
      <c r="FDI227" s="89"/>
      <c r="FDJ227" s="89"/>
      <c r="FDK227" s="89"/>
      <c r="FDL227" s="89"/>
      <c r="FDM227" s="89"/>
      <c r="FDN227" s="89"/>
      <c r="FDO227" s="89"/>
      <c r="FDP227" s="89"/>
      <c r="FDQ227" s="89"/>
      <c r="FDR227" s="89"/>
      <c r="FDS227" s="89"/>
      <c r="FDT227" s="89"/>
      <c r="FDU227" s="80"/>
      <c r="FDV227" s="89"/>
      <c r="FDW227" s="89"/>
      <c r="FDX227" s="89"/>
      <c r="FDY227" s="89"/>
      <c r="FDZ227" s="89"/>
      <c r="FEA227" s="89"/>
      <c r="FEB227" s="89"/>
      <c r="FEC227" s="89"/>
      <c r="FED227" s="89"/>
      <c r="FEE227" s="89"/>
      <c r="FEF227" s="89"/>
      <c r="FEG227" s="89"/>
      <c r="FEH227" s="89"/>
      <c r="FEI227" s="89"/>
      <c r="FEJ227" s="89"/>
      <c r="FEK227" s="89"/>
      <c r="FEL227" s="89"/>
      <c r="FEM227" s="89"/>
      <c r="FEN227" s="89"/>
      <c r="FEO227" s="89"/>
      <c r="FEP227" s="89"/>
      <c r="FEQ227" s="80"/>
      <c r="FER227" s="89"/>
      <c r="FES227" s="89"/>
      <c r="FET227" s="89"/>
      <c r="FEU227" s="89"/>
      <c r="FEV227" s="89"/>
      <c r="FEW227" s="89"/>
      <c r="FEX227" s="89"/>
      <c r="FEY227" s="89"/>
      <c r="FEZ227" s="89"/>
      <c r="FFA227" s="89"/>
      <c r="FFB227" s="89"/>
      <c r="FFC227" s="89"/>
      <c r="FFD227" s="89"/>
      <c r="FFE227" s="89"/>
      <c r="FFF227" s="89"/>
      <c r="FFG227" s="89"/>
      <c r="FFH227" s="89"/>
      <c r="FFI227" s="89"/>
      <c r="FFJ227" s="89"/>
      <c r="FFK227" s="89"/>
      <c r="FFL227" s="89"/>
      <c r="FFM227" s="80"/>
      <c r="FFN227" s="89"/>
      <c r="FFO227" s="89"/>
      <c r="FFP227" s="89"/>
      <c r="FFQ227" s="89"/>
      <c r="FFR227" s="89"/>
      <c r="FFS227" s="89"/>
      <c r="FFT227" s="89"/>
      <c r="FFU227" s="89"/>
      <c r="FFV227" s="89"/>
      <c r="FFW227" s="89"/>
      <c r="FFX227" s="89"/>
      <c r="FFY227" s="89"/>
      <c r="FFZ227" s="89"/>
      <c r="FGA227" s="89"/>
      <c r="FGB227" s="89"/>
      <c r="FGC227" s="89"/>
      <c r="FGD227" s="89"/>
      <c r="FGE227" s="89"/>
      <c r="FGF227" s="89"/>
      <c r="FGG227" s="89"/>
      <c r="FGH227" s="89"/>
      <c r="FGI227" s="80"/>
      <c r="FGJ227" s="89"/>
      <c r="FGK227" s="89"/>
      <c r="FGL227" s="89"/>
      <c r="FGM227" s="89"/>
      <c r="FGN227" s="89"/>
      <c r="FGO227" s="89"/>
      <c r="FGP227" s="89"/>
      <c r="FGQ227" s="89"/>
      <c r="FGR227" s="89"/>
      <c r="FGS227" s="89"/>
      <c r="FGT227" s="89"/>
      <c r="FGU227" s="89"/>
      <c r="FGV227" s="89"/>
      <c r="FGW227" s="89"/>
      <c r="FGX227" s="89"/>
      <c r="FGY227" s="89"/>
      <c r="FGZ227" s="89"/>
      <c r="FHA227" s="89"/>
      <c r="FHB227" s="89"/>
      <c r="FHC227" s="89"/>
      <c r="FHD227" s="89"/>
      <c r="FHE227" s="80"/>
      <c r="FHF227" s="89"/>
      <c r="FHG227" s="89"/>
      <c r="FHH227" s="89"/>
      <c r="FHI227" s="89"/>
      <c r="FHJ227" s="89"/>
      <c r="FHK227" s="89"/>
      <c r="FHL227" s="89"/>
      <c r="FHM227" s="89"/>
      <c r="FHN227" s="89"/>
      <c r="FHO227" s="89"/>
      <c r="FHP227" s="89"/>
      <c r="FHQ227" s="89"/>
      <c r="FHR227" s="89"/>
      <c r="FHS227" s="89"/>
      <c r="FHT227" s="89"/>
      <c r="FHU227" s="89"/>
      <c r="FHV227" s="89"/>
      <c r="FHW227" s="89"/>
      <c r="FHX227" s="89"/>
      <c r="FHY227" s="89"/>
      <c r="FHZ227" s="89"/>
      <c r="FIA227" s="80"/>
      <c r="FIB227" s="89"/>
      <c r="FIC227" s="89"/>
      <c r="FID227" s="89"/>
      <c r="FIE227" s="89"/>
      <c r="FIF227" s="89"/>
      <c r="FIG227" s="89"/>
      <c r="FIH227" s="89"/>
      <c r="FII227" s="89"/>
      <c r="FIJ227" s="89"/>
      <c r="FIK227" s="89"/>
      <c r="FIL227" s="89"/>
      <c r="FIM227" s="89"/>
      <c r="FIN227" s="89"/>
      <c r="FIO227" s="89"/>
      <c r="FIP227" s="89"/>
      <c r="FIQ227" s="89"/>
      <c r="FIR227" s="89"/>
      <c r="FIS227" s="89"/>
      <c r="FIT227" s="89"/>
      <c r="FIU227" s="89"/>
      <c r="FIV227" s="89"/>
      <c r="FIW227" s="80"/>
      <c r="FIX227" s="89"/>
      <c r="FIY227" s="89"/>
      <c r="FIZ227" s="89"/>
      <c r="FJA227" s="89"/>
      <c r="FJB227" s="89"/>
      <c r="FJC227" s="89"/>
      <c r="FJD227" s="89"/>
      <c r="FJE227" s="89"/>
      <c r="FJF227" s="89"/>
      <c r="FJG227" s="89"/>
      <c r="FJH227" s="89"/>
      <c r="FJI227" s="89"/>
      <c r="FJJ227" s="89"/>
      <c r="FJK227" s="89"/>
      <c r="FJL227" s="89"/>
      <c r="FJM227" s="89"/>
      <c r="FJN227" s="89"/>
      <c r="FJO227" s="89"/>
      <c r="FJP227" s="89"/>
      <c r="FJQ227" s="89"/>
      <c r="FJR227" s="89"/>
      <c r="FJS227" s="80"/>
      <c r="FJT227" s="89"/>
      <c r="FJU227" s="89"/>
      <c r="FJV227" s="89"/>
      <c r="FJW227" s="89"/>
      <c r="FJX227" s="89"/>
      <c r="FJY227" s="89"/>
      <c r="FJZ227" s="89"/>
      <c r="FKA227" s="89"/>
      <c r="FKB227" s="89"/>
      <c r="FKC227" s="89"/>
      <c r="FKD227" s="89"/>
      <c r="FKE227" s="89"/>
      <c r="FKF227" s="89"/>
      <c r="FKG227" s="89"/>
      <c r="FKH227" s="89"/>
      <c r="FKI227" s="89"/>
      <c r="FKJ227" s="89"/>
      <c r="FKK227" s="89"/>
      <c r="FKL227" s="89"/>
      <c r="FKM227" s="89"/>
      <c r="FKN227" s="89"/>
      <c r="FKO227" s="80"/>
      <c r="FKP227" s="89"/>
      <c r="FKQ227" s="89"/>
      <c r="FKR227" s="89"/>
      <c r="FKS227" s="89"/>
      <c r="FKT227" s="89"/>
      <c r="FKU227" s="89"/>
      <c r="FKV227" s="89"/>
      <c r="FKW227" s="89"/>
      <c r="FKX227" s="89"/>
      <c r="FKY227" s="89"/>
      <c r="FKZ227" s="89"/>
      <c r="FLA227" s="89"/>
      <c r="FLB227" s="89"/>
      <c r="FLC227" s="89"/>
      <c r="FLD227" s="89"/>
      <c r="FLE227" s="89"/>
      <c r="FLF227" s="89"/>
      <c r="FLG227" s="89"/>
      <c r="FLH227" s="89"/>
      <c r="FLI227" s="89"/>
      <c r="FLJ227" s="89"/>
      <c r="FLK227" s="80"/>
      <c r="FLL227" s="89"/>
      <c r="FLM227" s="89"/>
      <c r="FLN227" s="89"/>
      <c r="FLO227" s="89"/>
      <c r="FLP227" s="89"/>
      <c r="FLQ227" s="89"/>
      <c r="FLR227" s="89"/>
      <c r="FLS227" s="89"/>
      <c r="FLT227" s="89"/>
      <c r="FLU227" s="89"/>
      <c r="FLV227" s="89"/>
      <c r="FLW227" s="89"/>
      <c r="FLX227" s="89"/>
      <c r="FLY227" s="89"/>
      <c r="FLZ227" s="89"/>
      <c r="FMA227" s="89"/>
      <c r="FMB227" s="89"/>
      <c r="FMC227" s="89"/>
      <c r="FMD227" s="89"/>
      <c r="FME227" s="89"/>
      <c r="FMF227" s="89"/>
      <c r="FMG227" s="80"/>
      <c r="FMH227" s="89"/>
      <c r="FMI227" s="89"/>
      <c r="FMJ227" s="89"/>
      <c r="FMK227" s="89"/>
      <c r="FML227" s="89"/>
      <c r="FMM227" s="89"/>
      <c r="FMN227" s="89"/>
      <c r="FMO227" s="89"/>
      <c r="FMP227" s="89"/>
      <c r="FMQ227" s="89"/>
      <c r="FMR227" s="89"/>
      <c r="FMS227" s="89"/>
      <c r="FMT227" s="89"/>
      <c r="FMU227" s="89"/>
      <c r="FMV227" s="89"/>
      <c r="FMW227" s="89"/>
      <c r="FMX227" s="89"/>
      <c r="FMY227" s="89"/>
      <c r="FMZ227" s="89"/>
      <c r="FNA227" s="89"/>
      <c r="FNB227" s="89"/>
      <c r="FNC227" s="80"/>
      <c r="FND227" s="89"/>
      <c r="FNE227" s="89"/>
      <c r="FNF227" s="89"/>
      <c r="FNG227" s="89"/>
      <c r="FNH227" s="89"/>
      <c r="FNI227" s="89"/>
      <c r="FNJ227" s="89"/>
      <c r="FNK227" s="89"/>
      <c r="FNL227" s="89"/>
      <c r="FNM227" s="89"/>
      <c r="FNN227" s="89"/>
      <c r="FNO227" s="89"/>
      <c r="FNP227" s="89"/>
      <c r="FNQ227" s="89"/>
      <c r="FNR227" s="89"/>
      <c r="FNS227" s="89"/>
      <c r="FNT227" s="89"/>
      <c r="FNU227" s="89"/>
      <c r="FNV227" s="89"/>
      <c r="FNW227" s="89"/>
      <c r="FNX227" s="89"/>
      <c r="FNY227" s="80"/>
      <c r="FNZ227" s="89"/>
      <c r="FOA227" s="89"/>
      <c r="FOB227" s="89"/>
      <c r="FOC227" s="89"/>
      <c r="FOD227" s="89"/>
      <c r="FOE227" s="89"/>
      <c r="FOF227" s="89"/>
      <c r="FOG227" s="89"/>
      <c r="FOH227" s="89"/>
      <c r="FOI227" s="89"/>
      <c r="FOJ227" s="89"/>
      <c r="FOK227" s="89"/>
      <c r="FOL227" s="89"/>
      <c r="FOM227" s="89"/>
      <c r="FON227" s="89"/>
      <c r="FOO227" s="89"/>
      <c r="FOP227" s="89"/>
      <c r="FOQ227" s="89"/>
      <c r="FOR227" s="89"/>
      <c r="FOS227" s="89"/>
      <c r="FOT227" s="89"/>
      <c r="FOU227" s="80"/>
      <c r="FOV227" s="89"/>
      <c r="FOW227" s="89"/>
      <c r="FOX227" s="89"/>
      <c r="FOY227" s="89"/>
      <c r="FOZ227" s="89"/>
      <c r="FPA227" s="89"/>
      <c r="FPB227" s="89"/>
      <c r="FPC227" s="89"/>
      <c r="FPD227" s="89"/>
      <c r="FPE227" s="89"/>
      <c r="FPF227" s="89"/>
      <c r="FPG227" s="89"/>
      <c r="FPH227" s="89"/>
      <c r="FPI227" s="89"/>
      <c r="FPJ227" s="89"/>
      <c r="FPK227" s="89"/>
      <c r="FPL227" s="89"/>
      <c r="FPM227" s="89"/>
      <c r="FPN227" s="89"/>
      <c r="FPO227" s="89"/>
      <c r="FPP227" s="89"/>
      <c r="FPQ227" s="80"/>
      <c r="FPR227" s="89"/>
      <c r="FPS227" s="89"/>
      <c r="FPT227" s="89"/>
      <c r="FPU227" s="89"/>
      <c r="FPV227" s="89"/>
      <c r="FPW227" s="89"/>
      <c r="FPX227" s="89"/>
      <c r="FPY227" s="89"/>
      <c r="FPZ227" s="89"/>
      <c r="FQA227" s="89"/>
      <c r="FQB227" s="89"/>
      <c r="FQC227" s="89"/>
      <c r="FQD227" s="89"/>
      <c r="FQE227" s="89"/>
      <c r="FQF227" s="89"/>
      <c r="FQG227" s="89"/>
      <c r="FQH227" s="89"/>
      <c r="FQI227" s="89"/>
      <c r="FQJ227" s="89"/>
      <c r="FQK227" s="89"/>
      <c r="FQL227" s="89"/>
      <c r="FQM227" s="80"/>
      <c r="FQN227" s="89"/>
      <c r="FQO227" s="89"/>
      <c r="FQP227" s="89"/>
      <c r="FQQ227" s="89"/>
      <c r="FQR227" s="89"/>
      <c r="FQS227" s="89"/>
      <c r="FQT227" s="89"/>
      <c r="FQU227" s="89"/>
      <c r="FQV227" s="89"/>
      <c r="FQW227" s="89"/>
      <c r="FQX227" s="89"/>
      <c r="FQY227" s="89"/>
      <c r="FQZ227" s="89"/>
      <c r="FRA227" s="89"/>
      <c r="FRB227" s="89"/>
      <c r="FRC227" s="89"/>
      <c r="FRD227" s="89"/>
      <c r="FRE227" s="89"/>
      <c r="FRF227" s="89"/>
      <c r="FRG227" s="89"/>
      <c r="FRH227" s="89"/>
      <c r="FRI227" s="80"/>
      <c r="FRJ227" s="89"/>
      <c r="FRK227" s="89"/>
      <c r="FRL227" s="89"/>
      <c r="FRM227" s="89"/>
      <c r="FRN227" s="89"/>
      <c r="FRO227" s="89"/>
      <c r="FRP227" s="89"/>
      <c r="FRQ227" s="89"/>
      <c r="FRR227" s="89"/>
      <c r="FRS227" s="89"/>
      <c r="FRT227" s="89"/>
      <c r="FRU227" s="89"/>
      <c r="FRV227" s="89"/>
      <c r="FRW227" s="89"/>
      <c r="FRX227" s="89"/>
      <c r="FRY227" s="89"/>
      <c r="FRZ227" s="89"/>
      <c r="FSA227" s="89"/>
      <c r="FSB227" s="89"/>
      <c r="FSC227" s="89"/>
      <c r="FSD227" s="89"/>
      <c r="FSE227" s="80"/>
      <c r="FSF227" s="89"/>
      <c r="FSG227" s="89"/>
      <c r="FSH227" s="89"/>
      <c r="FSI227" s="89"/>
      <c r="FSJ227" s="89"/>
      <c r="FSK227" s="89"/>
      <c r="FSL227" s="89"/>
      <c r="FSM227" s="89"/>
      <c r="FSN227" s="89"/>
      <c r="FSO227" s="89"/>
      <c r="FSP227" s="89"/>
      <c r="FSQ227" s="89"/>
      <c r="FSR227" s="89"/>
      <c r="FSS227" s="89"/>
      <c r="FST227" s="89"/>
      <c r="FSU227" s="89"/>
      <c r="FSV227" s="89"/>
      <c r="FSW227" s="89"/>
      <c r="FSX227" s="89"/>
      <c r="FSY227" s="89"/>
      <c r="FSZ227" s="89"/>
      <c r="FTA227" s="80"/>
      <c r="FTB227" s="89"/>
      <c r="FTC227" s="89"/>
      <c r="FTD227" s="89"/>
      <c r="FTE227" s="89"/>
      <c r="FTF227" s="89"/>
      <c r="FTG227" s="89"/>
      <c r="FTH227" s="89"/>
      <c r="FTI227" s="89"/>
      <c r="FTJ227" s="89"/>
      <c r="FTK227" s="89"/>
      <c r="FTL227" s="89"/>
      <c r="FTM227" s="89"/>
      <c r="FTN227" s="89"/>
      <c r="FTO227" s="89"/>
      <c r="FTP227" s="89"/>
      <c r="FTQ227" s="89"/>
      <c r="FTR227" s="89"/>
      <c r="FTS227" s="89"/>
      <c r="FTT227" s="89"/>
      <c r="FTU227" s="89"/>
      <c r="FTV227" s="89"/>
      <c r="FTW227" s="80"/>
      <c r="FTX227" s="89"/>
      <c r="FTY227" s="89"/>
      <c r="FTZ227" s="89"/>
      <c r="FUA227" s="89"/>
      <c r="FUB227" s="89"/>
      <c r="FUC227" s="89"/>
      <c r="FUD227" s="89"/>
      <c r="FUE227" s="89"/>
      <c r="FUF227" s="89"/>
      <c r="FUG227" s="89"/>
      <c r="FUH227" s="89"/>
      <c r="FUI227" s="89"/>
      <c r="FUJ227" s="89"/>
      <c r="FUK227" s="89"/>
      <c r="FUL227" s="89"/>
      <c r="FUM227" s="89"/>
      <c r="FUN227" s="89"/>
      <c r="FUO227" s="89"/>
      <c r="FUP227" s="89"/>
      <c r="FUQ227" s="89"/>
      <c r="FUR227" s="89"/>
      <c r="FUS227" s="80"/>
      <c r="FUT227" s="89"/>
      <c r="FUU227" s="89"/>
      <c r="FUV227" s="89"/>
      <c r="FUW227" s="89"/>
      <c r="FUX227" s="89"/>
      <c r="FUY227" s="89"/>
      <c r="FUZ227" s="89"/>
      <c r="FVA227" s="89"/>
      <c r="FVB227" s="89"/>
      <c r="FVC227" s="89"/>
      <c r="FVD227" s="89"/>
      <c r="FVE227" s="89"/>
      <c r="FVF227" s="89"/>
      <c r="FVG227" s="89"/>
      <c r="FVH227" s="89"/>
      <c r="FVI227" s="89"/>
      <c r="FVJ227" s="89"/>
      <c r="FVK227" s="89"/>
      <c r="FVL227" s="89"/>
      <c r="FVM227" s="89"/>
      <c r="FVN227" s="89"/>
      <c r="FVO227" s="80"/>
      <c r="FVP227" s="89"/>
      <c r="FVQ227" s="89"/>
      <c r="FVR227" s="89"/>
      <c r="FVS227" s="89"/>
      <c r="FVT227" s="89"/>
      <c r="FVU227" s="89"/>
      <c r="FVV227" s="89"/>
      <c r="FVW227" s="89"/>
      <c r="FVX227" s="89"/>
      <c r="FVY227" s="89"/>
      <c r="FVZ227" s="89"/>
      <c r="FWA227" s="89"/>
      <c r="FWB227" s="89"/>
      <c r="FWC227" s="89"/>
      <c r="FWD227" s="89"/>
      <c r="FWE227" s="89"/>
      <c r="FWF227" s="89"/>
      <c r="FWG227" s="89"/>
      <c r="FWH227" s="89"/>
      <c r="FWI227" s="89"/>
      <c r="FWJ227" s="89"/>
      <c r="FWK227" s="80"/>
      <c r="FWL227" s="89"/>
      <c r="FWM227" s="89"/>
      <c r="FWN227" s="89"/>
      <c r="FWO227" s="89"/>
      <c r="FWP227" s="89"/>
      <c r="FWQ227" s="89"/>
      <c r="FWR227" s="89"/>
      <c r="FWS227" s="89"/>
      <c r="FWT227" s="89"/>
      <c r="FWU227" s="89"/>
      <c r="FWV227" s="89"/>
      <c r="FWW227" s="89"/>
      <c r="FWX227" s="89"/>
      <c r="FWY227" s="89"/>
      <c r="FWZ227" s="89"/>
      <c r="FXA227" s="89"/>
      <c r="FXB227" s="89"/>
      <c r="FXC227" s="89"/>
      <c r="FXD227" s="89"/>
      <c r="FXE227" s="89"/>
      <c r="FXF227" s="89"/>
      <c r="FXG227" s="80"/>
      <c r="FXH227" s="89"/>
      <c r="FXI227" s="89"/>
      <c r="FXJ227" s="89"/>
      <c r="FXK227" s="89"/>
      <c r="FXL227" s="89"/>
      <c r="FXM227" s="89"/>
      <c r="FXN227" s="89"/>
      <c r="FXO227" s="89"/>
      <c r="FXP227" s="89"/>
      <c r="FXQ227" s="89"/>
      <c r="FXR227" s="89"/>
      <c r="FXS227" s="89"/>
      <c r="FXT227" s="89"/>
      <c r="FXU227" s="89"/>
      <c r="FXV227" s="89"/>
      <c r="FXW227" s="89"/>
      <c r="FXX227" s="89"/>
      <c r="FXY227" s="89"/>
      <c r="FXZ227" s="89"/>
      <c r="FYA227" s="89"/>
      <c r="FYB227" s="89"/>
      <c r="FYC227" s="80"/>
      <c r="FYD227" s="89"/>
      <c r="FYE227" s="89"/>
      <c r="FYF227" s="89"/>
      <c r="FYG227" s="89"/>
      <c r="FYH227" s="89"/>
      <c r="FYI227" s="89"/>
      <c r="FYJ227" s="89"/>
      <c r="FYK227" s="89"/>
      <c r="FYL227" s="89"/>
      <c r="FYM227" s="89"/>
      <c r="FYN227" s="89"/>
      <c r="FYO227" s="89"/>
      <c r="FYP227" s="89"/>
      <c r="FYQ227" s="89"/>
      <c r="FYR227" s="89"/>
      <c r="FYS227" s="89"/>
      <c r="FYT227" s="89"/>
      <c r="FYU227" s="89"/>
      <c r="FYV227" s="89"/>
      <c r="FYW227" s="89"/>
      <c r="FYX227" s="89"/>
      <c r="FYY227" s="80"/>
      <c r="FYZ227" s="89"/>
      <c r="FZA227" s="89"/>
      <c r="FZB227" s="89"/>
      <c r="FZC227" s="89"/>
      <c r="FZD227" s="89"/>
      <c r="FZE227" s="89"/>
      <c r="FZF227" s="89"/>
      <c r="FZG227" s="89"/>
      <c r="FZH227" s="89"/>
      <c r="FZI227" s="89"/>
      <c r="FZJ227" s="89"/>
      <c r="FZK227" s="89"/>
      <c r="FZL227" s="89"/>
      <c r="FZM227" s="89"/>
      <c r="FZN227" s="89"/>
      <c r="FZO227" s="89"/>
      <c r="FZP227" s="89"/>
      <c r="FZQ227" s="89"/>
      <c r="FZR227" s="89"/>
      <c r="FZS227" s="89"/>
      <c r="FZT227" s="89"/>
      <c r="FZU227" s="80"/>
      <c r="FZV227" s="89"/>
      <c r="FZW227" s="89"/>
      <c r="FZX227" s="89"/>
      <c r="FZY227" s="89"/>
      <c r="FZZ227" s="89"/>
      <c r="GAA227" s="89"/>
      <c r="GAB227" s="89"/>
      <c r="GAC227" s="89"/>
      <c r="GAD227" s="89"/>
      <c r="GAE227" s="89"/>
      <c r="GAF227" s="89"/>
      <c r="GAG227" s="89"/>
      <c r="GAH227" s="89"/>
      <c r="GAI227" s="89"/>
      <c r="GAJ227" s="89"/>
      <c r="GAK227" s="89"/>
      <c r="GAL227" s="89"/>
      <c r="GAM227" s="89"/>
      <c r="GAN227" s="89"/>
      <c r="GAO227" s="89"/>
      <c r="GAP227" s="89"/>
      <c r="GAQ227" s="80"/>
      <c r="GAR227" s="89"/>
      <c r="GAS227" s="89"/>
      <c r="GAT227" s="89"/>
      <c r="GAU227" s="89"/>
      <c r="GAV227" s="89"/>
      <c r="GAW227" s="89"/>
      <c r="GAX227" s="89"/>
      <c r="GAY227" s="89"/>
      <c r="GAZ227" s="89"/>
      <c r="GBA227" s="89"/>
      <c r="GBB227" s="89"/>
      <c r="GBC227" s="89"/>
      <c r="GBD227" s="89"/>
      <c r="GBE227" s="89"/>
      <c r="GBF227" s="89"/>
      <c r="GBG227" s="89"/>
      <c r="GBH227" s="89"/>
      <c r="GBI227" s="89"/>
      <c r="GBJ227" s="89"/>
      <c r="GBK227" s="89"/>
      <c r="GBL227" s="89"/>
      <c r="GBM227" s="80"/>
      <c r="GBN227" s="89"/>
      <c r="GBO227" s="89"/>
      <c r="GBP227" s="89"/>
      <c r="GBQ227" s="89"/>
      <c r="GBR227" s="89"/>
      <c r="GBS227" s="89"/>
      <c r="GBT227" s="89"/>
      <c r="GBU227" s="89"/>
      <c r="GBV227" s="89"/>
      <c r="GBW227" s="89"/>
      <c r="GBX227" s="89"/>
      <c r="GBY227" s="89"/>
      <c r="GBZ227" s="89"/>
      <c r="GCA227" s="89"/>
      <c r="GCB227" s="89"/>
      <c r="GCC227" s="89"/>
      <c r="GCD227" s="89"/>
      <c r="GCE227" s="89"/>
      <c r="GCF227" s="89"/>
      <c r="GCG227" s="89"/>
      <c r="GCH227" s="89"/>
      <c r="GCI227" s="80"/>
      <c r="GCJ227" s="89"/>
      <c r="GCK227" s="89"/>
      <c r="GCL227" s="89"/>
      <c r="GCM227" s="89"/>
      <c r="GCN227" s="89"/>
      <c r="GCO227" s="89"/>
      <c r="GCP227" s="89"/>
      <c r="GCQ227" s="89"/>
      <c r="GCR227" s="89"/>
      <c r="GCS227" s="89"/>
      <c r="GCT227" s="89"/>
      <c r="GCU227" s="89"/>
      <c r="GCV227" s="89"/>
      <c r="GCW227" s="89"/>
      <c r="GCX227" s="89"/>
      <c r="GCY227" s="89"/>
      <c r="GCZ227" s="89"/>
      <c r="GDA227" s="89"/>
      <c r="GDB227" s="89"/>
      <c r="GDC227" s="89"/>
      <c r="GDD227" s="89"/>
      <c r="GDE227" s="80"/>
      <c r="GDF227" s="89"/>
      <c r="GDG227" s="89"/>
      <c r="GDH227" s="89"/>
      <c r="GDI227" s="89"/>
      <c r="GDJ227" s="89"/>
      <c r="GDK227" s="89"/>
      <c r="GDL227" s="89"/>
      <c r="GDM227" s="89"/>
      <c r="GDN227" s="89"/>
      <c r="GDO227" s="89"/>
      <c r="GDP227" s="89"/>
      <c r="GDQ227" s="89"/>
      <c r="GDR227" s="89"/>
      <c r="GDS227" s="89"/>
      <c r="GDT227" s="89"/>
      <c r="GDU227" s="89"/>
      <c r="GDV227" s="89"/>
      <c r="GDW227" s="89"/>
      <c r="GDX227" s="89"/>
      <c r="GDY227" s="89"/>
      <c r="GDZ227" s="89"/>
      <c r="GEA227" s="80"/>
      <c r="GEB227" s="89"/>
      <c r="GEC227" s="89"/>
      <c r="GED227" s="89"/>
      <c r="GEE227" s="89"/>
      <c r="GEF227" s="89"/>
      <c r="GEG227" s="89"/>
      <c r="GEH227" s="89"/>
      <c r="GEI227" s="89"/>
      <c r="GEJ227" s="89"/>
      <c r="GEK227" s="89"/>
      <c r="GEL227" s="89"/>
      <c r="GEM227" s="89"/>
      <c r="GEN227" s="89"/>
      <c r="GEO227" s="89"/>
      <c r="GEP227" s="89"/>
      <c r="GEQ227" s="89"/>
      <c r="GER227" s="89"/>
      <c r="GES227" s="89"/>
      <c r="GET227" s="89"/>
      <c r="GEU227" s="89"/>
      <c r="GEV227" s="89"/>
      <c r="GEW227" s="80"/>
      <c r="GEX227" s="89"/>
      <c r="GEY227" s="89"/>
      <c r="GEZ227" s="89"/>
      <c r="GFA227" s="89"/>
      <c r="GFB227" s="89"/>
      <c r="GFC227" s="89"/>
      <c r="GFD227" s="89"/>
      <c r="GFE227" s="89"/>
      <c r="GFF227" s="89"/>
      <c r="GFG227" s="89"/>
      <c r="GFH227" s="89"/>
      <c r="GFI227" s="89"/>
      <c r="GFJ227" s="89"/>
      <c r="GFK227" s="89"/>
      <c r="GFL227" s="89"/>
      <c r="GFM227" s="89"/>
      <c r="GFN227" s="89"/>
      <c r="GFO227" s="89"/>
      <c r="GFP227" s="89"/>
      <c r="GFQ227" s="89"/>
      <c r="GFR227" s="89"/>
      <c r="GFS227" s="80"/>
      <c r="GFT227" s="89"/>
      <c r="GFU227" s="89"/>
      <c r="GFV227" s="89"/>
      <c r="GFW227" s="89"/>
      <c r="GFX227" s="89"/>
      <c r="GFY227" s="89"/>
      <c r="GFZ227" s="89"/>
      <c r="GGA227" s="89"/>
      <c r="GGB227" s="89"/>
      <c r="GGC227" s="89"/>
      <c r="GGD227" s="89"/>
      <c r="GGE227" s="89"/>
      <c r="GGF227" s="89"/>
      <c r="GGG227" s="89"/>
      <c r="GGH227" s="89"/>
      <c r="GGI227" s="89"/>
      <c r="GGJ227" s="89"/>
      <c r="GGK227" s="89"/>
      <c r="GGL227" s="89"/>
      <c r="GGM227" s="89"/>
      <c r="GGN227" s="89"/>
      <c r="GGO227" s="80"/>
      <c r="GGP227" s="89"/>
      <c r="GGQ227" s="89"/>
      <c r="GGR227" s="89"/>
      <c r="GGS227" s="89"/>
      <c r="GGT227" s="89"/>
      <c r="GGU227" s="89"/>
      <c r="GGV227" s="89"/>
      <c r="GGW227" s="89"/>
      <c r="GGX227" s="89"/>
      <c r="GGY227" s="89"/>
      <c r="GGZ227" s="89"/>
      <c r="GHA227" s="89"/>
      <c r="GHB227" s="89"/>
      <c r="GHC227" s="89"/>
      <c r="GHD227" s="89"/>
      <c r="GHE227" s="89"/>
      <c r="GHF227" s="89"/>
      <c r="GHG227" s="89"/>
      <c r="GHH227" s="89"/>
      <c r="GHI227" s="89"/>
      <c r="GHJ227" s="89"/>
      <c r="GHK227" s="80"/>
      <c r="GHL227" s="89"/>
      <c r="GHM227" s="89"/>
      <c r="GHN227" s="89"/>
      <c r="GHO227" s="89"/>
      <c r="GHP227" s="89"/>
      <c r="GHQ227" s="89"/>
      <c r="GHR227" s="89"/>
      <c r="GHS227" s="89"/>
      <c r="GHT227" s="89"/>
      <c r="GHU227" s="89"/>
      <c r="GHV227" s="89"/>
      <c r="GHW227" s="89"/>
      <c r="GHX227" s="89"/>
      <c r="GHY227" s="89"/>
      <c r="GHZ227" s="89"/>
      <c r="GIA227" s="89"/>
      <c r="GIB227" s="89"/>
      <c r="GIC227" s="89"/>
      <c r="GID227" s="89"/>
      <c r="GIE227" s="89"/>
      <c r="GIF227" s="89"/>
      <c r="GIG227" s="80"/>
      <c r="GIH227" s="89"/>
      <c r="GII227" s="89"/>
      <c r="GIJ227" s="89"/>
      <c r="GIK227" s="89"/>
      <c r="GIL227" s="89"/>
      <c r="GIM227" s="89"/>
      <c r="GIN227" s="89"/>
      <c r="GIO227" s="89"/>
      <c r="GIP227" s="89"/>
      <c r="GIQ227" s="89"/>
      <c r="GIR227" s="89"/>
      <c r="GIS227" s="89"/>
      <c r="GIT227" s="89"/>
      <c r="GIU227" s="89"/>
      <c r="GIV227" s="89"/>
      <c r="GIW227" s="89"/>
      <c r="GIX227" s="89"/>
      <c r="GIY227" s="89"/>
      <c r="GIZ227" s="89"/>
      <c r="GJA227" s="89"/>
      <c r="GJB227" s="89"/>
      <c r="GJC227" s="80"/>
      <c r="GJD227" s="89"/>
      <c r="GJE227" s="89"/>
      <c r="GJF227" s="89"/>
      <c r="GJG227" s="89"/>
      <c r="GJH227" s="89"/>
      <c r="GJI227" s="89"/>
      <c r="GJJ227" s="89"/>
      <c r="GJK227" s="89"/>
      <c r="GJL227" s="89"/>
      <c r="GJM227" s="89"/>
      <c r="GJN227" s="89"/>
      <c r="GJO227" s="89"/>
      <c r="GJP227" s="89"/>
      <c r="GJQ227" s="89"/>
      <c r="GJR227" s="89"/>
      <c r="GJS227" s="89"/>
      <c r="GJT227" s="89"/>
      <c r="GJU227" s="89"/>
      <c r="GJV227" s="89"/>
      <c r="GJW227" s="89"/>
      <c r="GJX227" s="89"/>
      <c r="GJY227" s="80"/>
      <c r="GJZ227" s="89"/>
      <c r="GKA227" s="89"/>
      <c r="GKB227" s="89"/>
      <c r="GKC227" s="89"/>
      <c r="GKD227" s="89"/>
      <c r="GKE227" s="89"/>
      <c r="GKF227" s="89"/>
      <c r="GKG227" s="89"/>
      <c r="GKH227" s="89"/>
      <c r="GKI227" s="89"/>
      <c r="GKJ227" s="89"/>
      <c r="GKK227" s="89"/>
      <c r="GKL227" s="89"/>
      <c r="GKM227" s="89"/>
      <c r="GKN227" s="89"/>
      <c r="GKO227" s="89"/>
      <c r="GKP227" s="89"/>
      <c r="GKQ227" s="89"/>
      <c r="GKR227" s="89"/>
      <c r="GKS227" s="89"/>
      <c r="GKT227" s="89"/>
      <c r="GKU227" s="80"/>
      <c r="GKV227" s="89"/>
      <c r="GKW227" s="89"/>
      <c r="GKX227" s="89"/>
      <c r="GKY227" s="89"/>
      <c r="GKZ227" s="89"/>
      <c r="GLA227" s="89"/>
      <c r="GLB227" s="89"/>
      <c r="GLC227" s="89"/>
      <c r="GLD227" s="89"/>
      <c r="GLE227" s="89"/>
      <c r="GLF227" s="89"/>
      <c r="GLG227" s="89"/>
      <c r="GLH227" s="89"/>
      <c r="GLI227" s="89"/>
      <c r="GLJ227" s="89"/>
      <c r="GLK227" s="89"/>
      <c r="GLL227" s="89"/>
      <c r="GLM227" s="89"/>
      <c r="GLN227" s="89"/>
      <c r="GLO227" s="89"/>
      <c r="GLP227" s="89"/>
      <c r="GLQ227" s="80"/>
      <c r="GLR227" s="89"/>
      <c r="GLS227" s="89"/>
      <c r="GLT227" s="89"/>
      <c r="GLU227" s="89"/>
      <c r="GLV227" s="89"/>
      <c r="GLW227" s="89"/>
      <c r="GLX227" s="89"/>
      <c r="GLY227" s="89"/>
      <c r="GLZ227" s="89"/>
      <c r="GMA227" s="89"/>
      <c r="GMB227" s="89"/>
      <c r="GMC227" s="89"/>
      <c r="GMD227" s="89"/>
      <c r="GME227" s="89"/>
      <c r="GMF227" s="89"/>
      <c r="GMG227" s="89"/>
      <c r="GMH227" s="89"/>
      <c r="GMI227" s="89"/>
      <c r="GMJ227" s="89"/>
      <c r="GMK227" s="89"/>
      <c r="GML227" s="89"/>
      <c r="GMM227" s="80"/>
      <c r="GMN227" s="89"/>
      <c r="GMO227" s="89"/>
      <c r="GMP227" s="89"/>
      <c r="GMQ227" s="89"/>
      <c r="GMR227" s="89"/>
      <c r="GMS227" s="89"/>
      <c r="GMT227" s="89"/>
      <c r="GMU227" s="89"/>
      <c r="GMV227" s="89"/>
      <c r="GMW227" s="89"/>
      <c r="GMX227" s="89"/>
      <c r="GMY227" s="89"/>
      <c r="GMZ227" s="89"/>
      <c r="GNA227" s="89"/>
      <c r="GNB227" s="89"/>
      <c r="GNC227" s="89"/>
      <c r="GND227" s="89"/>
      <c r="GNE227" s="89"/>
      <c r="GNF227" s="89"/>
      <c r="GNG227" s="89"/>
      <c r="GNH227" s="89"/>
      <c r="GNI227" s="80"/>
      <c r="GNJ227" s="89"/>
      <c r="GNK227" s="89"/>
      <c r="GNL227" s="89"/>
      <c r="GNM227" s="89"/>
      <c r="GNN227" s="89"/>
      <c r="GNO227" s="89"/>
      <c r="GNP227" s="89"/>
      <c r="GNQ227" s="89"/>
      <c r="GNR227" s="89"/>
      <c r="GNS227" s="89"/>
      <c r="GNT227" s="89"/>
      <c r="GNU227" s="89"/>
      <c r="GNV227" s="89"/>
      <c r="GNW227" s="89"/>
      <c r="GNX227" s="89"/>
      <c r="GNY227" s="89"/>
      <c r="GNZ227" s="89"/>
      <c r="GOA227" s="89"/>
      <c r="GOB227" s="89"/>
      <c r="GOC227" s="89"/>
      <c r="GOD227" s="89"/>
      <c r="GOE227" s="80"/>
      <c r="GOF227" s="89"/>
      <c r="GOG227" s="89"/>
      <c r="GOH227" s="89"/>
      <c r="GOI227" s="89"/>
      <c r="GOJ227" s="89"/>
      <c r="GOK227" s="89"/>
      <c r="GOL227" s="89"/>
      <c r="GOM227" s="89"/>
      <c r="GON227" s="89"/>
      <c r="GOO227" s="89"/>
      <c r="GOP227" s="89"/>
      <c r="GOQ227" s="89"/>
      <c r="GOR227" s="89"/>
      <c r="GOS227" s="89"/>
      <c r="GOT227" s="89"/>
      <c r="GOU227" s="89"/>
      <c r="GOV227" s="89"/>
      <c r="GOW227" s="89"/>
      <c r="GOX227" s="89"/>
      <c r="GOY227" s="89"/>
      <c r="GOZ227" s="89"/>
      <c r="GPA227" s="80"/>
      <c r="GPB227" s="89"/>
      <c r="GPC227" s="89"/>
      <c r="GPD227" s="89"/>
      <c r="GPE227" s="89"/>
      <c r="GPF227" s="89"/>
      <c r="GPG227" s="89"/>
      <c r="GPH227" s="89"/>
      <c r="GPI227" s="89"/>
      <c r="GPJ227" s="89"/>
      <c r="GPK227" s="89"/>
      <c r="GPL227" s="89"/>
      <c r="GPM227" s="89"/>
      <c r="GPN227" s="89"/>
      <c r="GPO227" s="89"/>
      <c r="GPP227" s="89"/>
      <c r="GPQ227" s="89"/>
      <c r="GPR227" s="89"/>
      <c r="GPS227" s="89"/>
      <c r="GPT227" s="89"/>
      <c r="GPU227" s="89"/>
      <c r="GPV227" s="89"/>
      <c r="GPW227" s="80"/>
      <c r="GPX227" s="89"/>
      <c r="GPY227" s="89"/>
      <c r="GPZ227" s="89"/>
      <c r="GQA227" s="89"/>
      <c r="GQB227" s="89"/>
      <c r="GQC227" s="89"/>
      <c r="GQD227" s="89"/>
      <c r="GQE227" s="89"/>
      <c r="GQF227" s="89"/>
      <c r="GQG227" s="89"/>
      <c r="GQH227" s="89"/>
      <c r="GQI227" s="89"/>
      <c r="GQJ227" s="89"/>
      <c r="GQK227" s="89"/>
      <c r="GQL227" s="89"/>
      <c r="GQM227" s="89"/>
      <c r="GQN227" s="89"/>
      <c r="GQO227" s="89"/>
      <c r="GQP227" s="89"/>
      <c r="GQQ227" s="89"/>
      <c r="GQR227" s="89"/>
      <c r="GQS227" s="80"/>
      <c r="GQT227" s="89"/>
      <c r="GQU227" s="89"/>
      <c r="GQV227" s="89"/>
      <c r="GQW227" s="89"/>
      <c r="GQX227" s="89"/>
      <c r="GQY227" s="89"/>
      <c r="GQZ227" s="89"/>
      <c r="GRA227" s="89"/>
      <c r="GRB227" s="89"/>
      <c r="GRC227" s="89"/>
      <c r="GRD227" s="89"/>
      <c r="GRE227" s="89"/>
      <c r="GRF227" s="89"/>
      <c r="GRG227" s="89"/>
      <c r="GRH227" s="89"/>
      <c r="GRI227" s="89"/>
      <c r="GRJ227" s="89"/>
      <c r="GRK227" s="89"/>
      <c r="GRL227" s="89"/>
      <c r="GRM227" s="89"/>
      <c r="GRN227" s="89"/>
      <c r="GRO227" s="80"/>
      <c r="GRP227" s="89"/>
      <c r="GRQ227" s="89"/>
      <c r="GRR227" s="89"/>
      <c r="GRS227" s="89"/>
      <c r="GRT227" s="89"/>
      <c r="GRU227" s="89"/>
      <c r="GRV227" s="89"/>
      <c r="GRW227" s="89"/>
      <c r="GRX227" s="89"/>
      <c r="GRY227" s="89"/>
      <c r="GRZ227" s="89"/>
      <c r="GSA227" s="89"/>
      <c r="GSB227" s="89"/>
      <c r="GSC227" s="89"/>
      <c r="GSD227" s="89"/>
      <c r="GSE227" s="89"/>
      <c r="GSF227" s="89"/>
      <c r="GSG227" s="89"/>
      <c r="GSH227" s="89"/>
      <c r="GSI227" s="89"/>
      <c r="GSJ227" s="89"/>
      <c r="GSK227" s="80"/>
      <c r="GSL227" s="89"/>
      <c r="GSM227" s="89"/>
      <c r="GSN227" s="89"/>
      <c r="GSO227" s="89"/>
      <c r="GSP227" s="89"/>
      <c r="GSQ227" s="89"/>
      <c r="GSR227" s="89"/>
      <c r="GSS227" s="89"/>
      <c r="GST227" s="89"/>
      <c r="GSU227" s="89"/>
      <c r="GSV227" s="89"/>
      <c r="GSW227" s="89"/>
      <c r="GSX227" s="89"/>
      <c r="GSY227" s="89"/>
      <c r="GSZ227" s="89"/>
      <c r="GTA227" s="89"/>
      <c r="GTB227" s="89"/>
      <c r="GTC227" s="89"/>
      <c r="GTD227" s="89"/>
      <c r="GTE227" s="89"/>
      <c r="GTF227" s="89"/>
      <c r="GTG227" s="80"/>
      <c r="GTH227" s="89"/>
      <c r="GTI227" s="89"/>
      <c r="GTJ227" s="89"/>
      <c r="GTK227" s="89"/>
      <c r="GTL227" s="89"/>
      <c r="GTM227" s="89"/>
      <c r="GTN227" s="89"/>
      <c r="GTO227" s="89"/>
      <c r="GTP227" s="89"/>
      <c r="GTQ227" s="89"/>
      <c r="GTR227" s="89"/>
      <c r="GTS227" s="89"/>
      <c r="GTT227" s="89"/>
      <c r="GTU227" s="89"/>
      <c r="GTV227" s="89"/>
      <c r="GTW227" s="89"/>
      <c r="GTX227" s="89"/>
      <c r="GTY227" s="89"/>
      <c r="GTZ227" s="89"/>
      <c r="GUA227" s="89"/>
      <c r="GUB227" s="89"/>
      <c r="GUC227" s="80"/>
      <c r="GUD227" s="89"/>
      <c r="GUE227" s="89"/>
      <c r="GUF227" s="89"/>
      <c r="GUG227" s="89"/>
      <c r="GUH227" s="89"/>
      <c r="GUI227" s="89"/>
      <c r="GUJ227" s="89"/>
      <c r="GUK227" s="89"/>
      <c r="GUL227" s="89"/>
      <c r="GUM227" s="89"/>
      <c r="GUN227" s="89"/>
      <c r="GUO227" s="89"/>
      <c r="GUP227" s="89"/>
      <c r="GUQ227" s="89"/>
      <c r="GUR227" s="89"/>
      <c r="GUS227" s="89"/>
      <c r="GUT227" s="89"/>
      <c r="GUU227" s="89"/>
      <c r="GUV227" s="89"/>
      <c r="GUW227" s="89"/>
      <c r="GUX227" s="89"/>
      <c r="GUY227" s="80"/>
      <c r="GUZ227" s="89"/>
      <c r="GVA227" s="89"/>
      <c r="GVB227" s="89"/>
      <c r="GVC227" s="89"/>
      <c r="GVD227" s="89"/>
      <c r="GVE227" s="89"/>
      <c r="GVF227" s="89"/>
      <c r="GVG227" s="89"/>
      <c r="GVH227" s="89"/>
      <c r="GVI227" s="89"/>
      <c r="GVJ227" s="89"/>
      <c r="GVK227" s="89"/>
      <c r="GVL227" s="89"/>
      <c r="GVM227" s="89"/>
      <c r="GVN227" s="89"/>
      <c r="GVO227" s="89"/>
      <c r="GVP227" s="89"/>
      <c r="GVQ227" s="89"/>
      <c r="GVR227" s="89"/>
      <c r="GVS227" s="89"/>
      <c r="GVT227" s="89"/>
      <c r="GVU227" s="80"/>
      <c r="GVV227" s="89"/>
      <c r="GVW227" s="89"/>
      <c r="GVX227" s="89"/>
      <c r="GVY227" s="89"/>
      <c r="GVZ227" s="89"/>
      <c r="GWA227" s="89"/>
      <c r="GWB227" s="89"/>
      <c r="GWC227" s="89"/>
      <c r="GWD227" s="89"/>
      <c r="GWE227" s="89"/>
      <c r="GWF227" s="89"/>
      <c r="GWG227" s="89"/>
      <c r="GWH227" s="89"/>
      <c r="GWI227" s="89"/>
      <c r="GWJ227" s="89"/>
      <c r="GWK227" s="89"/>
      <c r="GWL227" s="89"/>
      <c r="GWM227" s="89"/>
      <c r="GWN227" s="89"/>
      <c r="GWO227" s="89"/>
      <c r="GWP227" s="89"/>
      <c r="GWQ227" s="80"/>
      <c r="GWR227" s="89"/>
      <c r="GWS227" s="89"/>
      <c r="GWT227" s="89"/>
      <c r="GWU227" s="89"/>
      <c r="GWV227" s="89"/>
      <c r="GWW227" s="89"/>
      <c r="GWX227" s="89"/>
      <c r="GWY227" s="89"/>
      <c r="GWZ227" s="89"/>
      <c r="GXA227" s="89"/>
      <c r="GXB227" s="89"/>
      <c r="GXC227" s="89"/>
      <c r="GXD227" s="89"/>
      <c r="GXE227" s="89"/>
      <c r="GXF227" s="89"/>
      <c r="GXG227" s="89"/>
      <c r="GXH227" s="89"/>
      <c r="GXI227" s="89"/>
      <c r="GXJ227" s="89"/>
      <c r="GXK227" s="89"/>
      <c r="GXL227" s="89"/>
      <c r="GXM227" s="80"/>
      <c r="GXN227" s="89"/>
      <c r="GXO227" s="89"/>
      <c r="GXP227" s="89"/>
      <c r="GXQ227" s="89"/>
      <c r="GXR227" s="89"/>
      <c r="GXS227" s="89"/>
      <c r="GXT227" s="89"/>
      <c r="GXU227" s="89"/>
      <c r="GXV227" s="89"/>
      <c r="GXW227" s="89"/>
      <c r="GXX227" s="89"/>
      <c r="GXY227" s="89"/>
      <c r="GXZ227" s="89"/>
      <c r="GYA227" s="89"/>
      <c r="GYB227" s="89"/>
      <c r="GYC227" s="89"/>
      <c r="GYD227" s="89"/>
      <c r="GYE227" s="89"/>
      <c r="GYF227" s="89"/>
      <c r="GYG227" s="89"/>
      <c r="GYH227" s="89"/>
      <c r="GYI227" s="80"/>
      <c r="GYJ227" s="89"/>
      <c r="GYK227" s="89"/>
      <c r="GYL227" s="89"/>
      <c r="GYM227" s="89"/>
      <c r="GYN227" s="89"/>
      <c r="GYO227" s="89"/>
      <c r="GYP227" s="89"/>
      <c r="GYQ227" s="89"/>
      <c r="GYR227" s="89"/>
      <c r="GYS227" s="89"/>
      <c r="GYT227" s="89"/>
      <c r="GYU227" s="89"/>
      <c r="GYV227" s="89"/>
      <c r="GYW227" s="89"/>
      <c r="GYX227" s="89"/>
      <c r="GYY227" s="89"/>
      <c r="GYZ227" s="89"/>
      <c r="GZA227" s="89"/>
      <c r="GZB227" s="89"/>
      <c r="GZC227" s="89"/>
      <c r="GZD227" s="89"/>
      <c r="GZE227" s="80"/>
      <c r="GZF227" s="89"/>
      <c r="GZG227" s="89"/>
      <c r="GZH227" s="89"/>
      <c r="GZI227" s="89"/>
      <c r="GZJ227" s="89"/>
      <c r="GZK227" s="89"/>
      <c r="GZL227" s="89"/>
      <c r="GZM227" s="89"/>
      <c r="GZN227" s="89"/>
      <c r="GZO227" s="89"/>
      <c r="GZP227" s="89"/>
      <c r="GZQ227" s="89"/>
      <c r="GZR227" s="89"/>
      <c r="GZS227" s="89"/>
      <c r="GZT227" s="89"/>
      <c r="GZU227" s="89"/>
      <c r="GZV227" s="89"/>
      <c r="GZW227" s="89"/>
      <c r="GZX227" s="89"/>
      <c r="GZY227" s="89"/>
      <c r="GZZ227" s="89"/>
      <c r="HAA227" s="80"/>
      <c r="HAB227" s="89"/>
      <c r="HAC227" s="89"/>
      <c r="HAD227" s="89"/>
      <c r="HAE227" s="89"/>
      <c r="HAF227" s="89"/>
      <c r="HAG227" s="89"/>
      <c r="HAH227" s="89"/>
      <c r="HAI227" s="89"/>
      <c r="HAJ227" s="89"/>
      <c r="HAK227" s="89"/>
      <c r="HAL227" s="89"/>
      <c r="HAM227" s="89"/>
      <c r="HAN227" s="89"/>
      <c r="HAO227" s="89"/>
      <c r="HAP227" s="89"/>
      <c r="HAQ227" s="89"/>
      <c r="HAR227" s="89"/>
      <c r="HAS227" s="89"/>
      <c r="HAT227" s="89"/>
      <c r="HAU227" s="89"/>
      <c r="HAV227" s="89"/>
      <c r="HAW227" s="80"/>
      <c r="HAX227" s="89"/>
      <c r="HAY227" s="89"/>
      <c r="HAZ227" s="89"/>
      <c r="HBA227" s="89"/>
      <c r="HBB227" s="89"/>
      <c r="HBC227" s="89"/>
      <c r="HBD227" s="89"/>
      <c r="HBE227" s="89"/>
      <c r="HBF227" s="89"/>
      <c r="HBG227" s="89"/>
      <c r="HBH227" s="89"/>
      <c r="HBI227" s="89"/>
      <c r="HBJ227" s="89"/>
      <c r="HBK227" s="89"/>
      <c r="HBL227" s="89"/>
      <c r="HBM227" s="89"/>
      <c r="HBN227" s="89"/>
      <c r="HBO227" s="89"/>
      <c r="HBP227" s="89"/>
      <c r="HBQ227" s="89"/>
      <c r="HBR227" s="89"/>
      <c r="HBS227" s="80"/>
      <c r="HBT227" s="89"/>
      <c r="HBU227" s="89"/>
      <c r="HBV227" s="89"/>
      <c r="HBW227" s="89"/>
      <c r="HBX227" s="89"/>
      <c r="HBY227" s="89"/>
      <c r="HBZ227" s="89"/>
      <c r="HCA227" s="89"/>
      <c r="HCB227" s="89"/>
      <c r="HCC227" s="89"/>
      <c r="HCD227" s="89"/>
      <c r="HCE227" s="89"/>
      <c r="HCF227" s="89"/>
      <c r="HCG227" s="89"/>
      <c r="HCH227" s="89"/>
      <c r="HCI227" s="89"/>
      <c r="HCJ227" s="89"/>
      <c r="HCK227" s="89"/>
      <c r="HCL227" s="89"/>
      <c r="HCM227" s="89"/>
      <c r="HCN227" s="89"/>
      <c r="HCO227" s="80"/>
      <c r="HCP227" s="89"/>
      <c r="HCQ227" s="89"/>
      <c r="HCR227" s="89"/>
      <c r="HCS227" s="89"/>
      <c r="HCT227" s="89"/>
      <c r="HCU227" s="89"/>
      <c r="HCV227" s="89"/>
      <c r="HCW227" s="89"/>
      <c r="HCX227" s="89"/>
      <c r="HCY227" s="89"/>
      <c r="HCZ227" s="89"/>
      <c r="HDA227" s="89"/>
      <c r="HDB227" s="89"/>
      <c r="HDC227" s="89"/>
      <c r="HDD227" s="89"/>
      <c r="HDE227" s="89"/>
      <c r="HDF227" s="89"/>
      <c r="HDG227" s="89"/>
      <c r="HDH227" s="89"/>
      <c r="HDI227" s="89"/>
      <c r="HDJ227" s="89"/>
      <c r="HDK227" s="80"/>
      <c r="HDL227" s="89"/>
      <c r="HDM227" s="89"/>
      <c r="HDN227" s="89"/>
      <c r="HDO227" s="89"/>
      <c r="HDP227" s="89"/>
      <c r="HDQ227" s="89"/>
      <c r="HDR227" s="89"/>
      <c r="HDS227" s="89"/>
      <c r="HDT227" s="89"/>
      <c r="HDU227" s="89"/>
      <c r="HDV227" s="89"/>
      <c r="HDW227" s="89"/>
      <c r="HDX227" s="89"/>
      <c r="HDY227" s="89"/>
      <c r="HDZ227" s="89"/>
      <c r="HEA227" s="89"/>
      <c r="HEB227" s="89"/>
      <c r="HEC227" s="89"/>
      <c r="HED227" s="89"/>
      <c r="HEE227" s="89"/>
      <c r="HEF227" s="89"/>
      <c r="HEG227" s="80"/>
      <c r="HEH227" s="89"/>
      <c r="HEI227" s="89"/>
      <c r="HEJ227" s="89"/>
      <c r="HEK227" s="89"/>
      <c r="HEL227" s="89"/>
      <c r="HEM227" s="89"/>
      <c r="HEN227" s="89"/>
      <c r="HEO227" s="89"/>
      <c r="HEP227" s="89"/>
      <c r="HEQ227" s="89"/>
      <c r="HER227" s="89"/>
      <c r="HES227" s="89"/>
      <c r="HET227" s="89"/>
      <c r="HEU227" s="89"/>
      <c r="HEV227" s="89"/>
      <c r="HEW227" s="89"/>
      <c r="HEX227" s="89"/>
      <c r="HEY227" s="89"/>
      <c r="HEZ227" s="89"/>
      <c r="HFA227" s="89"/>
      <c r="HFB227" s="89"/>
      <c r="HFC227" s="80"/>
      <c r="HFD227" s="89"/>
      <c r="HFE227" s="89"/>
      <c r="HFF227" s="89"/>
      <c r="HFG227" s="89"/>
      <c r="HFH227" s="89"/>
      <c r="HFI227" s="89"/>
      <c r="HFJ227" s="89"/>
      <c r="HFK227" s="89"/>
      <c r="HFL227" s="89"/>
      <c r="HFM227" s="89"/>
      <c r="HFN227" s="89"/>
      <c r="HFO227" s="89"/>
      <c r="HFP227" s="89"/>
      <c r="HFQ227" s="89"/>
      <c r="HFR227" s="89"/>
      <c r="HFS227" s="89"/>
      <c r="HFT227" s="89"/>
      <c r="HFU227" s="89"/>
      <c r="HFV227" s="89"/>
      <c r="HFW227" s="89"/>
      <c r="HFX227" s="89"/>
      <c r="HFY227" s="80"/>
      <c r="HFZ227" s="89"/>
      <c r="HGA227" s="89"/>
      <c r="HGB227" s="89"/>
      <c r="HGC227" s="89"/>
      <c r="HGD227" s="89"/>
      <c r="HGE227" s="89"/>
      <c r="HGF227" s="89"/>
      <c r="HGG227" s="89"/>
      <c r="HGH227" s="89"/>
      <c r="HGI227" s="89"/>
      <c r="HGJ227" s="89"/>
      <c r="HGK227" s="89"/>
      <c r="HGL227" s="89"/>
      <c r="HGM227" s="89"/>
      <c r="HGN227" s="89"/>
      <c r="HGO227" s="89"/>
      <c r="HGP227" s="89"/>
      <c r="HGQ227" s="89"/>
      <c r="HGR227" s="89"/>
      <c r="HGS227" s="89"/>
      <c r="HGT227" s="89"/>
      <c r="HGU227" s="80"/>
      <c r="HGV227" s="89"/>
      <c r="HGW227" s="89"/>
      <c r="HGX227" s="89"/>
      <c r="HGY227" s="89"/>
      <c r="HGZ227" s="89"/>
      <c r="HHA227" s="89"/>
      <c r="HHB227" s="89"/>
      <c r="HHC227" s="89"/>
      <c r="HHD227" s="89"/>
      <c r="HHE227" s="89"/>
      <c r="HHF227" s="89"/>
      <c r="HHG227" s="89"/>
      <c r="HHH227" s="89"/>
      <c r="HHI227" s="89"/>
      <c r="HHJ227" s="89"/>
      <c r="HHK227" s="89"/>
      <c r="HHL227" s="89"/>
      <c r="HHM227" s="89"/>
      <c r="HHN227" s="89"/>
      <c r="HHO227" s="89"/>
      <c r="HHP227" s="89"/>
      <c r="HHQ227" s="80"/>
      <c r="HHR227" s="89"/>
      <c r="HHS227" s="89"/>
      <c r="HHT227" s="89"/>
      <c r="HHU227" s="89"/>
      <c r="HHV227" s="89"/>
      <c r="HHW227" s="89"/>
      <c r="HHX227" s="89"/>
      <c r="HHY227" s="89"/>
      <c r="HHZ227" s="89"/>
      <c r="HIA227" s="89"/>
      <c r="HIB227" s="89"/>
      <c r="HIC227" s="89"/>
      <c r="HID227" s="89"/>
      <c r="HIE227" s="89"/>
      <c r="HIF227" s="89"/>
      <c r="HIG227" s="89"/>
      <c r="HIH227" s="89"/>
      <c r="HII227" s="89"/>
      <c r="HIJ227" s="89"/>
      <c r="HIK227" s="89"/>
      <c r="HIL227" s="89"/>
      <c r="HIM227" s="80"/>
      <c r="HIN227" s="89"/>
      <c r="HIO227" s="89"/>
      <c r="HIP227" s="89"/>
      <c r="HIQ227" s="89"/>
      <c r="HIR227" s="89"/>
      <c r="HIS227" s="89"/>
      <c r="HIT227" s="89"/>
      <c r="HIU227" s="89"/>
      <c r="HIV227" s="89"/>
      <c r="HIW227" s="89"/>
      <c r="HIX227" s="89"/>
      <c r="HIY227" s="89"/>
      <c r="HIZ227" s="89"/>
      <c r="HJA227" s="89"/>
      <c r="HJB227" s="89"/>
      <c r="HJC227" s="89"/>
      <c r="HJD227" s="89"/>
      <c r="HJE227" s="89"/>
      <c r="HJF227" s="89"/>
      <c r="HJG227" s="89"/>
      <c r="HJH227" s="89"/>
      <c r="HJI227" s="80"/>
      <c r="HJJ227" s="89"/>
      <c r="HJK227" s="89"/>
      <c r="HJL227" s="89"/>
      <c r="HJM227" s="89"/>
      <c r="HJN227" s="89"/>
      <c r="HJO227" s="89"/>
      <c r="HJP227" s="89"/>
      <c r="HJQ227" s="89"/>
      <c r="HJR227" s="89"/>
      <c r="HJS227" s="89"/>
      <c r="HJT227" s="89"/>
      <c r="HJU227" s="89"/>
      <c r="HJV227" s="89"/>
      <c r="HJW227" s="89"/>
      <c r="HJX227" s="89"/>
      <c r="HJY227" s="89"/>
      <c r="HJZ227" s="89"/>
      <c r="HKA227" s="89"/>
      <c r="HKB227" s="89"/>
      <c r="HKC227" s="89"/>
      <c r="HKD227" s="89"/>
      <c r="HKE227" s="80"/>
      <c r="HKF227" s="89"/>
      <c r="HKG227" s="89"/>
      <c r="HKH227" s="89"/>
      <c r="HKI227" s="89"/>
      <c r="HKJ227" s="89"/>
      <c r="HKK227" s="89"/>
      <c r="HKL227" s="89"/>
      <c r="HKM227" s="89"/>
      <c r="HKN227" s="89"/>
      <c r="HKO227" s="89"/>
      <c r="HKP227" s="89"/>
      <c r="HKQ227" s="89"/>
      <c r="HKR227" s="89"/>
      <c r="HKS227" s="89"/>
      <c r="HKT227" s="89"/>
      <c r="HKU227" s="89"/>
      <c r="HKV227" s="89"/>
      <c r="HKW227" s="89"/>
      <c r="HKX227" s="89"/>
      <c r="HKY227" s="89"/>
      <c r="HKZ227" s="89"/>
      <c r="HLA227" s="80"/>
      <c r="HLB227" s="89"/>
      <c r="HLC227" s="89"/>
      <c r="HLD227" s="89"/>
      <c r="HLE227" s="89"/>
      <c r="HLF227" s="89"/>
      <c r="HLG227" s="89"/>
      <c r="HLH227" s="89"/>
      <c r="HLI227" s="89"/>
      <c r="HLJ227" s="89"/>
      <c r="HLK227" s="89"/>
      <c r="HLL227" s="89"/>
      <c r="HLM227" s="89"/>
      <c r="HLN227" s="89"/>
      <c r="HLO227" s="89"/>
      <c r="HLP227" s="89"/>
      <c r="HLQ227" s="89"/>
      <c r="HLR227" s="89"/>
      <c r="HLS227" s="89"/>
      <c r="HLT227" s="89"/>
      <c r="HLU227" s="89"/>
      <c r="HLV227" s="89"/>
      <c r="HLW227" s="80"/>
      <c r="HLX227" s="89"/>
      <c r="HLY227" s="89"/>
      <c r="HLZ227" s="89"/>
      <c r="HMA227" s="89"/>
      <c r="HMB227" s="89"/>
      <c r="HMC227" s="89"/>
      <c r="HMD227" s="89"/>
      <c r="HME227" s="89"/>
      <c r="HMF227" s="89"/>
      <c r="HMG227" s="89"/>
      <c r="HMH227" s="89"/>
      <c r="HMI227" s="89"/>
      <c r="HMJ227" s="89"/>
      <c r="HMK227" s="89"/>
      <c r="HML227" s="89"/>
      <c r="HMM227" s="89"/>
      <c r="HMN227" s="89"/>
      <c r="HMO227" s="89"/>
      <c r="HMP227" s="89"/>
      <c r="HMQ227" s="89"/>
      <c r="HMR227" s="89"/>
      <c r="HMS227" s="80"/>
      <c r="HMT227" s="89"/>
      <c r="HMU227" s="89"/>
      <c r="HMV227" s="89"/>
      <c r="HMW227" s="89"/>
      <c r="HMX227" s="89"/>
      <c r="HMY227" s="89"/>
      <c r="HMZ227" s="89"/>
      <c r="HNA227" s="89"/>
      <c r="HNB227" s="89"/>
      <c r="HNC227" s="89"/>
      <c r="HND227" s="89"/>
      <c r="HNE227" s="89"/>
      <c r="HNF227" s="89"/>
      <c r="HNG227" s="89"/>
      <c r="HNH227" s="89"/>
      <c r="HNI227" s="89"/>
      <c r="HNJ227" s="89"/>
      <c r="HNK227" s="89"/>
      <c r="HNL227" s="89"/>
      <c r="HNM227" s="89"/>
      <c r="HNN227" s="89"/>
      <c r="HNO227" s="80"/>
      <c r="HNP227" s="89"/>
      <c r="HNQ227" s="89"/>
      <c r="HNR227" s="89"/>
      <c r="HNS227" s="89"/>
      <c r="HNT227" s="89"/>
      <c r="HNU227" s="89"/>
      <c r="HNV227" s="89"/>
      <c r="HNW227" s="89"/>
      <c r="HNX227" s="89"/>
      <c r="HNY227" s="89"/>
      <c r="HNZ227" s="89"/>
      <c r="HOA227" s="89"/>
      <c r="HOB227" s="89"/>
      <c r="HOC227" s="89"/>
      <c r="HOD227" s="89"/>
      <c r="HOE227" s="89"/>
      <c r="HOF227" s="89"/>
      <c r="HOG227" s="89"/>
      <c r="HOH227" s="89"/>
      <c r="HOI227" s="89"/>
      <c r="HOJ227" s="89"/>
      <c r="HOK227" s="80"/>
      <c r="HOL227" s="89"/>
      <c r="HOM227" s="89"/>
      <c r="HON227" s="89"/>
      <c r="HOO227" s="89"/>
      <c r="HOP227" s="89"/>
      <c r="HOQ227" s="89"/>
      <c r="HOR227" s="89"/>
      <c r="HOS227" s="89"/>
      <c r="HOT227" s="89"/>
      <c r="HOU227" s="89"/>
      <c r="HOV227" s="89"/>
      <c r="HOW227" s="89"/>
      <c r="HOX227" s="89"/>
      <c r="HOY227" s="89"/>
      <c r="HOZ227" s="89"/>
      <c r="HPA227" s="89"/>
      <c r="HPB227" s="89"/>
      <c r="HPC227" s="89"/>
      <c r="HPD227" s="89"/>
      <c r="HPE227" s="89"/>
      <c r="HPF227" s="89"/>
      <c r="HPG227" s="80"/>
      <c r="HPH227" s="89"/>
      <c r="HPI227" s="89"/>
      <c r="HPJ227" s="89"/>
      <c r="HPK227" s="89"/>
      <c r="HPL227" s="89"/>
      <c r="HPM227" s="89"/>
      <c r="HPN227" s="89"/>
      <c r="HPO227" s="89"/>
      <c r="HPP227" s="89"/>
      <c r="HPQ227" s="89"/>
      <c r="HPR227" s="89"/>
      <c r="HPS227" s="89"/>
      <c r="HPT227" s="89"/>
      <c r="HPU227" s="89"/>
      <c r="HPV227" s="89"/>
      <c r="HPW227" s="89"/>
      <c r="HPX227" s="89"/>
      <c r="HPY227" s="89"/>
      <c r="HPZ227" s="89"/>
      <c r="HQA227" s="89"/>
      <c r="HQB227" s="89"/>
      <c r="HQC227" s="80"/>
      <c r="HQD227" s="89"/>
      <c r="HQE227" s="89"/>
      <c r="HQF227" s="89"/>
      <c r="HQG227" s="89"/>
      <c r="HQH227" s="89"/>
      <c r="HQI227" s="89"/>
      <c r="HQJ227" s="89"/>
      <c r="HQK227" s="89"/>
      <c r="HQL227" s="89"/>
      <c r="HQM227" s="89"/>
      <c r="HQN227" s="89"/>
      <c r="HQO227" s="89"/>
      <c r="HQP227" s="89"/>
      <c r="HQQ227" s="89"/>
      <c r="HQR227" s="89"/>
      <c r="HQS227" s="89"/>
      <c r="HQT227" s="89"/>
      <c r="HQU227" s="89"/>
      <c r="HQV227" s="89"/>
      <c r="HQW227" s="89"/>
      <c r="HQX227" s="89"/>
      <c r="HQY227" s="80"/>
      <c r="HQZ227" s="89"/>
      <c r="HRA227" s="89"/>
      <c r="HRB227" s="89"/>
      <c r="HRC227" s="89"/>
      <c r="HRD227" s="89"/>
      <c r="HRE227" s="89"/>
      <c r="HRF227" s="89"/>
      <c r="HRG227" s="89"/>
      <c r="HRH227" s="89"/>
      <c r="HRI227" s="89"/>
      <c r="HRJ227" s="89"/>
      <c r="HRK227" s="89"/>
      <c r="HRL227" s="89"/>
      <c r="HRM227" s="89"/>
      <c r="HRN227" s="89"/>
      <c r="HRO227" s="89"/>
      <c r="HRP227" s="89"/>
      <c r="HRQ227" s="89"/>
      <c r="HRR227" s="89"/>
      <c r="HRS227" s="89"/>
      <c r="HRT227" s="89"/>
      <c r="HRU227" s="80"/>
      <c r="HRV227" s="89"/>
      <c r="HRW227" s="89"/>
      <c r="HRX227" s="89"/>
      <c r="HRY227" s="89"/>
      <c r="HRZ227" s="89"/>
      <c r="HSA227" s="89"/>
      <c r="HSB227" s="89"/>
      <c r="HSC227" s="89"/>
      <c r="HSD227" s="89"/>
      <c r="HSE227" s="89"/>
      <c r="HSF227" s="89"/>
      <c r="HSG227" s="89"/>
      <c r="HSH227" s="89"/>
      <c r="HSI227" s="89"/>
      <c r="HSJ227" s="89"/>
      <c r="HSK227" s="89"/>
      <c r="HSL227" s="89"/>
      <c r="HSM227" s="89"/>
      <c r="HSN227" s="89"/>
      <c r="HSO227" s="89"/>
      <c r="HSP227" s="89"/>
      <c r="HSQ227" s="80"/>
      <c r="HSR227" s="89"/>
      <c r="HSS227" s="89"/>
      <c r="HST227" s="89"/>
      <c r="HSU227" s="89"/>
      <c r="HSV227" s="89"/>
      <c r="HSW227" s="89"/>
      <c r="HSX227" s="89"/>
      <c r="HSY227" s="89"/>
      <c r="HSZ227" s="89"/>
      <c r="HTA227" s="89"/>
      <c r="HTB227" s="89"/>
      <c r="HTC227" s="89"/>
      <c r="HTD227" s="89"/>
      <c r="HTE227" s="89"/>
      <c r="HTF227" s="89"/>
      <c r="HTG227" s="89"/>
      <c r="HTH227" s="89"/>
      <c r="HTI227" s="89"/>
      <c r="HTJ227" s="89"/>
      <c r="HTK227" s="89"/>
      <c r="HTL227" s="89"/>
      <c r="HTM227" s="80"/>
      <c r="HTN227" s="89"/>
      <c r="HTO227" s="89"/>
      <c r="HTP227" s="89"/>
      <c r="HTQ227" s="89"/>
      <c r="HTR227" s="89"/>
      <c r="HTS227" s="89"/>
      <c r="HTT227" s="89"/>
      <c r="HTU227" s="89"/>
      <c r="HTV227" s="89"/>
      <c r="HTW227" s="89"/>
      <c r="HTX227" s="89"/>
      <c r="HTY227" s="89"/>
      <c r="HTZ227" s="89"/>
      <c r="HUA227" s="89"/>
      <c r="HUB227" s="89"/>
      <c r="HUC227" s="89"/>
      <c r="HUD227" s="89"/>
      <c r="HUE227" s="89"/>
      <c r="HUF227" s="89"/>
      <c r="HUG227" s="89"/>
      <c r="HUH227" s="89"/>
      <c r="HUI227" s="80"/>
      <c r="HUJ227" s="89"/>
      <c r="HUK227" s="89"/>
      <c r="HUL227" s="89"/>
      <c r="HUM227" s="89"/>
      <c r="HUN227" s="89"/>
      <c r="HUO227" s="89"/>
      <c r="HUP227" s="89"/>
      <c r="HUQ227" s="89"/>
      <c r="HUR227" s="89"/>
      <c r="HUS227" s="89"/>
      <c r="HUT227" s="89"/>
      <c r="HUU227" s="89"/>
      <c r="HUV227" s="89"/>
      <c r="HUW227" s="89"/>
      <c r="HUX227" s="89"/>
      <c r="HUY227" s="89"/>
      <c r="HUZ227" s="89"/>
      <c r="HVA227" s="89"/>
      <c r="HVB227" s="89"/>
      <c r="HVC227" s="89"/>
      <c r="HVD227" s="89"/>
      <c r="HVE227" s="80"/>
      <c r="HVF227" s="89"/>
      <c r="HVG227" s="89"/>
      <c r="HVH227" s="89"/>
      <c r="HVI227" s="89"/>
      <c r="HVJ227" s="89"/>
      <c r="HVK227" s="89"/>
      <c r="HVL227" s="89"/>
      <c r="HVM227" s="89"/>
      <c r="HVN227" s="89"/>
      <c r="HVO227" s="89"/>
      <c r="HVP227" s="89"/>
      <c r="HVQ227" s="89"/>
      <c r="HVR227" s="89"/>
      <c r="HVS227" s="89"/>
      <c r="HVT227" s="89"/>
      <c r="HVU227" s="89"/>
      <c r="HVV227" s="89"/>
      <c r="HVW227" s="89"/>
      <c r="HVX227" s="89"/>
      <c r="HVY227" s="89"/>
      <c r="HVZ227" s="89"/>
      <c r="HWA227" s="80"/>
      <c r="HWB227" s="89"/>
      <c r="HWC227" s="89"/>
      <c r="HWD227" s="89"/>
      <c r="HWE227" s="89"/>
      <c r="HWF227" s="89"/>
      <c r="HWG227" s="89"/>
      <c r="HWH227" s="89"/>
      <c r="HWI227" s="89"/>
      <c r="HWJ227" s="89"/>
      <c r="HWK227" s="89"/>
      <c r="HWL227" s="89"/>
      <c r="HWM227" s="89"/>
      <c r="HWN227" s="89"/>
      <c r="HWO227" s="89"/>
      <c r="HWP227" s="89"/>
      <c r="HWQ227" s="89"/>
      <c r="HWR227" s="89"/>
      <c r="HWS227" s="89"/>
      <c r="HWT227" s="89"/>
      <c r="HWU227" s="89"/>
      <c r="HWV227" s="89"/>
      <c r="HWW227" s="80"/>
      <c r="HWX227" s="89"/>
      <c r="HWY227" s="89"/>
      <c r="HWZ227" s="89"/>
      <c r="HXA227" s="89"/>
      <c r="HXB227" s="89"/>
      <c r="HXC227" s="89"/>
      <c r="HXD227" s="89"/>
      <c r="HXE227" s="89"/>
      <c r="HXF227" s="89"/>
      <c r="HXG227" s="89"/>
      <c r="HXH227" s="89"/>
      <c r="HXI227" s="89"/>
      <c r="HXJ227" s="89"/>
      <c r="HXK227" s="89"/>
      <c r="HXL227" s="89"/>
      <c r="HXM227" s="89"/>
      <c r="HXN227" s="89"/>
      <c r="HXO227" s="89"/>
      <c r="HXP227" s="89"/>
      <c r="HXQ227" s="89"/>
      <c r="HXR227" s="89"/>
      <c r="HXS227" s="80"/>
      <c r="HXT227" s="89"/>
      <c r="HXU227" s="89"/>
      <c r="HXV227" s="89"/>
      <c r="HXW227" s="89"/>
      <c r="HXX227" s="89"/>
      <c r="HXY227" s="89"/>
      <c r="HXZ227" s="89"/>
      <c r="HYA227" s="89"/>
      <c r="HYB227" s="89"/>
      <c r="HYC227" s="89"/>
      <c r="HYD227" s="89"/>
      <c r="HYE227" s="89"/>
      <c r="HYF227" s="89"/>
      <c r="HYG227" s="89"/>
      <c r="HYH227" s="89"/>
      <c r="HYI227" s="89"/>
      <c r="HYJ227" s="89"/>
      <c r="HYK227" s="89"/>
      <c r="HYL227" s="89"/>
      <c r="HYM227" s="89"/>
      <c r="HYN227" s="89"/>
      <c r="HYO227" s="80"/>
      <c r="HYP227" s="89"/>
      <c r="HYQ227" s="89"/>
      <c r="HYR227" s="89"/>
      <c r="HYS227" s="89"/>
      <c r="HYT227" s="89"/>
      <c r="HYU227" s="89"/>
      <c r="HYV227" s="89"/>
      <c r="HYW227" s="89"/>
      <c r="HYX227" s="89"/>
      <c r="HYY227" s="89"/>
      <c r="HYZ227" s="89"/>
      <c r="HZA227" s="89"/>
      <c r="HZB227" s="89"/>
      <c r="HZC227" s="89"/>
      <c r="HZD227" s="89"/>
      <c r="HZE227" s="89"/>
      <c r="HZF227" s="89"/>
      <c r="HZG227" s="89"/>
      <c r="HZH227" s="89"/>
      <c r="HZI227" s="89"/>
      <c r="HZJ227" s="89"/>
      <c r="HZK227" s="80"/>
      <c r="HZL227" s="89"/>
      <c r="HZM227" s="89"/>
      <c r="HZN227" s="89"/>
      <c r="HZO227" s="89"/>
      <c r="HZP227" s="89"/>
      <c r="HZQ227" s="89"/>
      <c r="HZR227" s="89"/>
      <c r="HZS227" s="89"/>
      <c r="HZT227" s="89"/>
      <c r="HZU227" s="89"/>
      <c r="HZV227" s="89"/>
      <c r="HZW227" s="89"/>
      <c r="HZX227" s="89"/>
      <c r="HZY227" s="89"/>
      <c r="HZZ227" s="89"/>
      <c r="IAA227" s="89"/>
      <c r="IAB227" s="89"/>
      <c r="IAC227" s="89"/>
      <c r="IAD227" s="89"/>
      <c r="IAE227" s="89"/>
      <c r="IAF227" s="89"/>
      <c r="IAG227" s="80"/>
      <c r="IAH227" s="89"/>
      <c r="IAI227" s="89"/>
      <c r="IAJ227" s="89"/>
      <c r="IAK227" s="89"/>
      <c r="IAL227" s="89"/>
      <c r="IAM227" s="89"/>
      <c r="IAN227" s="89"/>
      <c r="IAO227" s="89"/>
      <c r="IAP227" s="89"/>
      <c r="IAQ227" s="89"/>
      <c r="IAR227" s="89"/>
      <c r="IAS227" s="89"/>
      <c r="IAT227" s="89"/>
      <c r="IAU227" s="89"/>
      <c r="IAV227" s="89"/>
      <c r="IAW227" s="89"/>
      <c r="IAX227" s="89"/>
      <c r="IAY227" s="89"/>
      <c r="IAZ227" s="89"/>
      <c r="IBA227" s="89"/>
      <c r="IBB227" s="89"/>
      <c r="IBC227" s="80"/>
      <c r="IBD227" s="89"/>
      <c r="IBE227" s="89"/>
      <c r="IBF227" s="89"/>
      <c r="IBG227" s="89"/>
      <c r="IBH227" s="89"/>
      <c r="IBI227" s="89"/>
      <c r="IBJ227" s="89"/>
      <c r="IBK227" s="89"/>
      <c r="IBL227" s="89"/>
      <c r="IBM227" s="89"/>
      <c r="IBN227" s="89"/>
      <c r="IBO227" s="89"/>
      <c r="IBP227" s="89"/>
      <c r="IBQ227" s="89"/>
      <c r="IBR227" s="89"/>
      <c r="IBS227" s="89"/>
      <c r="IBT227" s="89"/>
      <c r="IBU227" s="89"/>
      <c r="IBV227" s="89"/>
      <c r="IBW227" s="89"/>
      <c r="IBX227" s="89"/>
      <c r="IBY227" s="80"/>
      <c r="IBZ227" s="89"/>
      <c r="ICA227" s="89"/>
      <c r="ICB227" s="89"/>
      <c r="ICC227" s="89"/>
      <c r="ICD227" s="89"/>
      <c r="ICE227" s="89"/>
      <c r="ICF227" s="89"/>
      <c r="ICG227" s="89"/>
      <c r="ICH227" s="89"/>
      <c r="ICI227" s="89"/>
      <c r="ICJ227" s="89"/>
      <c r="ICK227" s="89"/>
      <c r="ICL227" s="89"/>
      <c r="ICM227" s="89"/>
      <c r="ICN227" s="89"/>
      <c r="ICO227" s="89"/>
      <c r="ICP227" s="89"/>
      <c r="ICQ227" s="89"/>
      <c r="ICR227" s="89"/>
      <c r="ICS227" s="89"/>
      <c r="ICT227" s="89"/>
      <c r="ICU227" s="80"/>
      <c r="ICV227" s="89"/>
      <c r="ICW227" s="89"/>
      <c r="ICX227" s="89"/>
      <c r="ICY227" s="89"/>
      <c r="ICZ227" s="89"/>
      <c r="IDA227" s="89"/>
      <c r="IDB227" s="89"/>
      <c r="IDC227" s="89"/>
      <c r="IDD227" s="89"/>
      <c r="IDE227" s="89"/>
      <c r="IDF227" s="89"/>
      <c r="IDG227" s="89"/>
      <c r="IDH227" s="89"/>
      <c r="IDI227" s="89"/>
      <c r="IDJ227" s="89"/>
      <c r="IDK227" s="89"/>
      <c r="IDL227" s="89"/>
      <c r="IDM227" s="89"/>
      <c r="IDN227" s="89"/>
      <c r="IDO227" s="89"/>
      <c r="IDP227" s="89"/>
      <c r="IDQ227" s="80"/>
      <c r="IDR227" s="89"/>
      <c r="IDS227" s="89"/>
      <c r="IDT227" s="89"/>
      <c r="IDU227" s="89"/>
      <c r="IDV227" s="89"/>
      <c r="IDW227" s="89"/>
      <c r="IDX227" s="89"/>
      <c r="IDY227" s="89"/>
      <c r="IDZ227" s="89"/>
      <c r="IEA227" s="89"/>
      <c r="IEB227" s="89"/>
      <c r="IEC227" s="89"/>
      <c r="IED227" s="89"/>
      <c r="IEE227" s="89"/>
      <c r="IEF227" s="89"/>
      <c r="IEG227" s="89"/>
      <c r="IEH227" s="89"/>
      <c r="IEI227" s="89"/>
      <c r="IEJ227" s="89"/>
      <c r="IEK227" s="89"/>
      <c r="IEL227" s="89"/>
      <c r="IEM227" s="80"/>
      <c r="IEN227" s="89"/>
      <c r="IEO227" s="89"/>
      <c r="IEP227" s="89"/>
      <c r="IEQ227" s="89"/>
      <c r="IER227" s="89"/>
      <c r="IES227" s="89"/>
      <c r="IET227" s="89"/>
      <c r="IEU227" s="89"/>
      <c r="IEV227" s="89"/>
      <c r="IEW227" s="89"/>
      <c r="IEX227" s="89"/>
      <c r="IEY227" s="89"/>
      <c r="IEZ227" s="89"/>
      <c r="IFA227" s="89"/>
      <c r="IFB227" s="89"/>
      <c r="IFC227" s="89"/>
      <c r="IFD227" s="89"/>
      <c r="IFE227" s="89"/>
      <c r="IFF227" s="89"/>
      <c r="IFG227" s="89"/>
      <c r="IFH227" s="89"/>
      <c r="IFI227" s="80"/>
      <c r="IFJ227" s="89"/>
      <c r="IFK227" s="89"/>
      <c r="IFL227" s="89"/>
      <c r="IFM227" s="89"/>
      <c r="IFN227" s="89"/>
      <c r="IFO227" s="89"/>
      <c r="IFP227" s="89"/>
      <c r="IFQ227" s="89"/>
      <c r="IFR227" s="89"/>
      <c r="IFS227" s="89"/>
      <c r="IFT227" s="89"/>
      <c r="IFU227" s="89"/>
      <c r="IFV227" s="89"/>
      <c r="IFW227" s="89"/>
      <c r="IFX227" s="89"/>
      <c r="IFY227" s="89"/>
      <c r="IFZ227" s="89"/>
      <c r="IGA227" s="89"/>
      <c r="IGB227" s="89"/>
      <c r="IGC227" s="89"/>
      <c r="IGD227" s="89"/>
      <c r="IGE227" s="80"/>
      <c r="IGF227" s="89"/>
      <c r="IGG227" s="89"/>
      <c r="IGH227" s="89"/>
      <c r="IGI227" s="89"/>
      <c r="IGJ227" s="89"/>
      <c r="IGK227" s="89"/>
      <c r="IGL227" s="89"/>
      <c r="IGM227" s="89"/>
      <c r="IGN227" s="89"/>
      <c r="IGO227" s="89"/>
      <c r="IGP227" s="89"/>
      <c r="IGQ227" s="89"/>
      <c r="IGR227" s="89"/>
      <c r="IGS227" s="89"/>
      <c r="IGT227" s="89"/>
      <c r="IGU227" s="89"/>
      <c r="IGV227" s="89"/>
      <c r="IGW227" s="89"/>
      <c r="IGX227" s="89"/>
      <c r="IGY227" s="89"/>
      <c r="IGZ227" s="89"/>
      <c r="IHA227" s="80"/>
      <c r="IHB227" s="89"/>
      <c r="IHC227" s="89"/>
      <c r="IHD227" s="89"/>
      <c r="IHE227" s="89"/>
      <c r="IHF227" s="89"/>
      <c r="IHG227" s="89"/>
      <c r="IHH227" s="89"/>
      <c r="IHI227" s="89"/>
      <c r="IHJ227" s="89"/>
      <c r="IHK227" s="89"/>
      <c r="IHL227" s="89"/>
      <c r="IHM227" s="89"/>
      <c r="IHN227" s="89"/>
      <c r="IHO227" s="89"/>
      <c r="IHP227" s="89"/>
      <c r="IHQ227" s="89"/>
      <c r="IHR227" s="89"/>
      <c r="IHS227" s="89"/>
      <c r="IHT227" s="89"/>
      <c r="IHU227" s="89"/>
      <c r="IHV227" s="89"/>
      <c r="IHW227" s="80"/>
      <c r="IHX227" s="89"/>
      <c r="IHY227" s="89"/>
      <c r="IHZ227" s="89"/>
      <c r="IIA227" s="89"/>
      <c r="IIB227" s="89"/>
      <c r="IIC227" s="89"/>
      <c r="IID227" s="89"/>
      <c r="IIE227" s="89"/>
      <c r="IIF227" s="89"/>
      <c r="IIG227" s="89"/>
      <c r="IIH227" s="89"/>
      <c r="III227" s="89"/>
      <c r="IIJ227" s="89"/>
      <c r="IIK227" s="89"/>
      <c r="IIL227" s="89"/>
      <c r="IIM227" s="89"/>
      <c r="IIN227" s="89"/>
      <c r="IIO227" s="89"/>
      <c r="IIP227" s="89"/>
      <c r="IIQ227" s="89"/>
      <c r="IIR227" s="89"/>
      <c r="IIS227" s="80"/>
      <c r="IIT227" s="89"/>
      <c r="IIU227" s="89"/>
      <c r="IIV227" s="89"/>
      <c r="IIW227" s="89"/>
      <c r="IIX227" s="89"/>
      <c r="IIY227" s="89"/>
      <c r="IIZ227" s="89"/>
      <c r="IJA227" s="89"/>
      <c r="IJB227" s="89"/>
      <c r="IJC227" s="89"/>
      <c r="IJD227" s="89"/>
      <c r="IJE227" s="89"/>
      <c r="IJF227" s="89"/>
      <c r="IJG227" s="89"/>
      <c r="IJH227" s="89"/>
      <c r="IJI227" s="89"/>
      <c r="IJJ227" s="89"/>
      <c r="IJK227" s="89"/>
      <c r="IJL227" s="89"/>
      <c r="IJM227" s="89"/>
      <c r="IJN227" s="89"/>
      <c r="IJO227" s="80"/>
      <c r="IJP227" s="89"/>
      <c r="IJQ227" s="89"/>
      <c r="IJR227" s="89"/>
      <c r="IJS227" s="89"/>
      <c r="IJT227" s="89"/>
      <c r="IJU227" s="89"/>
      <c r="IJV227" s="89"/>
      <c r="IJW227" s="89"/>
      <c r="IJX227" s="89"/>
      <c r="IJY227" s="89"/>
      <c r="IJZ227" s="89"/>
      <c r="IKA227" s="89"/>
      <c r="IKB227" s="89"/>
      <c r="IKC227" s="89"/>
      <c r="IKD227" s="89"/>
      <c r="IKE227" s="89"/>
      <c r="IKF227" s="89"/>
      <c r="IKG227" s="89"/>
      <c r="IKH227" s="89"/>
      <c r="IKI227" s="89"/>
      <c r="IKJ227" s="89"/>
      <c r="IKK227" s="80"/>
      <c r="IKL227" s="89"/>
      <c r="IKM227" s="89"/>
      <c r="IKN227" s="89"/>
      <c r="IKO227" s="89"/>
      <c r="IKP227" s="89"/>
      <c r="IKQ227" s="89"/>
      <c r="IKR227" s="89"/>
      <c r="IKS227" s="89"/>
      <c r="IKT227" s="89"/>
      <c r="IKU227" s="89"/>
      <c r="IKV227" s="89"/>
      <c r="IKW227" s="89"/>
      <c r="IKX227" s="89"/>
      <c r="IKY227" s="89"/>
      <c r="IKZ227" s="89"/>
      <c r="ILA227" s="89"/>
      <c r="ILB227" s="89"/>
      <c r="ILC227" s="89"/>
      <c r="ILD227" s="89"/>
      <c r="ILE227" s="89"/>
      <c r="ILF227" s="89"/>
      <c r="ILG227" s="80"/>
      <c r="ILH227" s="89"/>
      <c r="ILI227" s="89"/>
      <c r="ILJ227" s="89"/>
      <c r="ILK227" s="89"/>
      <c r="ILL227" s="89"/>
      <c r="ILM227" s="89"/>
      <c r="ILN227" s="89"/>
      <c r="ILO227" s="89"/>
      <c r="ILP227" s="89"/>
      <c r="ILQ227" s="89"/>
      <c r="ILR227" s="89"/>
      <c r="ILS227" s="89"/>
      <c r="ILT227" s="89"/>
      <c r="ILU227" s="89"/>
      <c r="ILV227" s="89"/>
      <c r="ILW227" s="89"/>
      <c r="ILX227" s="89"/>
      <c r="ILY227" s="89"/>
      <c r="ILZ227" s="89"/>
      <c r="IMA227" s="89"/>
      <c r="IMB227" s="89"/>
      <c r="IMC227" s="80"/>
      <c r="IMD227" s="89"/>
      <c r="IME227" s="89"/>
      <c r="IMF227" s="89"/>
      <c r="IMG227" s="89"/>
      <c r="IMH227" s="89"/>
      <c r="IMI227" s="89"/>
      <c r="IMJ227" s="89"/>
      <c r="IMK227" s="89"/>
      <c r="IML227" s="89"/>
      <c r="IMM227" s="89"/>
      <c r="IMN227" s="89"/>
      <c r="IMO227" s="89"/>
      <c r="IMP227" s="89"/>
      <c r="IMQ227" s="89"/>
      <c r="IMR227" s="89"/>
      <c r="IMS227" s="89"/>
      <c r="IMT227" s="89"/>
      <c r="IMU227" s="89"/>
      <c r="IMV227" s="89"/>
      <c r="IMW227" s="89"/>
      <c r="IMX227" s="89"/>
      <c r="IMY227" s="80"/>
      <c r="IMZ227" s="89"/>
      <c r="INA227" s="89"/>
      <c r="INB227" s="89"/>
      <c r="INC227" s="89"/>
      <c r="IND227" s="89"/>
      <c r="INE227" s="89"/>
      <c r="INF227" s="89"/>
      <c r="ING227" s="89"/>
      <c r="INH227" s="89"/>
      <c r="INI227" s="89"/>
      <c r="INJ227" s="89"/>
      <c r="INK227" s="89"/>
      <c r="INL227" s="89"/>
      <c r="INM227" s="89"/>
      <c r="INN227" s="89"/>
      <c r="INO227" s="89"/>
      <c r="INP227" s="89"/>
      <c r="INQ227" s="89"/>
      <c r="INR227" s="89"/>
      <c r="INS227" s="89"/>
      <c r="INT227" s="89"/>
      <c r="INU227" s="80"/>
      <c r="INV227" s="89"/>
      <c r="INW227" s="89"/>
      <c r="INX227" s="89"/>
      <c r="INY227" s="89"/>
      <c r="INZ227" s="89"/>
      <c r="IOA227" s="89"/>
      <c r="IOB227" s="89"/>
      <c r="IOC227" s="89"/>
      <c r="IOD227" s="89"/>
      <c r="IOE227" s="89"/>
      <c r="IOF227" s="89"/>
      <c r="IOG227" s="89"/>
      <c r="IOH227" s="89"/>
      <c r="IOI227" s="89"/>
      <c r="IOJ227" s="89"/>
      <c r="IOK227" s="89"/>
      <c r="IOL227" s="89"/>
      <c r="IOM227" s="89"/>
      <c r="ION227" s="89"/>
      <c r="IOO227" s="89"/>
      <c r="IOP227" s="89"/>
      <c r="IOQ227" s="80"/>
      <c r="IOR227" s="89"/>
      <c r="IOS227" s="89"/>
      <c r="IOT227" s="89"/>
      <c r="IOU227" s="89"/>
      <c r="IOV227" s="89"/>
      <c r="IOW227" s="89"/>
      <c r="IOX227" s="89"/>
      <c r="IOY227" s="89"/>
      <c r="IOZ227" s="89"/>
      <c r="IPA227" s="89"/>
      <c r="IPB227" s="89"/>
      <c r="IPC227" s="89"/>
      <c r="IPD227" s="89"/>
      <c r="IPE227" s="89"/>
      <c r="IPF227" s="89"/>
      <c r="IPG227" s="89"/>
      <c r="IPH227" s="89"/>
      <c r="IPI227" s="89"/>
      <c r="IPJ227" s="89"/>
      <c r="IPK227" s="89"/>
      <c r="IPL227" s="89"/>
      <c r="IPM227" s="80"/>
      <c r="IPN227" s="89"/>
      <c r="IPO227" s="89"/>
      <c r="IPP227" s="89"/>
      <c r="IPQ227" s="89"/>
      <c r="IPR227" s="89"/>
      <c r="IPS227" s="89"/>
      <c r="IPT227" s="89"/>
      <c r="IPU227" s="89"/>
      <c r="IPV227" s="89"/>
      <c r="IPW227" s="89"/>
      <c r="IPX227" s="89"/>
      <c r="IPY227" s="89"/>
      <c r="IPZ227" s="89"/>
      <c r="IQA227" s="89"/>
      <c r="IQB227" s="89"/>
      <c r="IQC227" s="89"/>
      <c r="IQD227" s="89"/>
      <c r="IQE227" s="89"/>
      <c r="IQF227" s="89"/>
      <c r="IQG227" s="89"/>
      <c r="IQH227" s="89"/>
      <c r="IQI227" s="80"/>
      <c r="IQJ227" s="89"/>
      <c r="IQK227" s="89"/>
      <c r="IQL227" s="89"/>
      <c r="IQM227" s="89"/>
      <c r="IQN227" s="89"/>
      <c r="IQO227" s="89"/>
      <c r="IQP227" s="89"/>
      <c r="IQQ227" s="89"/>
      <c r="IQR227" s="89"/>
      <c r="IQS227" s="89"/>
      <c r="IQT227" s="89"/>
      <c r="IQU227" s="89"/>
      <c r="IQV227" s="89"/>
      <c r="IQW227" s="89"/>
      <c r="IQX227" s="89"/>
      <c r="IQY227" s="89"/>
      <c r="IQZ227" s="89"/>
      <c r="IRA227" s="89"/>
      <c r="IRB227" s="89"/>
      <c r="IRC227" s="89"/>
      <c r="IRD227" s="89"/>
      <c r="IRE227" s="80"/>
      <c r="IRF227" s="89"/>
      <c r="IRG227" s="89"/>
      <c r="IRH227" s="89"/>
      <c r="IRI227" s="89"/>
      <c r="IRJ227" s="89"/>
      <c r="IRK227" s="89"/>
      <c r="IRL227" s="89"/>
      <c r="IRM227" s="89"/>
      <c r="IRN227" s="89"/>
      <c r="IRO227" s="89"/>
      <c r="IRP227" s="89"/>
      <c r="IRQ227" s="89"/>
      <c r="IRR227" s="89"/>
      <c r="IRS227" s="89"/>
      <c r="IRT227" s="89"/>
      <c r="IRU227" s="89"/>
      <c r="IRV227" s="89"/>
      <c r="IRW227" s="89"/>
      <c r="IRX227" s="89"/>
      <c r="IRY227" s="89"/>
      <c r="IRZ227" s="89"/>
      <c r="ISA227" s="80"/>
      <c r="ISB227" s="89"/>
      <c r="ISC227" s="89"/>
      <c r="ISD227" s="89"/>
      <c r="ISE227" s="89"/>
      <c r="ISF227" s="89"/>
      <c r="ISG227" s="89"/>
      <c r="ISH227" s="89"/>
      <c r="ISI227" s="89"/>
      <c r="ISJ227" s="89"/>
      <c r="ISK227" s="89"/>
      <c r="ISL227" s="89"/>
      <c r="ISM227" s="89"/>
      <c r="ISN227" s="89"/>
      <c r="ISO227" s="89"/>
      <c r="ISP227" s="89"/>
      <c r="ISQ227" s="89"/>
      <c r="ISR227" s="89"/>
      <c r="ISS227" s="89"/>
      <c r="IST227" s="89"/>
      <c r="ISU227" s="89"/>
      <c r="ISV227" s="89"/>
      <c r="ISW227" s="80"/>
      <c r="ISX227" s="89"/>
      <c r="ISY227" s="89"/>
      <c r="ISZ227" s="89"/>
      <c r="ITA227" s="89"/>
      <c r="ITB227" s="89"/>
      <c r="ITC227" s="89"/>
      <c r="ITD227" s="89"/>
      <c r="ITE227" s="89"/>
      <c r="ITF227" s="89"/>
      <c r="ITG227" s="89"/>
      <c r="ITH227" s="89"/>
      <c r="ITI227" s="89"/>
      <c r="ITJ227" s="89"/>
      <c r="ITK227" s="89"/>
      <c r="ITL227" s="89"/>
      <c r="ITM227" s="89"/>
      <c r="ITN227" s="89"/>
      <c r="ITO227" s="89"/>
      <c r="ITP227" s="89"/>
      <c r="ITQ227" s="89"/>
      <c r="ITR227" s="89"/>
      <c r="ITS227" s="80"/>
      <c r="ITT227" s="89"/>
      <c r="ITU227" s="89"/>
      <c r="ITV227" s="89"/>
      <c r="ITW227" s="89"/>
      <c r="ITX227" s="89"/>
      <c r="ITY227" s="89"/>
      <c r="ITZ227" s="89"/>
      <c r="IUA227" s="89"/>
      <c r="IUB227" s="89"/>
      <c r="IUC227" s="89"/>
      <c r="IUD227" s="89"/>
      <c r="IUE227" s="89"/>
      <c r="IUF227" s="89"/>
      <c r="IUG227" s="89"/>
      <c r="IUH227" s="89"/>
      <c r="IUI227" s="89"/>
      <c r="IUJ227" s="89"/>
      <c r="IUK227" s="89"/>
      <c r="IUL227" s="89"/>
      <c r="IUM227" s="89"/>
      <c r="IUN227" s="89"/>
      <c r="IUO227" s="80"/>
      <c r="IUP227" s="89"/>
      <c r="IUQ227" s="89"/>
      <c r="IUR227" s="89"/>
      <c r="IUS227" s="89"/>
      <c r="IUT227" s="89"/>
      <c r="IUU227" s="89"/>
      <c r="IUV227" s="89"/>
      <c r="IUW227" s="89"/>
      <c r="IUX227" s="89"/>
      <c r="IUY227" s="89"/>
      <c r="IUZ227" s="89"/>
      <c r="IVA227" s="89"/>
      <c r="IVB227" s="89"/>
      <c r="IVC227" s="89"/>
      <c r="IVD227" s="89"/>
      <c r="IVE227" s="89"/>
      <c r="IVF227" s="89"/>
      <c r="IVG227" s="89"/>
      <c r="IVH227" s="89"/>
      <c r="IVI227" s="89"/>
      <c r="IVJ227" s="89"/>
      <c r="IVK227" s="80"/>
      <c r="IVL227" s="89"/>
      <c r="IVM227" s="89"/>
      <c r="IVN227" s="89"/>
      <c r="IVO227" s="89"/>
      <c r="IVP227" s="89"/>
      <c r="IVQ227" s="89"/>
      <c r="IVR227" s="89"/>
      <c r="IVS227" s="89"/>
      <c r="IVT227" s="89"/>
      <c r="IVU227" s="89"/>
      <c r="IVV227" s="89"/>
      <c r="IVW227" s="89"/>
      <c r="IVX227" s="89"/>
      <c r="IVY227" s="89"/>
      <c r="IVZ227" s="89"/>
      <c r="IWA227" s="89"/>
      <c r="IWB227" s="89"/>
      <c r="IWC227" s="89"/>
      <c r="IWD227" s="89"/>
      <c r="IWE227" s="89"/>
      <c r="IWF227" s="89"/>
      <c r="IWG227" s="80"/>
      <c r="IWH227" s="89"/>
      <c r="IWI227" s="89"/>
      <c r="IWJ227" s="89"/>
      <c r="IWK227" s="89"/>
      <c r="IWL227" s="89"/>
      <c r="IWM227" s="89"/>
      <c r="IWN227" s="89"/>
      <c r="IWO227" s="89"/>
      <c r="IWP227" s="89"/>
      <c r="IWQ227" s="89"/>
      <c r="IWR227" s="89"/>
      <c r="IWS227" s="89"/>
      <c r="IWT227" s="89"/>
      <c r="IWU227" s="89"/>
      <c r="IWV227" s="89"/>
      <c r="IWW227" s="89"/>
      <c r="IWX227" s="89"/>
      <c r="IWY227" s="89"/>
      <c r="IWZ227" s="89"/>
      <c r="IXA227" s="89"/>
      <c r="IXB227" s="89"/>
      <c r="IXC227" s="80"/>
      <c r="IXD227" s="89"/>
      <c r="IXE227" s="89"/>
      <c r="IXF227" s="89"/>
      <c r="IXG227" s="89"/>
      <c r="IXH227" s="89"/>
      <c r="IXI227" s="89"/>
      <c r="IXJ227" s="89"/>
      <c r="IXK227" s="89"/>
      <c r="IXL227" s="89"/>
      <c r="IXM227" s="89"/>
      <c r="IXN227" s="89"/>
      <c r="IXO227" s="89"/>
      <c r="IXP227" s="89"/>
      <c r="IXQ227" s="89"/>
      <c r="IXR227" s="89"/>
      <c r="IXS227" s="89"/>
      <c r="IXT227" s="89"/>
      <c r="IXU227" s="89"/>
      <c r="IXV227" s="89"/>
      <c r="IXW227" s="89"/>
      <c r="IXX227" s="89"/>
      <c r="IXY227" s="80"/>
      <c r="IXZ227" s="89"/>
      <c r="IYA227" s="89"/>
      <c r="IYB227" s="89"/>
      <c r="IYC227" s="89"/>
      <c r="IYD227" s="89"/>
      <c r="IYE227" s="89"/>
      <c r="IYF227" s="89"/>
      <c r="IYG227" s="89"/>
      <c r="IYH227" s="89"/>
      <c r="IYI227" s="89"/>
      <c r="IYJ227" s="89"/>
      <c r="IYK227" s="89"/>
      <c r="IYL227" s="89"/>
      <c r="IYM227" s="89"/>
      <c r="IYN227" s="89"/>
      <c r="IYO227" s="89"/>
      <c r="IYP227" s="89"/>
      <c r="IYQ227" s="89"/>
      <c r="IYR227" s="89"/>
      <c r="IYS227" s="89"/>
      <c r="IYT227" s="89"/>
      <c r="IYU227" s="80"/>
      <c r="IYV227" s="89"/>
      <c r="IYW227" s="89"/>
      <c r="IYX227" s="89"/>
      <c r="IYY227" s="89"/>
      <c r="IYZ227" s="89"/>
      <c r="IZA227" s="89"/>
      <c r="IZB227" s="89"/>
      <c r="IZC227" s="89"/>
      <c r="IZD227" s="89"/>
      <c r="IZE227" s="89"/>
      <c r="IZF227" s="89"/>
      <c r="IZG227" s="89"/>
      <c r="IZH227" s="89"/>
      <c r="IZI227" s="89"/>
      <c r="IZJ227" s="89"/>
      <c r="IZK227" s="89"/>
      <c r="IZL227" s="89"/>
      <c r="IZM227" s="89"/>
      <c r="IZN227" s="89"/>
      <c r="IZO227" s="89"/>
      <c r="IZP227" s="89"/>
      <c r="IZQ227" s="80"/>
      <c r="IZR227" s="89"/>
      <c r="IZS227" s="89"/>
      <c r="IZT227" s="89"/>
      <c r="IZU227" s="89"/>
      <c r="IZV227" s="89"/>
      <c r="IZW227" s="89"/>
      <c r="IZX227" s="89"/>
      <c r="IZY227" s="89"/>
      <c r="IZZ227" s="89"/>
      <c r="JAA227" s="89"/>
      <c r="JAB227" s="89"/>
      <c r="JAC227" s="89"/>
      <c r="JAD227" s="89"/>
      <c r="JAE227" s="89"/>
      <c r="JAF227" s="89"/>
      <c r="JAG227" s="89"/>
      <c r="JAH227" s="89"/>
      <c r="JAI227" s="89"/>
      <c r="JAJ227" s="89"/>
      <c r="JAK227" s="89"/>
      <c r="JAL227" s="89"/>
      <c r="JAM227" s="80"/>
      <c r="JAN227" s="89"/>
      <c r="JAO227" s="89"/>
      <c r="JAP227" s="89"/>
      <c r="JAQ227" s="89"/>
      <c r="JAR227" s="89"/>
      <c r="JAS227" s="89"/>
      <c r="JAT227" s="89"/>
      <c r="JAU227" s="89"/>
      <c r="JAV227" s="89"/>
      <c r="JAW227" s="89"/>
      <c r="JAX227" s="89"/>
      <c r="JAY227" s="89"/>
      <c r="JAZ227" s="89"/>
      <c r="JBA227" s="89"/>
      <c r="JBB227" s="89"/>
      <c r="JBC227" s="89"/>
      <c r="JBD227" s="89"/>
      <c r="JBE227" s="89"/>
      <c r="JBF227" s="89"/>
      <c r="JBG227" s="89"/>
      <c r="JBH227" s="89"/>
      <c r="JBI227" s="80"/>
      <c r="JBJ227" s="89"/>
      <c r="JBK227" s="89"/>
      <c r="JBL227" s="89"/>
      <c r="JBM227" s="89"/>
      <c r="JBN227" s="89"/>
      <c r="JBO227" s="89"/>
      <c r="JBP227" s="89"/>
      <c r="JBQ227" s="89"/>
      <c r="JBR227" s="89"/>
      <c r="JBS227" s="89"/>
      <c r="JBT227" s="89"/>
      <c r="JBU227" s="89"/>
      <c r="JBV227" s="89"/>
      <c r="JBW227" s="89"/>
      <c r="JBX227" s="89"/>
      <c r="JBY227" s="89"/>
      <c r="JBZ227" s="89"/>
      <c r="JCA227" s="89"/>
      <c r="JCB227" s="89"/>
      <c r="JCC227" s="89"/>
      <c r="JCD227" s="89"/>
      <c r="JCE227" s="80"/>
      <c r="JCF227" s="89"/>
      <c r="JCG227" s="89"/>
      <c r="JCH227" s="89"/>
      <c r="JCI227" s="89"/>
      <c r="JCJ227" s="89"/>
      <c r="JCK227" s="89"/>
      <c r="JCL227" s="89"/>
      <c r="JCM227" s="89"/>
      <c r="JCN227" s="89"/>
      <c r="JCO227" s="89"/>
      <c r="JCP227" s="89"/>
      <c r="JCQ227" s="89"/>
      <c r="JCR227" s="89"/>
      <c r="JCS227" s="89"/>
      <c r="JCT227" s="89"/>
      <c r="JCU227" s="89"/>
      <c r="JCV227" s="89"/>
      <c r="JCW227" s="89"/>
      <c r="JCX227" s="89"/>
      <c r="JCY227" s="89"/>
      <c r="JCZ227" s="89"/>
      <c r="JDA227" s="80"/>
      <c r="JDB227" s="89"/>
      <c r="JDC227" s="89"/>
      <c r="JDD227" s="89"/>
      <c r="JDE227" s="89"/>
      <c r="JDF227" s="89"/>
      <c r="JDG227" s="89"/>
      <c r="JDH227" s="89"/>
      <c r="JDI227" s="89"/>
      <c r="JDJ227" s="89"/>
      <c r="JDK227" s="89"/>
      <c r="JDL227" s="89"/>
      <c r="JDM227" s="89"/>
      <c r="JDN227" s="89"/>
      <c r="JDO227" s="89"/>
      <c r="JDP227" s="89"/>
      <c r="JDQ227" s="89"/>
      <c r="JDR227" s="89"/>
      <c r="JDS227" s="89"/>
      <c r="JDT227" s="89"/>
      <c r="JDU227" s="89"/>
      <c r="JDV227" s="89"/>
      <c r="JDW227" s="80"/>
      <c r="JDX227" s="89"/>
      <c r="JDY227" s="89"/>
      <c r="JDZ227" s="89"/>
      <c r="JEA227" s="89"/>
      <c r="JEB227" s="89"/>
      <c r="JEC227" s="89"/>
      <c r="JED227" s="89"/>
      <c r="JEE227" s="89"/>
      <c r="JEF227" s="89"/>
      <c r="JEG227" s="89"/>
      <c r="JEH227" s="89"/>
      <c r="JEI227" s="89"/>
      <c r="JEJ227" s="89"/>
      <c r="JEK227" s="89"/>
      <c r="JEL227" s="89"/>
      <c r="JEM227" s="89"/>
      <c r="JEN227" s="89"/>
      <c r="JEO227" s="89"/>
      <c r="JEP227" s="89"/>
      <c r="JEQ227" s="89"/>
      <c r="JER227" s="89"/>
      <c r="JES227" s="80"/>
      <c r="JET227" s="89"/>
      <c r="JEU227" s="89"/>
      <c r="JEV227" s="89"/>
      <c r="JEW227" s="89"/>
      <c r="JEX227" s="89"/>
      <c r="JEY227" s="89"/>
      <c r="JEZ227" s="89"/>
      <c r="JFA227" s="89"/>
      <c r="JFB227" s="89"/>
      <c r="JFC227" s="89"/>
      <c r="JFD227" s="89"/>
      <c r="JFE227" s="89"/>
      <c r="JFF227" s="89"/>
      <c r="JFG227" s="89"/>
      <c r="JFH227" s="89"/>
      <c r="JFI227" s="89"/>
      <c r="JFJ227" s="89"/>
      <c r="JFK227" s="89"/>
      <c r="JFL227" s="89"/>
      <c r="JFM227" s="89"/>
      <c r="JFN227" s="89"/>
      <c r="JFO227" s="80"/>
      <c r="JFP227" s="89"/>
      <c r="JFQ227" s="89"/>
      <c r="JFR227" s="89"/>
      <c r="JFS227" s="89"/>
      <c r="JFT227" s="89"/>
      <c r="JFU227" s="89"/>
      <c r="JFV227" s="89"/>
      <c r="JFW227" s="89"/>
      <c r="JFX227" s="89"/>
      <c r="JFY227" s="89"/>
      <c r="JFZ227" s="89"/>
      <c r="JGA227" s="89"/>
      <c r="JGB227" s="89"/>
      <c r="JGC227" s="89"/>
      <c r="JGD227" s="89"/>
      <c r="JGE227" s="89"/>
      <c r="JGF227" s="89"/>
      <c r="JGG227" s="89"/>
      <c r="JGH227" s="89"/>
      <c r="JGI227" s="89"/>
      <c r="JGJ227" s="89"/>
      <c r="JGK227" s="80"/>
      <c r="JGL227" s="89"/>
      <c r="JGM227" s="89"/>
      <c r="JGN227" s="89"/>
      <c r="JGO227" s="89"/>
      <c r="JGP227" s="89"/>
      <c r="JGQ227" s="89"/>
      <c r="JGR227" s="89"/>
      <c r="JGS227" s="89"/>
      <c r="JGT227" s="89"/>
      <c r="JGU227" s="89"/>
      <c r="JGV227" s="89"/>
      <c r="JGW227" s="89"/>
      <c r="JGX227" s="89"/>
      <c r="JGY227" s="89"/>
      <c r="JGZ227" s="89"/>
      <c r="JHA227" s="89"/>
      <c r="JHB227" s="89"/>
      <c r="JHC227" s="89"/>
      <c r="JHD227" s="89"/>
      <c r="JHE227" s="89"/>
      <c r="JHF227" s="89"/>
      <c r="JHG227" s="80"/>
      <c r="JHH227" s="89"/>
      <c r="JHI227" s="89"/>
      <c r="JHJ227" s="89"/>
      <c r="JHK227" s="89"/>
      <c r="JHL227" s="89"/>
      <c r="JHM227" s="89"/>
      <c r="JHN227" s="89"/>
      <c r="JHO227" s="89"/>
      <c r="JHP227" s="89"/>
      <c r="JHQ227" s="89"/>
      <c r="JHR227" s="89"/>
      <c r="JHS227" s="89"/>
      <c r="JHT227" s="89"/>
      <c r="JHU227" s="89"/>
      <c r="JHV227" s="89"/>
      <c r="JHW227" s="89"/>
      <c r="JHX227" s="89"/>
      <c r="JHY227" s="89"/>
      <c r="JHZ227" s="89"/>
      <c r="JIA227" s="89"/>
      <c r="JIB227" s="89"/>
      <c r="JIC227" s="80"/>
      <c r="JID227" s="89"/>
      <c r="JIE227" s="89"/>
      <c r="JIF227" s="89"/>
      <c r="JIG227" s="89"/>
      <c r="JIH227" s="89"/>
      <c r="JII227" s="89"/>
      <c r="JIJ227" s="89"/>
      <c r="JIK227" s="89"/>
      <c r="JIL227" s="89"/>
      <c r="JIM227" s="89"/>
      <c r="JIN227" s="89"/>
      <c r="JIO227" s="89"/>
      <c r="JIP227" s="89"/>
      <c r="JIQ227" s="89"/>
      <c r="JIR227" s="89"/>
      <c r="JIS227" s="89"/>
      <c r="JIT227" s="89"/>
      <c r="JIU227" s="89"/>
      <c r="JIV227" s="89"/>
      <c r="JIW227" s="89"/>
      <c r="JIX227" s="89"/>
      <c r="JIY227" s="80"/>
      <c r="JIZ227" s="89"/>
      <c r="JJA227" s="89"/>
      <c r="JJB227" s="89"/>
      <c r="JJC227" s="89"/>
      <c r="JJD227" s="89"/>
      <c r="JJE227" s="89"/>
      <c r="JJF227" s="89"/>
      <c r="JJG227" s="89"/>
      <c r="JJH227" s="89"/>
      <c r="JJI227" s="89"/>
      <c r="JJJ227" s="89"/>
      <c r="JJK227" s="89"/>
      <c r="JJL227" s="89"/>
      <c r="JJM227" s="89"/>
      <c r="JJN227" s="89"/>
      <c r="JJO227" s="89"/>
      <c r="JJP227" s="89"/>
      <c r="JJQ227" s="89"/>
      <c r="JJR227" s="89"/>
      <c r="JJS227" s="89"/>
      <c r="JJT227" s="89"/>
      <c r="JJU227" s="80"/>
      <c r="JJV227" s="89"/>
      <c r="JJW227" s="89"/>
      <c r="JJX227" s="89"/>
      <c r="JJY227" s="89"/>
      <c r="JJZ227" s="89"/>
      <c r="JKA227" s="89"/>
      <c r="JKB227" s="89"/>
      <c r="JKC227" s="89"/>
      <c r="JKD227" s="89"/>
      <c r="JKE227" s="89"/>
      <c r="JKF227" s="89"/>
      <c r="JKG227" s="89"/>
      <c r="JKH227" s="89"/>
      <c r="JKI227" s="89"/>
      <c r="JKJ227" s="89"/>
      <c r="JKK227" s="89"/>
      <c r="JKL227" s="89"/>
      <c r="JKM227" s="89"/>
      <c r="JKN227" s="89"/>
      <c r="JKO227" s="89"/>
      <c r="JKP227" s="89"/>
      <c r="JKQ227" s="80"/>
      <c r="JKR227" s="89"/>
      <c r="JKS227" s="89"/>
      <c r="JKT227" s="89"/>
      <c r="JKU227" s="89"/>
      <c r="JKV227" s="89"/>
      <c r="JKW227" s="89"/>
      <c r="JKX227" s="89"/>
      <c r="JKY227" s="89"/>
      <c r="JKZ227" s="89"/>
      <c r="JLA227" s="89"/>
      <c r="JLB227" s="89"/>
      <c r="JLC227" s="89"/>
      <c r="JLD227" s="89"/>
      <c r="JLE227" s="89"/>
      <c r="JLF227" s="89"/>
      <c r="JLG227" s="89"/>
      <c r="JLH227" s="89"/>
      <c r="JLI227" s="89"/>
      <c r="JLJ227" s="89"/>
      <c r="JLK227" s="89"/>
      <c r="JLL227" s="89"/>
      <c r="JLM227" s="80"/>
      <c r="JLN227" s="89"/>
      <c r="JLO227" s="89"/>
      <c r="JLP227" s="89"/>
      <c r="JLQ227" s="89"/>
      <c r="JLR227" s="89"/>
      <c r="JLS227" s="89"/>
      <c r="JLT227" s="89"/>
      <c r="JLU227" s="89"/>
      <c r="JLV227" s="89"/>
      <c r="JLW227" s="89"/>
      <c r="JLX227" s="89"/>
      <c r="JLY227" s="89"/>
      <c r="JLZ227" s="89"/>
      <c r="JMA227" s="89"/>
      <c r="JMB227" s="89"/>
      <c r="JMC227" s="89"/>
      <c r="JMD227" s="89"/>
      <c r="JME227" s="89"/>
      <c r="JMF227" s="89"/>
      <c r="JMG227" s="89"/>
      <c r="JMH227" s="89"/>
      <c r="JMI227" s="80"/>
      <c r="JMJ227" s="89"/>
      <c r="JMK227" s="89"/>
      <c r="JML227" s="89"/>
      <c r="JMM227" s="89"/>
      <c r="JMN227" s="89"/>
      <c r="JMO227" s="89"/>
      <c r="JMP227" s="89"/>
      <c r="JMQ227" s="89"/>
      <c r="JMR227" s="89"/>
      <c r="JMS227" s="89"/>
      <c r="JMT227" s="89"/>
      <c r="JMU227" s="89"/>
      <c r="JMV227" s="89"/>
      <c r="JMW227" s="89"/>
      <c r="JMX227" s="89"/>
      <c r="JMY227" s="89"/>
      <c r="JMZ227" s="89"/>
      <c r="JNA227" s="89"/>
      <c r="JNB227" s="89"/>
      <c r="JNC227" s="89"/>
      <c r="JND227" s="89"/>
      <c r="JNE227" s="80"/>
      <c r="JNF227" s="89"/>
      <c r="JNG227" s="89"/>
      <c r="JNH227" s="89"/>
      <c r="JNI227" s="89"/>
      <c r="JNJ227" s="89"/>
      <c r="JNK227" s="89"/>
      <c r="JNL227" s="89"/>
      <c r="JNM227" s="89"/>
      <c r="JNN227" s="89"/>
      <c r="JNO227" s="89"/>
      <c r="JNP227" s="89"/>
      <c r="JNQ227" s="89"/>
      <c r="JNR227" s="89"/>
      <c r="JNS227" s="89"/>
      <c r="JNT227" s="89"/>
      <c r="JNU227" s="89"/>
      <c r="JNV227" s="89"/>
      <c r="JNW227" s="89"/>
      <c r="JNX227" s="89"/>
      <c r="JNY227" s="89"/>
      <c r="JNZ227" s="89"/>
      <c r="JOA227" s="80"/>
      <c r="JOB227" s="89"/>
      <c r="JOC227" s="89"/>
      <c r="JOD227" s="89"/>
      <c r="JOE227" s="89"/>
      <c r="JOF227" s="89"/>
      <c r="JOG227" s="89"/>
      <c r="JOH227" s="89"/>
      <c r="JOI227" s="89"/>
      <c r="JOJ227" s="89"/>
      <c r="JOK227" s="89"/>
      <c r="JOL227" s="89"/>
      <c r="JOM227" s="89"/>
      <c r="JON227" s="89"/>
      <c r="JOO227" s="89"/>
      <c r="JOP227" s="89"/>
      <c r="JOQ227" s="89"/>
      <c r="JOR227" s="89"/>
      <c r="JOS227" s="89"/>
      <c r="JOT227" s="89"/>
      <c r="JOU227" s="89"/>
      <c r="JOV227" s="89"/>
      <c r="JOW227" s="80"/>
      <c r="JOX227" s="89"/>
      <c r="JOY227" s="89"/>
      <c r="JOZ227" s="89"/>
      <c r="JPA227" s="89"/>
      <c r="JPB227" s="89"/>
      <c r="JPC227" s="89"/>
      <c r="JPD227" s="89"/>
      <c r="JPE227" s="89"/>
      <c r="JPF227" s="89"/>
      <c r="JPG227" s="89"/>
      <c r="JPH227" s="89"/>
      <c r="JPI227" s="89"/>
      <c r="JPJ227" s="89"/>
      <c r="JPK227" s="89"/>
      <c r="JPL227" s="89"/>
      <c r="JPM227" s="89"/>
      <c r="JPN227" s="89"/>
      <c r="JPO227" s="89"/>
      <c r="JPP227" s="89"/>
      <c r="JPQ227" s="89"/>
      <c r="JPR227" s="89"/>
      <c r="JPS227" s="80"/>
      <c r="JPT227" s="89"/>
      <c r="JPU227" s="89"/>
      <c r="JPV227" s="89"/>
      <c r="JPW227" s="89"/>
      <c r="JPX227" s="89"/>
      <c r="JPY227" s="89"/>
      <c r="JPZ227" s="89"/>
      <c r="JQA227" s="89"/>
      <c r="JQB227" s="89"/>
      <c r="JQC227" s="89"/>
      <c r="JQD227" s="89"/>
      <c r="JQE227" s="89"/>
      <c r="JQF227" s="89"/>
      <c r="JQG227" s="89"/>
      <c r="JQH227" s="89"/>
      <c r="JQI227" s="89"/>
      <c r="JQJ227" s="89"/>
      <c r="JQK227" s="89"/>
      <c r="JQL227" s="89"/>
      <c r="JQM227" s="89"/>
      <c r="JQN227" s="89"/>
      <c r="JQO227" s="80"/>
      <c r="JQP227" s="89"/>
      <c r="JQQ227" s="89"/>
      <c r="JQR227" s="89"/>
      <c r="JQS227" s="89"/>
      <c r="JQT227" s="89"/>
      <c r="JQU227" s="89"/>
      <c r="JQV227" s="89"/>
      <c r="JQW227" s="89"/>
      <c r="JQX227" s="89"/>
      <c r="JQY227" s="89"/>
      <c r="JQZ227" s="89"/>
      <c r="JRA227" s="89"/>
      <c r="JRB227" s="89"/>
      <c r="JRC227" s="89"/>
      <c r="JRD227" s="89"/>
      <c r="JRE227" s="89"/>
      <c r="JRF227" s="89"/>
      <c r="JRG227" s="89"/>
      <c r="JRH227" s="89"/>
      <c r="JRI227" s="89"/>
      <c r="JRJ227" s="89"/>
      <c r="JRK227" s="80"/>
      <c r="JRL227" s="89"/>
      <c r="JRM227" s="89"/>
      <c r="JRN227" s="89"/>
      <c r="JRO227" s="89"/>
      <c r="JRP227" s="89"/>
      <c r="JRQ227" s="89"/>
      <c r="JRR227" s="89"/>
      <c r="JRS227" s="89"/>
      <c r="JRT227" s="89"/>
      <c r="JRU227" s="89"/>
      <c r="JRV227" s="89"/>
      <c r="JRW227" s="89"/>
      <c r="JRX227" s="89"/>
      <c r="JRY227" s="89"/>
      <c r="JRZ227" s="89"/>
      <c r="JSA227" s="89"/>
      <c r="JSB227" s="89"/>
      <c r="JSC227" s="89"/>
      <c r="JSD227" s="89"/>
      <c r="JSE227" s="89"/>
      <c r="JSF227" s="89"/>
      <c r="JSG227" s="80"/>
      <c r="JSH227" s="89"/>
      <c r="JSI227" s="89"/>
      <c r="JSJ227" s="89"/>
      <c r="JSK227" s="89"/>
      <c r="JSL227" s="89"/>
      <c r="JSM227" s="89"/>
      <c r="JSN227" s="89"/>
      <c r="JSO227" s="89"/>
      <c r="JSP227" s="89"/>
      <c r="JSQ227" s="89"/>
      <c r="JSR227" s="89"/>
      <c r="JSS227" s="89"/>
      <c r="JST227" s="89"/>
      <c r="JSU227" s="89"/>
      <c r="JSV227" s="89"/>
      <c r="JSW227" s="89"/>
      <c r="JSX227" s="89"/>
      <c r="JSY227" s="89"/>
      <c r="JSZ227" s="89"/>
      <c r="JTA227" s="89"/>
      <c r="JTB227" s="89"/>
      <c r="JTC227" s="80"/>
      <c r="JTD227" s="89"/>
      <c r="JTE227" s="89"/>
      <c r="JTF227" s="89"/>
      <c r="JTG227" s="89"/>
      <c r="JTH227" s="89"/>
      <c r="JTI227" s="89"/>
      <c r="JTJ227" s="89"/>
      <c r="JTK227" s="89"/>
      <c r="JTL227" s="89"/>
      <c r="JTM227" s="89"/>
      <c r="JTN227" s="89"/>
      <c r="JTO227" s="89"/>
      <c r="JTP227" s="89"/>
      <c r="JTQ227" s="89"/>
      <c r="JTR227" s="89"/>
      <c r="JTS227" s="89"/>
      <c r="JTT227" s="89"/>
      <c r="JTU227" s="89"/>
      <c r="JTV227" s="89"/>
      <c r="JTW227" s="89"/>
      <c r="JTX227" s="89"/>
      <c r="JTY227" s="80"/>
      <c r="JTZ227" s="89"/>
      <c r="JUA227" s="89"/>
      <c r="JUB227" s="89"/>
      <c r="JUC227" s="89"/>
      <c r="JUD227" s="89"/>
      <c r="JUE227" s="89"/>
      <c r="JUF227" s="89"/>
      <c r="JUG227" s="89"/>
      <c r="JUH227" s="89"/>
      <c r="JUI227" s="89"/>
      <c r="JUJ227" s="89"/>
      <c r="JUK227" s="89"/>
      <c r="JUL227" s="89"/>
      <c r="JUM227" s="89"/>
      <c r="JUN227" s="89"/>
      <c r="JUO227" s="89"/>
      <c r="JUP227" s="89"/>
      <c r="JUQ227" s="89"/>
      <c r="JUR227" s="89"/>
      <c r="JUS227" s="89"/>
      <c r="JUT227" s="89"/>
      <c r="JUU227" s="80"/>
      <c r="JUV227" s="89"/>
      <c r="JUW227" s="89"/>
      <c r="JUX227" s="89"/>
      <c r="JUY227" s="89"/>
      <c r="JUZ227" s="89"/>
      <c r="JVA227" s="89"/>
      <c r="JVB227" s="89"/>
      <c r="JVC227" s="89"/>
      <c r="JVD227" s="89"/>
      <c r="JVE227" s="89"/>
      <c r="JVF227" s="89"/>
      <c r="JVG227" s="89"/>
      <c r="JVH227" s="89"/>
      <c r="JVI227" s="89"/>
      <c r="JVJ227" s="89"/>
      <c r="JVK227" s="89"/>
      <c r="JVL227" s="89"/>
      <c r="JVM227" s="89"/>
      <c r="JVN227" s="89"/>
      <c r="JVO227" s="89"/>
      <c r="JVP227" s="89"/>
      <c r="JVQ227" s="80"/>
      <c r="JVR227" s="89"/>
      <c r="JVS227" s="89"/>
      <c r="JVT227" s="89"/>
      <c r="JVU227" s="89"/>
      <c r="JVV227" s="89"/>
      <c r="JVW227" s="89"/>
      <c r="JVX227" s="89"/>
      <c r="JVY227" s="89"/>
      <c r="JVZ227" s="89"/>
      <c r="JWA227" s="89"/>
      <c r="JWB227" s="89"/>
      <c r="JWC227" s="89"/>
      <c r="JWD227" s="89"/>
      <c r="JWE227" s="89"/>
      <c r="JWF227" s="89"/>
      <c r="JWG227" s="89"/>
      <c r="JWH227" s="89"/>
      <c r="JWI227" s="89"/>
      <c r="JWJ227" s="89"/>
      <c r="JWK227" s="89"/>
      <c r="JWL227" s="89"/>
      <c r="JWM227" s="80"/>
      <c r="JWN227" s="89"/>
      <c r="JWO227" s="89"/>
      <c r="JWP227" s="89"/>
      <c r="JWQ227" s="89"/>
      <c r="JWR227" s="89"/>
      <c r="JWS227" s="89"/>
      <c r="JWT227" s="89"/>
      <c r="JWU227" s="89"/>
      <c r="JWV227" s="89"/>
      <c r="JWW227" s="89"/>
      <c r="JWX227" s="89"/>
      <c r="JWY227" s="89"/>
      <c r="JWZ227" s="89"/>
      <c r="JXA227" s="89"/>
      <c r="JXB227" s="89"/>
      <c r="JXC227" s="89"/>
      <c r="JXD227" s="89"/>
      <c r="JXE227" s="89"/>
      <c r="JXF227" s="89"/>
      <c r="JXG227" s="89"/>
      <c r="JXH227" s="89"/>
      <c r="JXI227" s="80"/>
      <c r="JXJ227" s="89"/>
      <c r="JXK227" s="89"/>
      <c r="JXL227" s="89"/>
      <c r="JXM227" s="89"/>
      <c r="JXN227" s="89"/>
      <c r="JXO227" s="89"/>
      <c r="JXP227" s="89"/>
      <c r="JXQ227" s="89"/>
      <c r="JXR227" s="89"/>
      <c r="JXS227" s="89"/>
      <c r="JXT227" s="89"/>
      <c r="JXU227" s="89"/>
      <c r="JXV227" s="89"/>
      <c r="JXW227" s="89"/>
      <c r="JXX227" s="89"/>
      <c r="JXY227" s="89"/>
      <c r="JXZ227" s="89"/>
      <c r="JYA227" s="89"/>
      <c r="JYB227" s="89"/>
      <c r="JYC227" s="89"/>
      <c r="JYD227" s="89"/>
      <c r="JYE227" s="80"/>
      <c r="JYF227" s="89"/>
      <c r="JYG227" s="89"/>
      <c r="JYH227" s="89"/>
      <c r="JYI227" s="89"/>
      <c r="JYJ227" s="89"/>
      <c r="JYK227" s="89"/>
      <c r="JYL227" s="89"/>
      <c r="JYM227" s="89"/>
      <c r="JYN227" s="89"/>
      <c r="JYO227" s="89"/>
      <c r="JYP227" s="89"/>
      <c r="JYQ227" s="89"/>
      <c r="JYR227" s="89"/>
      <c r="JYS227" s="89"/>
      <c r="JYT227" s="89"/>
      <c r="JYU227" s="89"/>
      <c r="JYV227" s="89"/>
      <c r="JYW227" s="89"/>
      <c r="JYX227" s="89"/>
      <c r="JYY227" s="89"/>
      <c r="JYZ227" s="89"/>
      <c r="JZA227" s="80"/>
      <c r="JZB227" s="89"/>
      <c r="JZC227" s="89"/>
      <c r="JZD227" s="89"/>
      <c r="JZE227" s="89"/>
      <c r="JZF227" s="89"/>
      <c r="JZG227" s="89"/>
      <c r="JZH227" s="89"/>
      <c r="JZI227" s="89"/>
      <c r="JZJ227" s="89"/>
      <c r="JZK227" s="89"/>
      <c r="JZL227" s="89"/>
      <c r="JZM227" s="89"/>
      <c r="JZN227" s="89"/>
      <c r="JZO227" s="89"/>
      <c r="JZP227" s="89"/>
      <c r="JZQ227" s="89"/>
      <c r="JZR227" s="89"/>
      <c r="JZS227" s="89"/>
      <c r="JZT227" s="89"/>
      <c r="JZU227" s="89"/>
      <c r="JZV227" s="89"/>
      <c r="JZW227" s="80"/>
      <c r="JZX227" s="89"/>
      <c r="JZY227" s="89"/>
      <c r="JZZ227" s="89"/>
      <c r="KAA227" s="89"/>
      <c r="KAB227" s="89"/>
      <c r="KAC227" s="89"/>
      <c r="KAD227" s="89"/>
      <c r="KAE227" s="89"/>
      <c r="KAF227" s="89"/>
      <c r="KAG227" s="89"/>
      <c r="KAH227" s="89"/>
      <c r="KAI227" s="89"/>
      <c r="KAJ227" s="89"/>
      <c r="KAK227" s="89"/>
      <c r="KAL227" s="89"/>
      <c r="KAM227" s="89"/>
      <c r="KAN227" s="89"/>
      <c r="KAO227" s="89"/>
      <c r="KAP227" s="89"/>
      <c r="KAQ227" s="89"/>
      <c r="KAR227" s="89"/>
      <c r="KAS227" s="80"/>
      <c r="KAT227" s="89"/>
      <c r="KAU227" s="89"/>
      <c r="KAV227" s="89"/>
      <c r="KAW227" s="89"/>
      <c r="KAX227" s="89"/>
      <c r="KAY227" s="89"/>
      <c r="KAZ227" s="89"/>
      <c r="KBA227" s="89"/>
      <c r="KBB227" s="89"/>
      <c r="KBC227" s="89"/>
      <c r="KBD227" s="89"/>
      <c r="KBE227" s="89"/>
      <c r="KBF227" s="89"/>
      <c r="KBG227" s="89"/>
      <c r="KBH227" s="89"/>
      <c r="KBI227" s="89"/>
      <c r="KBJ227" s="89"/>
      <c r="KBK227" s="89"/>
      <c r="KBL227" s="89"/>
      <c r="KBM227" s="89"/>
      <c r="KBN227" s="89"/>
      <c r="KBO227" s="80"/>
      <c r="KBP227" s="89"/>
      <c r="KBQ227" s="89"/>
      <c r="KBR227" s="89"/>
      <c r="KBS227" s="89"/>
      <c r="KBT227" s="89"/>
      <c r="KBU227" s="89"/>
      <c r="KBV227" s="89"/>
      <c r="KBW227" s="89"/>
      <c r="KBX227" s="89"/>
      <c r="KBY227" s="89"/>
      <c r="KBZ227" s="89"/>
      <c r="KCA227" s="89"/>
      <c r="KCB227" s="89"/>
      <c r="KCC227" s="89"/>
      <c r="KCD227" s="89"/>
      <c r="KCE227" s="89"/>
      <c r="KCF227" s="89"/>
      <c r="KCG227" s="89"/>
      <c r="KCH227" s="89"/>
      <c r="KCI227" s="89"/>
      <c r="KCJ227" s="89"/>
      <c r="KCK227" s="80"/>
      <c r="KCL227" s="89"/>
      <c r="KCM227" s="89"/>
      <c r="KCN227" s="89"/>
      <c r="KCO227" s="89"/>
      <c r="KCP227" s="89"/>
      <c r="KCQ227" s="89"/>
      <c r="KCR227" s="89"/>
      <c r="KCS227" s="89"/>
      <c r="KCT227" s="89"/>
      <c r="KCU227" s="89"/>
      <c r="KCV227" s="89"/>
      <c r="KCW227" s="89"/>
      <c r="KCX227" s="89"/>
      <c r="KCY227" s="89"/>
      <c r="KCZ227" s="89"/>
      <c r="KDA227" s="89"/>
      <c r="KDB227" s="89"/>
      <c r="KDC227" s="89"/>
      <c r="KDD227" s="89"/>
      <c r="KDE227" s="89"/>
      <c r="KDF227" s="89"/>
      <c r="KDG227" s="80"/>
      <c r="KDH227" s="89"/>
      <c r="KDI227" s="89"/>
      <c r="KDJ227" s="89"/>
      <c r="KDK227" s="89"/>
      <c r="KDL227" s="89"/>
      <c r="KDM227" s="89"/>
      <c r="KDN227" s="89"/>
      <c r="KDO227" s="89"/>
      <c r="KDP227" s="89"/>
      <c r="KDQ227" s="89"/>
      <c r="KDR227" s="89"/>
      <c r="KDS227" s="89"/>
      <c r="KDT227" s="89"/>
      <c r="KDU227" s="89"/>
      <c r="KDV227" s="89"/>
      <c r="KDW227" s="89"/>
      <c r="KDX227" s="89"/>
      <c r="KDY227" s="89"/>
      <c r="KDZ227" s="89"/>
      <c r="KEA227" s="89"/>
      <c r="KEB227" s="89"/>
      <c r="KEC227" s="80"/>
      <c r="KED227" s="89"/>
      <c r="KEE227" s="89"/>
      <c r="KEF227" s="89"/>
      <c r="KEG227" s="89"/>
      <c r="KEH227" s="89"/>
      <c r="KEI227" s="89"/>
      <c r="KEJ227" s="89"/>
      <c r="KEK227" s="89"/>
      <c r="KEL227" s="89"/>
      <c r="KEM227" s="89"/>
      <c r="KEN227" s="89"/>
      <c r="KEO227" s="89"/>
      <c r="KEP227" s="89"/>
      <c r="KEQ227" s="89"/>
      <c r="KER227" s="89"/>
      <c r="KES227" s="89"/>
      <c r="KET227" s="89"/>
      <c r="KEU227" s="89"/>
      <c r="KEV227" s="89"/>
      <c r="KEW227" s="89"/>
      <c r="KEX227" s="89"/>
      <c r="KEY227" s="80"/>
      <c r="KEZ227" s="89"/>
      <c r="KFA227" s="89"/>
      <c r="KFB227" s="89"/>
      <c r="KFC227" s="89"/>
      <c r="KFD227" s="89"/>
      <c r="KFE227" s="89"/>
      <c r="KFF227" s="89"/>
      <c r="KFG227" s="89"/>
      <c r="KFH227" s="89"/>
      <c r="KFI227" s="89"/>
      <c r="KFJ227" s="89"/>
      <c r="KFK227" s="89"/>
      <c r="KFL227" s="89"/>
      <c r="KFM227" s="89"/>
      <c r="KFN227" s="89"/>
      <c r="KFO227" s="89"/>
      <c r="KFP227" s="89"/>
      <c r="KFQ227" s="89"/>
      <c r="KFR227" s="89"/>
      <c r="KFS227" s="89"/>
      <c r="KFT227" s="89"/>
      <c r="KFU227" s="80"/>
      <c r="KFV227" s="89"/>
      <c r="KFW227" s="89"/>
      <c r="KFX227" s="89"/>
      <c r="KFY227" s="89"/>
      <c r="KFZ227" s="89"/>
      <c r="KGA227" s="89"/>
      <c r="KGB227" s="89"/>
      <c r="KGC227" s="89"/>
      <c r="KGD227" s="89"/>
      <c r="KGE227" s="89"/>
      <c r="KGF227" s="89"/>
      <c r="KGG227" s="89"/>
      <c r="KGH227" s="89"/>
      <c r="KGI227" s="89"/>
      <c r="KGJ227" s="89"/>
      <c r="KGK227" s="89"/>
      <c r="KGL227" s="89"/>
      <c r="KGM227" s="89"/>
      <c r="KGN227" s="89"/>
      <c r="KGO227" s="89"/>
      <c r="KGP227" s="89"/>
      <c r="KGQ227" s="80"/>
      <c r="KGR227" s="89"/>
      <c r="KGS227" s="89"/>
      <c r="KGT227" s="89"/>
      <c r="KGU227" s="89"/>
      <c r="KGV227" s="89"/>
      <c r="KGW227" s="89"/>
      <c r="KGX227" s="89"/>
      <c r="KGY227" s="89"/>
      <c r="KGZ227" s="89"/>
      <c r="KHA227" s="89"/>
      <c r="KHB227" s="89"/>
      <c r="KHC227" s="89"/>
      <c r="KHD227" s="89"/>
      <c r="KHE227" s="89"/>
      <c r="KHF227" s="89"/>
      <c r="KHG227" s="89"/>
      <c r="KHH227" s="89"/>
      <c r="KHI227" s="89"/>
      <c r="KHJ227" s="89"/>
      <c r="KHK227" s="89"/>
      <c r="KHL227" s="89"/>
      <c r="KHM227" s="80"/>
      <c r="KHN227" s="89"/>
      <c r="KHO227" s="89"/>
      <c r="KHP227" s="89"/>
      <c r="KHQ227" s="89"/>
      <c r="KHR227" s="89"/>
      <c r="KHS227" s="89"/>
      <c r="KHT227" s="89"/>
      <c r="KHU227" s="89"/>
      <c r="KHV227" s="89"/>
      <c r="KHW227" s="89"/>
      <c r="KHX227" s="89"/>
      <c r="KHY227" s="89"/>
      <c r="KHZ227" s="89"/>
      <c r="KIA227" s="89"/>
      <c r="KIB227" s="89"/>
      <c r="KIC227" s="89"/>
      <c r="KID227" s="89"/>
      <c r="KIE227" s="89"/>
      <c r="KIF227" s="89"/>
      <c r="KIG227" s="89"/>
      <c r="KIH227" s="89"/>
      <c r="KII227" s="80"/>
      <c r="KIJ227" s="89"/>
      <c r="KIK227" s="89"/>
      <c r="KIL227" s="89"/>
      <c r="KIM227" s="89"/>
      <c r="KIN227" s="89"/>
      <c r="KIO227" s="89"/>
      <c r="KIP227" s="89"/>
      <c r="KIQ227" s="89"/>
      <c r="KIR227" s="89"/>
      <c r="KIS227" s="89"/>
      <c r="KIT227" s="89"/>
      <c r="KIU227" s="89"/>
      <c r="KIV227" s="89"/>
      <c r="KIW227" s="89"/>
      <c r="KIX227" s="89"/>
      <c r="KIY227" s="89"/>
      <c r="KIZ227" s="89"/>
      <c r="KJA227" s="89"/>
      <c r="KJB227" s="89"/>
      <c r="KJC227" s="89"/>
      <c r="KJD227" s="89"/>
      <c r="KJE227" s="80"/>
      <c r="KJF227" s="89"/>
      <c r="KJG227" s="89"/>
      <c r="KJH227" s="89"/>
      <c r="KJI227" s="89"/>
      <c r="KJJ227" s="89"/>
      <c r="KJK227" s="89"/>
      <c r="KJL227" s="89"/>
      <c r="KJM227" s="89"/>
      <c r="KJN227" s="89"/>
      <c r="KJO227" s="89"/>
      <c r="KJP227" s="89"/>
      <c r="KJQ227" s="89"/>
      <c r="KJR227" s="89"/>
      <c r="KJS227" s="89"/>
      <c r="KJT227" s="89"/>
      <c r="KJU227" s="89"/>
      <c r="KJV227" s="89"/>
      <c r="KJW227" s="89"/>
      <c r="KJX227" s="89"/>
      <c r="KJY227" s="89"/>
      <c r="KJZ227" s="89"/>
      <c r="KKA227" s="80"/>
      <c r="KKB227" s="89"/>
      <c r="KKC227" s="89"/>
      <c r="KKD227" s="89"/>
      <c r="KKE227" s="89"/>
      <c r="KKF227" s="89"/>
      <c r="KKG227" s="89"/>
      <c r="KKH227" s="89"/>
      <c r="KKI227" s="89"/>
      <c r="KKJ227" s="89"/>
      <c r="KKK227" s="89"/>
      <c r="KKL227" s="89"/>
      <c r="KKM227" s="89"/>
      <c r="KKN227" s="89"/>
      <c r="KKO227" s="89"/>
      <c r="KKP227" s="89"/>
      <c r="KKQ227" s="89"/>
      <c r="KKR227" s="89"/>
      <c r="KKS227" s="89"/>
      <c r="KKT227" s="89"/>
      <c r="KKU227" s="89"/>
      <c r="KKV227" s="89"/>
      <c r="KKW227" s="80"/>
      <c r="KKX227" s="89"/>
      <c r="KKY227" s="89"/>
      <c r="KKZ227" s="89"/>
      <c r="KLA227" s="89"/>
      <c r="KLB227" s="89"/>
      <c r="KLC227" s="89"/>
      <c r="KLD227" s="89"/>
      <c r="KLE227" s="89"/>
      <c r="KLF227" s="89"/>
      <c r="KLG227" s="89"/>
      <c r="KLH227" s="89"/>
      <c r="KLI227" s="89"/>
      <c r="KLJ227" s="89"/>
      <c r="KLK227" s="89"/>
      <c r="KLL227" s="89"/>
      <c r="KLM227" s="89"/>
      <c r="KLN227" s="89"/>
      <c r="KLO227" s="89"/>
      <c r="KLP227" s="89"/>
      <c r="KLQ227" s="89"/>
      <c r="KLR227" s="89"/>
      <c r="KLS227" s="80"/>
      <c r="KLT227" s="89"/>
      <c r="KLU227" s="89"/>
      <c r="KLV227" s="89"/>
      <c r="KLW227" s="89"/>
      <c r="KLX227" s="89"/>
      <c r="KLY227" s="89"/>
      <c r="KLZ227" s="89"/>
      <c r="KMA227" s="89"/>
      <c r="KMB227" s="89"/>
      <c r="KMC227" s="89"/>
      <c r="KMD227" s="89"/>
      <c r="KME227" s="89"/>
      <c r="KMF227" s="89"/>
      <c r="KMG227" s="89"/>
      <c r="KMH227" s="89"/>
      <c r="KMI227" s="89"/>
      <c r="KMJ227" s="89"/>
      <c r="KMK227" s="89"/>
      <c r="KML227" s="89"/>
      <c r="KMM227" s="89"/>
      <c r="KMN227" s="89"/>
      <c r="KMO227" s="80"/>
      <c r="KMP227" s="89"/>
      <c r="KMQ227" s="89"/>
      <c r="KMR227" s="89"/>
      <c r="KMS227" s="89"/>
      <c r="KMT227" s="89"/>
      <c r="KMU227" s="89"/>
      <c r="KMV227" s="89"/>
      <c r="KMW227" s="89"/>
      <c r="KMX227" s="89"/>
      <c r="KMY227" s="89"/>
      <c r="KMZ227" s="89"/>
      <c r="KNA227" s="89"/>
      <c r="KNB227" s="89"/>
      <c r="KNC227" s="89"/>
      <c r="KND227" s="89"/>
      <c r="KNE227" s="89"/>
      <c r="KNF227" s="89"/>
      <c r="KNG227" s="89"/>
      <c r="KNH227" s="89"/>
      <c r="KNI227" s="89"/>
      <c r="KNJ227" s="89"/>
      <c r="KNK227" s="80"/>
      <c r="KNL227" s="89"/>
      <c r="KNM227" s="89"/>
      <c r="KNN227" s="89"/>
      <c r="KNO227" s="89"/>
      <c r="KNP227" s="89"/>
      <c r="KNQ227" s="89"/>
      <c r="KNR227" s="89"/>
      <c r="KNS227" s="89"/>
      <c r="KNT227" s="89"/>
      <c r="KNU227" s="89"/>
      <c r="KNV227" s="89"/>
      <c r="KNW227" s="89"/>
      <c r="KNX227" s="89"/>
      <c r="KNY227" s="89"/>
      <c r="KNZ227" s="89"/>
      <c r="KOA227" s="89"/>
      <c r="KOB227" s="89"/>
      <c r="KOC227" s="89"/>
      <c r="KOD227" s="89"/>
      <c r="KOE227" s="89"/>
      <c r="KOF227" s="89"/>
      <c r="KOG227" s="80"/>
      <c r="KOH227" s="89"/>
      <c r="KOI227" s="89"/>
      <c r="KOJ227" s="89"/>
      <c r="KOK227" s="89"/>
      <c r="KOL227" s="89"/>
      <c r="KOM227" s="89"/>
      <c r="KON227" s="89"/>
      <c r="KOO227" s="89"/>
      <c r="KOP227" s="89"/>
      <c r="KOQ227" s="89"/>
      <c r="KOR227" s="89"/>
      <c r="KOS227" s="89"/>
      <c r="KOT227" s="89"/>
      <c r="KOU227" s="89"/>
      <c r="KOV227" s="89"/>
      <c r="KOW227" s="89"/>
      <c r="KOX227" s="89"/>
      <c r="KOY227" s="89"/>
      <c r="KOZ227" s="89"/>
      <c r="KPA227" s="89"/>
      <c r="KPB227" s="89"/>
      <c r="KPC227" s="80"/>
      <c r="KPD227" s="89"/>
      <c r="KPE227" s="89"/>
      <c r="KPF227" s="89"/>
      <c r="KPG227" s="89"/>
      <c r="KPH227" s="89"/>
      <c r="KPI227" s="89"/>
      <c r="KPJ227" s="89"/>
      <c r="KPK227" s="89"/>
      <c r="KPL227" s="89"/>
      <c r="KPM227" s="89"/>
      <c r="KPN227" s="89"/>
      <c r="KPO227" s="89"/>
      <c r="KPP227" s="89"/>
      <c r="KPQ227" s="89"/>
      <c r="KPR227" s="89"/>
      <c r="KPS227" s="89"/>
      <c r="KPT227" s="89"/>
      <c r="KPU227" s="89"/>
      <c r="KPV227" s="89"/>
      <c r="KPW227" s="89"/>
      <c r="KPX227" s="89"/>
      <c r="KPY227" s="80"/>
      <c r="KPZ227" s="89"/>
      <c r="KQA227" s="89"/>
      <c r="KQB227" s="89"/>
      <c r="KQC227" s="89"/>
      <c r="KQD227" s="89"/>
      <c r="KQE227" s="89"/>
      <c r="KQF227" s="89"/>
      <c r="KQG227" s="89"/>
      <c r="KQH227" s="89"/>
      <c r="KQI227" s="89"/>
      <c r="KQJ227" s="89"/>
      <c r="KQK227" s="89"/>
      <c r="KQL227" s="89"/>
      <c r="KQM227" s="89"/>
      <c r="KQN227" s="89"/>
      <c r="KQO227" s="89"/>
      <c r="KQP227" s="89"/>
      <c r="KQQ227" s="89"/>
      <c r="KQR227" s="89"/>
      <c r="KQS227" s="89"/>
      <c r="KQT227" s="89"/>
      <c r="KQU227" s="80"/>
      <c r="KQV227" s="89"/>
      <c r="KQW227" s="89"/>
      <c r="KQX227" s="89"/>
      <c r="KQY227" s="89"/>
      <c r="KQZ227" s="89"/>
      <c r="KRA227" s="89"/>
      <c r="KRB227" s="89"/>
      <c r="KRC227" s="89"/>
      <c r="KRD227" s="89"/>
      <c r="KRE227" s="89"/>
      <c r="KRF227" s="89"/>
      <c r="KRG227" s="89"/>
      <c r="KRH227" s="89"/>
      <c r="KRI227" s="89"/>
      <c r="KRJ227" s="89"/>
      <c r="KRK227" s="89"/>
      <c r="KRL227" s="89"/>
      <c r="KRM227" s="89"/>
      <c r="KRN227" s="89"/>
      <c r="KRO227" s="89"/>
      <c r="KRP227" s="89"/>
      <c r="KRQ227" s="80"/>
      <c r="KRR227" s="89"/>
      <c r="KRS227" s="89"/>
      <c r="KRT227" s="89"/>
      <c r="KRU227" s="89"/>
      <c r="KRV227" s="89"/>
      <c r="KRW227" s="89"/>
      <c r="KRX227" s="89"/>
      <c r="KRY227" s="89"/>
      <c r="KRZ227" s="89"/>
      <c r="KSA227" s="89"/>
      <c r="KSB227" s="89"/>
      <c r="KSC227" s="89"/>
      <c r="KSD227" s="89"/>
      <c r="KSE227" s="89"/>
      <c r="KSF227" s="89"/>
      <c r="KSG227" s="89"/>
      <c r="KSH227" s="89"/>
      <c r="KSI227" s="89"/>
      <c r="KSJ227" s="89"/>
      <c r="KSK227" s="89"/>
      <c r="KSL227" s="89"/>
      <c r="KSM227" s="80"/>
      <c r="KSN227" s="89"/>
      <c r="KSO227" s="89"/>
      <c r="KSP227" s="89"/>
      <c r="KSQ227" s="89"/>
      <c r="KSR227" s="89"/>
      <c r="KSS227" s="89"/>
      <c r="KST227" s="89"/>
      <c r="KSU227" s="89"/>
      <c r="KSV227" s="89"/>
      <c r="KSW227" s="89"/>
      <c r="KSX227" s="89"/>
      <c r="KSY227" s="89"/>
      <c r="KSZ227" s="89"/>
      <c r="KTA227" s="89"/>
      <c r="KTB227" s="89"/>
      <c r="KTC227" s="89"/>
      <c r="KTD227" s="89"/>
      <c r="KTE227" s="89"/>
      <c r="KTF227" s="89"/>
      <c r="KTG227" s="89"/>
      <c r="KTH227" s="89"/>
      <c r="KTI227" s="80"/>
      <c r="KTJ227" s="89"/>
      <c r="KTK227" s="89"/>
      <c r="KTL227" s="89"/>
      <c r="KTM227" s="89"/>
      <c r="KTN227" s="89"/>
      <c r="KTO227" s="89"/>
      <c r="KTP227" s="89"/>
      <c r="KTQ227" s="89"/>
      <c r="KTR227" s="89"/>
      <c r="KTS227" s="89"/>
      <c r="KTT227" s="89"/>
      <c r="KTU227" s="89"/>
      <c r="KTV227" s="89"/>
      <c r="KTW227" s="89"/>
      <c r="KTX227" s="89"/>
      <c r="KTY227" s="89"/>
      <c r="KTZ227" s="89"/>
      <c r="KUA227" s="89"/>
      <c r="KUB227" s="89"/>
      <c r="KUC227" s="89"/>
      <c r="KUD227" s="89"/>
      <c r="KUE227" s="80"/>
      <c r="KUF227" s="89"/>
      <c r="KUG227" s="89"/>
      <c r="KUH227" s="89"/>
      <c r="KUI227" s="89"/>
      <c r="KUJ227" s="89"/>
      <c r="KUK227" s="89"/>
      <c r="KUL227" s="89"/>
      <c r="KUM227" s="89"/>
      <c r="KUN227" s="89"/>
      <c r="KUO227" s="89"/>
      <c r="KUP227" s="89"/>
      <c r="KUQ227" s="89"/>
      <c r="KUR227" s="89"/>
      <c r="KUS227" s="89"/>
      <c r="KUT227" s="89"/>
      <c r="KUU227" s="89"/>
      <c r="KUV227" s="89"/>
      <c r="KUW227" s="89"/>
      <c r="KUX227" s="89"/>
      <c r="KUY227" s="89"/>
      <c r="KUZ227" s="89"/>
      <c r="KVA227" s="80"/>
      <c r="KVB227" s="89"/>
      <c r="KVC227" s="89"/>
      <c r="KVD227" s="89"/>
      <c r="KVE227" s="89"/>
      <c r="KVF227" s="89"/>
      <c r="KVG227" s="89"/>
      <c r="KVH227" s="89"/>
      <c r="KVI227" s="89"/>
      <c r="KVJ227" s="89"/>
      <c r="KVK227" s="89"/>
      <c r="KVL227" s="89"/>
      <c r="KVM227" s="89"/>
      <c r="KVN227" s="89"/>
      <c r="KVO227" s="89"/>
      <c r="KVP227" s="89"/>
      <c r="KVQ227" s="89"/>
      <c r="KVR227" s="89"/>
      <c r="KVS227" s="89"/>
      <c r="KVT227" s="89"/>
      <c r="KVU227" s="89"/>
      <c r="KVV227" s="89"/>
      <c r="KVW227" s="80"/>
      <c r="KVX227" s="89"/>
      <c r="KVY227" s="89"/>
      <c r="KVZ227" s="89"/>
      <c r="KWA227" s="89"/>
      <c r="KWB227" s="89"/>
      <c r="KWC227" s="89"/>
      <c r="KWD227" s="89"/>
      <c r="KWE227" s="89"/>
      <c r="KWF227" s="89"/>
      <c r="KWG227" s="89"/>
      <c r="KWH227" s="89"/>
      <c r="KWI227" s="89"/>
      <c r="KWJ227" s="89"/>
      <c r="KWK227" s="89"/>
      <c r="KWL227" s="89"/>
      <c r="KWM227" s="89"/>
      <c r="KWN227" s="89"/>
      <c r="KWO227" s="89"/>
      <c r="KWP227" s="89"/>
      <c r="KWQ227" s="89"/>
      <c r="KWR227" s="89"/>
      <c r="KWS227" s="80"/>
      <c r="KWT227" s="89"/>
      <c r="KWU227" s="89"/>
      <c r="KWV227" s="89"/>
      <c r="KWW227" s="89"/>
      <c r="KWX227" s="89"/>
      <c r="KWY227" s="89"/>
      <c r="KWZ227" s="89"/>
      <c r="KXA227" s="89"/>
      <c r="KXB227" s="89"/>
      <c r="KXC227" s="89"/>
      <c r="KXD227" s="89"/>
      <c r="KXE227" s="89"/>
      <c r="KXF227" s="89"/>
      <c r="KXG227" s="89"/>
      <c r="KXH227" s="89"/>
      <c r="KXI227" s="89"/>
      <c r="KXJ227" s="89"/>
      <c r="KXK227" s="89"/>
      <c r="KXL227" s="89"/>
      <c r="KXM227" s="89"/>
      <c r="KXN227" s="89"/>
      <c r="KXO227" s="80"/>
      <c r="KXP227" s="89"/>
      <c r="KXQ227" s="89"/>
      <c r="KXR227" s="89"/>
      <c r="KXS227" s="89"/>
      <c r="KXT227" s="89"/>
      <c r="KXU227" s="89"/>
      <c r="KXV227" s="89"/>
      <c r="KXW227" s="89"/>
      <c r="KXX227" s="89"/>
      <c r="KXY227" s="89"/>
      <c r="KXZ227" s="89"/>
      <c r="KYA227" s="89"/>
      <c r="KYB227" s="89"/>
      <c r="KYC227" s="89"/>
      <c r="KYD227" s="89"/>
      <c r="KYE227" s="89"/>
      <c r="KYF227" s="89"/>
      <c r="KYG227" s="89"/>
      <c r="KYH227" s="89"/>
      <c r="KYI227" s="89"/>
      <c r="KYJ227" s="89"/>
      <c r="KYK227" s="80"/>
      <c r="KYL227" s="89"/>
      <c r="KYM227" s="89"/>
      <c r="KYN227" s="89"/>
      <c r="KYO227" s="89"/>
      <c r="KYP227" s="89"/>
      <c r="KYQ227" s="89"/>
      <c r="KYR227" s="89"/>
      <c r="KYS227" s="89"/>
      <c r="KYT227" s="89"/>
      <c r="KYU227" s="89"/>
      <c r="KYV227" s="89"/>
      <c r="KYW227" s="89"/>
      <c r="KYX227" s="89"/>
      <c r="KYY227" s="89"/>
      <c r="KYZ227" s="89"/>
      <c r="KZA227" s="89"/>
      <c r="KZB227" s="89"/>
      <c r="KZC227" s="89"/>
      <c r="KZD227" s="89"/>
      <c r="KZE227" s="89"/>
      <c r="KZF227" s="89"/>
      <c r="KZG227" s="80"/>
      <c r="KZH227" s="89"/>
      <c r="KZI227" s="89"/>
      <c r="KZJ227" s="89"/>
      <c r="KZK227" s="89"/>
      <c r="KZL227" s="89"/>
      <c r="KZM227" s="89"/>
      <c r="KZN227" s="89"/>
      <c r="KZO227" s="89"/>
      <c r="KZP227" s="89"/>
      <c r="KZQ227" s="89"/>
      <c r="KZR227" s="89"/>
      <c r="KZS227" s="89"/>
      <c r="KZT227" s="89"/>
      <c r="KZU227" s="89"/>
      <c r="KZV227" s="89"/>
      <c r="KZW227" s="89"/>
      <c r="KZX227" s="89"/>
      <c r="KZY227" s="89"/>
      <c r="KZZ227" s="89"/>
      <c r="LAA227" s="89"/>
      <c r="LAB227" s="89"/>
      <c r="LAC227" s="80"/>
      <c r="LAD227" s="89"/>
      <c r="LAE227" s="89"/>
      <c r="LAF227" s="89"/>
      <c r="LAG227" s="89"/>
      <c r="LAH227" s="89"/>
      <c r="LAI227" s="89"/>
      <c r="LAJ227" s="89"/>
      <c r="LAK227" s="89"/>
      <c r="LAL227" s="89"/>
      <c r="LAM227" s="89"/>
      <c r="LAN227" s="89"/>
      <c r="LAO227" s="89"/>
      <c r="LAP227" s="89"/>
      <c r="LAQ227" s="89"/>
      <c r="LAR227" s="89"/>
      <c r="LAS227" s="89"/>
      <c r="LAT227" s="89"/>
      <c r="LAU227" s="89"/>
      <c r="LAV227" s="89"/>
      <c r="LAW227" s="89"/>
      <c r="LAX227" s="89"/>
      <c r="LAY227" s="80"/>
      <c r="LAZ227" s="89"/>
      <c r="LBA227" s="89"/>
      <c r="LBB227" s="89"/>
      <c r="LBC227" s="89"/>
      <c r="LBD227" s="89"/>
      <c r="LBE227" s="89"/>
      <c r="LBF227" s="89"/>
      <c r="LBG227" s="89"/>
      <c r="LBH227" s="89"/>
      <c r="LBI227" s="89"/>
      <c r="LBJ227" s="89"/>
      <c r="LBK227" s="89"/>
      <c r="LBL227" s="89"/>
      <c r="LBM227" s="89"/>
      <c r="LBN227" s="89"/>
      <c r="LBO227" s="89"/>
      <c r="LBP227" s="89"/>
      <c r="LBQ227" s="89"/>
      <c r="LBR227" s="89"/>
      <c r="LBS227" s="89"/>
      <c r="LBT227" s="89"/>
      <c r="LBU227" s="80"/>
      <c r="LBV227" s="89"/>
      <c r="LBW227" s="89"/>
      <c r="LBX227" s="89"/>
      <c r="LBY227" s="89"/>
      <c r="LBZ227" s="89"/>
      <c r="LCA227" s="89"/>
      <c r="LCB227" s="89"/>
      <c r="LCC227" s="89"/>
      <c r="LCD227" s="89"/>
      <c r="LCE227" s="89"/>
      <c r="LCF227" s="89"/>
      <c r="LCG227" s="89"/>
      <c r="LCH227" s="89"/>
      <c r="LCI227" s="89"/>
      <c r="LCJ227" s="89"/>
      <c r="LCK227" s="89"/>
      <c r="LCL227" s="89"/>
      <c r="LCM227" s="89"/>
      <c r="LCN227" s="89"/>
      <c r="LCO227" s="89"/>
      <c r="LCP227" s="89"/>
      <c r="LCQ227" s="80"/>
      <c r="LCR227" s="89"/>
      <c r="LCS227" s="89"/>
      <c r="LCT227" s="89"/>
      <c r="LCU227" s="89"/>
      <c r="LCV227" s="89"/>
      <c r="LCW227" s="89"/>
      <c r="LCX227" s="89"/>
      <c r="LCY227" s="89"/>
      <c r="LCZ227" s="89"/>
      <c r="LDA227" s="89"/>
      <c r="LDB227" s="89"/>
      <c r="LDC227" s="89"/>
      <c r="LDD227" s="89"/>
      <c r="LDE227" s="89"/>
      <c r="LDF227" s="89"/>
      <c r="LDG227" s="89"/>
      <c r="LDH227" s="89"/>
      <c r="LDI227" s="89"/>
      <c r="LDJ227" s="89"/>
      <c r="LDK227" s="89"/>
      <c r="LDL227" s="89"/>
      <c r="LDM227" s="80"/>
      <c r="LDN227" s="89"/>
      <c r="LDO227" s="89"/>
      <c r="LDP227" s="89"/>
      <c r="LDQ227" s="89"/>
      <c r="LDR227" s="89"/>
      <c r="LDS227" s="89"/>
      <c r="LDT227" s="89"/>
      <c r="LDU227" s="89"/>
      <c r="LDV227" s="89"/>
      <c r="LDW227" s="89"/>
      <c r="LDX227" s="89"/>
      <c r="LDY227" s="89"/>
      <c r="LDZ227" s="89"/>
      <c r="LEA227" s="89"/>
      <c r="LEB227" s="89"/>
      <c r="LEC227" s="89"/>
      <c r="LED227" s="89"/>
      <c r="LEE227" s="89"/>
      <c r="LEF227" s="89"/>
      <c r="LEG227" s="89"/>
      <c r="LEH227" s="89"/>
      <c r="LEI227" s="80"/>
      <c r="LEJ227" s="89"/>
      <c r="LEK227" s="89"/>
      <c r="LEL227" s="89"/>
      <c r="LEM227" s="89"/>
      <c r="LEN227" s="89"/>
      <c r="LEO227" s="89"/>
      <c r="LEP227" s="89"/>
      <c r="LEQ227" s="89"/>
      <c r="LER227" s="89"/>
      <c r="LES227" s="89"/>
      <c r="LET227" s="89"/>
      <c r="LEU227" s="89"/>
      <c r="LEV227" s="89"/>
      <c r="LEW227" s="89"/>
      <c r="LEX227" s="89"/>
      <c r="LEY227" s="89"/>
      <c r="LEZ227" s="89"/>
      <c r="LFA227" s="89"/>
      <c r="LFB227" s="89"/>
      <c r="LFC227" s="89"/>
      <c r="LFD227" s="89"/>
      <c r="LFE227" s="80"/>
      <c r="LFF227" s="89"/>
      <c r="LFG227" s="89"/>
      <c r="LFH227" s="89"/>
      <c r="LFI227" s="89"/>
      <c r="LFJ227" s="89"/>
      <c r="LFK227" s="89"/>
      <c r="LFL227" s="89"/>
      <c r="LFM227" s="89"/>
      <c r="LFN227" s="89"/>
      <c r="LFO227" s="89"/>
      <c r="LFP227" s="89"/>
      <c r="LFQ227" s="89"/>
      <c r="LFR227" s="89"/>
      <c r="LFS227" s="89"/>
      <c r="LFT227" s="89"/>
      <c r="LFU227" s="89"/>
      <c r="LFV227" s="89"/>
      <c r="LFW227" s="89"/>
      <c r="LFX227" s="89"/>
      <c r="LFY227" s="89"/>
      <c r="LFZ227" s="89"/>
      <c r="LGA227" s="80"/>
      <c r="LGB227" s="89"/>
      <c r="LGC227" s="89"/>
      <c r="LGD227" s="89"/>
      <c r="LGE227" s="89"/>
      <c r="LGF227" s="89"/>
      <c r="LGG227" s="89"/>
      <c r="LGH227" s="89"/>
      <c r="LGI227" s="89"/>
      <c r="LGJ227" s="89"/>
      <c r="LGK227" s="89"/>
      <c r="LGL227" s="89"/>
      <c r="LGM227" s="89"/>
      <c r="LGN227" s="89"/>
      <c r="LGO227" s="89"/>
      <c r="LGP227" s="89"/>
      <c r="LGQ227" s="89"/>
      <c r="LGR227" s="89"/>
      <c r="LGS227" s="89"/>
      <c r="LGT227" s="89"/>
      <c r="LGU227" s="89"/>
      <c r="LGV227" s="89"/>
      <c r="LGW227" s="80"/>
      <c r="LGX227" s="89"/>
      <c r="LGY227" s="89"/>
      <c r="LGZ227" s="89"/>
      <c r="LHA227" s="89"/>
      <c r="LHB227" s="89"/>
      <c r="LHC227" s="89"/>
      <c r="LHD227" s="89"/>
      <c r="LHE227" s="89"/>
      <c r="LHF227" s="89"/>
      <c r="LHG227" s="89"/>
      <c r="LHH227" s="89"/>
      <c r="LHI227" s="89"/>
      <c r="LHJ227" s="89"/>
      <c r="LHK227" s="89"/>
      <c r="LHL227" s="89"/>
      <c r="LHM227" s="89"/>
      <c r="LHN227" s="89"/>
      <c r="LHO227" s="89"/>
      <c r="LHP227" s="89"/>
      <c r="LHQ227" s="89"/>
      <c r="LHR227" s="89"/>
      <c r="LHS227" s="80"/>
      <c r="LHT227" s="89"/>
      <c r="LHU227" s="89"/>
      <c r="LHV227" s="89"/>
      <c r="LHW227" s="89"/>
      <c r="LHX227" s="89"/>
      <c r="LHY227" s="89"/>
      <c r="LHZ227" s="89"/>
      <c r="LIA227" s="89"/>
      <c r="LIB227" s="89"/>
      <c r="LIC227" s="89"/>
      <c r="LID227" s="89"/>
      <c r="LIE227" s="89"/>
      <c r="LIF227" s="89"/>
      <c r="LIG227" s="89"/>
      <c r="LIH227" s="89"/>
      <c r="LII227" s="89"/>
      <c r="LIJ227" s="89"/>
      <c r="LIK227" s="89"/>
      <c r="LIL227" s="89"/>
      <c r="LIM227" s="89"/>
      <c r="LIN227" s="89"/>
      <c r="LIO227" s="80"/>
      <c r="LIP227" s="89"/>
      <c r="LIQ227" s="89"/>
      <c r="LIR227" s="89"/>
      <c r="LIS227" s="89"/>
      <c r="LIT227" s="89"/>
      <c r="LIU227" s="89"/>
      <c r="LIV227" s="89"/>
      <c r="LIW227" s="89"/>
      <c r="LIX227" s="89"/>
      <c r="LIY227" s="89"/>
      <c r="LIZ227" s="89"/>
      <c r="LJA227" s="89"/>
      <c r="LJB227" s="89"/>
      <c r="LJC227" s="89"/>
      <c r="LJD227" s="89"/>
      <c r="LJE227" s="89"/>
      <c r="LJF227" s="89"/>
      <c r="LJG227" s="89"/>
      <c r="LJH227" s="89"/>
      <c r="LJI227" s="89"/>
      <c r="LJJ227" s="89"/>
      <c r="LJK227" s="80"/>
      <c r="LJL227" s="89"/>
      <c r="LJM227" s="89"/>
      <c r="LJN227" s="89"/>
      <c r="LJO227" s="89"/>
      <c r="LJP227" s="89"/>
      <c r="LJQ227" s="89"/>
      <c r="LJR227" s="89"/>
      <c r="LJS227" s="89"/>
      <c r="LJT227" s="89"/>
      <c r="LJU227" s="89"/>
      <c r="LJV227" s="89"/>
      <c r="LJW227" s="89"/>
      <c r="LJX227" s="89"/>
      <c r="LJY227" s="89"/>
      <c r="LJZ227" s="89"/>
      <c r="LKA227" s="89"/>
      <c r="LKB227" s="89"/>
      <c r="LKC227" s="89"/>
      <c r="LKD227" s="89"/>
      <c r="LKE227" s="89"/>
      <c r="LKF227" s="89"/>
      <c r="LKG227" s="80"/>
      <c r="LKH227" s="89"/>
      <c r="LKI227" s="89"/>
      <c r="LKJ227" s="89"/>
      <c r="LKK227" s="89"/>
      <c r="LKL227" s="89"/>
      <c r="LKM227" s="89"/>
      <c r="LKN227" s="89"/>
      <c r="LKO227" s="89"/>
      <c r="LKP227" s="89"/>
      <c r="LKQ227" s="89"/>
      <c r="LKR227" s="89"/>
      <c r="LKS227" s="89"/>
      <c r="LKT227" s="89"/>
      <c r="LKU227" s="89"/>
      <c r="LKV227" s="89"/>
      <c r="LKW227" s="89"/>
      <c r="LKX227" s="89"/>
      <c r="LKY227" s="89"/>
      <c r="LKZ227" s="89"/>
      <c r="LLA227" s="89"/>
      <c r="LLB227" s="89"/>
      <c r="LLC227" s="80"/>
      <c r="LLD227" s="89"/>
      <c r="LLE227" s="89"/>
      <c r="LLF227" s="89"/>
      <c r="LLG227" s="89"/>
      <c r="LLH227" s="89"/>
      <c r="LLI227" s="89"/>
      <c r="LLJ227" s="89"/>
      <c r="LLK227" s="89"/>
      <c r="LLL227" s="89"/>
      <c r="LLM227" s="89"/>
      <c r="LLN227" s="89"/>
      <c r="LLO227" s="89"/>
      <c r="LLP227" s="89"/>
      <c r="LLQ227" s="89"/>
      <c r="LLR227" s="89"/>
      <c r="LLS227" s="89"/>
      <c r="LLT227" s="89"/>
      <c r="LLU227" s="89"/>
      <c r="LLV227" s="89"/>
      <c r="LLW227" s="89"/>
      <c r="LLX227" s="89"/>
      <c r="LLY227" s="80"/>
      <c r="LLZ227" s="89"/>
      <c r="LMA227" s="89"/>
      <c r="LMB227" s="89"/>
      <c r="LMC227" s="89"/>
      <c r="LMD227" s="89"/>
      <c r="LME227" s="89"/>
      <c r="LMF227" s="89"/>
      <c r="LMG227" s="89"/>
      <c r="LMH227" s="89"/>
      <c r="LMI227" s="89"/>
      <c r="LMJ227" s="89"/>
      <c r="LMK227" s="89"/>
      <c r="LML227" s="89"/>
      <c r="LMM227" s="89"/>
      <c r="LMN227" s="89"/>
      <c r="LMO227" s="89"/>
      <c r="LMP227" s="89"/>
      <c r="LMQ227" s="89"/>
      <c r="LMR227" s="89"/>
      <c r="LMS227" s="89"/>
      <c r="LMT227" s="89"/>
      <c r="LMU227" s="80"/>
      <c r="LMV227" s="89"/>
      <c r="LMW227" s="89"/>
      <c r="LMX227" s="89"/>
      <c r="LMY227" s="89"/>
      <c r="LMZ227" s="89"/>
      <c r="LNA227" s="89"/>
      <c r="LNB227" s="89"/>
      <c r="LNC227" s="89"/>
      <c r="LND227" s="89"/>
      <c r="LNE227" s="89"/>
      <c r="LNF227" s="89"/>
      <c r="LNG227" s="89"/>
      <c r="LNH227" s="89"/>
      <c r="LNI227" s="89"/>
      <c r="LNJ227" s="89"/>
      <c r="LNK227" s="89"/>
      <c r="LNL227" s="89"/>
      <c r="LNM227" s="89"/>
      <c r="LNN227" s="89"/>
      <c r="LNO227" s="89"/>
      <c r="LNP227" s="89"/>
      <c r="LNQ227" s="80"/>
      <c r="LNR227" s="89"/>
      <c r="LNS227" s="89"/>
      <c r="LNT227" s="89"/>
      <c r="LNU227" s="89"/>
      <c r="LNV227" s="89"/>
      <c r="LNW227" s="89"/>
      <c r="LNX227" s="89"/>
      <c r="LNY227" s="89"/>
      <c r="LNZ227" s="89"/>
      <c r="LOA227" s="89"/>
      <c r="LOB227" s="89"/>
      <c r="LOC227" s="89"/>
      <c r="LOD227" s="89"/>
      <c r="LOE227" s="89"/>
      <c r="LOF227" s="89"/>
      <c r="LOG227" s="89"/>
      <c r="LOH227" s="89"/>
      <c r="LOI227" s="89"/>
      <c r="LOJ227" s="89"/>
      <c r="LOK227" s="89"/>
      <c r="LOL227" s="89"/>
      <c r="LOM227" s="80"/>
      <c r="LON227" s="89"/>
      <c r="LOO227" s="89"/>
      <c r="LOP227" s="89"/>
      <c r="LOQ227" s="89"/>
      <c r="LOR227" s="89"/>
      <c r="LOS227" s="89"/>
      <c r="LOT227" s="89"/>
      <c r="LOU227" s="89"/>
      <c r="LOV227" s="89"/>
      <c r="LOW227" s="89"/>
      <c r="LOX227" s="89"/>
      <c r="LOY227" s="89"/>
      <c r="LOZ227" s="89"/>
      <c r="LPA227" s="89"/>
      <c r="LPB227" s="89"/>
      <c r="LPC227" s="89"/>
      <c r="LPD227" s="89"/>
      <c r="LPE227" s="89"/>
      <c r="LPF227" s="89"/>
      <c r="LPG227" s="89"/>
      <c r="LPH227" s="89"/>
      <c r="LPI227" s="80"/>
      <c r="LPJ227" s="89"/>
      <c r="LPK227" s="89"/>
      <c r="LPL227" s="89"/>
      <c r="LPM227" s="89"/>
      <c r="LPN227" s="89"/>
      <c r="LPO227" s="89"/>
      <c r="LPP227" s="89"/>
      <c r="LPQ227" s="89"/>
      <c r="LPR227" s="89"/>
      <c r="LPS227" s="89"/>
      <c r="LPT227" s="89"/>
      <c r="LPU227" s="89"/>
      <c r="LPV227" s="89"/>
      <c r="LPW227" s="89"/>
      <c r="LPX227" s="89"/>
      <c r="LPY227" s="89"/>
      <c r="LPZ227" s="89"/>
      <c r="LQA227" s="89"/>
      <c r="LQB227" s="89"/>
      <c r="LQC227" s="89"/>
      <c r="LQD227" s="89"/>
      <c r="LQE227" s="80"/>
      <c r="LQF227" s="89"/>
      <c r="LQG227" s="89"/>
      <c r="LQH227" s="89"/>
      <c r="LQI227" s="89"/>
      <c r="LQJ227" s="89"/>
      <c r="LQK227" s="89"/>
      <c r="LQL227" s="89"/>
      <c r="LQM227" s="89"/>
      <c r="LQN227" s="89"/>
      <c r="LQO227" s="89"/>
      <c r="LQP227" s="89"/>
      <c r="LQQ227" s="89"/>
      <c r="LQR227" s="89"/>
      <c r="LQS227" s="89"/>
      <c r="LQT227" s="89"/>
      <c r="LQU227" s="89"/>
      <c r="LQV227" s="89"/>
      <c r="LQW227" s="89"/>
      <c r="LQX227" s="89"/>
      <c r="LQY227" s="89"/>
      <c r="LQZ227" s="89"/>
      <c r="LRA227" s="80"/>
      <c r="LRB227" s="89"/>
      <c r="LRC227" s="89"/>
      <c r="LRD227" s="89"/>
      <c r="LRE227" s="89"/>
      <c r="LRF227" s="89"/>
      <c r="LRG227" s="89"/>
      <c r="LRH227" s="89"/>
      <c r="LRI227" s="89"/>
      <c r="LRJ227" s="89"/>
      <c r="LRK227" s="89"/>
      <c r="LRL227" s="89"/>
      <c r="LRM227" s="89"/>
      <c r="LRN227" s="89"/>
      <c r="LRO227" s="89"/>
      <c r="LRP227" s="89"/>
      <c r="LRQ227" s="89"/>
      <c r="LRR227" s="89"/>
      <c r="LRS227" s="89"/>
      <c r="LRT227" s="89"/>
      <c r="LRU227" s="89"/>
      <c r="LRV227" s="89"/>
      <c r="LRW227" s="80"/>
      <c r="LRX227" s="89"/>
      <c r="LRY227" s="89"/>
      <c r="LRZ227" s="89"/>
      <c r="LSA227" s="89"/>
      <c r="LSB227" s="89"/>
      <c r="LSC227" s="89"/>
      <c r="LSD227" s="89"/>
      <c r="LSE227" s="89"/>
      <c r="LSF227" s="89"/>
      <c r="LSG227" s="89"/>
      <c r="LSH227" s="89"/>
      <c r="LSI227" s="89"/>
      <c r="LSJ227" s="89"/>
      <c r="LSK227" s="89"/>
      <c r="LSL227" s="89"/>
      <c r="LSM227" s="89"/>
      <c r="LSN227" s="89"/>
      <c r="LSO227" s="89"/>
      <c r="LSP227" s="89"/>
      <c r="LSQ227" s="89"/>
      <c r="LSR227" s="89"/>
      <c r="LSS227" s="80"/>
      <c r="LST227" s="89"/>
      <c r="LSU227" s="89"/>
      <c r="LSV227" s="89"/>
      <c r="LSW227" s="89"/>
      <c r="LSX227" s="89"/>
      <c r="LSY227" s="89"/>
      <c r="LSZ227" s="89"/>
      <c r="LTA227" s="89"/>
      <c r="LTB227" s="89"/>
      <c r="LTC227" s="89"/>
      <c r="LTD227" s="89"/>
      <c r="LTE227" s="89"/>
      <c r="LTF227" s="89"/>
      <c r="LTG227" s="89"/>
      <c r="LTH227" s="89"/>
      <c r="LTI227" s="89"/>
      <c r="LTJ227" s="89"/>
      <c r="LTK227" s="89"/>
      <c r="LTL227" s="89"/>
      <c r="LTM227" s="89"/>
      <c r="LTN227" s="89"/>
      <c r="LTO227" s="80"/>
      <c r="LTP227" s="89"/>
      <c r="LTQ227" s="89"/>
      <c r="LTR227" s="89"/>
      <c r="LTS227" s="89"/>
      <c r="LTT227" s="89"/>
      <c r="LTU227" s="89"/>
      <c r="LTV227" s="89"/>
      <c r="LTW227" s="89"/>
      <c r="LTX227" s="89"/>
      <c r="LTY227" s="89"/>
      <c r="LTZ227" s="89"/>
      <c r="LUA227" s="89"/>
      <c r="LUB227" s="89"/>
      <c r="LUC227" s="89"/>
      <c r="LUD227" s="89"/>
      <c r="LUE227" s="89"/>
      <c r="LUF227" s="89"/>
      <c r="LUG227" s="89"/>
      <c r="LUH227" s="89"/>
      <c r="LUI227" s="89"/>
      <c r="LUJ227" s="89"/>
      <c r="LUK227" s="80"/>
      <c r="LUL227" s="89"/>
      <c r="LUM227" s="89"/>
      <c r="LUN227" s="89"/>
      <c r="LUO227" s="89"/>
      <c r="LUP227" s="89"/>
      <c r="LUQ227" s="89"/>
      <c r="LUR227" s="89"/>
      <c r="LUS227" s="89"/>
      <c r="LUT227" s="89"/>
      <c r="LUU227" s="89"/>
      <c r="LUV227" s="89"/>
      <c r="LUW227" s="89"/>
      <c r="LUX227" s="89"/>
      <c r="LUY227" s="89"/>
      <c r="LUZ227" s="89"/>
      <c r="LVA227" s="89"/>
      <c r="LVB227" s="89"/>
      <c r="LVC227" s="89"/>
      <c r="LVD227" s="89"/>
      <c r="LVE227" s="89"/>
      <c r="LVF227" s="89"/>
      <c r="LVG227" s="80"/>
      <c r="LVH227" s="89"/>
      <c r="LVI227" s="89"/>
      <c r="LVJ227" s="89"/>
      <c r="LVK227" s="89"/>
      <c r="LVL227" s="89"/>
      <c r="LVM227" s="89"/>
      <c r="LVN227" s="89"/>
      <c r="LVO227" s="89"/>
      <c r="LVP227" s="89"/>
      <c r="LVQ227" s="89"/>
      <c r="LVR227" s="89"/>
      <c r="LVS227" s="89"/>
      <c r="LVT227" s="89"/>
      <c r="LVU227" s="89"/>
      <c r="LVV227" s="89"/>
      <c r="LVW227" s="89"/>
      <c r="LVX227" s="89"/>
      <c r="LVY227" s="89"/>
      <c r="LVZ227" s="89"/>
      <c r="LWA227" s="89"/>
      <c r="LWB227" s="89"/>
      <c r="LWC227" s="80"/>
      <c r="LWD227" s="89"/>
      <c r="LWE227" s="89"/>
      <c r="LWF227" s="89"/>
      <c r="LWG227" s="89"/>
      <c r="LWH227" s="89"/>
      <c r="LWI227" s="89"/>
      <c r="LWJ227" s="89"/>
      <c r="LWK227" s="89"/>
      <c r="LWL227" s="89"/>
      <c r="LWM227" s="89"/>
      <c r="LWN227" s="89"/>
      <c r="LWO227" s="89"/>
      <c r="LWP227" s="89"/>
      <c r="LWQ227" s="89"/>
      <c r="LWR227" s="89"/>
      <c r="LWS227" s="89"/>
      <c r="LWT227" s="89"/>
      <c r="LWU227" s="89"/>
      <c r="LWV227" s="89"/>
      <c r="LWW227" s="89"/>
      <c r="LWX227" s="89"/>
      <c r="LWY227" s="80"/>
      <c r="LWZ227" s="89"/>
      <c r="LXA227" s="89"/>
      <c r="LXB227" s="89"/>
      <c r="LXC227" s="89"/>
      <c r="LXD227" s="89"/>
      <c r="LXE227" s="89"/>
      <c r="LXF227" s="89"/>
      <c r="LXG227" s="89"/>
      <c r="LXH227" s="89"/>
      <c r="LXI227" s="89"/>
      <c r="LXJ227" s="89"/>
      <c r="LXK227" s="89"/>
      <c r="LXL227" s="89"/>
      <c r="LXM227" s="89"/>
      <c r="LXN227" s="89"/>
      <c r="LXO227" s="89"/>
      <c r="LXP227" s="89"/>
      <c r="LXQ227" s="89"/>
      <c r="LXR227" s="89"/>
      <c r="LXS227" s="89"/>
      <c r="LXT227" s="89"/>
      <c r="LXU227" s="80"/>
      <c r="LXV227" s="89"/>
      <c r="LXW227" s="89"/>
      <c r="LXX227" s="89"/>
      <c r="LXY227" s="89"/>
      <c r="LXZ227" s="89"/>
      <c r="LYA227" s="89"/>
      <c r="LYB227" s="89"/>
      <c r="LYC227" s="89"/>
      <c r="LYD227" s="89"/>
      <c r="LYE227" s="89"/>
      <c r="LYF227" s="89"/>
      <c r="LYG227" s="89"/>
      <c r="LYH227" s="89"/>
      <c r="LYI227" s="89"/>
      <c r="LYJ227" s="89"/>
      <c r="LYK227" s="89"/>
      <c r="LYL227" s="89"/>
      <c r="LYM227" s="89"/>
      <c r="LYN227" s="89"/>
      <c r="LYO227" s="89"/>
      <c r="LYP227" s="89"/>
      <c r="LYQ227" s="80"/>
      <c r="LYR227" s="89"/>
      <c r="LYS227" s="89"/>
      <c r="LYT227" s="89"/>
      <c r="LYU227" s="89"/>
      <c r="LYV227" s="89"/>
      <c r="LYW227" s="89"/>
      <c r="LYX227" s="89"/>
      <c r="LYY227" s="89"/>
      <c r="LYZ227" s="89"/>
      <c r="LZA227" s="89"/>
      <c r="LZB227" s="89"/>
      <c r="LZC227" s="89"/>
      <c r="LZD227" s="89"/>
      <c r="LZE227" s="89"/>
      <c r="LZF227" s="89"/>
      <c r="LZG227" s="89"/>
      <c r="LZH227" s="89"/>
      <c r="LZI227" s="89"/>
      <c r="LZJ227" s="89"/>
      <c r="LZK227" s="89"/>
      <c r="LZL227" s="89"/>
      <c r="LZM227" s="80"/>
      <c r="LZN227" s="89"/>
      <c r="LZO227" s="89"/>
      <c r="LZP227" s="89"/>
      <c r="LZQ227" s="89"/>
      <c r="LZR227" s="89"/>
      <c r="LZS227" s="89"/>
      <c r="LZT227" s="89"/>
      <c r="LZU227" s="89"/>
      <c r="LZV227" s="89"/>
      <c r="LZW227" s="89"/>
      <c r="LZX227" s="89"/>
      <c r="LZY227" s="89"/>
      <c r="LZZ227" s="89"/>
      <c r="MAA227" s="89"/>
      <c r="MAB227" s="89"/>
      <c r="MAC227" s="89"/>
      <c r="MAD227" s="89"/>
      <c r="MAE227" s="89"/>
      <c r="MAF227" s="89"/>
      <c r="MAG227" s="89"/>
      <c r="MAH227" s="89"/>
      <c r="MAI227" s="80"/>
      <c r="MAJ227" s="89"/>
      <c r="MAK227" s="89"/>
      <c r="MAL227" s="89"/>
      <c r="MAM227" s="89"/>
      <c r="MAN227" s="89"/>
      <c r="MAO227" s="89"/>
      <c r="MAP227" s="89"/>
      <c r="MAQ227" s="89"/>
      <c r="MAR227" s="89"/>
      <c r="MAS227" s="89"/>
      <c r="MAT227" s="89"/>
      <c r="MAU227" s="89"/>
      <c r="MAV227" s="89"/>
      <c r="MAW227" s="89"/>
      <c r="MAX227" s="89"/>
      <c r="MAY227" s="89"/>
      <c r="MAZ227" s="89"/>
      <c r="MBA227" s="89"/>
      <c r="MBB227" s="89"/>
      <c r="MBC227" s="89"/>
      <c r="MBD227" s="89"/>
      <c r="MBE227" s="80"/>
      <c r="MBF227" s="89"/>
      <c r="MBG227" s="89"/>
      <c r="MBH227" s="89"/>
      <c r="MBI227" s="89"/>
      <c r="MBJ227" s="89"/>
      <c r="MBK227" s="89"/>
      <c r="MBL227" s="89"/>
      <c r="MBM227" s="89"/>
      <c r="MBN227" s="89"/>
      <c r="MBO227" s="89"/>
      <c r="MBP227" s="89"/>
      <c r="MBQ227" s="89"/>
      <c r="MBR227" s="89"/>
      <c r="MBS227" s="89"/>
      <c r="MBT227" s="89"/>
      <c r="MBU227" s="89"/>
      <c r="MBV227" s="89"/>
      <c r="MBW227" s="89"/>
      <c r="MBX227" s="89"/>
      <c r="MBY227" s="89"/>
      <c r="MBZ227" s="89"/>
      <c r="MCA227" s="80"/>
      <c r="MCB227" s="89"/>
      <c r="MCC227" s="89"/>
      <c r="MCD227" s="89"/>
      <c r="MCE227" s="89"/>
      <c r="MCF227" s="89"/>
      <c r="MCG227" s="89"/>
      <c r="MCH227" s="89"/>
      <c r="MCI227" s="89"/>
      <c r="MCJ227" s="89"/>
      <c r="MCK227" s="89"/>
      <c r="MCL227" s="89"/>
      <c r="MCM227" s="89"/>
      <c r="MCN227" s="89"/>
      <c r="MCO227" s="89"/>
      <c r="MCP227" s="89"/>
      <c r="MCQ227" s="89"/>
      <c r="MCR227" s="89"/>
      <c r="MCS227" s="89"/>
      <c r="MCT227" s="89"/>
      <c r="MCU227" s="89"/>
      <c r="MCV227" s="89"/>
      <c r="MCW227" s="80"/>
      <c r="MCX227" s="89"/>
      <c r="MCY227" s="89"/>
      <c r="MCZ227" s="89"/>
      <c r="MDA227" s="89"/>
      <c r="MDB227" s="89"/>
      <c r="MDC227" s="89"/>
      <c r="MDD227" s="89"/>
      <c r="MDE227" s="89"/>
      <c r="MDF227" s="89"/>
      <c r="MDG227" s="89"/>
      <c r="MDH227" s="89"/>
      <c r="MDI227" s="89"/>
      <c r="MDJ227" s="89"/>
      <c r="MDK227" s="89"/>
      <c r="MDL227" s="89"/>
      <c r="MDM227" s="89"/>
      <c r="MDN227" s="89"/>
      <c r="MDO227" s="89"/>
      <c r="MDP227" s="89"/>
      <c r="MDQ227" s="89"/>
      <c r="MDR227" s="89"/>
      <c r="MDS227" s="80"/>
      <c r="MDT227" s="89"/>
      <c r="MDU227" s="89"/>
      <c r="MDV227" s="89"/>
      <c r="MDW227" s="89"/>
      <c r="MDX227" s="89"/>
      <c r="MDY227" s="89"/>
      <c r="MDZ227" s="89"/>
      <c r="MEA227" s="89"/>
      <c r="MEB227" s="89"/>
      <c r="MEC227" s="89"/>
      <c r="MED227" s="89"/>
      <c r="MEE227" s="89"/>
      <c r="MEF227" s="89"/>
      <c r="MEG227" s="89"/>
      <c r="MEH227" s="89"/>
      <c r="MEI227" s="89"/>
      <c r="MEJ227" s="89"/>
      <c r="MEK227" s="89"/>
      <c r="MEL227" s="89"/>
      <c r="MEM227" s="89"/>
      <c r="MEN227" s="89"/>
      <c r="MEO227" s="80"/>
      <c r="MEP227" s="89"/>
      <c r="MEQ227" s="89"/>
      <c r="MER227" s="89"/>
      <c r="MES227" s="89"/>
      <c r="MET227" s="89"/>
      <c r="MEU227" s="89"/>
      <c r="MEV227" s="89"/>
      <c r="MEW227" s="89"/>
      <c r="MEX227" s="89"/>
      <c r="MEY227" s="89"/>
      <c r="MEZ227" s="89"/>
      <c r="MFA227" s="89"/>
      <c r="MFB227" s="89"/>
      <c r="MFC227" s="89"/>
      <c r="MFD227" s="89"/>
      <c r="MFE227" s="89"/>
      <c r="MFF227" s="89"/>
      <c r="MFG227" s="89"/>
      <c r="MFH227" s="89"/>
      <c r="MFI227" s="89"/>
      <c r="MFJ227" s="89"/>
      <c r="MFK227" s="80"/>
      <c r="MFL227" s="89"/>
      <c r="MFM227" s="89"/>
      <c r="MFN227" s="89"/>
      <c r="MFO227" s="89"/>
      <c r="MFP227" s="89"/>
      <c r="MFQ227" s="89"/>
      <c r="MFR227" s="89"/>
      <c r="MFS227" s="89"/>
      <c r="MFT227" s="89"/>
      <c r="MFU227" s="89"/>
      <c r="MFV227" s="89"/>
      <c r="MFW227" s="89"/>
      <c r="MFX227" s="89"/>
      <c r="MFY227" s="89"/>
      <c r="MFZ227" s="89"/>
      <c r="MGA227" s="89"/>
      <c r="MGB227" s="89"/>
      <c r="MGC227" s="89"/>
      <c r="MGD227" s="89"/>
      <c r="MGE227" s="89"/>
      <c r="MGF227" s="89"/>
      <c r="MGG227" s="80"/>
      <c r="MGH227" s="89"/>
      <c r="MGI227" s="89"/>
      <c r="MGJ227" s="89"/>
      <c r="MGK227" s="89"/>
      <c r="MGL227" s="89"/>
      <c r="MGM227" s="89"/>
      <c r="MGN227" s="89"/>
      <c r="MGO227" s="89"/>
      <c r="MGP227" s="89"/>
      <c r="MGQ227" s="89"/>
      <c r="MGR227" s="89"/>
      <c r="MGS227" s="89"/>
      <c r="MGT227" s="89"/>
      <c r="MGU227" s="89"/>
      <c r="MGV227" s="89"/>
      <c r="MGW227" s="89"/>
      <c r="MGX227" s="89"/>
      <c r="MGY227" s="89"/>
      <c r="MGZ227" s="89"/>
      <c r="MHA227" s="89"/>
      <c r="MHB227" s="89"/>
      <c r="MHC227" s="80"/>
      <c r="MHD227" s="89"/>
      <c r="MHE227" s="89"/>
      <c r="MHF227" s="89"/>
      <c r="MHG227" s="89"/>
      <c r="MHH227" s="89"/>
      <c r="MHI227" s="89"/>
      <c r="MHJ227" s="89"/>
      <c r="MHK227" s="89"/>
      <c r="MHL227" s="89"/>
      <c r="MHM227" s="89"/>
      <c r="MHN227" s="89"/>
      <c r="MHO227" s="89"/>
      <c r="MHP227" s="89"/>
      <c r="MHQ227" s="89"/>
      <c r="MHR227" s="89"/>
      <c r="MHS227" s="89"/>
      <c r="MHT227" s="89"/>
      <c r="MHU227" s="89"/>
      <c r="MHV227" s="89"/>
      <c r="MHW227" s="89"/>
      <c r="MHX227" s="89"/>
      <c r="MHY227" s="80"/>
      <c r="MHZ227" s="89"/>
      <c r="MIA227" s="89"/>
      <c r="MIB227" s="89"/>
      <c r="MIC227" s="89"/>
      <c r="MID227" s="89"/>
      <c r="MIE227" s="89"/>
      <c r="MIF227" s="89"/>
      <c r="MIG227" s="89"/>
      <c r="MIH227" s="89"/>
      <c r="MII227" s="89"/>
      <c r="MIJ227" s="89"/>
      <c r="MIK227" s="89"/>
      <c r="MIL227" s="89"/>
      <c r="MIM227" s="89"/>
      <c r="MIN227" s="89"/>
      <c r="MIO227" s="89"/>
      <c r="MIP227" s="89"/>
      <c r="MIQ227" s="89"/>
      <c r="MIR227" s="89"/>
      <c r="MIS227" s="89"/>
      <c r="MIT227" s="89"/>
      <c r="MIU227" s="80"/>
      <c r="MIV227" s="89"/>
      <c r="MIW227" s="89"/>
      <c r="MIX227" s="89"/>
      <c r="MIY227" s="89"/>
      <c r="MIZ227" s="89"/>
      <c r="MJA227" s="89"/>
      <c r="MJB227" s="89"/>
      <c r="MJC227" s="89"/>
      <c r="MJD227" s="89"/>
      <c r="MJE227" s="89"/>
      <c r="MJF227" s="89"/>
      <c r="MJG227" s="89"/>
      <c r="MJH227" s="89"/>
      <c r="MJI227" s="89"/>
      <c r="MJJ227" s="89"/>
      <c r="MJK227" s="89"/>
      <c r="MJL227" s="89"/>
      <c r="MJM227" s="89"/>
      <c r="MJN227" s="89"/>
      <c r="MJO227" s="89"/>
      <c r="MJP227" s="89"/>
      <c r="MJQ227" s="80"/>
      <c r="MJR227" s="89"/>
      <c r="MJS227" s="89"/>
      <c r="MJT227" s="89"/>
      <c r="MJU227" s="89"/>
      <c r="MJV227" s="89"/>
      <c r="MJW227" s="89"/>
      <c r="MJX227" s="89"/>
      <c r="MJY227" s="89"/>
      <c r="MJZ227" s="89"/>
      <c r="MKA227" s="89"/>
      <c r="MKB227" s="89"/>
      <c r="MKC227" s="89"/>
      <c r="MKD227" s="89"/>
      <c r="MKE227" s="89"/>
      <c r="MKF227" s="89"/>
      <c r="MKG227" s="89"/>
      <c r="MKH227" s="89"/>
      <c r="MKI227" s="89"/>
      <c r="MKJ227" s="89"/>
      <c r="MKK227" s="89"/>
      <c r="MKL227" s="89"/>
      <c r="MKM227" s="80"/>
      <c r="MKN227" s="89"/>
      <c r="MKO227" s="89"/>
      <c r="MKP227" s="89"/>
      <c r="MKQ227" s="89"/>
      <c r="MKR227" s="89"/>
      <c r="MKS227" s="89"/>
      <c r="MKT227" s="89"/>
      <c r="MKU227" s="89"/>
      <c r="MKV227" s="89"/>
      <c r="MKW227" s="89"/>
      <c r="MKX227" s="89"/>
      <c r="MKY227" s="89"/>
      <c r="MKZ227" s="89"/>
      <c r="MLA227" s="89"/>
      <c r="MLB227" s="89"/>
      <c r="MLC227" s="89"/>
      <c r="MLD227" s="89"/>
      <c r="MLE227" s="89"/>
      <c r="MLF227" s="89"/>
      <c r="MLG227" s="89"/>
      <c r="MLH227" s="89"/>
      <c r="MLI227" s="80"/>
      <c r="MLJ227" s="89"/>
      <c r="MLK227" s="89"/>
      <c r="MLL227" s="89"/>
      <c r="MLM227" s="89"/>
      <c r="MLN227" s="89"/>
      <c r="MLO227" s="89"/>
      <c r="MLP227" s="89"/>
      <c r="MLQ227" s="89"/>
      <c r="MLR227" s="89"/>
      <c r="MLS227" s="89"/>
      <c r="MLT227" s="89"/>
      <c r="MLU227" s="89"/>
      <c r="MLV227" s="89"/>
      <c r="MLW227" s="89"/>
      <c r="MLX227" s="89"/>
      <c r="MLY227" s="89"/>
      <c r="MLZ227" s="89"/>
      <c r="MMA227" s="89"/>
      <c r="MMB227" s="89"/>
      <c r="MMC227" s="89"/>
      <c r="MMD227" s="89"/>
      <c r="MME227" s="80"/>
      <c r="MMF227" s="89"/>
      <c r="MMG227" s="89"/>
      <c r="MMH227" s="89"/>
      <c r="MMI227" s="89"/>
      <c r="MMJ227" s="89"/>
      <c r="MMK227" s="89"/>
      <c r="MML227" s="89"/>
      <c r="MMM227" s="89"/>
      <c r="MMN227" s="89"/>
      <c r="MMO227" s="89"/>
      <c r="MMP227" s="89"/>
      <c r="MMQ227" s="89"/>
      <c r="MMR227" s="89"/>
      <c r="MMS227" s="89"/>
      <c r="MMT227" s="89"/>
      <c r="MMU227" s="89"/>
      <c r="MMV227" s="89"/>
      <c r="MMW227" s="89"/>
      <c r="MMX227" s="89"/>
      <c r="MMY227" s="89"/>
      <c r="MMZ227" s="89"/>
      <c r="MNA227" s="80"/>
      <c r="MNB227" s="89"/>
      <c r="MNC227" s="89"/>
      <c r="MND227" s="89"/>
      <c r="MNE227" s="89"/>
      <c r="MNF227" s="89"/>
      <c r="MNG227" s="89"/>
      <c r="MNH227" s="89"/>
      <c r="MNI227" s="89"/>
      <c r="MNJ227" s="89"/>
      <c r="MNK227" s="89"/>
      <c r="MNL227" s="89"/>
      <c r="MNM227" s="89"/>
      <c r="MNN227" s="89"/>
      <c r="MNO227" s="89"/>
      <c r="MNP227" s="89"/>
      <c r="MNQ227" s="89"/>
      <c r="MNR227" s="89"/>
      <c r="MNS227" s="89"/>
      <c r="MNT227" s="89"/>
      <c r="MNU227" s="89"/>
      <c r="MNV227" s="89"/>
      <c r="MNW227" s="80"/>
      <c r="MNX227" s="89"/>
      <c r="MNY227" s="89"/>
      <c r="MNZ227" s="89"/>
      <c r="MOA227" s="89"/>
      <c r="MOB227" s="89"/>
      <c r="MOC227" s="89"/>
      <c r="MOD227" s="89"/>
      <c r="MOE227" s="89"/>
      <c r="MOF227" s="89"/>
      <c r="MOG227" s="89"/>
      <c r="MOH227" s="89"/>
      <c r="MOI227" s="89"/>
      <c r="MOJ227" s="89"/>
      <c r="MOK227" s="89"/>
      <c r="MOL227" s="89"/>
      <c r="MOM227" s="89"/>
      <c r="MON227" s="89"/>
      <c r="MOO227" s="89"/>
      <c r="MOP227" s="89"/>
      <c r="MOQ227" s="89"/>
      <c r="MOR227" s="89"/>
      <c r="MOS227" s="80"/>
      <c r="MOT227" s="89"/>
      <c r="MOU227" s="89"/>
      <c r="MOV227" s="89"/>
      <c r="MOW227" s="89"/>
      <c r="MOX227" s="89"/>
      <c r="MOY227" s="89"/>
      <c r="MOZ227" s="89"/>
      <c r="MPA227" s="89"/>
      <c r="MPB227" s="89"/>
      <c r="MPC227" s="89"/>
      <c r="MPD227" s="89"/>
      <c r="MPE227" s="89"/>
      <c r="MPF227" s="89"/>
      <c r="MPG227" s="89"/>
      <c r="MPH227" s="89"/>
      <c r="MPI227" s="89"/>
      <c r="MPJ227" s="89"/>
      <c r="MPK227" s="89"/>
      <c r="MPL227" s="89"/>
      <c r="MPM227" s="89"/>
      <c r="MPN227" s="89"/>
      <c r="MPO227" s="80"/>
      <c r="MPP227" s="89"/>
      <c r="MPQ227" s="89"/>
      <c r="MPR227" s="89"/>
      <c r="MPS227" s="89"/>
      <c r="MPT227" s="89"/>
      <c r="MPU227" s="89"/>
      <c r="MPV227" s="89"/>
      <c r="MPW227" s="89"/>
      <c r="MPX227" s="89"/>
      <c r="MPY227" s="89"/>
      <c r="MPZ227" s="89"/>
      <c r="MQA227" s="89"/>
      <c r="MQB227" s="89"/>
      <c r="MQC227" s="89"/>
      <c r="MQD227" s="89"/>
      <c r="MQE227" s="89"/>
      <c r="MQF227" s="89"/>
      <c r="MQG227" s="89"/>
      <c r="MQH227" s="89"/>
      <c r="MQI227" s="89"/>
      <c r="MQJ227" s="89"/>
      <c r="MQK227" s="80"/>
      <c r="MQL227" s="89"/>
      <c r="MQM227" s="89"/>
      <c r="MQN227" s="89"/>
      <c r="MQO227" s="89"/>
      <c r="MQP227" s="89"/>
      <c r="MQQ227" s="89"/>
      <c r="MQR227" s="89"/>
      <c r="MQS227" s="89"/>
      <c r="MQT227" s="89"/>
      <c r="MQU227" s="89"/>
      <c r="MQV227" s="89"/>
      <c r="MQW227" s="89"/>
      <c r="MQX227" s="89"/>
      <c r="MQY227" s="89"/>
      <c r="MQZ227" s="89"/>
      <c r="MRA227" s="89"/>
      <c r="MRB227" s="89"/>
      <c r="MRC227" s="89"/>
      <c r="MRD227" s="89"/>
      <c r="MRE227" s="89"/>
      <c r="MRF227" s="89"/>
      <c r="MRG227" s="80"/>
      <c r="MRH227" s="89"/>
      <c r="MRI227" s="89"/>
      <c r="MRJ227" s="89"/>
      <c r="MRK227" s="89"/>
      <c r="MRL227" s="89"/>
      <c r="MRM227" s="89"/>
      <c r="MRN227" s="89"/>
      <c r="MRO227" s="89"/>
      <c r="MRP227" s="89"/>
      <c r="MRQ227" s="89"/>
      <c r="MRR227" s="89"/>
      <c r="MRS227" s="89"/>
      <c r="MRT227" s="89"/>
      <c r="MRU227" s="89"/>
      <c r="MRV227" s="89"/>
      <c r="MRW227" s="89"/>
      <c r="MRX227" s="89"/>
      <c r="MRY227" s="89"/>
      <c r="MRZ227" s="89"/>
      <c r="MSA227" s="89"/>
      <c r="MSB227" s="89"/>
      <c r="MSC227" s="80"/>
      <c r="MSD227" s="89"/>
      <c r="MSE227" s="89"/>
      <c r="MSF227" s="89"/>
      <c r="MSG227" s="89"/>
      <c r="MSH227" s="89"/>
      <c r="MSI227" s="89"/>
      <c r="MSJ227" s="89"/>
      <c r="MSK227" s="89"/>
      <c r="MSL227" s="89"/>
      <c r="MSM227" s="89"/>
      <c r="MSN227" s="89"/>
      <c r="MSO227" s="89"/>
      <c r="MSP227" s="89"/>
      <c r="MSQ227" s="89"/>
      <c r="MSR227" s="89"/>
      <c r="MSS227" s="89"/>
      <c r="MST227" s="89"/>
      <c r="MSU227" s="89"/>
      <c r="MSV227" s="89"/>
      <c r="MSW227" s="89"/>
      <c r="MSX227" s="89"/>
      <c r="MSY227" s="80"/>
      <c r="MSZ227" s="89"/>
      <c r="MTA227" s="89"/>
      <c r="MTB227" s="89"/>
      <c r="MTC227" s="89"/>
      <c r="MTD227" s="89"/>
      <c r="MTE227" s="89"/>
      <c r="MTF227" s="89"/>
      <c r="MTG227" s="89"/>
      <c r="MTH227" s="89"/>
      <c r="MTI227" s="89"/>
      <c r="MTJ227" s="89"/>
      <c r="MTK227" s="89"/>
      <c r="MTL227" s="89"/>
      <c r="MTM227" s="89"/>
      <c r="MTN227" s="89"/>
      <c r="MTO227" s="89"/>
      <c r="MTP227" s="89"/>
      <c r="MTQ227" s="89"/>
      <c r="MTR227" s="89"/>
      <c r="MTS227" s="89"/>
      <c r="MTT227" s="89"/>
      <c r="MTU227" s="80"/>
      <c r="MTV227" s="89"/>
      <c r="MTW227" s="89"/>
      <c r="MTX227" s="89"/>
      <c r="MTY227" s="89"/>
      <c r="MTZ227" s="89"/>
      <c r="MUA227" s="89"/>
      <c r="MUB227" s="89"/>
      <c r="MUC227" s="89"/>
      <c r="MUD227" s="89"/>
      <c r="MUE227" s="89"/>
      <c r="MUF227" s="89"/>
      <c r="MUG227" s="89"/>
      <c r="MUH227" s="89"/>
      <c r="MUI227" s="89"/>
      <c r="MUJ227" s="89"/>
      <c r="MUK227" s="89"/>
      <c r="MUL227" s="89"/>
      <c r="MUM227" s="89"/>
      <c r="MUN227" s="89"/>
      <c r="MUO227" s="89"/>
      <c r="MUP227" s="89"/>
      <c r="MUQ227" s="80"/>
      <c r="MUR227" s="89"/>
      <c r="MUS227" s="89"/>
      <c r="MUT227" s="89"/>
      <c r="MUU227" s="89"/>
      <c r="MUV227" s="89"/>
      <c r="MUW227" s="89"/>
      <c r="MUX227" s="89"/>
      <c r="MUY227" s="89"/>
      <c r="MUZ227" s="89"/>
      <c r="MVA227" s="89"/>
      <c r="MVB227" s="89"/>
      <c r="MVC227" s="89"/>
      <c r="MVD227" s="89"/>
      <c r="MVE227" s="89"/>
      <c r="MVF227" s="89"/>
      <c r="MVG227" s="89"/>
      <c r="MVH227" s="89"/>
      <c r="MVI227" s="89"/>
      <c r="MVJ227" s="89"/>
      <c r="MVK227" s="89"/>
      <c r="MVL227" s="89"/>
      <c r="MVM227" s="80"/>
      <c r="MVN227" s="89"/>
      <c r="MVO227" s="89"/>
      <c r="MVP227" s="89"/>
      <c r="MVQ227" s="89"/>
      <c r="MVR227" s="89"/>
      <c r="MVS227" s="89"/>
      <c r="MVT227" s="89"/>
      <c r="MVU227" s="89"/>
      <c r="MVV227" s="89"/>
      <c r="MVW227" s="89"/>
      <c r="MVX227" s="89"/>
      <c r="MVY227" s="89"/>
      <c r="MVZ227" s="89"/>
      <c r="MWA227" s="89"/>
      <c r="MWB227" s="89"/>
      <c r="MWC227" s="89"/>
      <c r="MWD227" s="89"/>
      <c r="MWE227" s="89"/>
      <c r="MWF227" s="89"/>
      <c r="MWG227" s="89"/>
      <c r="MWH227" s="89"/>
      <c r="MWI227" s="80"/>
      <c r="MWJ227" s="89"/>
      <c r="MWK227" s="89"/>
      <c r="MWL227" s="89"/>
      <c r="MWM227" s="89"/>
      <c r="MWN227" s="89"/>
      <c r="MWO227" s="89"/>
      <c r="MWP227" s="89"/>
      <c r="MWQ227" s="89"/>
      <c r="MWR227" s="89"/>
      <c r="MWS227" s="89"/>
      <c r="MWT227" s="89"/>
      <c r="MWU227" s="89"/>
      <c r="MWV227" s="89"/>
      <c r="MWW227" s="89"/>
      <c r="MWX227" s="89"/>
      <c r="MWY227" s="89"/>
      <c r="MWZ227" s="89"/>
      <c r="MXA227" s="89"/>
      <c r="MXB227" s="89"/>
      <c r="MXC227" s="89"/>
      <c r="MXD227" s="89"/>
      <c r="MXE227" s="80"/>
      <c r="MXF227" s="89"/>
      <c r="MXG227" s="89"/>
      <c r="MXH227" s="89"/>
      <c r="MXI227" s="89"/>
      <c r="MXJ227" s="89"/>
      <c r="MXK227" s="89"/>
      <c r="MXL227" s="89"/>
      <c r="MXM227" s="89"/>
      <c r="MXN227" s="89"/>
      <c r="MXO227" s="89"/>
      <c r="MXP227" s="89"/>
      <c r="MXQ227" s="89"/>
      <c r="MXR227" s="89"/>
      <c r="MXS227" s="89"/>
      <c r="MXT227" s="89"/>
      <c r="MXU227" s="89"/>
      <c r="MXV227" s="89"/>
      <c r="MXW227" s="89"/>
      <c r="MXX227" s="89"/>
      <c r="MXY227" s="89"/>
      <c r="MXZ227" s="89"/>
      <c r="MYA227" s="80"/>
      <c r="MYB227" s="89"/>
      <c r="MYC227" s="89"/>
      <c r="MYD227" s="89"/>
      <c r="MYE227" s="89"/>
      <c r="MYF227" s="89"/>
      <c r="MYG227" s="89"/>
      <c r="MYH227" s="89"/>
      <c r="MYI227" s="89"/>
      <c r="MYJ227" s="89"/>
      <c r="MYK227" s="89"/>
      <c r="MYL227" s="89"/>
      <c r="MYM227" s="89"/>
      <c r="MYN227" s="89"/>
      <c r="MYO227" s="89"/>
      <c r="MYP227" s="89"/>
      <c r="MYQ227" s="89"/>
      <c r="MYR227" s="89"/>
      <c r="MYS227" s="89"/>
      <c r="MYT227" s="89"/>
      <c r="MYU227" s="89"/>
      <c r="MYV227" s="89"/>
      <c r="MYW227" s="80"/>
      <c r="MYX227" s="89"/>
      <c r="MYY227" s="89"/>
      <c r="MYZ227" s="89"/>
      <c r="MZA227" s="89"/>
      <c r="MZB227" s="89"/>
      <c r="MZC227" s="89"/>
      <c r="MZD227" s="89"/>
      <c r="MZE227" s="89"/>
      <c r="MZF227" s="89"/>
      <c r="MZG227" s="89"/>
      <c r="MZH227" s="89"/>
      <c r="MZI227" s="89"/>
      <c r="MZJ227" s="89"/>
      <c r="MZK227" s="89"/>
      <c r="MZL227" s="89"/>
      <c r="MZM227" s="89"/>
      <c r="MZN227" s="89"/>
      <c r="MZO227" s="89"/>
      <c r="MZP227" s="89"/>
      <c r="MZQ227" s="89"/>
      <c r="MZR227" s="89"/>
      <c r="MZS227" s="80"/>
      <c r="MZT227" s="89"/>
      <c r="MZU227" s="89"/>
      <c r="MZV227" s="89"/>
      <c r="MZW227" s="89"/>
      <c r="MZX227" s="89"/>
      <c r="MZY227" s="89"/>
      <c r="MZZ227" s="89"/>
      <c r="NAA227" s="89"/>
      <c r="NAB227" s="89"/>
      <c r="NAC227" s="89"/>
      <c r="NAD227" s="89"/>
      <c r="NAE227" s="89"/>
      <c r="NAF227" s="89"/>
      <c r="NAG227" s="89"/>
      <c r="NAH227" s="89"/>
      <c r="NAI227" s="89"/>
      <c r="NAJ227" s="89"/>
      <c r="NAK227" s="89"/>
      <c r="NAL227" s="89"/>
      <c r="NAM227" s="89"/>
      <c r="NAN227" s="89"/>
      <c r="NAO227" s="80"/>
      <c r="NAP227" s="89"/>
      <c r="NAQ227" s="89"/>
      <c r="NAR227" s="89"/>
      <c r="NAS227" s="89"/>
      <c r="NAT227" s="89"/>
      <c r="NAU227" s="89"/>
      <c r="NAV227" s="89"/>
      <c r="NAW227" s="89"/>
      <c r="NAX227" s="89"/>
      <c r="NAY227" s="89"/>
      <c r="NAZ227" s="89"/>
      <c r="NBA227" s="89"/>
      <c r="NBB227" s="89"/>
      <c r="NBC227" s="89"/>
      <c r="NBD227" s="89"/>
      <c r="NBE227" s="89"/>
      <c r="NBF227" s="89"/>
      <c r="NBG227" s="89"/>
      <c r="NBH227" s="89"/>
      <c r="NBI227" s="89"/>
      <c r="NBJ227" s="89"/>
      <c r="NBK227" s="80"/>
      <c r="NBL227" s="89"/>
      <c r="NBM227" s="89"/>
      <c r="NBN227" s="89"/>
      <c r="NBO227" s="89"/>
      <c r="NBP227" s="89"/>
      <c r="NBQ227" s="89"/>
      <c r="NBR227" s="89"/>
      <c r="NBS227" s="89"/>
      <c r="NBT227" s="89"/>
      <c r="NBU227" s="89"/>
      <c r="NBV227" s="89"/>
      <c r="NBW227" s="89"/>
      <c r="NBX227" s="89"/>
      <c r="NBY227" s="89"/>
      <c r="NBZ227" s="89"/>
      <c r="NCA227" s="89"/>
      <c r="NCB227" s="89"/>
      <c r="NCC227" s="89"/>
      <c r="NCD227" s="89"/>
      <c r="NCE227" s="89"/>
      <c r="NCF227" s="89"/>
      <c r="NCG227" s="80"/>
      <c r="NCH227" s="89"/>
      <c r="NCI227" s="89"/>
      <c r="NCJ227" s="89"/>
      <c r="NCK227" s="89"/>
      <c r="NCL227" s="89"/>
      <c r="NCM227" s="89"/>
      <c r="NCN227" s="89"/>
      <c r="NCO227" s="89"/>
      <c r="NCP227" s="89"/>
      <c r="NCQ227" s="89"/>
      <c r="NCR227" s="89"/>
      <c r="NCS227" s="89"/>
      <c r="NCT227" s="89"/>
      <c r="NCU227" s="89"/>
      <c r="NCV227" s="89"/>
      <c r="NCW227" s="89"/>
      <c r="NCX227" s="89"/>
      <c r="NCY227" s="89"/>
      <c r="NCZ227" s="89"/>
      <c r="NDA227" s="89"/>
      <c r="NDB227" s="89"/>
      <c r="NDC227" s="80"/>
      <c r="NDD227" s="89"/>
      <c r="NDE227" s="89"/>
      <c r="NDF227" s="89"/>
      <c r="NDG227" s="89"/>
      <c r="NDH227" s="89"/>
      <c r="NDI227" s="89"/>
      <c r="NDJ227" s="89"/>
      <c r="NDK227" s="89"/>
      <c r="NDL227" s="89"/>
      <c r="NDM227" s="89"/>
      <c r="NDN227" s="89"/>
      <c r="NDO227" s="89"/>
      <c r="NDP227" s="89"/>
      <c r="NDQ227" s="89"/>
      <c r="NDR227" s="89"/>
      <c r="NDS227" s="89"/>
      <c r="NDT227" s="89"/>
      <c r="NDU227" s="89"/>
      <c r="NDV227" s="89"/>
      <c r="NDW227" s="89"/>
      <c r="NDX227" s="89"/>
      <c r="NDY227" s="80"/>
      <c r="NDZ227" s="89"/>
      <c r="NEA227" s="89"/>
      <c r="NEB227" s="89"/>
      <c r="NEC227" s="89"/>
      <c r="NED227" s="89"/>
      <c r="NEE227" s="89"/>
      <c r="NEF227" s="89"/>
      <c r="NEG227" s="89"/>
      <c r="NEH227" s="89"/>
      <c r="NEI227" s="89"/>
      <c r="NEJ227" s="89"/>
      <c r="NEK227" s="89"/>
      <c r="NEL227" s="89"/>
      <c r="NEM227" s="89"/>
      <c r="NEN227" s="89"/>
      <c r="NEO227" s="89"/>
      <c r="NEP227" s="89"/>
      <c r="NEQ227" s="89"/>
      <c r="NER227" s="89"/>
      <c r="NES227" s="89"/>
      <c r="NET227" s="89"/>
      <c r="NEU227" s="80"/>
      <c r="NEV227" s="89"/>
      <c r="NEW227" s="89"/>
      <c r="NEX227" s="89"/>
      <c r="NEY227" s="89"/>
      <c r="NEZ227" s="89"/>
      <c r="NFA227" s="89"/>
      <c r="NFB227" s="89"/>
      <c r="NFC227" s="89"/>
      <c r="NFD227" s="89"/>
      <c r="NFE227" s="89"/>
      <c r="NFF227" s="89"/>
      <c r="NFG227" s="89"/>
      <c r="NFH227" s="89"/>
      <c r="NFI227" s="89"/>
      <c r="NFJ227" s="89"/>
      <c r="NFK227" s="89"/>
      <c r="NFL227" s="89"/>
      <c r="NFM227" s="89"/>
      <c r="NFN227" s="89"/>
      <c r="NFO227" s="89"/>
      <c r="NFP227" s="89"/>
      <c r="NFQ227" s="80"/>
      <c r="NFR227" s="89"/>
      <c r="NFS227" s="89"/>
      <c r="NFT227" s="89"/>
      <c r="NFU227" s="89"/>
      <c r="NFV227" s="89"/>
      <c r="NFW227" s="89"/>
      <c r="NFX227" s="89"/>
      <c r="NFY227" s="89"/>
      <c r="NFZ227" s="89"/>
      <c r="NGA227" s="89"/>
      <c r="NGB227" s="89"/>
      <c r="NGC227" s="89"/>
      <c r="NGD227" s="89"/>
      <c r="NGE227" s="89"/>
      <c r="NGF227" s="89"/>
      <c r="NGG227" s="89"/>
      <c r="NGH227" s="89"/>
      <c r="NGI227" s="89"/>
      <c r="NGJ227" s="89"/>
      <c r="NGK227" s="89"/>
      <c r="NGL227" s="89"/>
      <c r="NGM227" s="80"/>
      <c r="NGN227" s="89"/>
      <c r="NGO227" s="89"/>
      <c r="NGP227" s="89"/>
      <c r="NGQ227" s="89"/>
      <c r="NGR227" s="89"/>
      <c r="NGS227" s="89"/>
      <c r="NGT227" s="89"/>
      <c r="NGU227" s="89"/>
      <c r="NGV227" s="89"/>
      <c r="NGW227" s="89"/>
      <c r="NGX227" s="89"/>
      <c r="NGY227" s="89"/>
      <c r="NGZ227" s="89"/>
      <c r="NHA227" s="89"/>
      <c r="NHB227" s="89"/>
      <c r="NHC227" s="89"/>
      <c r="NHD227" s="89"/>
      <c r="NHE227" s="89"/>
      <c r="NHF227" s="89"/>
      <c r="NHG227" s="89"/>
      <c r="NHH227" s="89"/>
      <c r="NHI227" s="80"/>
      <c r="NHJ227" s="89"/>
      <c r="NHK227" s="89"/>
      <c r="NHL227" s="89"/>
      <c r="NHM227" s="89"/>
      <c r="NHN227" s="89"/>
      <c r="NHO227" s="89"/>
      <c r="NHP227" s="89"/>
      <c r="NHQ227" s="89"/>
      <c r="NHR227" s="89"/>
      <c r="NHS227" s="89"/>
      <c r="NHT227" s="89"/>
      <c r="NHU227" s="89"/>
      <c r="NHV227" s="89"/>
      <c r="NHW227" s="89"/>
      <c r="NHX227" s="89"/>
      <c r="NHY227" s="89"/>
      <c r="NHZ227" s="89"/>
      <c r="NIA227" s="89"/>
      <c r="NIB227" s="89"/>
      <c r="NIC227" s="89"/>
      <c r="NID227" s="89"/>
      <c r="NIE227" s="80"/>
      <c r="NIF227" s="89"/>
      <c r="NIG227" s="89"/>
      <c r="NIH227" s="89"/>
      <c r="NII227" s="89"/>
      <c r="NIJ227" s="89"/>
      <c r="NIK227" s="89"/>
      <c r="NIL227" s="89"/>
      <c r="NIM227" s="89"/>
      <c r="NIN227" s="89"/>
      <c r="NIO227" s="89"/>
      <c r="NIP227" s="89"/>
      <c r="NIQ227" s="89"/>
      <c r="NIR227" s="89"/>
      <c r="NIS227" s="89"/>
      <c r="NIT227" s="89"/>
      <c r="NIU227" s="89"/>
      <c r="NIV227" s="89"/>
      <c r="NIW227" s="89"/>
      <c r="NIX227" s="89"/>
      <c r="NIY227" s="89"/>
      <c r="NIZ227" s="89"/>
      <c r="NJA227" s="80"/>
      <c r="NJB227" s="89"/>
      <c r="NJC227" s="89"/>
      <c r="NJD227" s="89"/>
      <c r="NJE227" s="89"/>
      <c r="NJF227" s="89"/>
      <c r="NJG227" s="89"/>
      <c r="NJH227" s="89"/>
      <c r="NJI227" s="89"/>
      <c r="NJJ227" s="89"/>
      <c r="NJK227" s="89"/>
      <c r="NJL227" s="89"/>
      <c r="NJM227" s="89"/>
      <c r="NJN227" s="89"/>
      <c r="NJO227" s="89"/>
      <c r="NJP227" s="89"/>
      <c r="NJQ227" s="89"/>
      <c r="NJR227" s="89"/>
      <c r="NJS227" s="89"/>
      <c r="NJT227" s="89"/>
      <c r="NJU227" s="89"/>
      <c r="NJV227" s="89"/>
      <c r="NJW227" s="80"/>
      <c r="NJX227" s="89"/>
      <c r="NJY227" s="89"/>
      <c r="NJZ227" s="89"/>
      <c r="NKA227" s="89"/>
      <c r="NKB227" s="89"/>
      <c r="NKC227" s="89"/>
      <c r="NKD227" s="89"/>
      <c r="NKE227" s="89"/>
      <c r="NKF227" s="89"/>
      <c r="NKG227" s="89"/>
      <c r="NKH227" s="89"/>
      <c r="NKI227" s="89"/>
      <c r="NKJ227" s="89"/>
      <c r="NKK227" s="89"/>
      <c r="NKL227" s="89"/>
      <c r="NKM227" s="89"/>
      <c r="NKN227" s="89"/>
      <c r="NKO227" s="89"/>
      <c r="NKP227" s="89"/>
      <c r="NKQ227" s="89"/>
      <c r="NKR227" s="89"/>
      <c r="NKS227" s="80"/>
      <c r="NKT227" s="89"/>
      <c r="NKU227" s="89"/>
      <c r="NKV227" s="89"/>
      <c r="NKW227" s="89"/>
      <c r="NKX227" s="89"/>
      <c r="NKY227" s="89"/>
      <c r="NKZ227" s="89"/>
      <c r="NLA227" s="89"/>
      <c r="NLB227" s="89"/>
      <c r="NLC227" s="89"/>
      <c r="NLD227" s="89"/>
      <c r="NLE227" s="89"/>
      <c r="NLF227" s="89"/>
      <c r="NLG227" s="89"/>
      <c r="NLH227" s="89"/>
      <c r="NLI227" s="89"/>
      <c r="NLJ227" s="89"/>
      <c r="NLK227" s="89"/>
      <c r="NLL227" s="89"/>
      <c r="NLM227" s="89"/>
      <c r="NLN227" s="89"/>
      <c r="NLO227" s="80"/>
      <c r="NLP227" s="89"/>
      <c r="NLQ227" s="89"/>
      <c r="NLR227" s="89"/>
      <c r="NLS227" s="89"/>
      <c r="NLT227" s="89"/>
      <c r="NLU227" s="89"/>
      <c r="NLV227" s="89"/>
      <c r="NLW227" s="89"/>
      <c r="NLX227" s="89"/>
      <c r="NLY227" s="89"/>
      <c r="NLZ227" s="89"/>
      <c r="NMA227" s="89"/>
      <c r="NMB227" s="89"/>
      <c r="NMC227" s="89"/>
      <c r="NMD227" s="89"/>
      <c r="NME227" s="89"/>
      <c r="NMF227" s="89"/>
      <c r="NMG227" s="89"/>
      <c r="NMH227" s="89"/>
      <c r="NMI227" s="89"/>
      <c r="NMJ227" s="89"/>
      <c r="NMK227" s="80"/>
      <c r="NML227" s="89"/>
      <c r="NMM227" s="89"/>
      <c r="NMN227" s="89"/>
      <c r="NMO227" s="89"/>
      <c r="NMP227" s="89"/>
      <c r="NMQ227" s="89"/>
      <c r="NMR227" s="89"/>
      <c r="NMS227" s="89"/>
      <c r="NMT227" s="89"/>
      <c r="NMU227" s="89"/>
      <c r="NMV227" s="89"/>
      <c r="NMW227" s="89"/>
      <c r="NMX227" s="89"/>
      <c r="NMY227" s="89"/>
      <c r="NMZ227" s="89"/>
      <c r="NNA227" s="89"/>
      <c r="NNB227" s="89"/>
      <c r="NNC227" s="89"/>
      <c r="NND227" s="89"/>
      <c r="NNE227" s="89"/>
      <c r="NNF227" s="89"/>
      <c r="NNG227" s="80"/>
      <c r="NNH227" s="89"/>
      <c r="NNI227" s="89"/>
      <c r="NNJ227" s="89"/>
      <c r="NNK227" s="89"/>
      <c r="NNL227" s="89"/>
      <c r="NNM227" s="89"/>
      <c r="NNN227" s="89"/>
      <c r="NNO227" s="89"/>
      <c r="NNP227" s="89"/>
      <c r="NNQ227" s="89"/>
      <c r="NNR227" s="89"/>
      <c r="NNS227" s="89"/>
      <c r="NNT227" s="89"/>
      <c r="NNU227" s="89"/>
      <c r="NNV227" s="89"/>
      <c r="NNW227" s="89"/>
      <c r="NNX227" s="89"/>
      <c r="NNY227" s="89"/>
      <c r="NNZ227" s="89"/>
      <c r="NOA227" s="89"/>
      <c r="NOB227" s="89"/>
      <c r="NOC227" s="80"/>
      <c r="NOD227" s="89"/>
      <c r="NOE227" s="89"/>
      <c r="NOF227" s="89"/>
      <c r="NOG227" s="89"/>
      <c r="NOH227" s="89"/>
      <c r="NOI227" s="89"/>
      <c r="NOJ227" s="89"/>
      <c r="NOK227" s="89"/>
      <c r="NOL227" s="89"/>
      <c r="NOM227" s="89"/>
      <c r="NON227" s="89"/>
      <c r="NOO227" s="89"/>
      <c r="NOP227" s="89"/>
      <c r="NOQ227" s="89"/>
      <c r="NOR227" s="89"/>
      <c r="NOS227" s="89"/>
      <c r="NOT227" s="89"/>
      <c r="NOU227" s="89"/>
      <c r="NOV227" s="89"/>
      <c r="NOW227" s="89"/>
      <c r="NOX227" s="89"/>
      <c r="NOY227" s="80"/>
      <c r="NOZ227" s="89"/>
      <c r="NPA227" s="89"/>
      <c r="NPB227" s="89"/>
      <c r="NPC227" s="89"/>
      <c r="NPD227" s="89"/>
      <c r="NPE227" s="89"/>
      <c r="NPF227" s="89"/>
      <c r="NPG227" s="89"/>
      <c r="NPH227" s="89"/>
      <c r="NPI227" s="89"/>
      <c r="NPJ227" s="89"/>
      <c r="NPK227" s="89"/>
      <c r="NPL227" s="89"/>
      <c r="NPM227" s="89"/>
      <c r="NPN227" s="89"/>
      <c r="NPO227" s="89"/>
      <c r="NPP227" s="89"/>
      <c r="NPQ227" s="89"/>
      <c r="NPR227" s="89"/>
      <c r="NPS227" s="89"/>
      <c r="NPT227" s="89"/>
      <c r="NPU227" s="80"/>
      <c r="NPV227" s="89"/>
      <c r="NPW227" s="89"/>
      <c r="NPX227" s="89"/>
      <c r="NPY227" s="89"/>
      <c r="NPZ227" s="89"/>
      <c r="NQA227" s="89"/>
      <c r="NQB227" s="89"/>
      <c r="NQC227" s="89"/>
      <c r="NQD227" s="89"/>
      <c r="NQE227" s="89"/>
      <c r="NQF227" s="89"/>
      <c r="NQG227" s="89"/>
      <c r="NQH227" s="89"/>
      <c r="NQI227" s="89"/>
      <c r="NQJ227" s="89"/>
      <c r="NQK227" s="89"/>
      <c r="NQL227" s="89"/>
      <c r="NQM227" s="89"/>
      <c r="NQN227" s="89"/>
      <c r="NQO227" s="89"/>
      <c r="NQP227" s="89"/>
      <c r="NQQ227" s="80"/>
      <c r="NQR227" s="89"/>
      <c r="NQS227" s="89"/>
      <c r="NQT227" s="89"/>
      <c r="NQU227" s="89"/>
      <c r="NQV227" s="89"/>
      <c r="NQW227" s="89"/>
      <c r="NQX227" s="89"/>
      <c r="NQY227" s="89"/>
      <c r="NQZ227" s="89"/>
      <c r="NRA227" s="89"/>
      <c r="NRB227" s="89"/>
      <c r="NRC227" s="89"/>
      <c r="NRD227" s="89"/>
      <c r="NRE227" s="89"/>
      <c r="NRF227" s="89"/>
      <c r="NRG227" s="89"/>
      <c r="NRH227" s="89"/>
      <c r="NRI227" s="89"/>
      <c r="NRJ227" s="89"/>
      <c r="NRK227" s="89"/>
      <c r="NRL227" s="89"/>
      <c r="NRM227" s="80"/>
      <c r="NRN227" s="89"/>
      <c r="NRO227" s="89"/>
      <c r="NRP227" s="89"/>
      <c r="NRQ227" s="89"/>
      <c r="NRR227" s="89"/>
      <c r="NRS227" s="89"/>
      <c r="NRT227" s="89"/>
      <c r="NRU227" s="89"/>
      <c r="NRV227" s="89"/>
      <c r="NRW227" s="89"/>
      <c r="NRX227" s="89"/>
      <c r="NRY227" s="89"/>
      <c r="NRZ227" s="89"/>
      <c r="NSA227" s="89"/>
      <c r="NSB227" s="89"/>
      <c r="NSC227" s="89"/>
      <c r="NSD227" s="89"/>
      <c r="NSE227" s="89"/>
      <c r="NSF227" s="89"/>
      <c r="NSG227" s="89"/>
      <c r="NSH227" s="89"/>
      <c r="NSI227" s="80"/>
      <c r="NSJ227" s="89"/>
      <c r="NSK227" s="89"/>
      <c r="NSL227" s="89"/>
      <c r="NSM227" s="89"/>
      <c r="NSN227" s="89"/>
      <c r="NSO227" s="89"/>
      <c r="NSP227" s="89"/>
      <c r="NSQ227" s="89"/>
      <c r="NSR227" s="89"/>
      <c r="NSS227" s="89"/>
      <c r="NST227" s="89"/>
      <c r="NSU227" s="89"/>
      <c r="NSV227" s="89"/>
      <c r="NSW227" s="89"/>
      <c r="NSX227" s="89"/>
      <c r="NSY227" s="89"/>
      <c r="NSZ227" s="89"/>
      <c r="NTA227" s="89"/>
      <c r="NTB227" s="89"/>
      <c r="NTC227" s="89"/>
      <c r="NTD227" s="89"/>
      <c r="NTE227" s="80"/>
      <c r="NTF227" s="89"/>
      <c r="NTG227" s="89"/>
      <c r="NTH227" s="89"/>
      <c r="NTI227" s="89"/>
      <c r="NTJ227" s="89"/>
      <c r="NTK227" s="89"/>
      <c r="NTL227" s="89"/>
      <c r="NTM227" s="89"/>
      <c r="NTN227" s="89"/>
      <c r="NTO227" s="89"/>
      <c r="NTP227" s="89"/>
      <c r="NTQ227" s="89"/>
      <c r="NTR227" s="89"/>
      <c r="NTS227" s="89"/>
      <c r="NTT227" s="89"/>
      <c r="NTU227" s="89"/>
      <c r="NTV227" s="89"/>
      <c r="NTW227" s="89"/>
      <c r="NTX227" s="89"/>
      <c r="NTY227" s="89"/>
      <c r="NTZ227" s="89"/>
      <c r="NUA227" s="80"/>
      <c r="NUB227" s="89"/>
      <c r="NUC227" s="89"/>
      <c r="NUD227" s="89"/>
      <c r="NUE227" s="89"/>
      <c r="NUF227" s="89"/>
      <c r="NUG227" s="89"/>
      <c r="NUH227" s="89"/>
      <c r="NUI227" s="89"/>
      <c r="NUJ227" s="89"/>
      <c r="NUK227" s="89"/>
      <c r="NUL227" s="89"/>
      <c r="NUM227" s="89"/>
      <c r="NUN227" s="89"/>
      <c r="NUO227" s="89"/>
      <c r="NUP227" s="89"/>
      <c r="NUQ227" s="89"/>
      <c r="NUR227" s="89"/>
      <c r="NUS227" s="89"/>
      <c r="NUT227" s="89"/>
      <c r="NUU227" s="89"/>
      <c r="NUV227" s="89"/>
      <c r="NUW227" s="80"/>
      <c r="NUX227" s="89"/>
      <c r="NUY227" s="89"/>
      <c r="NUZ227" s="89"/>
      <c r="NVA227" s="89"/>
      <c r="NVB227" s="89"/>
      <c r="NVC227" s="89"/>
      <c r="NVD227" s="89"/>
      <c r="NVE227" s="89"/>
      <c r="NVF227" s="89"/>
      <c r="NVG227" s="89"/>
      <c r="NVH227" s="89"/>
      <c r="NVI227" s="89"/>
      <c r="NVJ227" s="89"/>
      <c r="NVK227" s="89"/>
      <c r="NVL227" s="89"/>
      <c r="NVM227" s="89"/>
      <c r="NVN227" s="89"/>
      <c r="NVO227" s="89"/>
      <c r="NVP227" s="89"/>
      <c r="NVQ227" s="89"/>
      <c r="NVR227" s="89"/>
      <c r="NVS227" s="80"/>
      <c r="NVT227" s="89"/>
      <c r="NVU227" s="89"/>
      <c r="NVV227" s="89"/>
      <c r="NVW227" s="89"/>
      <c r="NVX227" s="89"/>
      <c r="NVY227" s="89"/>
      <c r="NVZ227" s="89"/>
      <c r="NWA227" s="89"/>
      <c r="NWB227" s="89"/>
      <c r="NWC227" s="89"/>
      <c r="NWD227" s="89"/>
      <c r="NWE227" s="89"/>
      <c r="NWF227" s="89"/>
      <c r="NWG227" s="89"/>
      <c r="NWH227" s="89"/>
      <c r="NWI227" s="89"/>
      <c r="NWJ227" s="89"/>
      <c r="NWK227" s="89"/>
      <c r="NWL227" s="89"/>
      <c r="NWM227" s="89"/>
      <c r="NWN227" s="89"/>
      <c r="NWO227" s="80"/>
      <c r="NWP227" s="89"/>
      <c r="NWQ227" s="89"/>
      <c r="NWR227" s="89"/>
      <c r="NWS227" s="89"/>
      <c r="NWT227" s="89"/>
      <c r="NWU227" s="89"/>
      <c r="NWV227" s="89"/>
      <c r="NWW227" s="89"/>
      <c r="NWX227" s="89"/>
      <c r="NWY227" s="89"/>
      <c r="NWZ227" s="89"/>
      <c r="NXA227" s="89"/>
      <c r="NXB227" s="89"/>
      <c r="NXC227" s="89"/>
      <c r="NXD227" s="89"/>
      <c r="NXE227" s="89"/>
      <c r="NXF227" s="89"/>
      <c r="NXG227" s="89"/>
      <c r="NXH227" s="89"/>
      <c r="NXI227" s="89"/>
      <c r="NXJ227" s="89"/>
      <c r="NXK227" s="80"/>
      <c r="NXL227" s="89"/>
      <c r="NXM227" s="89"/>
      <c r="NXN227" s="89"/>
      <c r="NXO227" s="89"/>
      <c r="NXP227" s="89"/>
      <c r="NXQ227" s="89"/>
      <c r="NXR227" s="89"/>
      <c r="NXS227" s="89"/>
      <c r="NXT227" s="89"/>
      <c r="NXU227" s="89"/>
      <c r="NXV227" s="89"/>
      <c r="NXW227" s="89"/>
      <c r="NXX227" s="89"/>
      <c r="NXY227" s="89"/>
      <c r="NXZ227" s="89"/>
      <c r="NYA227" s="89"/>
      <c r="NYB227" s="89"/>
      <c r="NYC227" s="89"/>
      <c r="NYD227" s="89"/>
      <c r="NYE227" s="89"/>
      <c r="NYF227" s="89"/>
      <c r="NYG227" s="80"/>
      <c r="NYH227" s="89"/>
      <c r="NYI227" s="89"/>
      <c r="NYJ227" s="89"/>
      <c r="NYK227" s="89"/>
      <c r="NYL227" s="89"/>
      <c r="NYM227" s="89"/>
      <c r="NYN227" s="89"/>
      <c r="NYO227" s="89"/>
      <c r="NYP227" s="89"/>
      <c r="NYQ227" s="89"/>
      <c r="NYR227" s="89"/>
      <c r="NYS227" s="89"/>
      <c r="NYT227" s="89"/>
      <c r="NYU227" s="89"/>
      <c r="NYV227" s="89"/>
      <c r="NYW227" s="89"/>
      <c r="NYX227" s="89"/>
      <c r="NYY227" s="89"/>
      <c r="NYZ227" s="89"/>
      <c r="NZA227" s="89"/>
      <c r="NZB227" s="89"/>
      <c r="NZC227" s="80"/>
      <c r="NZD227" s="89"/>
      <c r="NZE227" s="89"/>
      <c r="NZF227" s="89"/>
      <c r="NZG227" s="89"/>
      <c r="NZH227" s="89"/>
      <c r="NZI227" s="89"/>
      <c r="NZJ227" s="89"/>
      <c r="NZK227" s="89"/>
      <c r="NZL227" s="89"/>
      <c r="NZM227" s="89"/>
      <c r="NZN227" s="89"/>
      <c r="NZO227" s="89"/>
      <c r="NZP227" s="89"/>
      <c r="NZQ227" s="89"/>
      <c r="NZR227" s="89"/>
      <c r="NZS227" s="89"/>
      <c r="NZT227" s="89"/>
      <c r="NZU227" s="89"/>
      <c r="NZV227" s="89"/>
      <c r="NZW227" s="89"/>
      <c r="NZX227" s="89"/>
      <c r="NZY227" s="80"/>
      <c r="NZZ227" s="89"/>
      <c r="OAA227" s="89"/>
      <c r="OAB227" s="89"/>
      <c r="OAC227" s="89"/>
      <c r="OAD227" s="89"/>
      <c r="OAE227" s="89"/>
      <c r="OAF227" s="89"/>
      <c r="OAG227" s="89"/>
      <c r="OAH227" s="89"/>
      <c r="OAI227" s="89"/>
      <c r="OAJ227" s="89"/>
      <c r="OAK227" s="89"/>
      <c r="OAL227" s="89"/>
      <c r="OAM227" s="89"/>
      <c r="OAN227" s="89"/>
      <c r="OAO227" s="89"/>
      <c r="OAP227" s="89"/>
      <c r="OAQ227" s="89"/>
      <c r="OAR227" s="89"/>
      <c r="OAS227" s="89"/>
      <c r="OAT227" s="89"/>
      <c r="OAU227" s="80"/>
      <c r="OAV227" s="89"/>
      <c r="OAW227" s="89"/>
      <c r="OAX227" s="89"/>
      <c r="OAY227" s="89"/>
      <c r="OAZ227" s="89"/>
      <c r="OBA227" s="89"/>
      <c r="OBB227" s="89"/>
      <c r="OBC227" s="89"/>
      <c r="OBD227" s="89"/>
      <c r="OBE227" s="89"/>
      <c r="OBF227" s="89"/>
      <c r="OBG227" s="89"/>
      <c r="OBH227" s="89"/>
      <c r="OBI227" s="89"/>
      <c r="OBJ227" s="89"/>
      <c r="OBK227" s="89"/>
      <c r="OBL227" s="89"/>
      <c r="OBM227" s="89"/>
      <c r="OBN227" s="89"/>
      <c r="OBO227" s="89"/>
      <c r="OBP227" s="89"/>
      <c r="OBQ227" s="80"/>
      <c r="OBR227" s="89"/>
      <c r="OBS227" s="89"/>
      <c r="OBT227" s="89"/>
      <c r="OBU227" s="89"/>
      <c r="OBV227" s="89"/>
      <c r="OBW227" s="89"/>
      <c r="OBX227" s="89"/>
      <c r="OBY227" s="89"/>
      <c r="OBZ227" s="89"/>
      <c r="OCA227" s="89"/>
      <c r="OCB227" s="89"/>
      <c r="OCC227" s="89"/>
      <c r="OCD227" s="89"/>
      <c r="OCE227" s="89"/>
      <c r="OCF227" s="89"/>
      <c r="OCG227" s="89"/>
      <c r="OCH227" s="89"/>
      <c r="OCI227" s="89"/>
      <c r="OCJ227" s="89"/>
      <c r="OCK227" s="89"/>
      <c r="OCL227" s="89"/>
      <c r="OCM227" s="80"/>
      <c r="OCN227" s="89"/>
      <c r="OCO227" s="89"/>
      <c r="OCP227" s="89"/>
      <c r="OCQ227" s="89"/>
      <c r="OCR227" s="89"/>
      <c r="OCS227" s="89"/>
      <c r="OCT227" s="89"/>
      <c r="OCU227" s="89"/>
      <c r="OCV227" s="89"/>
      <c r="OCW227" s="89"/>
      <c r="OCX227" s="89"/>
      <c r="OCY227" s="89"/>
      <c r="OCZ227" s="89"/>
      <c r="ODA227" s="89"/>
      <c r="ODB227" s="89"/>
      <c r="ODC227" s="89"/>
      <c r="ODD227" s="89"/>
      <c r="ODE227" s="89"/>
      <c r="ODF227" s="89"/>
      <c r="ODG227" s="89"/>
      <c r="ODH227" s="89"/>
      <c r="ODI227" s="80"/>
      <c r="ODJ227" s="89"/>
      <c r="ODK227" s="89"/>
      <c r="ODL227" s="89"/>
      <c r="ODM227" s="89"/>
      <c r="ODN227" s="89"/>
      <c r="ODO227" s="89"/>
      <c r="ODP227" s="89"/>
      <c r="ODQ227" s="89"/>
      <c r="ODR227" s="89"/>
      <c r="ODS227" s="89"/>
      <c r="ODT227" s="89"/>
      <c r="ODU227" s="89"/>
      <c r="ODV227" s="89"/>
      <c r="ODW227" s="89"/>
      <c r="ODX227" s="89"/>
      <c r="ODY227" s="89"/>
      <c r="ODZ227" s="89"/>
      <c r="OEA227" s="89"/>
      <c r="OEB227" s="89"/>
      <c r="OEC227" s="89"/>
      <c r="OED227" s="89"/>
      <c r="OEE227" s="80"/>
      <c r="OEF227" s="89"/>
      <c r="OEG227" s="89"/>
      <c r="OEH227" s="89"/>
      <c r="OEI227" s="89"/>
      <c r="OEJ227" s="89"/>
      <c r="OEK227" s="89"/>
      <c r="OEL227" s="89"/>
      <c r="OEM227" s="89"/>
      <c r="OEN227" s="89"/>
      <c r="OEO227" s="89"/>
      <c r="OEP227" s="89"/>
      <c r="OEQ227" s="89"/>
      <c r="OER227" s="89"/>
      <c r="OES227" s="89"/>
      <c r="OET227" s="89"/>
      <c r="OEU227" s="89"/>
      <c r="OEV227" s="89"/>
      <c r="OEW227" s="89"/>
      <c r="OEX227" s="89"/>
      <c r="OEY227" s="89"/>
      <c r="OEZ227" s="89"/>
      <c r="OFA227" s="80"/>
      <c r="OFB227" s="89"/>
      <c r="OFC227" s="89"/>
      <c r="OFD227" s="89"/>
      <c r="OFE227" s="89"/>
      <c r="OFF227" s="89"/>
      <c r="OFG227" s="89"/>
      <c r="OFH227" s="89"/>
      <c r="OFI227" s="89"/>
      <c r="OFJ227" s="89"/>
      <c r="OFK227" s="89"/>
      <c r="OFL227" s="89"/>
      <c r="OFM227" s="89"/>
      <c r="OFN227" s="89"/>
      <c r="OFO227" s="89"/>
      <c r="OFP227" s="89"/>
      <c r="OFQ227" s="89"/>
      <c r="OFR227" s="89"/>
      <c r="OFS227" s="89"/>
      <c r="OFT227" s="89"/>
      <c r="OFU227" s="89"/>
      <c r="OFV227" s="89"/>
      <c r="OFW227" s="80"/>
      <c r="OFX227" s="89"/>
      <c r="OFY227" s="89"/>
      <c r="OFZ227" s="89"/>
      <c r="OGA227" s="89"/>
      <c r="OGB227" s="89"/>
      <c r="OGC227" s="89"/>
      <c r="OGD227" s="89"/>
      <c r="OGE227" s="89"/>
      <c r="OGF227" s="89"/>
      <c r="OGG227" s="89"/>
      <c r="OGH227" s="89"/>
      <c r="OGI227" s="89"/>
      <c r="OGJ227" s="89"/>
      <c r="OGK227" s="89"/>
      <c r="OGL227" s="89"/>
      <c r="OGM227" s="89"/>
      <c r="OGN227" s="89"/>
      <c r="OGO227" s="89"/>
      <c r="OGP227" s="89"/>
      <c r="OGQ227" s="89"/>
      <c r="OGR227" s="89"/>
      <c r="OGS227" s="80"/>
      <c r="OGT227" s="89"/>
      <c r="OGU227" s="89"/>
      <c r="OGV227" s="89"/>
      <c r="OGW227" s="89"/>
      <c r="OGX227" s="89"/>
      <c r="OGY227" s="89"/>
      <c r="OGZ227" s="89"/>
      <c r="OHA227" s="89"/>
      <c r="OHB227" s="89"/>
      <c r="OHC227" s="89"/>
      <c r="OHD227" s="89"/>
      <c r="OHE227" s="89"/>
      <c r="OHF227" s="89"/>
      <c r="OHG227" s="89"/>
      <c r="OHH227" s="89"/>
      <c r="OHI227" s="89"/>
      <c r="OHJ227" s="89"/>
      <c r="OHK227" s="89"/>
      <c r="OHL227" s="89"/>
      <c r="OHM227" s="89"/>
      <c r="OHN227" s="89"/>
      <c r="OHO227" s="80"/>
      <c r="OHP227" s="89"/>
      <c r="OHQ227" s="89"/>
      <c r="OHR227" s="89"/>
      <c r="OHS227" s="89"/>
      <c r="OHT227" s="89"/>
      <c r="OHU227" s="89"/>
      <c r="OHV227" s="89"/>
      <c r="OHW227" s="89"/>
      <c r="OHX227" s="89"/>
      <c r="OHY227" s="89"/>
      <c r="OHZ227" s="89"/>
      <c r="OIA227" s="89"/>
      <c r="OIB227" s="89"/>
      <c r="OIC227" s="89"/>
      <c r="OID227" s="89"/>
      <c r="OIE227" s="89"/>
      <c r="OIF227" s="89"/>
      <c r="OIG227" s="89"/>
      <c r="OIH227" s="89"/>
      <c r="OII227" s="89"/>
      <c r="OIJ227" s="89"/>
      <c r="OIK227" s="80"/>
      <c r="OIL227" s="89"/>
      <c r="OIM227" s="89"/>
      <c r="OIN227" s="89"/>
      <c r="OIO227" s="89"/>
      <c r="OIP227" s="89"/>
      <c r="OIQ227" s="89"/>
      <c r="OIR227" s="89"/>
      <c r="OIS227" s="89"/>
      <c r="OIT227" s="89"/>
      <c r="OIU227" s="89"/>
      <c r="OIV227" s="89"/>
      <c r="OIW227" s="89"/>
      <c r="OIX227" s="89"/>
      <c r="OIY227" s="89"/>
      <c r="OIZ227" s="89"/>
      <c r="OJA227" s="89"/>
      <c r="OJB227" s="89"/>
      <c r="OJC227" s="89"/>
      <c r="OJD227" s="89"/>
      <c r="OJE227" s="89"/>
      <c r="OJF227" s="89"/>
      <c r="OJG227" s="80"/>
      <c r="OJH227" s="89"/>
      <c r="OJI227" s="89"/>
      <c r="OJJ227" s="89"/>
      <c r="OJK227" s="89"/>
      <c r="OJL227" s="89"/>
      <c r="OJM227" s="89"/>
      <c r="OJN227" s="89"/>
      <c r="OJO227" s="89"/>
      <c r="OJP227" s="89"/>
      <c r="OJQ227" s="89"/>
      <c r="OJR227" s="89"/>
      <c r="OJS227" s="89"/>
      <c r="OJT227" s="89"/>
      <c r="OJU227" s="89"/>
      <c r="OJV227" s="89"/>
      <c r="OJW227" s="89"/>
      <c r="OJX227" s="89"/>
      <c r="OJY227" s="89"/>
      <c r="OJZ227" s="89"/>
      <c r="OKA227" s="89"/>
      <c r="OKB227" s="89"/>
      <c r="OKC227" s="80"/>
      <c r="OKD227" s="89"/>
      <c r="OKE227" s="89"/>
      <c r="OKF227" s="89"/>
      <c r="OKG227" s="89"/>
      <c r="OKH227" s="89"/>
      <c r="OKI227" s="89"/>
      <c r="OKJ227" s="89"/>
      <c r="OKK227" s="89"/>
      <c r="OKL227" s="89"/>
      <c r="OKM227" s="89"/>
      <c r="OKN227" s="89"/>
      <c r="OKO227" s="89"/>
      <c r="OKP227" s="89"/>
      <c r="OKQ227" s="89"/>
      <c r="OKR227" s="89"/>
      <c r="OKS227" s="89"/>
      <c r="OKT227" s="89"/>
      <c r="OKU227" s="89"/>
      <c r="OKV227" s="89"/>
      <c r="OKW227" s="89"/>
      <c r="OKX227" s="89"/>
      <c r="OKY227" s="80"/>
      <c r="OKZ227" s="89"/>
      <c r="OLA227" s="89"/>
      <c r="OLB227" s="89"/>
      <c r="OLC227" s="89"/>
      <c r="OLD227" s="89"/>
      <c r="OLE227" s="89"/>
      <c r="OLF227" s="89"/>
      <c r="OLG227" s="89"/>
      <c r="OLH227" s="89"/>
      <c r="OLI227" s="89"/>
      <c r="OLJ227" s="89"/>
      <c r="OLK227" s="89"/>
      <c r="OLL227" s="89"/>
      <c r="OLM227" s="89"/>
      <c r="OLN227" s="89"/>
      <c r="OLO227" s="89"/>
      <c r="OLP227" s="89"/>
      <c r="OLQ227" s="89"/>
      <c r="OLR227" s="89"/>
      <c r="OLS227" s="89"/>
      <c r="OLT227" s="89"/>
      <c r="OLU227" s="80"/>
      <c r="OLV227" s="89"/>
      <c r="OLW227" s="89"/>
      <c r="OLX227" s="89"/>
      <c r="OLY227" s="89"/>
      <c r="OLZ227" s="89"/>
      <c r="OMA227" s="89"/>
      <c r="OMB227" s="89"/>
      <c r="OMC227" s="89"/>
      <c r="OMD227" s="89"/>
      <c r="OME227" s="89"/>
      <c r="OMF227" s="89"/>
      <c r="OMG227" s="89"/>
      <c r="OMH227" s="89"/>
      <c r="OMI227" s="89"/>
      <c r="OMJ227" s="89"/>
      <c r="OMK227" s="89"/>
      <c r="OML227" s="89"/>
      <c r="OMM227" s="89"/>
      <c r="OMN227" s="89"/>
      <c r="OMO227" s="89"/>
      <c r="OMP227" s="89"/>
      <c r="OMQ227" s="80"/>
      <c r="OMR227" s="89"/>
      <c r="OMS227" s="89"/>
      <c r="OMT227" s="89"/>
      <c r="OMU227" s="89"/>
      <c r="OMV227" s="89"/>
      <c r="OMW227" s="89"/>
      <c r="OMX227" s="89"/>
      <c r="OMY227" s="89"/>
      <c r="OMZ227" s="89"/>
      <c r="ONA227" s="89"/>
      <c r="ONB227" s="89"/>
      <c r="ONC227" s="89"/>
      <c r="OND227" s="89"/>
      <c r="ONE227" s="89"/>
      <c r="ONF227" s="89"/>
      <c r="ONG227" s="89"/>
      <c r="ONH227" s="89"/>
      <c r="ONI227" s="89"/>
      <c r="ONJ227" s="89"/>
      <c r="ONK227" s="89"/>
      <c r="ONL227" s="89"/>
      <c r="ONM227" s="80"/>
      <c r="ONN227" s="89"/>
      <c r="ONO227" s="89"/>
      <c r="ONP227" s="89"/>
      <c r="ONQ227" s="89"/>
      <c r="ONR227" s="89"/>
      <c r="ONS227" s="89"/>
      <c r="ONT227" s="89"/>
      <c r="ONU227" s="89"/>
      <c r="ONV227" s="89"/>
      <c r="ONW227" s="89"/>
      <c r="ONX227" s="89"/>
      <c r="ONY227" s="89"/>
      <c r="ONZ227" s="89"/>
      <c r="OOA227" s="89"/>
      <c r="OOB227" s="89"/>
      <c r="OOC227" s="89"/>
      <c r="OOD227" s="89"/>
      <c r="OOE227" s="89"/>
      <c r="OOF227" s="89"/>
      <c r="OOG227" s="89"/>
      <c r="OOH227" s="89"/>
      <c r="OOI227" s="80"/>
      <c r="OOJ227" s="89"/>
      <c r="OOK227" s="89"/>
      <c r="OOL227" s="89"/>
      <c r="OOM227" s="89"/>
      <c r="OON227" s="89"/>
      <c r="OOO227" s="89"/>
      <c r="OOP227" s="89"/>
      <c r="OOQ227" s="89"/>
      <c r="OOR227" s="89"/>
      <c r="OOS227" s="89"/>
      <c r="OOT227" s="89"/>
      <c r="OOU227" s="89"/>
      <c r="OOV227" s="89"/>
      <c r="OOW227" s="89"/>
      <c r="OOX227" s="89"/>
      <c r="OOY227" s="89"/>
      <c r="OOZ227" s="89"/>
      <c r="OPA227" s="89"/>
      <c r="OPB227" s="89"/>
      <c r="OPC227" s="89"/>
      <c r="OPD227" s="89"/>
      <c r="OPE227" s="80"/>
      <c r="OPF227" s="89"/>
      <c r="OPG227" s="89"/>
      <c r="OPH227" s="89"/>
      <c r="OPI227" s="89"/>
      <c r="OPJ227" s="89"/>
      <c r="OPK227" s="89"/>
      <c r="OPL227" s="89"/>
      <c r="OPM227" s="89"/>
      <c r="OPN227" s="89"/>
      <c r="OPO227" s="89"/>
      <c r="OPP227" s="89"/>
      <c r="OPQ227" s="89"/>
      <c r="OPR227" s="89"/>
      <c r="OPS227" s="89"/>
      <c r="OPT227" s="89"/>
      <c r="OPU227" s="89"/>
      <c r="OPV227" s="89"/>
      <c r="OPW227" s="89"/>
      <c r="OPX227" s="89"/>
      <c r="OPY227" s="89"/>
      <c r="OPZ227" s="89"/>
      <c r="OQA227" s="80"/>
      <c r="OQB227" s="89"/>
      <c r="OQC227" s="89"/>
      <c r="OQD227" s="89"/>
      <c r="OQE227" s="89"/>
      <c r="OQF227" s="89"/>
      <c r="OQG227" s="89"/>
      <c r="OQH227" s="89"/>
      <c r="OQI227" s="89"/>
      <c r="OQJ227" s="89"/>
      <c r="OQK227" s="89"/>
      <c r="OQL227" s="89"/>
      <c r="OQM227" s="89"/>
      <c r="OQN227" s="89"/>
      <c r="OQO227" s="89"/>
      <c r="OQP227" s="89"/>
      <c r="OQQ227" s="89"/>
      <c r="OQR227" s="89"/>
      <c r="OQS227" s="89"/>
      <c r="OQT227" s="89"/>
      <c r="OQU227" s="89"/>
      <c r="OQV227" s="89"/>
      <c r="OQW227" s="80"/>
      <c r="OQX227" s="89"/>
      <c r="OQY227" s="89"/>
      <c r="OQZ227" s="89"/>
      <c r="ORA227" s="89"/>
      <c r="ORB227" s="89"/>
      <c r="ORC227" s="89"/>
      <c r="ORD227" s="89"/>
      <c r="ORE227" s="89"/>
      <c r="ORF227" s="89"/>
      <c r="ORG227" s="89"/>
      <c r="ORH227" s="89"/>
      <c r="ORI227" s="89"/>
      <c r="ORJ227" s="89"/>
      <c r="ORK227" s="89"/>
      <c r="ORL227" s="89"/>
      <c r="ORM227" s="89"/>
      <c r="ORN227" s="89"/>
      <c r="ORO227" s="89"/>
      <c r="ORP227" s="89"/>
      <c r="ORQ227" s="89"/>
      <c r="ORR227" s="89"/>
      <c r="ORS227" s="80"/>
      <c r="ORT227" s="89"/>
      <c r="ORU227" s="89"/>
      <c r="ORV227" s="89"/>
      <c r="ORW227" s="89"/>
      <c r="ORX227" s="89"/>
      <c r="ORY227" s="89"/>
      <c r="ORZ227" s="89"/>
      <c r="OSA227" s="89"/>
      <c r="OSB227" s="89"/>
      <c r="OSC227" s="89"/>
      <c r="OSD227" s="89"/>
      <c r="OSE227" s="89"/>
      <c r="OSF227" s="89"/>
      <c r="OSG227" s="89"/>
      <c r="OSH227" s="89"/>
      <c r="OSI227" s="89"/>
      <c r="OSJ227" s="89"/>
      <c r="OSK227" s="89"/>
      <c r="OSL227" s="89"/>
      <c r="OSM227" s="89"/>
      <c r="OSN227" s="89"/>
      <c r="OSO227" s="80"/>
      <c r="OSP227" s="89"/>
      <c r="OSQ227" s="89"/>
      <c r="OSR227" s="89"/>
      <c r="OSS227" s="89"/>
      <c r="OST227" s="89"/>
      <c r="OSU227" s="89"/>
      <c r="OSV227" s="89"/>
      <c r="OSW227" s="89"/>
      <c r="OSX227" s="89"/>
      <c r="OSY227" s="89"/>
      <c r="OSZ227" s="89"/>
      <c r="OTA227" s="89"/>
      <c r="OTB227" s="89"/>
      <c r="OTC227" s="89"/>
      <c r="OTD227" s="89"/>
      <c r="OTE227" s="89"/>
      <c r="OTF227" s="89"/>
      <c r="OTG227" s="89"/>
      <c r="OTH227" s="89"/>
      <c r="OTI227" s="89"/>
      <c r="OTJ227" s="89"/>
      <c r="OTK227" s="80"/>
      <c r="OTL227" s="89"/>
      <c r="OTM227" s="89"/>
      <c r="OTN227" s="89"/>
      <c r="OTO227" s="89"/>
      <c r="OTP227" s="89"/>
      <c r="OTQ227" s="89"/>
      <c r="OTR227" s="89"/>
      <c r="OTS227" s="89"/>
      <c r="OTT227" s="89"/>
      <c r="OTU227" s="89"/>
      <c r="OTV227" s="89"/>
      <c r="OTW227" s="89"/>
      <c r="OTX227" s="89"/>
      <c r="OTY227" s="89"/>
      <c r="OTZ227" s="89"/>
      <c r="OUA227" s="89"/>
      <c r="OUB227" s="89"/>
      <c r="OUC227" s="89"/>
      <c r="OUD227" s="89"/>
      <c r="OUE227" s="89"/>
      <c r="OUF227" s="89"/>
      <c r="OUG227" s="80"/>
      <c r="OUH227" s="89"/>
      <c r="OUI227" s="89"/>
      <c r="OUJ227" s="89"/>
      <c r="OUK227" s="89"/>
      <c r="OUL227" s="89"/>
      <c r="OUM227" s="89"/>
      <c r="OUN227" s="89"/>
      <c r="OUO227" s="89"/>
      <c r="OUP227" s="89"/>
      <c r="OUQ227" s="89"/>
      <c r="OUR227" s="89"/>
      <c r="OUS227" s="89"/>
      <c r="OUT227" s="89"/>
      <c r="OUU227" s="89"/>
      <c r="OUV227" s="89"/>
      <c r="OUW227" s="89"/>
      <c r="OUX227" s="89"/>
      <c r="OUY227" s="89"/>
      <c r="OUZ227" s="89"/>
      <c r="OVA227" s="89"/>
      <c r="OVB227" s="89"/>
      <c r="OVC227" s="80"/>
      <c r="OVD227" s="89"/>
      <c r="OVE227" s="89"/>
      <c r="OVF227" s="89"/>
      <c r="OVG227" s="89"/>
      <c r="OVH227" s="89"/>
      <c r="OVI227" s="89"/>
      <c r="OVJ227" s="89"/>
      <c r="OVK227" s="89"/>
      <c r="OVL227" s="89"/>
      <c r="OVM227" s="89"/>
      <c r="OVN227" s="89"/>
      <c r="OVO227" s="89"/>
      <c r="OVP227" s="89"/>
      <c r="OVQ227" s="89"/>
      <c r="OVR227" s="89"/>
      <c r="OVS227" s="89"/>
      <c r="OVT227" s="89"/>
      <c r="OVU227" s="89"/>
      <c r="OVV227" s="89"/>
      <c r="OVW227" s="89"/>
      <c r="OVX227" s="89"/>
      <c r="OVY227" s="80"/>
      <c r="OVZ227" s="89"/>
      <c r="OWA227" s="89"/>
      <c r="OWB227" s="89"/>
      <c r="OWC227" s="89"/>
      <c r="OWD227" s="89"/>
      <c r="OWE227" s="89"/>
      <c r="OWF227" s="89"/>
      <c r="OWG227" s="89"/>
      <c r="OWH227" s="89"/>
      <c r="OWI227" s="89"/>
      <c r="OWJ227" s="89"/>
      <c r="OWK227" s="89"/>
      <c r="OWL227" s="89"/>
      <c r="OWM227" s="89"/>
      <c r="OWN227" s="89"/>
      <c r="OWO227" s="89"/>
      <c r="OWP227" s="89"/>
      <c r="OWQ227" s="89"/>
      <c r="OWR227" s="89"/>
      <c r="OWS227" s="89"/>
      <c r="OWT227" s="89"/>
      <c r="OWU227" s="80"/>
      <c r="OWV227" s="89"/>
      <c r="OWW227" s="89"/>
      <c r="OWX227" s="89"/>
      <c r="OWY227" s="89"/>
      <c r="OWZ227" s="89"/>
      <c r="OXA227" s="89"/>
      <c r="OXB227" s="89"/>
      <c r="OXC227" s="89"/>
      <c r="OXD227" s="89"/>
      <c r="OXE227" s="89"/>
      <c r="OXF227" s="89"/>
      <c r="OXG227" s="89"/>
      <c r="OXH227" s="89"/>
      <c r="OXI227" s="89"/>
      <c r="OXJ227" s="89"/>
      <c r="OXK227" s="89"/>
      <c r="OXL227" s="89"/>
      <c r="OXM227" s="89"/>
      <c r="OXN227" s="89"/>
      <c r="OXO227" s="89"/>
      <c r="OXP227" s="89"/>
      <c r="OXQ227" s="80"/>
      <c r="OXR227" s="89"/>
      <c r="OXS227" s="89"/>
      <c r="OXT227" s="89"/>
      <c r="OXU227" s="89"/>
      <c r="OXV227" s="89"/>
      <c r="OXW227" s="89"/>
      <c r="OXX227" s="89"/>
      <c r="OXY227" s="89"/>
      <c r="OXZ227" s="89"/>
      <c r="OYA227" s="89"/>
      <c r="OYB227" s="89"/>
      <c r="OYC227" s="89"/>
      <c r="OYD227" s="89"/>
      <c r="OYE227" s="89"/>
      <c r="OYF227" s="89"/>
      <c r="OYG227" s="89"/>
      <c r="OYH227" s="89"/>
      <c r="OYI227" s="89"/>
      <c r="OYJ227" s="89"/>
      <c r="OYK227" s="89"/>
      <c r="OYL227" s="89"/>
      <c r="OYM227" s="80"/>
      <c r="OYN227" s="89"/>
      <c r="OYO227" s="89"/>
      <c r="OYP227" s="89"/>
      <c r="OYQ227" s="89"/>
      <c r="OYR227" s="89"/>
      <c r="OYS227" s="89"/>
      <c r="OYT227" s="89"/>
      <c r="OYU227" s="89"/>
      <c r="OYV227" s="89"/>
      <c r="OYW227" s="89"/>
      <c r="OYX227" s="89"/>
      <c r="OYY227" s="89"/>
      <c r="OYZ227" s="89"/>
      <c r="OZA227" s="89"/>
      <c r="OZB227" s="89"/>
      <c r="OZC227" s="89"/>
      <c r="OZD227" s="89"/>
      <c r="OZE227" s="89"/>
      <c r="OZF227" s="89"/>
      <c r="OZG227" s="89"/>
      <c r="OZH227" s="89"/>
      <c r="OZI227" s="80"/>
      <c r="OZJ227" s="89"/>
      <c r="OZK227" s="89"/>
      <c r="OZL227" s="89"/>
      <c r="OZM227" s="89"/>
      <c r="OZN227" s="89"/>
      <c r="OZO227" s="89"/>
      <c r="OZP227" s="89"/>
      <c r="OZQ227" s="89"/>
      <c r="OZR227" s="89"/>
      <c r="OZS227" s="89"/>
      <c r="OZT227" s="89"/>
      <c r="OZU227" s="89"/>
      <c r="OZV227" s="89"/>
      <c r="OZW227" s="89"/>
      <c r="OZX227" s="89"/>
      <c r="OZY227" s="89"/>
      <c r="OZZ227" s="89"/>
      <c r="PAA227" s="89"/>
      <c r="PAB227" s="89"/>
      <c r="PAC227" s="89"/>
      <c r="PAD227" s="89"/>
      <c r="PAE227" s="80"/>
      <c r="PAF227" s="89"/>
      <c r="PAG227" s="89"/>
      <c r="PAH227" s="89"/>
      <c r="PAI227" s="89"/>
      <c r="PAJ227" s="89"/>
      <c r="PAK227" s="89"/>
      <c r="PAL227" s="89"/>
      <c r="PAM227" s="89"/>
      <c r="PAN227" s="89"/>
      <c r="PAO227" s="89"/>
      <c r="PAP227" s="89"/>
      <c r="PAQ227" s="89"/>
      <c r="PAR227" s="89"/>
      <c r="PAS227" s="89"/>
      <c r="PAT227" s="89"/>
      <c r="PAU227" s="89"/>
      <c r="PAV227" s="89"/>
      <c r="PAW227" s="89"/>
      <c r="PAX227" s="89"/>
      <c r="PAY227" s="89"/>
      <c r="PAZ227" s="89"/>
      <c r="PBA227" s="80"/>
      <c r="PBB227" s="89"/>
      <c r="PBC227" s="89"/>
      <c r="PBD227" s="89"/>
      <c r="PBE227" s="89"/>
      <c r="PBF227" s="89"/>
      <c r="PBG227" s="89"/>
      <c r="PBH227" s="89"/>
      <c r="PBI227" s="89"/>
      <c r="PBJ227" s="89"/>
      <c r="PBK227" s="89"/>
      <c r="PBL227" s="89"/>
      <c r="PBM227" s="89"/>
      <c r="PBN227" s="89"/>
      <c r="PBO227" s="89"/>
      <c r="PBP227" s="89"/>
      <c r="PBQ227" s="89"/>
      <c r="PBR227" s="89"/>
      <c r="PBS227" s="89"/>
      <c r="PBT227" s="89"/>
      <c r="PBU227" s="89"/>
      <c r="PBV227" s="89"/>
      <c r="PBW227" s="80"/>
      <c r="PBX227" s="89"/>
      <c r="PBY227" s="89"/>
      <c r="PBZ227" s="89"/>
      <c r="PCA227" s="89"/>
      <c r="PCB227" s="89"/>
      <c r="PCC227" s="89"/>
      <c r="PCD227" s="89"/>
      <c r="PCE227" s="89"/>
      <c r="PCF227" s="89"/>
      <c r="PCG227" s="89"/>
      <c r="PCH227" s="89"/>
      <c r="PCI227" s="89"/>
      <c r="PCJ227" s="89"/>
      <c r="PCK227" s="89"/>
      <c r="PCL227" s="89"/>
      <c r="PCM227" s="89"/>
      <c r="PCN227" s="89"/>
      <c r="PCO227" s="89"/>
      <c r="PCP227" s="89"/>
      <c r="PCQ227" s="89"/>
      <c r="PCR227" s="89"/>
      <c r="PCS227" s="80"/>
      <c r="PCT227" s="89"/>
      <c r="PCU227" s="89"/>
      <c r="PCV227" s="89"/>
      <c r="PCW227" s="89"/>
      <c r="PCX227" s="89"/>
      <c r="PCY227" s="89"/>
      <c r="PCZ227" s="89"/>
      <c r="PDA227" s="89"/>
      <c r="PDB227" s="89"/>
      <c r="PDC227" s="89"/>
      <c r="PDD227" s="89"/>
      <c r="PDE227" s="89"/>
      <c r="PDF227" s="89"/>
      <c r="PDG227" s="89"/>
      <c r="PDH227" s="89"/>
      <c r="PDI227" s="89"/>
      <c r="PDJ227" s="89"/>
      <c r="PDK227" s="89"/>
      <c r="PDL227" s="89"/>
      <c r="PDM227" s="89"/>
      <c r="PDN227" s="89"/>
      <c r="PDO227" s="80"/>
      <c r="PDP227" s="89"/>
      <c r="PDQ227" s="89"/>
      <c r="PDR227" s="89"/>
      <c r="PDS227" s="89"/>
      <c r="PDT227" s="89"/>
      <c r="PDU227" s="89"/>
      <c r="PDV227" s="89"/>
      <c r="PDW227" s="89"/>
      <c r="PDX227" s="89"/>
      <c r="PDY227" s="89"/>
      <c r="PDZ227" s="89"/>
      <c r="PEA227" s="89"/>
      <c r="PEB227" s="89"/>
      <c r="PEC227" s="89"/>
      <c r="PED227" s="89"/>
      <c r="PEE227" s="89"/>
      <c r="PEF227" s="89"/>
      <c r="PEG227" s="89"/>
      <c r="PEH227" s="89"/>
      <c r="PEI227" s="89"/>
      <c r="PEJ227" s="89"/>
      <c r="PEK227" s="80"/>
      <c r="PEL227" s="89"/>
      <c r="PEM227" s="89"/>
      <c r="PEN227" s="89"/>
      <c r="PEO227" s="89"/>
      <c r="PEP227" s="89"/>
      <c r="PEQ227" s="89"/>
      <c r="PER227" s="89"/>
      <c r="PES227" s="89"/>
      <c r="PET227" s="89"/>
      <c r="PEU227" s="89"/>
      <c r="PEV227" s="89"/>
      <c r="PEW227" s="89"/>
      <c r="PEX227" s="89"/>
      <c r="PEY227" s="89"/>
      <c r="PEZ227" s="89"/>
      <c r="PFA227" s="89"/>
      <c r="PFB227" s="89"/>
      <c r="PFC227" s="89"/>
      <c r="PFD227" s="89"/>
      <c r="PFE227" s="89"/>
      <c r="PFF227" s="89"/>
      <c r="PFG227" s="80"/>
      <c r="PFH227" s="89"/>
      <c r="PFI227" s="89"/>
      <c r="PFJ227" s="89"/>
      <c r="PFK227" s="89"/>
      <c r="PFL227" s="89"/>
      <c r="PFM227" s="89"/>
      <c r="PFN227" s="89"/>
      <c r="PFO227" s="89"/>
      <c r="PFP227" s="89"/>
      <c r="PFQ227" s="89"/>
      <c r="PFR227" s="89"/>
      <c r="PFS227" s="89"/>
      <c r="PFT227" s="89"/>
      <c r="PFU227" s="89"/>
      <c r="PFV227" s="89"/>
      <c r="PFW227" s="89"/>
      <c r="PFX227" s="89"/>
      <c r="PFY227" s="89"/>
      <c r="PFZ227" s="89"/>
      <c r="PGA227" s="89"/>
      <c r="PGB227" s="89"/>
      <c r="PGC227" s="80"/>
      <c r="PGD227" s="89"/>
      <c r="PGE227" s="89"/>
      <c r="PGF227" s="89"/>
      <c r="PGG227" s="89"/>
      <c r="PGH227" s="89"/>
      <c r="PGI227" s="89"/>
      <c r="PGJ227" s="89"/>
      <c r="PGK227" s="89"/>
      <c r="PGL227" s="89"/>
      <c r="PGM227" s="89"/>
      <c r="PGN227" s="89"/>
      <c r="PGO227" s="89"/>
      <c r="PGP227" s="89"/>
      <c r="PGQ227" s="89"/>
      <c r="PGR227" s="89"/>
      <c r="PGS227" s="89"/>
      <c r="PGT227" s="89"/>
      <c r="PGU227" s="89"/>
      <c r="PGV227" s="89"/>
      <c r="PGW227" s="89"/>
      <c r="PGX227" s="89"/>
      <c r="PGY227" s="80"/>
      <c r="PGZ227" s="89"/>
      <c r="PHA227" s="89"/>
      <c r="PHB227" s="89"/>
      <c r="PHC227" s="89"/>
      <c r="PHD227" s="89"/>
      <c r="PHE227" s="89"/>
      <c r="PHF227" s="89"/>
      <c r="PHG227" s="89"/>
      <c r="PHH227" s="89"/>
      <c r="PHI227" s="89"/>
      <c r="PHJ227" s="89"/>
      <c r="PHK227" s="89"/>
      <c r="PHL227" s="89"/>
      <c r="PHM227" s="89"/>
      <c r="PHN227" s="89"/>
      <c r="PHO227" s="89"/>
      <c r="PHP227" s="89"/>
      <c r="PHQ227" s="89"/>
      <c r="PHR227" s="89"/>
      <c r="PHS227" s="89"/>
      <c r="PHT227" s="89"/>
      <c r="PHU227" s="80"/>
      <c r="PHV227" s="89"/>
      <c r="PHW227" s="89"/>
      <c r="PHX227" s="89"/>
      <c r="PHY227" s="89"/>
      <c r="PHZ227" s="89"/>
      <c r="PIA227" s="89"/>
      <c r="PIB227" s="89"/>
      <c r="PIC227" s="89"/>
      <c r="PID227" s="89"/>
      <c r="PIE227" s="89"/>
      <c r="PIF227" s="89"/>
      <c r="PIG227" s="89"/>
      <c r="PIH227" s="89"/>
      <c r="PII227" s="89"/>
      <c r="PIJ227" s="89"/>
      <c r="PIK227" s="89"/>
      <c r="PIL227" s="89"/>
      <c r="PIM227" s="89"/>
      <c r="PIN227" s="89"/>
      <c r="PIO227" s="89"/>
      <c r="PIP227" s="89"/>
      <c r="PIQ227" s="80"/>
      <c r="PIR227" s="89"/>
      <c r="PIS227" s="89"/>
      <c r="PIT227" s="89"/>
      <c r="PIU227" s="89"/>
      <c r="PIV227" s="89"/>
      <c r="PIW227" s="89"/>
      <c r="PIX227" s="89"/>
      <c r="PIY227" s="89"/>
      <c r="PIZ227" s="89"/>
      <c r="PJA227" s="89"/>
      <c r="PJB227" s="89"/>
      <c r="PJC227" s="89"/>
      <c r="PJD227" s="89"/>
      <c r="PJE227" s="89"/>
      <c r="PJF227" s="89"/>
      <c r="PJG227" s="89"/>
      <c r="PJH227" s="89"/>
      <c r="PJI227" s="89"/>
      <c r="PJJ227" s="89"/>
      <c r="PJK227" s="89"/>
      <c r="PJL227" s="89"/>
      <c r="PJM227" s="80"/>
      <c r="PJN227" s="89"/>
      <c r="PJO227" s="89"/>
      <c r="PJP227" s="89"/>
      <c r="PJQ227" s="89"/>
      <c r="PJR227" s="89"/>
      <c r="PJS227" s="89"/>
      <c r="PJT227" s="89"/>
      <c r="PJU227" s="89"/>
      <c r="PJV227" s="89"/>
      <c r="PJW227" s="89"/>
      <c r="PJX227" s="89"/>
      <c r="PJY227" s="89"/>
      <c r="PJZ227" s="89"/>
      <c r="PKA227" s="89"/>
      <c r="PKB227" s="89"/>
      <c r="PKC227" s="89"/>
      <c r="PKD227" s="89"/>
      <c r="PKE227" s="89"/>
      <c r="PKF227" s="89"/>
      <c r="PKG227" s="89"/>
      <c r="PKH227" s="89"/>
      <c r="PKI227" s="80"/>
      <c r="PKJ227" s="89"/>
      <c r="PKK227" s="89"/>
      <c r="PKL227" s="89"/>
      <c r="PKM227" s="89"/>
      <c r="PKN227" s="89"/>
      <c r="PKO227" s="89"/>
      <c r="PKP227" s="89"/>
      <c r="PKQ227" s="89"/>
      <c r="PKR227" s="89"/>
      <c r="PKS227" s="89"/>
      <c r="PKT227" s="89"/>
      <c r="PKU227" s="89"/>
      <c r="PKV227" s="89"/>
      <c r="PKW227" s="89"/>
      <c r="PKX227" s="89"/>
      <c r="PKY227" s="89"/>
      <c r="PKZ227" s="89"/>
      <c r="PLA227" s="89"/>
      <c r="PLB227" s="89"/>
      <c r="PLC227" s="89"/>
      <c r="PLD227" s="89"/>
      <c r="PLE227" s="80"/>
      <c r="PLF227" s="89"/>
      <c r="PLG227" s="89"/>
      <c r="PLH227" s="89"/>
      <c r="PLI227" s="89"/>
      <c r="PLJ227" s="89"/>
      <c r="PLK227" s="89"/>
      <c r="PLL227" s="89"/>
      <c r="PLM227" s="89"/>
      <c r="PLN227" s="89"/>
      <c r="PLO227" s="89"/>
      <c r="PLP227" s="89"/>
      <c r="PLQ227" s="89"/>
      <c r="PLR227" s="89"/>
      <c r="PLS227" s="89"/>
      <c r="PLT227" s="89"/>
      <c r="PLU227" s="89"/>
      <c r="PLV227" s="89"/>
      <c r="PLW227" s="89"/>
      <c r="PLX227" s="89"/>
      <c r="PLY227" s="89"/>
      <c r="PLZ227" s="89"/>
      <c r="PMA227" s="80"/>
      <c r="PMB227" s="89"/>
      <c r="PMC227" s="89"/>
      <c r="PMD227" s="89"/>
      <c r="PME227" s="89"/>
      <c r="PMF227" s="89"/>
      <c r="PMG227" s="89"/>
      <c r="PMH227" s="89"/>
      <c r="PMI227" s="89"/>
      <c r="PMJ227" s="89"/>
      <c r="PMK227" s="89"/>
      <c r="PML227" s="89"/>
      <c r="PMM227" s="89"/>
      <c r="PMN227" s="89"/>
      <c r="PMO227" s="89"/>
      <c r="PMP227" s="89"/>
      <c r="PMQ227" s="89"/>
      <c r="PMR227" s="89"/>
      <c r="PMS227" s="89"/>
      <c r="PMT227" s="89"/>
      <c r="PMU227" s="89"/>
      <c r="PMV227" s="89"/>
      <c r="PMW227" s="80"/>
      <c r="PMX227" s="89"/>
      <c r="PMY227" s="89"/>
      <c r="PMZ227" s="89"/>
      <c r="PNA227" s="89"/>
      <c r="PNB227" s="89"/>
      <c r="PNC227" s="89"/>
      <c r="PND227" s="89"/>
      <c r="PNE227" s="89"/>
      <c r="PNF227" s="89"/>
      <c r="PNG227" s="89"/>
      <c r="PNH227" s="89"/>
      <c r="PNI227" s="89"/>
      <c r="PNJ227" s="89"/>
      <c r="PNK227" s="89"/>
      <c r="PNL227" s="89"/>
      <c r="PNM227" s="89"/>
      <c r="PNN227" s="89"/>
      <c r="PNO227" s="89"/>
      <c r="PNP227" s="89"/>
      <c r="PNQ227" s="89"/>
      <c r="PNR227" s="89"/>
      <c r="PNS227" s="80"/>
      <c r="PNT227" s="89"/>
      <c r="PNU227" s="89"/>
      <c r="PNV227" s="89"/>
      <c r="PNW227" s="89"/>
      <c r="PNX227" s="89"/>
      <c r="PNY227" s="89"/>
      <c r="PNZ227" s="89"/>
      <c r="POA227" s="89"/>
      <c r="POB227" s="89"/>
      <c r="POC227" s="89"/>
      <c r="POD227" s="89"/>
      <c r="POE227" s="89"/>
      <c r="POF227" s="89"/>
      <c r="POG227" s="89"/>
      <c r="POH227" s="89"/>
      <c r="POI227" s="89"/>
      <c r="POJ227" s="89"/>
      <c r="POK227" s="89"/>
      <c r="POL227" s="89"/>
      <c r="POM227" s="89"/>
      <c r="PON227" s="89"/>
      <c r="POO227" s="80"/>
      <c r="POP227" s="89"/>
      <c r="POQ227" s="89"/>
      <c r="POR227" s="89"/>
      <c r="POS227" s="89"/>
      <c r="POT227" s="89"/>
      <c r="POU227" s="89"/>
      <c r="POV227" s="89"/>
      <c r="POW227" s="89"/>
      <c r="POX227" s="89"/>
      <c r="POY227" s="89"/>
      <c r="POZ227" s="89"/>
      <c r="PPA227" s="89"/>
      <c r="PPB227" s="89"/>
      <c r="PPC227" s="89"/>
      <c r="PPD227" s="89"/>
      <c r="PPE227" s="89"/>
      <c r="PPF227" s="89"/>
      <c r="PPG227" s="89"/>
      <c r="PPH227" s="89"/>
      <c r="PPI227" s="89"/>
      <c r="PPJ227" s="89"/>
      <c r="PPK227" s="80"/>
      <c r="PPL227" s="89"/>
      <c r="PPM227" s="89"/>
      <c r="PPN227" s="89"/>
      <c r="PPO227" s="89"/>
      <c r="PPP227" s="89"/>
      <c r="PPQ227" s="89"/>
      <c r="PPR227" s="89"/>
      <c r="PPS227" s="89"/>
      <c r="PPT227" s="89"/>
      <c r="PPU227" s="89"/>
      <c r="PPV227" s="89"/>
      <c r="PPW227" s="89"/>
      <c r="PPX227" s="89"/>
      <c r="PPY227" s="89"/>
      <c r="PPZ227" s="89"/>
      <c r="PQA227" s="89"/>
      <c r="PQB227" s="89"/>
      <c r="PQC227" s="89"/>
      <c r="PQD227" s="89"/>
      <c r="PQE227" s="89"/>
      <c r="PQF227" s="89"/>
      <c r="PQG227" s="80"/>
      <c r="PQH227" s="89"/>
      <c r="PQI227" s="89"/>
      <c r="PQJ227" s="89"/>
      <c r="PQK227" s="89"/>
      <c r="PQL227" s="89"/>
      <c r="PQM227" s="89"/>
      <c r="PQN227" s="89"/>
      <c r="PQO227" s="89"/>
      <c r="PQP227" s="89"/>
      <c r="PQQ227" s="89"/>
      <c r="PQR227" s="89"/>
      <c r="PQS227" s="89"/>
      <c r="PQT227" s="89"/>
      <c r="PQU227" s="89"/>
      <c r="PQV227" s="89"/>
      <c r="PQW227" s="89"/>
      <c r="PQX227" s="89"/>
      <c r="PQY227" s="89"/>
      <c r="PQZ227" s="89"/>
      <c r="PRA227" s="89"/>
      <c r="PRB227" s="89"/>
      <c r="PRC227" s="80"/>
      <c r="PRD227" s="89"/>
      <c r="PRE227" s="89"/>
      <c r="PRF227" s="89"/>
      <c r="PRG227" s="89"/>
      <c r="PRH227" s="89"/>
      <c r="PRI227" s="89"/>
      <c r="PRJ227" s="89"/>
      <c r="PRK227" s="89"/>
      <c r="PRL227" s="89"/>
      <c r="PRM227" s="89"/>
      <c r="PRN227" s="89"/>
      <c r="PRO227" s="89"/>
      <c r="PRP227" s="89"/>
      <c r="PRQ227" s="89"/>
      <c r="PRR227" s="89"/>
      <c r="PRS227" s="89"/>
      <c r="PRT227" s="89"/>
      <c r="PRU227" s="89"/>
      <c r="PRV227" s="89"/>
      <c r="PRW227" s="89"/>
      <c r="PRX227" s="89"/>
      <c r="PRY227" s="80"/>
      <c r="PRZ227" s="89"/>
      <c r="PSA227" s="89"/>
      <c r="PSB227" s="89"/>
      <c r="PSC227" s="89"/>
      <c r="PSD227" s="89"/>
      <c r="PSE227" s="89"/>
      <c r="PSF227" s="89"/>
      <c r="PSG227" s="89"/>
      <c r="PSH227" s="89"/>
      <c r="PSI227" s="89"/>
      <c r="PSJ227" s="89"/>
      <c r="PSK227" s="89"/>
      <c r="PSL227" s="89"/>
      <c r="PSM227" s="89"/>
      <c r="PSN227" s="89"/>
      <c r="PSO227" s="89"/>
      <c r="PSP227" s="89"/>
      <c r="PSQ227" s="89"/>
      <c r="PSR227" s="89"/>
      <c r="PSS227" s="89"/>
      <c r="PST227" s="89"/>
      <c r="PSU227" s="80"/>
      <c r="PSV227" s="89"/>
      <c r="PSW227" s="89"/>
      <c r="PSX227" s="89"/>
      <c r="PSY227" s="89"/>
      <c r="PSZ227" s="89"/>
      <c r="PTA227" s="89"/>
      <c r="PTB227" s="89"/>
      <c r="PTC227" s="89"/>
      <c r="PTD227" s="89"/>
      <c r="PTE227" s="89"/>
      <c r="PTF227" s="89"/>
      <c r="PTG227" s="89"/>
      <c r="PTH227" s="89"/>
      <c r="PTI227" s="89"/>
      <c r="PTJ227" s="89"/>
      <c r="PTK227" s="89"/>
      <c r="PTL227" s="89"/>
      <c r="PTM227" s="89"/>
      <c r="PTN227" s="89"/>
      <c r="PTO227" s="89"/>
      <c r="PTP227" s="89"/>
      <c r="PTQ227" s="80"/>
      <c r="PTR227" s="89"/>
      <c r="PTS227" s="89"/>
      <c r="PTT227" s="89"/>
      <c r="PTU227" s="89"/>
      <c r="PTV227" s="89"/>
      <c r="PTW227" s="89"/>
      <c r="PTX227" s="89"/>
      <c r="PTY227" s="89"/>
      <c r="PTZ227" s="89"/>
      <c r="PUA227" s="89"/>
      <c r="PUB227" s="89"/>
      <c r="PUC227" s="89"/>
      <c r="PUD227" s="89"/>
      <c r="PUE227" s="89"/>
      <c r="PUF227" s="89"/>
      <c r="PUG227" s="89"/>
      <c r="PUH227" s="89"/>
      <c r="PUI227" s="89"/>
      <c r="PUJ227" s="89"/>
      <c r="PUK227" s="89"/>
      <c r="PUL227" s="89"/>
      <c r="PUM227" s="80"/>
      <c r="PUN227" s="89"/>
      <c r="PUO227" s="89"/>
      <c r="PUP227" s="89"/>
      <c r="PUQ227" s="89"/>
      <c r="PUR227" s="89"/>
      <c r="PUS227" s="89"/>
      <c r="PUT227" s="89"/>
      <c r="PUU227" s="89"/>
      <c r="PUV227" s="89"/>
      <c r="PUW227" s="89"/>
      <c r="PUX227" s="89"/>
      <c r="PUY227" s="89"/>
      <c r="PUZ227" s="89"/>
      <c r="PVA227" s="89"/>
      <c r="PVB227" s="89"/>
      <c r="PVC227" s="89"/>
      <c r="PVD227" s="89"/>
      <c r="PVE227" s="89"/>
      <c r="PVF227" s="89"/>
      <c r="PVG227" s="89"/>
      <c r="PVH227" s="89"/>
      <c r="PVI227" s="80"/>
      <c r="PVJ227" s="89"/>
      <c r="PVK227" s="89"/>
      <c r="PVL227" s="89"/>
      <c r="PVM227" s="89"/>
      <c r="PVN227" s="89"/>
      <c r="PVO227" s="89"/>
      <c r="PVP227" s="89"/>
      <c r="PVQ227" s="89"/>
      <c r="PVR227" s="89"/>
      <c r="PVS227" s="89"/>
      <c r="PVT227" s="89"/>
      <c r="PVU227" s="89"/>
      <c r="PVV227" s="89"/>
      <c r="PVW227" s="89"/>
      <c r="PVX227" s="89"/>
      <c r="PVY227" s="89"/>
      <c r="PVZ227" s="89"/>
      <c r="PWA227" s="89"/>
      <c r="PWB227" s="89"/>
      <c r="PWC227" s="89"/>
      <c r="PWD227" s="89"/>
      <c r="PWE227" s="80"/>
      <c r="PWF227" s="89"/>
      <c r="PWG227" s="89"/>
      <c r="PWH227" s="89"/>
      <c r="PWI227" s="89"/>
      <c r="PWJ227" s="89"/>
      <c r="PWK227" s="89"/>
      <c r="PWL227" s="89"/>
      <c r="PWM227" s="89"/>
      <c r="PWN227" s="89"/>
      <c r="PWO227" s="89"/>
      <c r="PWP227" s="89"/>
      <c r="PWQ227" s="89"/>
      <c r="PWR227" s="89"/>
      <c r="PWS227" s="89"/>
      <c r="PWT227" s="89"/>
      <c r="PWU227" s="89"/>
      <c r="PWV227" s="89"/>
      <c r="PWW227" s="89"/>
      <c r="PWX227" s="89"/>
      <c r="PWY227" s="89"/>
      <c r="PWZ227" s="89"/>
      <c r="PXA227" s="80"/>
      <c r="PXB227" s="89"/>
      <c r="PXC227" s="89"/>
      <c r="PXD227" s="89"/>
      <c r="PXE227" s="89"/>
      <c r="PXF227" s="89"/>
      <c r="PXG227" s="89"/>
      <c r="PXH227" s="89"/>
      <c r="PXI227" s="89"/>
      <c r="PXJ227" s="89"/>
      <c r="PXK227" s="89"/>
      <c r="PXL227" s="89"/>
      <c r="PXM227" s="89"/>
      <c r="PXN227" s="89"/>
      <c r="PXO227" s="89"/>
      <c r="PXP227" s="89"/>
      <c r="PXQ227" s="89"/>
      <c r="PXR227" s="89"/>
      <c r="PXS227" s="89"/>
      <c r="PXT227" s="89"/>
      <c r="PXU227" s="89"/>
      <c r="PXV227" s="89"/>
      <c r="PXW227" s="80"/>
      <c r="PXX227" s="89"/>
      <c r="PXY227" s="89"/>
      <c r="PXZ227" s="89"/>
      <c r="PYA227" s="89"/>
      <c r="PYB227" s="89"/>
      <c r="PYC227" s="89"/>
      <c r="PYD227" s="89"/>
      <c r="PYE227" s="89"/>
      <c r="PYF227" s="89"/>
      <c r="PYG227" s="89"/>
      <c r="PYH227" s="89"/>
      <c r="PYI227" s="89"/>
      <c r="PYJ227" s="89"/>
      <c r="PYK227" s="89"/>
      <c r="PYL227" s="89"/>
      <c r="PYM227" s="89"/>
      <c r="PYN227" s="89"/>
      <c r="PYO227" s="89"/>
      <c r="PYP227" s="89"/>
      <c r="PYQ227" s="89"/>
      <c r="PYR227" s="89"/>
      <c r="PYS227" s="80"/>
      <c r="PYT227" s="89"/>
      <c r="PYU227" s="89"/>
      <c r="PYV227" s="89"/>
      <c r="PYW227" s="89"/>
      <c r="PYX227" s="89"/>
      <c r="PYY227" s="89"/>
      <c r="PYZ227" s="89"/>
      <c r="PZA227" s="89"/>
      <c r="PZB227" s="89"/>
      <c r="PZC227" s="89"/>
      <c r="PZD227" s="89"/>
      <c r="PZE227" s="89"/>
      <c r="PZF227" s="89"/>
      <c r="PZG227" s="89"/>
      <c r="PZH227" s="89"/>
      <c r="PZI227" s="89"/>
      <c r="PZJ227" s="89"/>
      <c r="PZK227" s="89"/>
      <c r="PZL227" s="89"/>
      <c r="PZM227" s="89"/>
      <c r="PZN227" s="89"/>
      <c r="PZO227" s="80"/>
      <c r="PZP227" s="89"/>
      <c r="PZQ227" s="89"/>
      <c r="PZR227" s="89"/>
      <c r="PZS227" s="89"/>
      <c r="PZT227" s="89"/>
      <c r="PZU227" s="89"/>
      <c r="PZV227" s="89"/>
      <c r="PZW227" s="89"/>
      <c r="PZX227" s="89"/>
      <c r="PZY227" s="89"/>
      <c r="PZZ227" s="89"/>
      <c r="QAA227" s="89"/>
      <c r="QAB227" s="89"/>
      <c r="QAC227" s="89"/>
      <c r="QAD227" s="89"/>
      <c r="QAE227" s="89"/>
      <c r="QAF227" s="89"/>
      <c r="QAG227" s="89"/>
      <c r="QAH227" s="89"/>
      <c r="QAI227" s="89"/>
      <c r="QAJ227" s="89"/>
      <c r="QAK227" s="80"/>
      <c r="QAL227" s="89"/>
      <c r="QAM227" s="89"/>
      <c r="QAN227" s="89"/>
      <c r="QAO227" s="89"/>
      <c r="QAP227" s="89"/>
      <c r="QAQ227" s="89"/>
      <c r="QAR227" s="89"/>
      <c r="QAS227" s="89"/>
      <c r="QAT227" s="89"/>
      <c r="QAU227" s="89"/>
      <c r="QAV227" s="89"/>
      <c r="QAW227" s="89"/>
      <c r="QAX227" s="89"/>
      <c r="QAY227" s="89"/>
      <c r="QAZ227" s="89"/>
      <c r="QBA227" s="89"/>
      <c r="QBB227" s="89"/>
      <c r="QBC227" s="89"/>
      <c r="QBD227" s="89"/>
      <c r="QBE227" s="89"/>
      <c r="QBF227" s="89"/>
      <c r="QBG227" s="80"/>
      <c r="QBH227" s="89"/>
      <c r="QBI227" s="89"/>
      <c r="QBJ227" s="89"/>
      <c r="QBK227" s="89"/>
      <c r="QBL227" s="89"/>
      <c r="QBM227" s="89"/>
      <c r="QBN227" s="89"/>
      <c r="QBO227" s="89"/>
      <c r="QBP227" s="89"/>
      <c r="QBQ227" s="89"/>
      <c r="QBR227" s="89"/>
      <c r="QBS227" s="89"/>
      <c r="QBT227" s="89"/>
      <c r="QBU227" s="89"/>
      <c r="QBV227" s="89"/>
      <c r="QBW227" s="89"/>
      <c r="QBX227" s="89"/>
      <c r="QBY227" s="89"/>
      <c r="QBZ227" s="89"/>
      <c r="QCA227" s="89"/>
      <c r="QCB227" s="89"/>
      <c r="QCC227" s="80"/>
      <c r="QCD227" s="89"/>
      <c r="QCE227" s="89"/>
      <c r="QCF227" s="89"/>
      <c r="QCG227" s="89"/>
      <c r="QCH227" s="89"/>
      <c r="QCI227" s="89"/>
      <c r="QCJ227" s="89"/>
      <c r="QCK227" s="89"/>
      <c r="QCL227" s="89"/>
      <c r="QCM227" s="89"/>
      <c r="QCN227" s="89"/>
      <c r="QCO227" s="89"/>
      <c r="QCP227" s="89"/>
      <c r="QCQ227" s="89"/>
      <c r="QCR227" s="89"/>
      <c r="QCS227" s="89"/>
      <c r="QCT227" s="89"/>
      <c r="QCU227" s="89"/>
      <c r="QCV227" s="89"/>
      <c r="QCW227" s="89"/>
      <c r="QCX227" s="89"/>
      <c r="QCY227" s="80"/>
      <c r="QCZ227" s="89"/>
      <c r="QDA227" s="89"/>
      <c r="QDB227" s="89"/>
      <c r="QDC227" s="89"/>
      <c r="QDD227" s="89"/>
      <c r="QDE227" s="89"/>
      <c r="QDF227" s="89"/>
      <c r="QDG227" s="89"/>
      <c r="QDH227" s="89"/>
      <c r="QDI227" s="89"/>
      <c r="QDJ227" s="89"/>
      <c r="QDK227" s="89"/>
      <c r="QDL227" s="89"/>
      <c r="QDM227" s="89"/>
      <c r="QDN227" s="89"/>
      <c r="QDO227" s="89"/>
      <c r="QDP227" s="89"/>
      <c r="QDQ227" s="89"/>
      <c r="QDR227" s="89"/>
      <c r="QDS227" s="89"/>
      <c r="QDT227" s="89"/>
      <c r="QDU227" s="80"/>
      <c r="QDV227" s="89"/>
      <c r="QDW227" s="89"/>
      <c r="QDX227" s="89"/>
      <c r="QDY227" s="89"/>
      <c r="QDZ227" s="89"/>
      <c r="QEA227" s="89"/>
      <c r="QEB227" s="89"/>
      <c r="QEC227" s="89"/>
      <c r="QED227" s="89"/>
      <c r="QEE227" s="89"/>
      <c r="QEF227" s="89"/>
      <c r="QEG227" s="89"/>
      <c r="QEH227" s="89"/>
      <c r="QEI227" s="89"/>
      <c r="QEJ227" s="89"/>
      <c r="QEK227" s="89"/>
      <c r="QEL227" s="89"/>
      <c r="QEM227" s="89"/>
      <c r="QEN227" s="89"/>
      <c r="QEO227" s="89"/>
      <c r="QEP227" s="89"/>
      <c r="QEQ227" s="80"/>
      <c r="QER227" s="89"/>
      <c r="QES227" s="89"/>
      <c r="QET227" s="89"/>
      <c r="QEU227" s="89"/>
      <c r="QEV227" s="89"/>
      <c r="QEW227" s="89"/>
      <c r="QEX227" s="89"/>
      <c r="QEY227" s="89"/>
      <c r="QEZ227" s="89"/>
      <c r="QFA227" s="89"/>
      <c r="QFB227" s="89"/>
      <c r="QFC227" s="89"/>
      <c r="QFD227" s="89"/>
      <c r="QFE227" s="89"/>
      <c r="QFF227" s="89"/>
      <c r="QFG227" s="89"/>
      <c r="QFH227" s="89"/>
      <c r="QFI227" s="89"/>
      <c r="QFJ227" s="89"/>
      <c r="QFK227" s="89"/>
      <c r="QFL227" s="89"/>
      <c r="QFM227" s="80"/>
      <c r="QFN227" s="89"/>
      <c r="QFO227" s="89"/>
      <c r="QFP227" s="89"/>
      <c r="QFQ227" s="89"/>
      <c r="QFR227" s="89"/>
      <c r="QFS227" s="89"/>
      <c r="QFT227" s="89"/>
      <c r="QFU227" s="89"/>
      <c r="QFV227" s="89"/>
      <c r="QFW227" s="89"/>
      <c r="QFX227" s="89"/>
      <c r="QFY227" s="89"/>
      <c r="QFZ227" s="89"/>
      <c r="QGA227" s="89"/>
      <c r="QGB227" s="89"/>
      <c r="QGC227" s="89"/>
      <c r="QGD227" s="89"/>
      <c r="QGE227" s="89"/>
      <c r="QGF227" s="89"/>
      <c r="QGG227" s="89"/>
      <c r="QGH227" s="89"/>
      <c r="QGI227" s="80"/>
      <c r="QGJ227" s="89"/>
      <c r="QGK227" s="89"/>
      <c r="QGL227" s="89"/>
      <c r="QGM227" s="89"/>
      <c r="QGN227" s="89"/>
      <c r="QGO227" s="89"/>
      <c r="QGP227" s="89"/>
      <c r="QGQ227" s="89"/>
      <c r="QGR227" s="89"/>
      <c r="QGS227" s="89"/>
      <c r="QGT227" s="89"/>
      <c r="QGU227" s="89"/>
      <c r="QGV227" s="89"/>
      <c r="QGW227" s="89"/>
      <c r="QGX227" s="89"/>
      <c r="QGY227" s="89"/>
      <c r="QGZ227" s="89"/>
      <c r="QHA227" s="89"/>
      <c r="QHB227" s="89"/>
      <c r="QHC227" s="89"/>
      <c r="QHD227" s="89"/>
      <c r="QHE227" s="80"/>
      <c r="QHF227" s="89"/>
      <c r="QHG227" s="89"/>
      <c r="QHH227" s="89"/>
      <c r="QHI227" s="89"/>
      <c r="QHJ227" s="89"/>
      <c r="QHK227" s="89"/>
      <c r="QHL227" s="89"/>
      <c r="QHM227" s="89"/>
      <c r="QHN227" s="89"/>
      <c r="QHO227" s="89"/>
      <c r="QHP227" s="89"/>
      <c r="QHQ227" s="89"/>
      <c r="QHR227" s="89"/>
      <c r="QHS227" s="89"/>
      <c r="QHT227" s="89"/>
      <c r="QHU227" s="89"/>
      <c r="QHV227" s="89"/>
      <c r="QHW227" s="89"/>
      <c r="QHX227" s="89"/>
      <c r="QHY227" s="89"/>
      <c r="QHZ227" s="89"/>
      <c r="QIA227" s="80"/>
      <c r="QIB227" s="89"/>
      <c r="QIC227" s="89"/>
      <c r="QID227" s="89"/>
      <c r="QIE227" s="89"/>
      <c r="QIF227" s="89"/>
      <c r="QIG227" s="89"/>
      <c r="QIH227" s="89"/>
      <c r="QII227" s="89"/>
      <c r="QIJ227" s="89"/>
      <c r="QIK227" s="89"/>
      <c r="QIL227" s="89"/>
      <c r="QIM227" s="89"/>
      <c r="QIN227" s="89"/>
      <c r="QIO227" s="89"/>
      <c r="QIP227" s="89"/>
      <c r="QIQ227" s="89"/>
      <c r="QIR227" s="89"/>
      <c r="QIS227" s="89"/>
      <c r="QIT227" s="89"/>
      <c r="QIU227" s="89"/>
      <c r="QIV227" s="89"/>
      <c r="QIW227" s="80"/>
      <c r="QIX227" s="89"/>
      <c r="QIY227" s="89"/>
      <c r="QIZ227" s="89"/>
      <c r="QJA227" s="89"/>
      <c r="QJB227" s="89"/>
      <c r="QJC227" s="89"/>
      <c r="QJD227" s="89"/>
      <c r="QJE227" s="89"/>
      <c r="QJF227" s="89"/>
      <c r="QJG227" s="89"/>
      <c r="QJH227" s="89"/>
      <c r="QJI227" s="89"/>
      <c r="QJJ227" s="89"/>
      <c r="QJK227" s="89"/>
      <c r="QJL227" s="89"/>
      <c r="QJM227" s="89"/>
      <c r="QJN227" s="89"/>
      <c r="QJO227" s="89"/>
      <c r="QJP227" s="89"/>
      <c r="QJQ227" s="89"/>
      <c r="QJR227" s="89"/>
      <c r="QJS227" s="80"/>
      <c r="QJT227" s="89"/>
      <c r="QJU227" s="89"/>
      <c r="QJV227" s="89"/>
      <c r="QJW227" s="89"/>
      <c r="QJX227" s="89"/>
      <c r="QJY227" s="89"/>
      <c r="QJZ227" s="89"/>
      <c r="QKA227" s="89"/>
      <c r="QKB227" s="89"/>
      <c r="QKC227" s="89"/>
      <c r="QKD227" s="89"/>
      <c r="QKE227" s="89"/>
      <c r="QKF227" s="89"/>
      <c r="QKG227" s="89"/>
      <c r="QKH227" s="89"/>
      <c r="QKI227" s="89"/>
      <c r="QKJ227" s="89"/>
      <c r="QKK227" s="89"/>
      <c r="QKL227" s="89"/>
      <c r="QKM227" s="89"/>
      <c r="QKN227" s="89"/>
      <c r="QKO227" s="80"/>
      <c r="QKP227" s="89"/>
      <c r="QKQ227" s="89"/>
      <c r="QKR227" s="89"/>
      <c r="QKS227" s="89"/>
      <c r="QKT227" s="89"/>
      <c r="QKU227" s="89"/>
      <c r="QKV227" s="89"/>
      <c r="QKW227" s="89"/>
      <c r="QKX227" s="89"/>
      <c r="QKY227" s="89"/>
      <c r="QKZ227" s="89"/>
      <c r="QLA227" s="89"/>
      <c r="QLB227" s="89"/>
      <c r="QLC227" s="89"/>
      <c r="QLD227" s="89"/>
      <c r="QLE227" s="89"/>
      <c r="QLF227" s="89"/>
      <c r="QLG227" s="89"/>
      <c r="QLH227" s="89"/>
      <c r="QLI227" s="89"/>
      <c r="QLJ227" s="89"/>
      <c r="QLK227" s="80"/>
      <c r="QLL227" s="89"/>
      <c r="QLM227" s="89"/>
      <c r="QLN227" s="89"/>
      <c r="QLO227" s="89"/>
      <c r="QLP227" s="89"/>
      <c r="QLQ227" s="89"/>
      <c r="QLR227" s="89"/>
      <c r="QLS227" s="89"/>
      <c r="QLT227" s="89"/>
      <c r="QLU227" s="89"/>
      <c r="QLV227" s="89"/>
      <c r="QLW227" s="89"/>
      <c r="QLX227" s="89"/>
      <c r="QLY227" s="89"/>
      <c r="QLZ227" s="89"/>
      <c r="QMA227" s="89"/>
      <c r="QMB227" s="89"/>
      <c r="QMC227" s="89"/>
      <c r="QMD227" s="89"/>
      <c r="QME227" s="89"/>
      <c r="QMF227" s="89"/>
      <c r="QMG227" s="80"/>
      <c r="QMH227" s="89"/>
      <c r="QMI227" s="89"/>
      <c r="QMJ227" s="89"/>
      <c r="QMK227" s="89"/>
      <c r="QML227" s="89"/>
      <c r="QMM227" s="89"/>
      <c r="QMN227" s="89"/>
      <c r="QMO227" s="89"/>
      <c r="QMP227" s="89"/>
      <c r="QMQ227" s="89"/>
      <c r="QMR227" s="89"/>
      <c r="QMS227" s="89"/>
      <c r="QMT227" s="89"/>
      <c r="QMU227" s="89"/>
      <c r="QMV227" s="89"/>
      <c r="QMW227" s="89"/>
      <c r="QMX227" s="89"/>
      <c r="QMY227" s="89"/>
      <c r="QMZ227" s="89"/>
      <c r="QNA227" s="89"/>
      <c r="QNB227" s="89"/>
      <c r="QNC227" s="80"/>
      <c r="QND227" s="89"/>
      <c r="QNE227" s="89"/>
      <c r="QNF227" s="89"/>
      <c r="QNG227" s="89"/>
      <c r="QNH227" s="89"/>
      <c r="QNI227" s="89"/>
      <c r="QNJ227" s="89"/>
      <c r="QNK227" s="89"/>
      <c r="QNL227" s="89"/>
      <c r="QNM227" s="89"/>
      <c r="QNN227" s="89"/>
      <c r="QNO227" s="89"/>
      <c r="QNP227" s="89"/>
      <c r="QNQ227" s="89"/>
      <c r="QNR227" s="89"/>
      <c r="QNS227" s="89"/>
      <c r="QNT227" s="89"/>
      <c r="QNU227" s="89"/>
      <c r="QNV227" s="89"/>
      <c r="QNW227" s="89"/>
      <c r="QNX227" s="89"/>
      <c r="QNY227" s="80"/>
      <c r="QNZ227" s="89"/>
      <c r="QOA227" s="89"/>
      <c r="QOB227" s="89"/>
      <c r="QOC227" s="89"/>
      <c r="QOD227" s="89"/>
      <c r="QOE227" s="89"/>
      <c r="QOF227" s="89"/>
      <c r="QOG227" s="89"/>
      <c r="QOH227" s="89"/>
      <c r="QOI227" s="89"/>
      <c r="QOJ227" s="89"/>
      <c r="QOK227" s="89"/>
      <c r="QOL227" s="89"/>
      <c r="QOM227" s="89"/>
      <c r="QON227" s="89"/>
      <c r="QOO227" s="89"/>
      <c r="QOP227" s="89"/>
      <c r="QOQ227" s="89"/>
      <c r="QOR227" s="89"/>
      <c r="QOS227" s="89"/>
      <c r="QOT227" s="89"/>
      <c r="QOU227" s="80"/>
      <c r="QOV227" s="89"/>
      <c r="QOW227" s="89"/>
      <c r="QOX227" s="89"/>
      <c r="QOY227" s="89"/>
      <c r="QOZ227" s="89"/>
      <c r="QPA227" s="89"/>
      <c r="QPB227" s="89"/>
      <c r="QPC227" s="89"/>
      <c r="QPD227" s="89"/>
      <c r="QPE227" s="89"/>
      <c r="QPF227" s="89"/>
      <c r="QPG227" s="89"/>
      <c r="QPH227" s="89"/>
      <c r="QPI227" s="89"/>
      <c r="QPJ227" s="89"/>
      <c r="QPK227" s="89"/>
      <c r="QPL227" s="89"/>
      <c r="QPM227" s="89"/>
      <c r="QPN227" s="89"/>
      <c r="QPO227" s="89"/>
      <c r="QPP227" s="89"/>
      <c r="QPQ227" s="80"/>
      <c r="QPR227" s="89"/>
      <c r="QPS227" s="89"/>
      <c r="QPT227" s="89"/>
      <c r="QPU227" s="89"/>
      <c r="QPV227" s="89"/>
      <c r="QPW227" s="89"/>
      <c r="QPX227" s="89"/>
      <c r="QPY227" s="89"/>
      <c r="QPZ227" s="89"/>
      <c r="QQA227" s="89"/>
      <c r="QQB227" s="89"/>
      <c r="QQC227" s="89"/>
      <c r="QQD227" s="89"/>
      <c r="QQE227" s="89"/>
      <c r="QQF227" s="89"/>
      <c r="QQG227" s="89"/>
      <c r="QQH227" s="89"/>
      <c r="QQI227" s="89"/>
      <c r="QQJ227" s="89"/>
      <c r="QQK227" s="89"/>
      <c r="QQL227" s="89"/>
      <c r="QQM227" s="80"/>
      <c r="QQN227" s="89"/>
      <c r="QQO227" s="89"/>
      <c r="QQP227" s="89"/>
      <c r="QQQ227" s="89"/>
      <c r="QQR227" s="89"/>
      <c r="QQS227" s="89"/>
      <c r="QQT227" s="89"/>
      <c r="QQU227" s="89"/>
      <c r="QQV227" s="89"/>
      <c r="QQW227" s="89"/>
      <c r="QQX227" s="89"/>
      <c r="QQY227" s="89"/>
      <c r="QQZ227" s="89"/>
      <c r="QRA227" s="89"/>
      <c r="QRB227" s="89"/>
      <c r="QRC227" s="89"/>
      <c r="QRD227" s="89"/>
      <c r="QRE227" s="89"/>
      <c r="QRF227" s="89"/>
      <c r="QRG227" s="89"/>
      <c r="QRH227" s="89"/>
      <c r="QRI227" s="80"/>
      <c r="QRJ227" s="89"/>
      <c r="QRK227" s="89"/>
      <c r="QRL227" s="89"/>
      <c r="QRM227" s="89"/>
      <c r="QRN227" s="89"/>
      <c r="QRO227" s="89"/>
      <c r="QRP227" s="89"/>
      <c r="QRQ227" s="89"/>
      <c r="QRR227" s="89"/>
      <c r="QRS227" s="89"/>
      <c r="QRT227" s="89"/>
      <c r="QRU227" s="89"/>
      <c r="QRV227" s="89"/>
      <c r="QRW227" s="89"/>
      <c r="QRX227" s="89"/>
      <c r="QRY227" s="89"/>
      <c r="QRZ227" s="89"/>
      <c r="QSA227" s="89"/>
      <c r="QSB227" s="89"/>
      <c r="QSC227" s="89"/>
      <c r="QSD227" s="89"/>
      <c r="QSE227" s="80"/>
      <c r="QSF227" s="89"/>
      <c r="QSG227" s="89"/>
      <c r="QSH227" s="89"/>
      <c r="QSI227" s="89"/>
      <c r="QSJ227" s="89"/>
      <c r="QSK227" s="89"/>
      <c r="QSL227" s="89"/>
      <c r="QSM227" s="89"/>
      <c r="QSN227" s="89"/>
      <c r="QSO227" s="89"/>
      <c r="QSP227" s="89"/>
      <c r="QSQ227" s="89"/>
      <c r="QSR227" s="89"/>
      <c r="QSS227" s="89"/>
      <c r="QST227" s="89"/>
      <c r="QSU227" s="89"/>
      <c r="QSV227" s="89"/>
      <c r="QSW227" s="89"/>
      <c r="QSX227" s="89"/>
      <c r="QSY227" s="89"/>
      <c r="QSZ227" s="89"/>
      <c r="QTA227" s="80"/>
      <c r="QTB227" s="89"/>
      <c r="QTC227" s="89"/>
      <c r="QTD227" s="89"/>
      <c r="QTE227" s="89"/>
      <c r="QTF227" s="89"/>
      <c r="QTG227" s="89"/>
      <c r="QTH227" s="89"/>
      <c r="QTI227" s="89"/>
      <c r="QTJ227" s="89"/>
      <c r="QTK227" s="89"/>
      <c r="QTL227" s="89"/>
      <c r="QTM227" s="89"/>
      <c r="QTN227" s="89"/>
      <c r="QTO227" s="89"/>
      <c r="QTP227" s="89"/>
      <c r="QTQ227" s="89"/>
      <c r="QTR227" s="89"/>
      <c r="QTS227" s="89"/>
      <c r="QTT227" s="89"/>
      <c r="QTU227" s="89"/>
      <c r="QTV227" s="89"/>
      <c r="QTW227" s="80"/>
      <c r="QTX227" s="89"/>
      <c r="QTY227" s="89"/>
      <c r="QTZ227" s="89"/>
      <c r="QUA227" s="89"/>
      <c r="QUB227" s="89"/>
      <c r="QUC227" s="89"/>
      <c r="QUD227" s="89"/>
      <c r="QUE227" s="89"/>
      <c r="QUF227" s="89"/>
      <c r="QUG227" s="89"/>
      <c r="QUH227" s="89"/>
      <c r="QUI227" s="89"/>
      <c r="QUJ227" s="89"/>
      <c r="QUK227" s="89"/>
      <c r="QUL227" s="89"/>
      <c r="QUM227" s="89"/>
      <c r="QUN227" s="89"/>
      <c r="QUO227" s="89"/>
      <c r="QUP227" s="89"/>
      <c r="QUQ227" s="89"/>
      <c r="QUR227" s="89"/>
      <c r="QUS227" s="80"/>
      <c r="QUT227" s="89"/>
      <c r="QUU227" s="89"/>
      <c r="QUV227" s="89"/>
      <c r="QUW227" s="89"/>
      <c r="QUX227" s="89"/>
      <c r="QUY227" s="89"/>
      <c r="QUZ227" s="89"/>
      <c r="QVA227" s="89"/>
      <c r="QVB227" s="89"/>
      <c r="QVC227" s="89"/>
      <c r="QVD227" s="89"/>
      <c r="QVE227" s="89"/>
      <c r="QVF227" s="89"/>
      <c r="QVG227" s="89"/>
      <c r="QVH227" s="89"/>
      <c r="QVI227" s="89"/>
      <c r="QVJ227" s="89"/>
      <c r="QVK227" s="89"/>
      <c r="QVL227" s="89"/>
      <c r="QVM227" s="89"/>
      <c r="QVN227" s="89"/>
      <c r="QVO227" s="80"/>
      <c r="QVP227" s="89"/>
      <c r="QVQ227" s="89"/>
      <c r="QVR227" s="89"/>
      <c r="QVS227" s="89"/>
      <c r="QVT227" s="89"/>
      <c r="QVU227" s="89"/>
      <c r="QVV227" s="89"/>
      <c r="QVW227" s="89"/>
      <c r="QVX227" s="89"/>
      <c r="QVY227" s="89"/>
      <c r="QVZ227" s="89"/>
      <c r="QWA227" s="89"/>
      <c r="QWB227" s="89"/>
      <c r="QWC227" s="89"/>
      <c r="QWD227" s="89"/>
      <c r="QWE227" s="89"/>
      <c r="QWF227" s="89"/>
      <c r="QWG227" s="89"/>
      <c r="QWH227" s="89"/>
      <c r="QWI227" s="89"/>
      <c r="QWJ227" s="89"/>
      <c r="QWK227" s="80"/>
      <c r="QWL227" s="89"/>
      <c r="QWM227" s="89"/>
      <c r="QWN227" s="89"/>
      <c r="QWO227" s="89"/>
      <c r="QWP227" s="89"/>
      <c r="QWQ227" s="89"/>
      <c r="QWR227" s="89"/>
      <c r="QWS227" s="89"/>
      <c r="QWT227" s="89"/>
      <c r="QWU227" s="89"/>
      <c r="QWV227" s="89"/>
      <c r="QWW227" s="89"/>
      <c r="QWX227" s="89"/>
      <c r="QWY227" s="89"/>
      <c r="QWZ227" s="89"/>
      <c r="QXA227" s="89"/>
      <c r="QXB227" s="89"/>
      <c r="QXC227" s="89"/>
      <c r="QXD227" s="89"/>
      <c r="QXE227" s="89"/>
      <c r="QXF227" s="89"/>
      <c r="QXG227" s="80"/>
      <c r="QXH227" s="89"/>
      <c r="QXI227" s="89"/>
      <c r="QXJ227" s="89"/>
      <c r="QXK227" s="89"/>
      <c r="QXL227" s="89"/>
      <c r="QXM227" s="89"/>
      <c r="QXN227" s="89"/>
      <c r="QXO227" s="89"/>
      <c r="QXP227" s="89"/>
      <c r="QXQ227" s="89"/>
      <c r="QXR227" s="89"/>
      <c r="QXS227" s="89"/>
      <c r="QXT227" s="89"/>
      <c r="QXU227" s="89"/>
      <c r="QXV227" s="89"/>
      <c r="QXW227" s="89"/>
      <c r="QXX227" s="89"/>
      <c r="QXY227" s="89"/>
      <c r="QXZ227" s="89"/>
      <c r="QYA227" s="89"/>
      <c r="QYB227" s="89"/>
      <c r="QYC227" s="80"/>
      <c r="QYD227" s="89"/>
      <c r="QYE227" s="89"/>
      <c r="QYF227" s="89"/>
      <c r="QYG227" s="89"/>
      <c r="QYH227" s="89"/>
      <c r="QYI227" s="89"/>
      <c r="QYJ227" s="89"/>
      <c r="QYK227" s="89"/>
      <c r="QYL227" s="89"/>
      <c r="QYM227" s="89"/>
      <c r="QYN227" s="89"/>
      <c r="QYO227" s="89"/>
      <c r="QYP227" s="89"/>
      <c r="QYQ227" s="89"/>
      <c r="QYR227" s="89"/>
      <c r="QYS227" s="89"/>
      <c r="QYT227" s="89"/>
      <c r="QYU227" s="89"/>
      <c r="QYV227" s="89"/>
      <c r="QYW227" s="89"/>
      <c r="QYX227" s="89"/>
      <c r="QYY227" s="80"/>
      <c r="QYZ227" s="89"/>
      <c r="QZA227" s="89"/>
      <c r="QZB227" s="89"/>
      <c r="QZC227" s="89"/>
      <c r="QZD227" s="89"/>
      <c r="QZE227" s="89"/>
      <c r="QZF227" s="89"/>
      <c r="QZG227" s="89"/>
      <c r="QZH227" s="89"/>
      <c r="QZI227" s="89"/>
      <c r="QZJ227" s="89"/>
      <c r="QZK227" s="89"/>
      <c r="QZL227" s="89"/>
      <c r="QZM227" s="89"/>
      <c r="QZN227" s="89"/>
      <c r="QZO227" s="89"/>
      <c r="QZP227" s="89"/>
      <c r="QZQ227" s="89"/>
      <c r="QZR227" s="89"/>
      <c r="QZS227" s="89"/>
      <c r="QZT227" s="89"/>
      <c r="QZU227" s="80"/>
      <c r="QZV227" s="89"/>
      <c r="QZW227" s="89"/>
      <c r="QZX227" s="89"/>
      <c r="QZY227" s="89"/>
      <c r="QZZ227" s="89"/>
      <c r="RAA227" s="89"/>
      <c r="RAB227" s="89"/>
      <c r="RAC227" s="89"/>
      <c r="RAD227" s="89"/>
      <c r="RAE227" s="89"/>
      <c r="RAF227" s="89"/>
      <c r="RAG227" s="89"/>
      <c r="RAH227" s="89"/>
      <c r="RAI227" s="89"/>
      <c r="RAJ227" s="89"/>
      <c r="RAK227" s="89"/>
      <c r="RAL227" s="89"/>
      <c r="RAM227" s="89"/>
      <c r="RAN227" s="89"/>
      <c r="RAO227" s="89"/>
      <c r="RAP227" s="89"/>
      <c r="RAQ227" s="80"/>
      <c r="RAR227" s="89"/>
      <c r="RAS227" s="89"/>
      <c r="RAT227" s="89"/>
      <c r="RAU227" s="89"/>
      <c r="RAV227" s="89"/>
      <c r="RAW227" s="89"/>
      <c r="RAX227" s="89"/>
      <c r="RAY227" s="89"/>
      <c r="RAZ227" s="89"/>
      <c r="RBA227" s="89"/>
      <c r="RBB227" s="89"/>
      <c r="RBC227" s="89"/>
      <c r="RBD227" s="89"/>
      <c r="RBE227" s="89"/>
      <c r="RBF227" s="89"/>
      <c r="RBG227" s="89"/>
      <c r="RBH227" s="89"/>
      <c r="RBI227" s="89"/>
      <c r="RBJ227" s="89"/>
      <c r="RBK227" s="89"/>
      <c r="RBL227" s="89"/>
      <c r="RBM227" s="80"/>
      <c r="RBN227" s="89"/>
      <c r="RBO227" s="89"/>
      <c r="RBP227" s="89"/>
      <c r="RBQ227" s="89"/>
      <c r="RBR227" s="89"/>
      <c r="RBS227" s="89"/>
      <c r="RBT227" s="89"/>
      <c r="RBU227" s="89"/>
      <c r="RBV227" s="89"/>
      <c r="RBW227" s="89"/>
      <c r="RBX227" s="89"/>
      <c r="RBY227" s="89"/>
      <c r="RBZ227" s="89"/>
      <c r="RCA227" s="89"/>
      <c r="RCB227" s="89"/>
      <c r="RCC227" s="89"/>
      <c r="RCD227" s="89"/>
      <c r="RCE227" s="89"/>
      <c r="RCF227" s="89"/>
      <c r="RCG227" s="89"/>
      <c r="RCH227" s="89"/>
      <c r="RCI227" s="80"/>
      <c r="RCJ227" s="89"/>
      <c r="RCK227" s="89"/>
      <c r="RCL227" s="89"/>
      <c r="RCM227" s="89"/>
      <c r="RCN227" s="89"/>
      <c r="RCO227" s="89"/>
      <c r="RCP227" s="89"/>
      <c r="RCQ227" s="89"/>
      <c r="RCR227" s="89"/>
      <c r="RCS227" s="89"/>
      <c r="RCT227" s="89"/>
      <c r="RCU227" s="89"/>
      <c r="RCV227" s="89"/>
      <c r="RCW227" s="89"/>
      <c r="RCX227" s="89"/>
      <c r="RCY227" s="89"/>
      <c r="RCZ227" s="89"/>
      <c r="RDA227" s="89"/>
      <c r="RDB227" s="89"/>
      <c r="RDC227" s="89"/>
      <c r="RDD227" s="89"/>
      <c r="RDE227" s="80"/>
      <c r="RDF227" s="89"/>
      <c r="RDG227" s="89"/>
      <c r="RDH227" s="89"/>
      <c r="RDI227" s="89"/>
      <c r="RDJ227" s="89"/>
      <c r="RDK227" s="89"/>
      <c r="RDL227" s="89"/>
      <c r="RDM227" s="89"/>
      <c r="RDN227" s="89"/>
      <c r="RDO227" s="89"/>
      <c r="RDP227" s="89"/>
      <c r="RDQ227" s="89"/>
      <c r="RDR227" s="89"/>
      <c r="RDS227" s="89"/>
      <c r="RDT227" s="89"/>
      <c r="RDU227" s="89"/>
      <c r="RDV227" s="89"/>
      <c r="RDW227" s="89"/>
      <c r="RDX227" s="89"/>
      <c r="RDY227" s="89"/>
      <c r="RDZ227" s="89"/>
      <c r="REA227" s="80"/>
      <c r="REB227" s="89"/>
      <c r="REC227" s="89"/>
      <c r="RED227" s="89"/>
      <c r="REE227" s="89"/>
      <c r="REF227" s="89"/>
      <c r="REG227" s="89"/>
      <c r="REH227" s="89"/>
      <c r="REI227" s="89"/>
      <c r="REJ227" s="89"/>
      <c r="REK227" s="89"/>
      <c r="REL227" s="89"/>
      <c r="REM227" s="89"/>
      <c r="REN227" s="89"/>
      <c r="REO227" s="89"/>
      <c r="REP227" s="89"/>
      <c r="REQ227" s="89"/>
      <c r="RER227" s="89"/>
      <c r="RES227" s="89"/>
      <c r="RET227" s="89"/>
      <c r="REU227" s="89"/>
      <c r="REV227" s="89"/>
      <c r="REW227" s="80"/>
      <c r="REX227" s="89"/>
      <c r="REY227" s="89"/>
      <c r="REZ227" s="89"/>
      <c r="RFA227" s="89"/>
      <c r="RFB227" s="89"/>
      <c r="RFC227" s="89"/>
      <c r="RFD227" s="89"/>
      <c r="RFE227" s="89"/>
      <c r="RFF227" s="89"/>
      <c r="RFG227" s="89"/>
      <c r="RFH227" s="89"/>
      <c r="RFI227" s="89"/>
      <c r="RFJ227" s="89"/>
      <c r="RFK227" s="89"/>
      <c r="RFL227" s="89"/>
      <c r="RFM227" s="89"/>
      <c r="RFN227" s="89"/>
      <c r="RFO227" s="89"/>
      <c r="RFP227" s="89"/>
      <c r="RFQ227" s="89"/>
      <c r="RFR227" s="89"/>
      <c r="RFS227" s="80"/>
      <c r="RFT227" s="89"/>
      <c r="RFU227" s="89"/>
      <c r="RFV227" s="89"/>
      <c r="RFW227" s="89"/>
      <c r="RFX227" s="89"/>
      <c r="RFY227" s="89"/>
      <c r="RFZ227" s="89"/>
      <c r="RGA227" s="89"/>
      <c r="RGB227" s="89"/>
      <c r="RGC227" s="89"/>
      <c r="RGD227" s="89"/>
      <c r="RGE227" s="89"/>
      <c r="RGF227" s="89"/>
      <c r="RGG227" s="89"/>
      <c r="RGH227" s="89"/>
      <c r="RGI227" s="89"/>
      <c r="RGJ227" s="89"/>
      <c r="RGK227" s="89"/>
      <c r="RGL227" s="89"/>
      <c r="RGM227" s="89"/>
      <c r="RGN227" s="89"/>
      <c r="RGO227" s="80"/>
      <c r="RGP227" s="89"/>
      <c r="RGQ227" s="89"/>
      <c r="RGR227" s="89"/>
      <c r="RGS227" s="89"/>
      <c r="RGT227" s="89"/>
      <c r="RGU227" s="89"/>
      <c r="RGV227" s="89"/>
      <c r="RGW227" s="89"/>
      <c r="RGX227" s="89"/>
      <c r="RGY227" s="89"/>
      <c r="RGZ227" s="89"/>
      <c r="RHA227" s="89"/>
      <c r="RHB227" s="89"/>
      <c r="RHC227" s="89"/>
      <c r="RHD227" s="89"/>
      <c r="RHE227" s="89"/>
      <c r="RHF227" s="89"/>
      <c r="RHG227" s="89"/>
      <c r="RHH227" s="89"/>
      <c r="RHI227" s="89"/>
      <c r="RHJ227" s="89"/>
      <c r="RHK227" s="80"/>
      <c r="RHL227" s="89"/>
      <c r="RHM227" s="89"/>
      <c r="RHN227" s="89"/>
      <c r="RHO227" s="89"/>
      <c r="RHP227" s="89"/>
      <c r="RHQ227" s="89"/>
      <c r="RHR227" s="89"/>
      <c r="RHS227" s="89"/>
      <c r="RHT227" s="89"/>
      <c r="RHU227" s="89"/>
      <c r="RHV227" s="89"/>
      <c r="RHW227" s="89"/>
      <c r="RHX227" s="89"/>
      <c r="RHY227" s="89"/>
      <c r="RHZ227" s="89"/>
      <c r="RIA227" s="89"/>
      <c r="RIB227" s="89"/>
      <c r="RIC227" s="89"/>
      <c r="RID227" s="89"/>
      <c r="RIE227" s="89"/>
      <c r="RIF227" s="89"/>
      <c r="RIG227" s="80"/>
      <c r="RIH227" s="89"/>
      <c r="RII227" s="89"/>
      <c r="RIJ227" s="89"/>
      <c r="RIK227" s="89"/>
      <c r="RIL227" s="89"/>
      <c r="RIM227" s="89"/>
      <c r="RIN227" s="89"/>
      <c r="RIO227" s="89"/>
      <c r="RIP227" s="89"/>
      <c r="RIQ227" s="89"/>
      <c r="RIR227" s="89"/>
      <c r="RIS227" s="89"/>
      <c r="RIT227" s="89"/>
      <c r="RIU227" s="89"/>
      <c r="RIV227" s="89"/>
      <c r="RIW227" s="89"/>
      <c r="RIX227" s="89"/>
      <c r="RIY227" s="89"/>
      <c r="RIZ227" s="89"/>
      <c r="RJA227" s="89"/>
      <c r="RJB227" s="89"/>
      <c r="RJC227" s="80"/>
      <c r="RJD227" s="89"/>
      <c r="RJE227" s="89"/>
      <c r="RJF227" s="89"/>
      <c r="RJG227" s="89"/>
      <c r="RJH227" s="89"/>
      <c r="RJI227" s="89"/>
      <c r="RJJ227" s="89"/>
      <c r="RJK227" s="89"/>
      <c r="RJL227" s="89"/>
      <c r="RJM227" s="89"/>
      <c r="RJN227" s="89"/>
      <c r="RJO227" s="89"/>
      <c r="RJP227" s="89"/>
      <c r="RJQ227" s="89"/>
      <c r="RJR227" s="89"/>
      <c r="RJS227" s="89"/>
      <c r="RJT227" s="89"/>
      <c r="RJU227" s="89"/>
      <c r="RJV227" s="89"/>
      <c r="RJW227" s="89"/>
      <c r="RJX227" s="89"/>
      <c r="RJY227" s="80"/>
      <c r="RJZ227" s="89"/>
      <c r="RKA227" s="89"/>
      <c r="RKB227" s="89"/>
      <c r="RKC227" s="89"/>
      <c r="RKD227" s="89"/>
      <c r="RKE227" s="89"/>
      <c r="RKF227" s="89"/>
      <c r="RKG227" s="89"/>
      <c r="RKH227" s="89"/>
      <c r="RKI227" s="89"/>
      <c r="RKJ227" s="89"/>
      <c r="RKK227" s="89"/>
      <c r="RKL227" s="89"/>
      <c r="RKM227" s="89"/>
      <c r="RKN227" s="89"/>
      <c r="RKO227" s="89"/>
      <c r="RKP227" s="89"/>
      <c r="RKQ227" s="89"/>
      <c r="RKR227" s="89"/>
      <c r="RKS227" s="89"/>
      <c r="RKT227" s="89"/>
      <c r="RKU227" s="80"/>
      <c r="RKV227" s="89"/>
      <c r="RKW227" s="89"/>
      <c r="RKX227" s="89"/>
      <c r="RKY227" s="89"/>
      <c r="RKZ227" s="89"/>
      <c r="RLA227" s="89"/>
      <c r="RLB227" s="89"/>
      <c r="RLC227" s="89"/>
      <c r="RLD227" s="89"/>
      <c r="RLE227" s="89"/>
      <c r="RLF227" s="89"/>
      <c r="RLG227" s="89"/>
      <c r="RLH227" s="89"/>
      <c r="RLI227" s="89"/>
      <c r="RLJ227" s="89"/>
      <c r="RLK227" s="89"/>
      <c r="RLL227" s="89"/>
      <c r="RLM227" s="89"/>
      <c r="RLN227" s="89"/>
      <c r="RLO227" s="89"/>
      <c r="RLP227" s="89"/>
      <c r="RLQ227" s="80"/>
      <c r="RLR227" s="89"/>
      <c r="RLS227" s="89"/>
      <c r="RLT227" s="89"/>
      <c r="RLU227" s="89"/>
      <c r="RLV227" s="89"/>
      <c r="RLW227" s="89"/>
      <c r="RLX227" s="89"/>
      <c r="RLY227" s="89"/>
      <c r="RLZ227" s="89"/>
      <c r="RMA227" s="89"/>
      <c r="RMB227" s="89"/>
      <c r="RMC227" s="89"/>
      <c r="RMD227" s="89"/>
      <c r="RME227" s="89"/>
      <c r="RMF227" s="89"/>
      <c r="RMG227" s="89"/>
      <c r="RMH227" s="89"/>
      <c r="RMI227" s="89"/>
      <c r="RMJ227" s="89"/>
      <c r="RMK227" s="89"/>
      <c r="RML227" s="89"/>
      <c r="RMM227" s="80"/>
      <c r="RMN227" s="89"/>
      <c r="RMO227" s="89"/>
      <c r="RMP227" s="89"/>
      <c r="RMQ227" s="89"/>
      <c r="RMR227" s="89"/>
      <c r="RMS227" s="89"/>
      <c r="RMT227" s="89"/>
      <c r="RMU227" s="89"/>
      <c r="RMV227" s="89"/>
      <c r="RMW227" s="89"/>
      <c r="RMX227" s="89"/>
      <c r="RMY227" s="89"/>
      <c r="RMZ227" s="89"/>
      <c r="RNA227" s="89"/>
      <c r="RNB227" s="89"/>
      <c r="RNC227" s="89"/>
      <c r="RND227" s="89"/>
      <c r="RNE227" s="89"/>
      <c r="RNF227" s="89"/>
      <c r="RNG227" s="89"/>
      <c r="RNH227" s="89"/>
      <c r="RNI227" s="80"/>
      <c r="RNJ227" s="89"/>
      <c r="RNK227" s="89"/>
      <c r="RNL227" s="89"/>
      <c r="RNM227" s="89"/>
      <c r="RNN227" s="89"/>
      <c r="RNO227" s="89"/>
      <c r="RNP227" s="89"/>
      <c r="RNQ227" s="89"/>
      <c r="RNR227" s="89"/>
      <c r="RNS227" s="89"/>
      <c r="RNT227" s="89"/>
      <c r="RNU227" s="89"/>
      <c r="RNV227" s="89"/>
      <c r="RNW227" s="89"/>
      <c r="RNX227" s="89"/>
      <c r="RNY227" s="89"/>
      <c r="RNZ227" s="89"/>
      <c r="ROA227" s="89"/>
      <c r="ROB227" s="89"/>
      <c r="ROC227" s="89"/>
      <c r="ROD227" s="89"/>
      <c r="ROE227" s="80"/>
      <c r="ROF227" s="89"/>
      <c r="ROG227" s="89"/>
      <c r="ROH227" s="89"/>
      <c r="ROI227" s="89"/>
      <c r="ROJ227" s="89"/>
      <c r="ROK227" s="89"/>
      <c r="ROL227" s="89"/>
      <c r="ROM227" s="89"/>
      <c r="RON227" s="89"/>
      <c r="ROO227" s="89"/>
      <c r="ROP227" s="89"/>
      <c r="ROQ227" s="89"/>
      <c r="ROR227" s="89"/>
      <c r="ROS227" s="89"/>
      <c r="ROT227" s="89"/>
      <c r="ROU227" s="89"/>
      <c r="ROV227" s="89"/>
      <c r="ROW227" s="89"/>
      <c r="ROX227" s="89"/>
      <c r="ROY227" s="89"/>
      <c r="ROZ227" s="89"/>
      <c r="RPA227" s="80"/>
      <c r="RPB227" s="89"/>
      <c r="RPC227" s="89"/>
      <c r="RPD227" s="89"/>
      <c r="RPE227" s="89"/>
      <c r="RPF227" s="89"/>
      <c r="RPG227" s="89"/>
      <c r="RPH227" s="89"/>
      <c r="RPI227" s="89"/>
      <c r="RPJ227" s="89"/>
      <c r="RPK227" s="89"/>
      <c r="RPL227" s="89"/>
      <c r="RPM227" s="89"/>
      <c r="RPN227" s="89"/>
      <c r="RPO227" s="89"/>
      <c r="RPP227" s="89"/>
      <c r="RPQ227" s="89"/>
      <c r="RPR227" s="89"/>
      <c r="RPS227" s="89"/>
      <c r="RPT227" s="89"/>
      <c r="RPU227" s="89"/>
      <c r="RPV227" s="89"/>
      <c r="RPW227" s="80"/>
      <c r="RPX227" s="89"/>
      <c r="RPY227" s="89"/>
      <c r="RPZ227" s="89"/>
      <c r="RQA227" s="89"/>
      <c r="RQB227" s="89"/>
      <c r="RQC227" s="89"/>
      <c r="RQD227" s="89"/>
      <c r="RQE227" s="89"/>
      <c r="RQF227" s="89"/>
      <c r="RQG227" s="89"/>
      <c r="RQH227" s="89"/>
      <c r="RQI227" s="89"/>
      <c r="RQJ227" s="89"/>
      <c r="RQK227" s="89"/>
      <c r="RQL227" s="89"/>
      <c r="RQM227" s="89"/>
      <c r="RQN227" s="89"/>
      <c r="RQO227" s="89"/>
      <c r="RQP227" s="89"/>
      <c r="RQQ227" s="89"/>
      <c r="RQR227" s="89"/>
      <c r="RQS227" s="80"/>
      <c r="RQT227" s="89"/>
      <c r="RQU227" s="89"/>
      <c r="RQV227" s="89"/>
      <c r="RQW227" s="89"/>
      <c r="RQX227" s="89"/>
      <c r="RQY227" s="89"/>
      <c r="RQZ227" s="89"/>
      <c r="RRA227" s="89"/>
      <c r="RRB227" s="89"/>
      <c r="RRC227" s="89"/>
      <c r="RRD227" s="89"/>
      <c r="RRE227" s="89"/>
      <c r="RRF227" s="89"/>
      <c r="RRG227" s="89"/>
      <c r="RRH227" s="89"/>
      <c r="RRI227" s="89"/>
      <c r="RRJ227" s="89"/>
      <c r="RRK227" s="89"/>
      <c r="RRL227" s="89"/>
      <c r="RRM227" s="89"/>
      <c r="RRN227" s="89"/>
      <c r="RRO227" s="80"/>
      <c r="RRP227" s="89"/>
      <c r="RRQ227" s="89"/>
      <c r="RRR227" s="89"/>
      <c r="RRS227" s="89"/>
      <c r="RRT227" s="89"/>
      <c r="RRU227" s="89"/>
      <c r="RRV227" s="89"/>
      <c r="RRW227" s="89"/>
      <c r="RRX227" s="89"/>
      <c r="RRY227" s="89"/>
      <c r="RRZ227" s="89"/>
      <c r="RSA227" s="89"/>
      <c r="RSB227" s="89"/>
      <c r="RSC227" s="89"/>
      <c r="RSD227" s="89"/>
      <c r="RSE227" s="89"/>
      <c r="RSF227" s="89"/>
      <c r="RSG227" s="89"/>
      <c r="RSH227" s="89"/>
      <c r="RSI227" s="89"/>
      <c r="RSJ227" s="89"/>
      <c r="RSK227" s="80"/>
      <c r="RSL227" s="89"/>
      <c r="RSM227" s="89"/>
      <c r="RSN227" s="89"/>
      <c r="RSO227" s="89"/>
      <c r="RSP227" s="89"/>
      <c r="RSQ227" s="89"/>
      <c r="RSR227" s="89"/>
      <c r="RSS227" s="89"/>
      <c r="RST227" s="89"/>
      <c r="RSU227" s="89"/>
      <c r="RSV227" s="89"/>
      <c r="RSW227" s="89"/>
      <c r="RSX227" s="89"/>
      <c r="RSY227" s="89"/>
      <c r="RSZ227" s="89"/>
      <c r="RTA227" s="89"/>
      <c r="RTB227" s="89"/>
      <c r="RTC227" s="89"/>
      <c r="RTD227" s="89"/>
      <c r="RTE227" s="89"/>
      <c r="RTF227" s="89"/>
      <c r="RTG227" s="80"/>
      <c r="RTH227" s="89"/>
      <c r="RTI227" s="89"/>
      <c r="RTJ227" s="89"/>
      <c r="RTK227" s="89"/>
      <c r="RTL227" s="89"/>
      <c r="RTM227" s="89"/>
      <c r="RTN227" s="89"/>
      <c r="RTO227" s="89"/>
      <c r="RTP227" s="89"/>
      <c r="RTQ227" s="89"/>
      <c r="RTR227" s="89"/>
      <c r="RTS227" s="89"/>
      <c r="RTT227" s="89"/>
      <c r="RTU227" s="89"/>
      <c r="RTV227" s="89"/>
      <c r="RTW227" s="89"/>
      <c r="RTX227" s="89"/>
      <c r="RTY227" s="89"/>
      <c r="RTZ227" s="89"/>
      <c r="RUA227" s="89"/>
      <c r="RUB227" s="89"/>
      <c r="RUC227" s="80"/>
      <c r="RUD227" s="89"/>
      <c r="RUE227" s="89"/>
      <c r="RUF227" s="89"/>
      <c r="RUG227" s="89"/>
      <c r="RUH227" s="89"/>
      <c r="RUI227" s="89"/>
      <c r="RUJ227" s="89"/>
      <c r="RUK227" s="89"/>
      <c r="RUL227" s="89"/>
      <c r="RUM227" s="89"/>
      <c r="RUN227" s="89"/>
      <c r="RUO227" s="89"/>
      <c r="RUP227" s="89"/>
      <c r="RUQ227" s="89"/>
      <c r="RUR227" s="89"/>
      <c r="RUS227" s="89"/>
      <c r="RUT227" s="89"/>
      <c r="RUU227" s="89"/>
      <c r="RUV227" s="89"/>
      <c r="RUW227" s="89"/>
      <c r="RUX227" s="89"/>
      <c r="RUY227" s="80"/>
      <c r="RUZ227" s="89"/>
      <c r="RVA227" s="89"/>
      <c r="RVB227" s="89"/>
      <c r="RVC227" s="89"/>
      <c r="RVD227" s="89"/>
      <c r="RVE227" s="89"/>
      <c r="RVF227" s="89"/>
      <c r="RVG227" s="89"/>
      <c r="RVH227" s="89"/>
      <c r="RVI227" s="89"/>
      <c r="RVJ227" s="89"/>
      <c r="RVK227" s="89"/>
      <c r="RVL227" s="89"/>
      <c r="RVM227" s="89"/>
      <c r="RVN227" s="89"/>
      <c r="RVO227" s="89"/>
      <c r="RVP227" s="89"/>
      <c r="RVQ227" s="89"/>
      <c r="RVR227" s="89"/>
      <c r="RVS227" s="89"/>
      <c r="RVT227" s="89"/>
      <c r="RVU227" s="80"/>
      <c r="RVV227" s="89"/>
      <c r="RVW227" s="89"/>
      <c r="RVX227" s="89"/>
      <c r="RVY227" s="89"/>
      <c r="RVZ227" s="89"/>
      <c r="RWA227" s="89"/>
      <c r="RWB227" s="89"/>
      <c r="RWC227" s="89"/>
      <c r="RWD227" s="89"/>
      <c r="RWE227" s="89"/>
      <c r="RWF227" s="89"/>
      <c r="RWG227" s="89"/>
      <c r="RWH227" s="89"/>
      <c r="RWI227" s="89"/>
      <c r="RWJ227" s="89"/>
      <c r="RWK227" s="89"/>
      <c r="RWL227" s="89"/>
      <c r="RWM227" s="89"/>
      <c r="RWN227" s="89"/>
      <c r="RWO227" s="89"/>
      <c r="RWP227" s="89"/>
      <c r="RWQ227" s="80"/>
      <c r="RWR227" s="89"/>
      <c r="RWS227" s="89"/>
      <c r="RWT227" s="89"/>
      <c r="RWU227" s="89"/>
      <c r="RWV227" s="89"/>
      <c r="RWW227" s="89"/>
      <c r="RWX227" s="89"/>
      <c r="RWY227" s="89"/>
      <c r="RWZ227" s="89"/>
      <c r="RXA227" s="89"/>
      <c r="RXB227" s="89"/>
      <c r="RXC227" s="89"/>
      <c r="RXD227" s="89"/>
      <c r="RXE227" s="89"/>
      <c r="RXF227" s="89"/>
      <c r="RXG227" s="89"/>
      <c r="RXH227" s="89"/>
      <c r="RXI227" s="89"/>
      <c r="RXJ227" s="89"/>
      <c r="RXK227" s="89"/>
      <c r="RXL227" s="89"/>
      <c r="RXM227" s="80"/>
      <c r="RXN227" s="89"/>
      <c r="RXO227" s="89"/>
      <c r="RXP227" s="89"/>
      <c r="RXQ227" s="89"/>
      <c r="RXR227" s="89"/>
      <c r="RXS227" s="89"/>
      <c r="RXT227" s="89"/>
      <c r="RXU227" s="89"/>
      <c r="RXV227" s="89"/>
      <c r="RXW227" s="89"/>
      <c r="RXX227" s="89"/>
      <c r="RXY227" s="89"/>
      <c r="RXZ227" s="89"/>
      <c r="RYA227" s="89"/>
      <c r="RYB227" s="89"/>
      <c r="RYC227" s="89"/>
      <c r="RYD227" s="89"/>
      <c r="RYE227" s="89"/>
      <c r="RYF227" s="89"/>
      <c r="RYG227" s="89"/>
      <c r="RYH227" s="89"/>
      <c r="RYI227" s="80"/>
      <c r="RYJ227" s="89"/>
      <c r="RYK227" s="89"/>
      <c r="RYL227" s="89"/>
      <c r="RYM227" s="89"/>
      <c r="RYN227" s="89"/>
      <c r="RYO227" s="89"/>
      <c r="RYP227" s="89"/>
      <c r="RYQ227" s="89"/>
      <c r="RYR227" s="89"/>
      <c r="RYS227" s="89"/>
      <c r="RYT227" s="89"/>
      <c r="RYU227" s="89"/>
      <c r="RYV227" s="89"/>
      <c r="RYW227" s="89"/>
      <c r="RYX227" s="89"/>
      <c r="RYY227" s="89"/>
      <c r="RYZ227" s="89"/>
      <c r="RZA227" s="89"/>
      <c r="RZB227" s="89"/>
      <c r="RZC227" s="89"/>
      <c r="RZD227" s="89"/>
      <c r="RZE227" s="80"/>
      <c r="RZF227" s="89"/>
      <c r="RZG227" s="89"/>
      <c r="RZH227" s="89"/>
      <c r="RZI227" s="89"/>
      <c r="RZJ227" s="89"/>
      <c r="RZK227" s="89"/>
      <c r="RZL227" s="89"/>
      <c r="RZM227" s="89"/>
      <c r="RZN227" s="89"/>
      <c r="RZO227" s="89"/>
      <c r="RZP227" s="89"/>
      <c r="RZQ227" s="89"/>
      <c r="RZR227" s="89"/>
      <c r="RZS227" s="89"/>
      <c r="RZT227" s="89"/>
      <c r="RZU227" s="89"/>
      <c r="RZV227" s="89"/>
      <c r="RZW227" s="89"/>
      <c r="RZX227" s="89"/>
      <c r="RZY227" s="89"/>
      <c r="RZZ227" s="89"/>
      <c r="SAA227" s="80"/>
      <c r="SAB227" s="89"/>
      <c r="SAC227" s="89"/>
      <c r="SAD227" s="89"/>
      <c r="SAE227" s="89"/>
      <c r="SAF227" s="89"/>
      <c r="SAG227" s="89"/>
      <c r="SAH227" s="89"/>
      <c r="SAI227" s="89"/>
      <c r="SAJ227" s="89"/>
      <c r="SAK227" s="89"/>
      <c r="SAL227" s="89"/>
      <c r="SAM227" s="89"/>
      <c r="SAN227" s="89"/>
      <c r="SAO227" s="89"/>
      <c r="SAP227" s="89"/>
      <c r="SAQ227" s="89"/>
      <c r="SAR227" s="89"/>
      <c r="SAS227" s="89"/>
      <c r="SAT227" s="89"/>
      <c r="SAU227" s="89"/>
      <c r="SAV227" s="89"/>
      <c r="SAW227" s="80"/>
      <c r="SAX227" s="89"/>
      <c r="SAY227" s="89"/>
      <c r="SAZ227" s="89"/>
      <c r="SBA227" s="89"/>
      <c r="SBB227" s="89"/>
      <c r="SBC227" s="89"/>
      <c r="SBD227" s="89"/>
      <c r="SBE227" s="89"/>
      <c r="SBF227" s="89"/>
      <c r="SBG227" s="89"/>
      <c r="SBH227" s="89"/>
      <c r="SBI227" s="89"/>
      <c r="SBJ227" s="89"/>
      <c r="SBK227" s="89"/>
      <c r="SBL227" s="89"/>
      <c r="SBM227" s="89"/>
      <c r="SBN227" s="89"/>
      <c r="SBO227" s="89"/>
      <c r="SBP227" s="89"/>
      <c r="SBQ227" s="89"/>
      <c r="SBR227" s="89"/>
      <c r="SBS227" s="80"/>
      <c r="SBT227" s="89"/>
      <c r="SBU227" s="89"/>
      <c r="SBV227" s="89"/>
      <c r="SBW227" s="89"/>
      <c r="SBX227" s="89"/>
      <c r="SBY227" s="89"/>
      <c r="SBZ227" s="89"/>
      <c r="SCA227" s="89"/>
      <c r="SCB227" s="89"/>
      <c r="SCC227" s="89"/>
      <c r="SCD227" s="89"/>
      <c r="SCE227" s="89"/>
      <c r="SCF227" s="89"/>
      <c r="SCG227" s="89"/>
      <c r="SCH227" s="89"/>
      <c r="SCI227" s="89"/>
      <c r="SCJ227" s="89"/>
      <c r="SCK227" s="89"/>
      <c r="SCL227" s="89"/>
      <c r="SCM227" s="89"/>
      <c r="SCN227" s="89"/>
      <c r="SCO227" s="80"/>
      <c r="SCP227" s="89"/>
      <c r="SCQ227" s="89"/>
      <c r="SCR227" s="89"/>
      <c r="SCS227" s="89"/>
      <c r="SCT227" s="89"/>
      <c r="SCU227" s="89"/>
      <c r="SCV227" s="89"/>
      <c r="SCW227" s="89"/>
      <c r="SCX227" s="89"/>
      <c r="SCY227" s="89"/>
      <c r="SCZ227" s="89"/>
      <c r="SDA227" s="89"/>
      <c r="SDB227" s="89"/>
      <c r="SDC227" s="89"/>
      <c r="SDD227" s="89"/>
      <c r="SDE227" s="89"/>
      <c r="SDF227" s="89"/>
      <c r="SDG227" s="89"/>
      <c r="SDH227" s="89"/>
      <c r="SDI227" s="89"/>
      <c r="SDJ227" s="89"/>
      <c r="SDK227" s="80"/>
      <c r="SDL227" s="89"/>
      <c r="SDM227" s="89"/>
      <c r="SDN227" s="89"/>
      <c r="SDO227" s="89"/>
      <c r="SDP227" s="89"/>
      <c r="SDQ227" s="89"/>
      <c r="SDR227" s="89"/>
      <c r="SDS227" s="89"/>
      <c r="SDT227" s="89"/>
      <c r="SDU227" s="89"/>
      <c r="SDV227" s="89"/>
      <c r="SDW227" s="89"/>
      <c r="SDX227" s="89"/>
      <c r="SDY227" s="89"/>
      <c r="SDZ227" s="89"/>
      <c r="SEA227" s="89"/>
      <c r="SEB227" s="89"/>
      <c r="SEC227" s="89"/>
      <c r="SED227" s="89"/>
      <c r="SEE227" s="89"/>
      <c r="SEF227" s="89"/>
      <c r="SEG227" s="80"/>
      <c r="SEH227" s="89"/>
      <c r="SEI227" s="89"/>
      <c r="SEJ227" s="89"/>
      <c r="SEK227" s="89"/>
      <c r="SEL227" s="89"/>
      <c r="SEM227" s="89"/>
      <c r="SEN227" s="89"/>
      <c r="SEO227" s="89"/>
      <c r="SEP227" s="89"/>
      <c r="SEQ227" s="89"/>
      <c r="SER227" s="89"/>
      <c r="SES227" s="89"/>
      <c r="SET227" s="89"/>
      <c r="SEU227" s="89"/>
      <c r="SEV227" s="89"/>
      <c r="SEW227" s="89"/>
      <c r="SEX227" s="89"/>
      <c r="SEY227" s="89"/>
      <c r="SEZ227" s="89"/>
      <c r="SFA227" s="89"/>
      <c r="SFB227" s="89"/>
      <c r="SFC227" s="80"/>
      <c r="SFD227" s="89"/>
      <c r="SFE227" s="89"/>
      <c r="SFF227" s="89"/>
      <c r="SFG227" s="89"/>
      <c r="SFH227" s="89"/>
      <c r="SFI227" s="89"/>
      <c r="SFJ227" s="89"/>
      <c r="SFK227" s="89"/>
      <c r="SFL227" s="89"/>
      <c r="SFM227" s="89"/>
      <c r="SFN227" s="89"/>
      <c r="SFO227" s="89"/>
      <c r="SFP227" s="89"/>
      <c r="SFQ227" s="89"/>
      <c r="SFR227" s="89"/>
      <c r="SFS227" s="89"/>
      <c r="SFT227" s="89"/>
      <c r="SFU227" s="89"/>
      <c r="SFV227" s="89"/>
      <c r="SFW227" s="89"/>
      <c r="SFX227" s="89"/>
      <c r="SFY227" s="80"/>
      <c r="SFZ227" s="89"/>
      <c r="SGA227" s="89"/>
      <c r="SGB227" s="89"/>
      <c r="SGC227" s="89"/>
      <c r="SGD227" s="89"/>
      <c r="SGE227" s="89"/>
      <c r="SGF227" s="89"/>
      <c r="SGG227" s="89"/>
      <c r="SGH227" s="89"/>
      <c r="SGI227" s="89"/>
      <c r="SGJ227" s="89"/>
      <c r="SGK227" s="89"/>
      <c r="SGL227" s="89"/>
      <c r="SGM227" s="89"/>
      <c r="SGN227" s="89"/>
      <c r="SGO227" s="89"/>
      <c r="SGP227" s="89"/>
      <c r="SGQ227" s="89"/>
      <c r="SGR227" s="89"/>
      <c r="SGS227" s="89"/>
      <c r="SGT227" s="89"/>
      <c r="SGU227" s="80"/>
      <c r="SGV227" s="89"/>
      <c r="SGW227" s="89"/>
      <c r="SGX227" s="89"/>
      <c r="SGY227" s="89"/>
      <c r="SGZ227" s="89"/>
      <c r="SHA227" s="89"/>
      <c r="SHB227" s="89"/>
      <c r="SHC227" s="89"/>
      <c r="SHD227" s="89"/>
      <c r="SHE227" s="89"/>
      <c r="SHF227" s="89"/>
      <c r="SHG227" s="89"/>
      <c r="SHH227" s="89"/>
      <c r="SHI227" s="89"/>
      <c r="SHJ227" s="89"/>
      <c r="SHK227" s="89"/>
      <c r="SHL227" s="89"/>
      <c r="SHM227" s="89"/>
      <c r="SHN227" s="89"/>
      <c r="SHO227" s="89"/>
      <c r="SHP227" s="89"/>
      <c r="SHQ227" s="80"/>
      <c r="SHR227" s="89"/>
      <c r="SHS227" s="89"/>
      <c r="SHT227" s="89"/>
      <c r="SHU227" s="89"/>
      <c r="SHV227" s="89"/>
      <c r="SHW227" s="89"/>
      <c r="SHX227" s="89"/>
      <c r="SHY227" s="89"/>
      <c r="SHZ227" s="89"/>
      <c r="SIA227" s="89"/>
      <c r="SIB227" s="89"/>
      <c r="SIC227" s="89"/>
      <c r="SID227" s="89"/>
      <c r="SIE227" s="89"/>
      <c r="SIF227" s="89"/>
      <c r="SIG227" s="89"/>
      <c r="SIH227" s="89"/>
      <c r="SII227" s="89"/>
      <c r="SIJ227" s="89"/>
      <c r="SIK227" s="89"/>
      <c r="SIL227" s="89"/>
      <c r="SIM227" s="80"/>
      <c r="SIN227" s="89"/>
      <c r="SIO227" s="89"/>
      <c r="SIP227" s="89"/>
      <c r="SIQ227" s="89"/>
      <c r="SIR227" s="89"/>
      <c r="SIS227" s="89"/>
      <c r="SIT227" s="89"/>
      <c r="SIU227" s="89"/>
      <c r="SIV227" s="89"/>
      <c r="SIW227" s="89"/>
      <c r="SIX227" s="89"/>
      <c r="SIY227" s="89"/>
      <c r="SIZ227" s="89"/>
      <c r="SJA227" s="89"/>
      <c r="SJB227" s="89"/>
      <c r="SJC227" s="89"/>
      <c r="SJD227" s="89"/>
      <c r="SJE227" s="89"/>
      <c r="SJF227" s="89"/>
      <c r="SJG227" s="89"/>
      <c r="SJH227" s="89"/>
      <c r="SJI227" s="80"/>
      <c r="SJJ227" s="89"/>
      <c r="SJK227" s="89"/>
      <c r="SJL227" s="89"/>
      <c r="SJM227" s="89"/>
      <c r="SJN227" s="89"/>
      <c r="SJO227" s="89"/>
      <c r="SJP227" s="89"/>
      <c r="SJQ227" s="89"/>
      <c r="SJR227" s="89"/>
      <c r="SJS227" s="89"/>
      <c r="SJT227" s="89"/>
      <c r="SJU227" s="89"/>
      <c r="SJV227" s="89"/>
      <c r="SJW227" s="89"/>
      <c r="SJX227" s="89"/>
      <c r="SJY227" s="89"/>
      <c r="SJZ227" s="89"/>
      <c r="SKA227" s="89"/>
      <c r="SKB227" s="89"/>
      <c r="SKC227" s="89"/>
      <c r="SKD227" s="89"/>
      <c r="SKE227" s="80"/>
      <c r="SKF227" s="89"/>
      <c r="SKG227" s="89"/>
      <c r="SKH227" s="89"/>
      <c r="SKI227" s="89"/>
      <c r="SKJ227" s="89"/>
      <c r="SKK227" s="89"/>
      <c r="SKL227" s="89"/>
      <c r="SKM227" s="89"/>
      <c r="SKN227" s="89"/>
      <c r="SKO227" s="89"/>
      <c r="SKP227" s="89"/>
      <c r="SKQ227" s="89"/>
      <c r="SKR227" s="89"/>
      <c r="SKS227" s="89"/>
      <c r="SKT227" s="89"/>
      <c r="SKU227" s="89"/>
      <c r="SKV227" s="89"/>
      <c r="SKW227" s="89"/>
      <c r="SKX227" s="89"/>
      <c r="SKY227" s="89"/>
      <c r="SKZ227" s="89"/>
      <c r="SLA227" s="80"/>
      <c r="SLB227" s="89"/>
      <c r="SLC227" s="89"/>
      <c r="SLD227" s="89"/>
      <c r="SLE227" s="89"/>
      <c r="SLF227" s="89"/>
      <c r="SLG227" s="89"/>
      <c r="SLH227" s="89"/>
      <c r="SLI227" s="89"/>
      <c r="SLJ227" s="89"/>
      <c r="SLK227" s="89"/>
      <c r="SLL227" s="89"/>
      <c r="SLM227" s="89"/>
      <c r="SLN227" s="89"/>
      <c r="SLO227" s="89"/>
      <c r="SLP227" s="89"/>
      <c r="SLQ227" s="89"/>
      <c r="SLR227" s="89"/>
      <c r="SLS227" s="89"/>
      <c r="SLT227" s="89"/>
      <c r="SLU227" s="89"/>
      <c r="SLV227" s="89"/>
      <c r="SLW227" s="80"/>
      <c r="SLX227" s="89"/>
      <c r="SLY227" s="89"/>
      <c r="SLZ227" s="89"/>
      <c r="SMA227" s="89"/>
      <c r="SMB227" s="89"/>
      <c r="SMC227" s="89"/>
      <c r="SMD227" s="89"/>
      <c r="SME227" s="89"/>
      <c r="SMF227" s="89"/>
      <c r="SMG227" s="89"/>
      <c r="SMH227" s="89"/>
      <c r="SMI227" s="89"/>
      <c r="SMJ227" s="89"/>
      <c r="SMK227" s="89"/>
      <c r="SML227" s="89"/>
      <c r="SMM227" s="89"/>
      <c r="SMN227" s="89"/>
      <c r="SMO227" s="89"/>
      <c r="SMP227" s="89"/>
      <c r="SMQ227" s="89"/>
      <c r="SMR227" s="89"/>
      <c r="SMS227" s="80"/>
      <c r="SMT227" s="89"/>
      <c r="SMU227" s="89"/>
      <c r="SMV227" s="89"/>
      <c r="SMW227" s="89"/>
      <c r="SMX227" s="89"/>
      <c r="SMY227" s="89"/>
      <c r="SMZ227" s="89"/>
      <c r="SNA227" s="89"/>
      <c r="SNB227" s="89"/>
      <c r="SNC227" s="89"/>
      <c r="SND227" s="89"/>
      <c r="SNE227" s="89"/>
      <c r="SNF227" s="89"/>
      <c r="SNG227" s="89"/>
      <c r="SNH227" s="89"/>
      <c r="SNI227" s="89"/>
      <c r="SNJ227" s="89"/>
      <c r="SNK227" s="89"/>
      <c r="SNL227" s="89"/>
      <c r="SNM227" s="89"/>
      <c r="SNN227" s="89"/>
      <c r="SNO227" s="80"/>
      <c r="SNP227" s="89"/>
      <c r="SNQ227" s="89"/>
      <c r="SNR227" s="89"/>
      <c r="SNS227" s="89"/>
      <c r="SNT227" s="89"/>
      <c r="SNU227" s="89"/>
      <c r="SNV227" s="89"/>
      <c r="SNW227" s="89"/>
      <c r="SNX227" s="89"/>
      <c r="SNY227" s="89"/>
      <c r="SNZ227" s="89"/>
      <c r="SOA227" s="89"/>
      <c r="SOB227" s="89"/>
      <c r="SOC227" s="89"/>
      <c r="SOD227" s="89"/>
      <c r="SOE227" s="89"/>
      <c r="SOF227" s="89"/>
      <c r="SOG227" s="89"/>
      <c r="SOH227" s="89"/>
      <c r="SOI227" s="89"/>
      <c r="SOJ227" s="89"/>
      <c r="SOK227" s="80"/>
      <c r="SOL227" s="89"/>
      <c r="SOM227" s="89"/>
      <c r="SON227" s="89"/>
      <c r="SOO227" s="89"/>
      <c r="SOP227" s="89"/>
      <c r="SOQ227" s="89"/>
      <c r="SOR227" s="89"/>
      <c r="SOS227" s="89"/>
      <c r="SOT227" s="89"/>
      <c r="SOU227" s="89"/>
      <c r="SOV227" s="89"/>
      <c r="SOW227" s="89"/>
      <c r="SOX227" s="89"/>
      <c r="SOY227" s="89"/>
      <c r="SOZ227" s="89"/>
      <c r="SPA227" s="89"/>
      <c r="SPB227" s="89"/>
      <c r="SPC227" s="89"/>
      <c r="SPD227" s="89"/>
      <c r="SPE227" s="89"/>
      <c r="SPF227" s="89"/>
      <c r="SPG227" s="80"/>
      <c r="SPH227" s="89"/>
      <c r="SPI227" s="89"/>
      <c r="SPJ227" s="89"/>
      <c r="SPK227" s="89"/>
      <c r="SPL227" s="89"/>
      <c r="SPM227" s="89"/>
      <c r="SPN227" s="89"/>
      <c r="SPO227" s="89"/>
      <c r="SPP227" s="89"/>
      <c r="SPQ227" s="89"/>
      <c r="SPR227" s="89"/>
      <c r="SPS227" s="89"/>
      <c r="SPT227" s="89"/>
      <c r="SPU227" s="89"/>
      <c r="SPV227" s="89"/>
      <c r="SPW227" s="89"/>
      <c r="SPX227" s="89"/>
      <c r="SPY227" s="89"/>
      <c r="SPZ227" s="89"/>
      <c r="SQA227" s="89"/>
      <c r="SQB227" s="89"/>
      <c r="SQC227" s="80"/>
      <c r="SQD227" s="89"/>
      <c r="SQE227" s="89"/>
      <c r="SQF227" s="89"/>
      <c r="SQG227" s="89"/>
      <c r="SQH227" s="89"/>
      <c r="SQI227" s="89"/>
      <c r="SQJ227" s="89"/>
      <c r="SQK227" s="89"/>
      <c r="SQL227" s="89"/>
      <c r="SQM227" s="89"/>
      <c r="SQN227" s="89"/>
      <c r="SQO227" s="89"/>
      <c r="SQP227" s="89"/>
      <c r="SQQ227" s="89"/>
      <c r="SQR227" s="89"/>
      <c r="SQS227" s="89"/>
      <c r="SQT227" s="89"/>
      <c r="SQU227" s="89"/>
      <c r="SQV227" s="89"/>
      <c r="SQW227" s="89"/>
      <c r="SQX227" s="89"/>
      <c r="SQY227" s="80"/>
      <c r="SQZ227" s="89"/>
      <c r="SRA227" s="89"/>
      <c r="SRB227" s="89"/>
      <c r="SRC227" s="89"/>
      <c r="SRD227" s="89"/>
      <c r="SRE227" s="89"/>
      <c r="SRF227" s="89"/>
      <c r="SRG227" s="89"/>
      <c r="SRH227" s="89"/>
      <c r="SRI227" s="89"/>
      <c r="SRJ227" s="89"/>
      <c r="SRK227" s="89"/>
      <c r="SRL227" s="89"/>
      <c r="SRM227" s="89"/>
      <c r="SRN227" s="89"/>
      <c r="SRO227" s="89"/>
      <c r="SRP227" s="89"/>
      <c r="SRQ227" s="89"/>
      <c r="SRR227" s="89"/>
      <c r="SRS227" s="89"/>
      <c r="SRT227" s="89"/>
      <c r="SRU227" s="80"/>
      <c r="SRV227" s="89"/>
      <c r="SRW227" s="89"/>
      <c r="SRX227" s="89"/>
      <c r="SRY227" s="89"/>
      <c r="SRZ227" s="89"/>
      <c r="SSA227" s="89"/>
      <c r="SSB227" s="89"/>
      <c r="SSC227" s="89"/>
      <c r="SSD227" s="89"/>
      <c r="SSE227" s="89"/>
      <c r="SSF227" s="89"/>
      <c r="SSG227" s="89"/>
      <c r="SSH227" s="89"/>
      <c r="SSI227" s="89"/>
      <c r="SSJ227" s="89"/>
      <c r="SSK227" s="89"/>
      <c r="SSL227" s="89"/>
      <c r="SSM227" s="89"/>
      <c r="SSN227" s="89"/>
      <c r="SSO227" s="89"/>
      <c r="SSP227" s="89"/>
      <c r="SSQ227" s="80"/>
      <c r="SSR227" s="89"/>
      <c r="SSS227" s="89"/>
      <c r="SST227" s="89"/>
      <c r="SSU227" s="89"/>
      <c r="SSV227" s="89"/>
      <c r="SSW227" s="89"/>
      <c r="SSX227" s="89"/>
      <c r="SSY227" s="89"/>
      <c r="SSZ227" s="89"/>
      <c r="STA227" s="89"/>
      <c r="STB227" s="89"/>
      <c r="STC227" s="89"/>
      <c r="STD227" s="89"/>
      <c r="STE227" s="89"/>
      <c r="STF227" s="89"/>
      <c r="STG227" s="89"/>
      <c r="STH227" s="89"/>
      <c r="STI227" s="89"/>
      <c r="STJ227" s="89"/>
      <c r="STK227" s="89"/>
      <c r="STL227" s="89"/>
      <c r="STM227" s="80"/>
      <c r="STN227" s="89"/>
      <c r="STO227" s="89"/>
      <c r="STP227" s="89"/>
      <c r="STQ227" s="89"/>
      <c r="STR227" s="89"/>
      <c r="STS227" s="89"/>
      <c r="STT227" s="89"/>
      <c r="STU227" s="89"/>
      <c r="STV227" s="89"/>
      <c r="STW227" s="89"/>
      <c r="STX227" s="89"/>
      <c r="STY227" s="89"/>
      <c r="STZ227" s="89"/>
      <c r="SUA227" s="89"/>
      <c r="SUB227" s="89"/>
      <c r="SUC227" s="89"/>
      <c r="SUD227" s="89"/>
      <c r="SUE227" s="89"/>
      <c r="SUF227" s="89"/>
      <c r="SUG227" s="89"/>
      <c r="SUH227" s="89"/>
      <c r="SUI227" s="80"/>
      <c r="SUJ227" s="89"/>
      <c r="SUK227" s="89"/>
      <c r="SUL227" s="89"/>
      <c r="SUM227" s="89"/>
      <c r="SUN227" s="89"/>
      <c r="SUO227" s="89"/>
      <c r="SUP227" s="89"/>
      <c r="SUQ227" s="89"/>
      <c r="SUR227" s="89"/>
      <c r="SUS227" s="89"/>
      <c r="SUT227" s="89"/>
      <c r="SUU227" s="89"/>
      <c r="SUV227" s="89"/>
      <c r="SUW227" s="89"/>
      <c r="SUX227" s="89"/>
      <c r="SUY227" s="89"/>
      <c r="SUZ227" s="89"/>
      <c r="SVA227" s="89"/>
      <c r="SVB227" s="89"/>
      <c r="SVC227" s="89"/>
      <c r="SVD227" s="89"/>
      <c r="SVE227" s="80"/>
      <c r="SVF227" s="89"/>
      <c r="SVG227" s="89"/>
      <c r="SVH227" s="89"/>
      <c r="SVI227" s="89"/>
      <c r="SVJ227" s="89"/>
      <c r="SVK227" s="89"/>
      <c r="SVL227" s="89"/>
      <c r="SVM227" s="89"/>
      <c r="SVN227" s="89"/>
      <c r="SVO227" s="89"/>
      <c r="SVP227" s="89"/>
      <c r="SVQ227" s="89"/>
      <c r="SVR227" s="89"/>
      <c r="SVS227" s="89"/>
      <c r="SVT227" s="89"/>
      <c r="SVU227" s="89"/>
      <c r="SVV227" s="89"/>
      <c r="SVW227" s="89"/>
      <c r="SVX227" s="89"/>
      <c r="SVY227" s="89"/>
      <c r="SVZ227" s="89"/>
      <c r="SWA227" s="80"/>
      <c r="SWB227" s="89"/>
      <c r="SWC227" s="89"/>
      <c r="SWD227" s="89"/>
      <c r="SWE227" s="89"/>
      <c r="SWF227" s="89"/>
      <c r="SWG227" s="89"/>
      <c r="SWH227" s="89"/>
      <c r="SWI227" s="89"/>
      <c r="SWJ227" s="89"/>
      <c r="SWK227" s="89"/>
      <c r="SWL227" s="89"/>
      <c r="SWM227" s="89"/>
      <c r="SWN227" s="89"/>
      <c r="SWO227" s="89"/>
      <c r="SWP227" s="89"/>
      <c r="SWQ227" s="89"/>
      <c r="SWR227" s="89"/>
      <c r="SWS227" s="89"/>
      <c r="SWT227" s="89"/>
      <c r="SWU227" s="89"/>
      <c r="SWV227" s="89"/>
      <c r="SWW227" s="80"/>
      <c r="SWX227" s="89"/>
      <c r="SWY227" s="89"/>
      <c r="SWZ227" s="89"/>
      <c r="SXA227" s="89"/>
      <c r="SXB227" s="89"/>
      <c r="SXC227" s="89"/>
      <c r="SXD227" s="89"/>
      <c r="SXE227" s="89"/>
      <c r="SXF227" s="89"/>
      <c r="SXG227" s="89"/>
      <c r="SXH227" s="89"/>
      <c r="SXI227" s="89"/>
      <c r="SXJ227" s="89"/>
      <c r="SXK227" s="89"/>
      <c r="SXL227" s="89"/>
      <c r="SXM227" s="89"/>
      <c r="SXN227" s="89"/>
      <c r="SXO227" s="89"/>
      <c r="SXP227" s="89"/>
      <c r="SXQ227" s="89"/>
      <c r="SXR227" s="89"/>
      <c r="SXS227" s="80"/>
      <c r="SXT227" s="89"/>
      <c r="SXU227" s="89"/>
      <c r="SXV227" s="89"/>
      <c r="SXW227" s="89"/>
      <c r="SXX227" s="89"/>
      <c r="SXY227" s="89"/>
      <c r="SXZ227" s="89"/>
      <c r="SYA227" s="89"/>
      <c r="SYB227" s="89"/>
      <c r="SYC227" s="89"/>
      <c r="SYD227" s="89"/>
      <c r="SYE227" s="89"/>
      <c r="SYF227" s="89"/>
      <c r="SYG227" s="89"/>
      <c r="SYH227" s="89"/>
      <c r="SYI227" s="89"/>
      <c r="SYJ227" s="89"/>
      <c r="SYK227" s="89"/>
      <c r="SYL227" s="89"/>
      <c r="SYM227" s="89"/>
      <c r="SYN227" s="89"/>
      <c r="SYO227" s="80"/>
      <c r="SYP227" s="89"/>
      <c r="SYQ227" s="89"/>
      <c r="SYR227" s="89"/>
      <c r="SYS227" s="89"/>
      <c r="SYT227" s="89"/>
      <c r="SYU227" s="89"/>
      <c r="SYV227" s="89"/>
      <c r="SYW227" s="89"/>
      <c r="SYX227" s="89"/>
      <c r="SYY227" s="89"/>
      <c r="SYZ227" s="89"/>
      <c r="SZA227" s="89"/>
      <c r="SZB227" s="89"/>
      <c r="SZC227" s="89"/>
      <c r="SZD227" s="89"/>
      <c r="SZE227" s="89"/>
      <c r="SZF227" s="89"/>
      <c r="SZG227" s="89"/>
      <c r="SZH227" s="89"/>
      <c r="SZI227" s="89"/>
      <c r="SZJ227" s="89"/>
      <c r="SZK227" s="80"/>
      <c r="SZL227" s="89"/>
      <c r="SZM227" s="89"/>
      <c r="SZN227" s="89"/>
      <c r="SZO227" s="89"/>
      <c r="SZP227" s="89"/>
      <c r="SZQ227" s="89"/>
      <c r="SZR227" s="89"/>
      <c r="SZS227" s="89"/>
      <c r="SZT227" s="89"/>
      <c r="SZU227" s="89"/>
      <c r="SZV227" s="89"/>
      <c r="SZW227" s="89"/>
      <c r="SZX227" s="89"/>
      <c r="SZY227" s="89"/>
      <c r="SZZ227" s="89"/>
      <c r="TAA227" s="89"/>
      <c r="TAB227" s="89"/>
      <c r="TAC227" s="89"/>
      <c r="TAD227" s="89"/>
      <c r="TAE227" s="89"/>
      <c r="TAF227" s="89"/>
      <c r="TAG227" s="80"/>
      <c r="TAH227" s="89"/>
      <c r="TAI227" s="89"/>
      <c r="TAJ227" s="89"/>
      <c r="TAK227" s="89"/>
      <c r="TAL227" s="89"/>
      <c r="TAM227" s="89"/>
      <c r="TAN227" s="89"/>
      <c r="TAO227" s="89"/>
      <c r="TAP227" s="89"/>
      <c r="TAQ227" s="89"/>
      <c r="TAR227" s="89"/>
      <c r="TAS227" s="89"/>
      <c r="TAT227" s="89"/>
      <c r="TAU227" s="89"/>
      <c r="TAV227" s="89"/>
      <c r="TAW227" s="89"/>
      <c r="TAX227" s="89"/>
      <c r="TAY227" s="89"/>
      <c r="TAZ227" s="89"/>
      <c r="TBA227" s="89"/>
      <c r="TBB227" s="89"/>
      <c r="TBC227" s="80"/>
      <c r="TBD227" s="89"/>
      <c r="TBE227" s="89"/>
      <c r="TBF227" s="89"/>
      <c r="TBG227" s="89"/>
      <c r="TBH227" s="89"/>
      <c r="TBI227" s="89"/>
      <c r="TBJ227" s="89"/>
      <c r="TBK227" s="89"/>
      <c r="TBL227" s="89"/>
      <c r="TBM227" s="89"/>
      <c r="TBN227" s="89"/>
      <c r="TBO227" s="89"/>
      <c r="TBP227" s="89"/>
      <c r="TBQ227" s="89"/>
      <c r="TBR227" s="89"/>
      <c r="TBS227" s="89"/>
      <c r="TBT227" s="89"/>
      <c r="TBU227" s="89"/>
      <c r="TBV227" s="89"/>
      <c r="TBW227" s="89"/>
      <c r="TBX227" s="89"/>
      <c r="TBY227" s="80"/>
      <c r="TBZ227" s="89"/>
      <c r="TCA227" s="89"/>
      <c r="TCB227" s="89"/>
      <c r="TCC227" s="89"/>
      <c r="TCD227" s="89"/>
      <c r="TCE227" s="89"/>
      <c r="TCF227" s="89"/>
      <c r="TCG227" s="89"/>
      <c r="TCH227" s="89"/>
      <c r="TCI227" s="89"/>
      <c r="TCJ227" s="89"/>
      <c r="TCK227" s="89"/>
      <c r="TCL227" s="89"/>
      <c r="TCM227" s="89"/>
      <c r="TCN227" s="89"/>
      <c r="TCO227" s="89"/>
      <c r="TCP227" s="89"/>
      <c r="TCQ227" s="89"/>
      <c r="TCR227" s="89"/>
      <c r="TCS227" s="89"/>
      <c r="TCT227" s="89"/>
      <c r="TCU227" s="80"/>
      <c r="TCV227" s="89"/>
      <c r="TCW227" s="89"/>
      <c r="TCX227" s="89"/>
      <c r="TCY227" s="89"/>
      <c r="TCZ227" s="89"/>
      <c r="TDA227" s="89"/>
      <c r="TDB227" s="89"/>
      <c r="TDC227" s="89"/>
      <c r="TDD227" s="89"/>
      <c r="TDE227" s="89"/>
      <c r="TDF227" s="89"/>
      <c r="TDG227" s="89"/>
      <c r="TDH227" s="89"/>
      <c r="TDI227" s="89"/>
      <c r="TDJ227" s="89"/>
      <c r="TDK227" s="89"/>
      <c r="TDL227" s="89"/>
      <c r="TDM227" s="89"/>
      <c r="TDN227" s="89"/>
      <c r="TDO227" s="89"/>
      <c r="TDP227" s="89"/>
      <c r="TDQ227" s="80"/>
      <c r="TDR227" s="89"/>
      <c r="TDS227" s="89"/>
      <c r="TDT227" s="89"/>
      <c r="TDU227" s="89"/>
      <c r="TDV227" s="89"/>
      <c r="TDW227" s="89"/>
      <c r="TDX227" s="89"/>
      <c r="TDY227" s="89"/>
      <c r="TDZ227" s="89"/>
      <c r="TEA227" s="89"/>
      <c r="TEB227" s="89"/>
      <c r="TEC227" s="89"/>
      <c r="TED227" s="89"/>
      <c r="TEE227" s="89"/>
      <c r="TEF227" s="89"/>
      <c r="TEG227" s="89"/>
      <c r="TEH227" s="89"/>
      <c r="TEI227" s="89"/>
      <c r="TEJ227" s="89"/>
      <c r="TEK227" s="89"/>
      <c r="TEL227" s="89"/>
      <c r="TEM227" s="80"/>
      <c r="TEN227" s="89"/>
      <c r="TEO227" s="89"/>
      <c r="TEP227" s="89"/>
      <c r="TEQ227" s="89"/>
      <c r="TER227" s="89"/>
      <c r="TES227" s="89"/>
      <c r="TET227" s="89"/>
      <c r="TEU227" s="89"/>
      <c r="TEV227" s="89"/>
      <c r="TEW227" s="89"/>
      <c r="TEX227" s="89"/>
      <c r="TEY227" s="89"/>
      <c r="TEZ227" s="89"/>
      <c r="TFA227" s="89"/>
      <c r="TFB227" s="89"/>
      <c r="TFC227" s="89"/>
      <c r="TFD227" s="89"/>
      <c r="TFE227" s="89"/>
      <c r="TFF227" s="89"/>
      <c r="TFG227" s="89"/>
      <c r="TFH227" s="89"/>
      <c r="TFI227" s="80"/>
      <c r="TFJ227" s="89"/>
      <c r="TFK227" s="89"/>
      <c r="TFL227" s="89"/>
      <c r="TFM227" s="89"/>
      <c r="TFN227" s="89"/>
      <c r="TFO227" s="89"/>
      <c r="TFP227" s="89"/>
      <c r="TFQ227" s="89"/>
      <c r="TFR227" s="89"/>
      <c r="TFS227" s="89"/>
      <c r="TFT227" s="89"/>
      <c r="TFU227" s="89"/>
      <c r="TFV227" s="89"/>
      <c r="TFW227" s="89"/>
      <c r="TFX227" s="89"/>
      <c r="TFY227" s="89"/>
      <c r="TFZ227" s="89"/>
      <c r="TGA227" s="89"/>
      <c r="TGB227" s="89"/>
      <c r="TGC227" s="89"/>
      <c r="TGD227" s="89"/>
      <c r="TGE227" s="80"/>
      <c r="TGF227" s="89"/>
      <c r="TGG227" s="89"/>
      <c r="TGH227" s="89"/>
      <c r="TGI227" s="89"/>
      <c r="TGJ227" s="89"/>
      <c r="TGK227" s="89"/>
      <c r="TGL227" s="89"/>
      <c r="TGM227" s="89"/>
      <c r="TGN227" s="89"/>
      <c r="TGO227" s="89"/>
      <c r="TGP227" s="89"/>
      <c r="TGQ227" s="89"/>
      <c r="TGR227" s="89"/>
      <c r="TGS227" s="89"/>
      <c r="TGT227" s="89"/>
      <c r="TGU227" s="89"/>
      <c r="TGV227" s="89"/>
      <c r="TGW227" s="89"/>
      <c r="TGX227" s="89"/>
      <c r="TGY227" s="89"/>
      <c r="TGZ227" s="89"/>
      <c r="THA227" s="80"/>
      <c r="THB227" s="89"/>
      <c r="THC227" s="89"/>
      <c r="THD227" s="89"/>
      <c r="THE227" s="89"/>
      <c r="THF227" s="89"/>
      <c r="THG227" s="89"/>
      <c r="THH227" s="89"/>
      <c r="THI227" s="89"/>
      <c r="THJ227" s="89"/>
      <c r="THK227" s="89"/>
      <c r="THL227" s="89"/>
      <c r="THM227" s="89"/>
      <c r="THN227" s="89"/>
      <c r="THO227" s="89"/>
      <c r="THP227" s="89"/>
      <c r="THQ227" s="89"/>
      <c r="THR227" s="89"/>
      <c r="THS227" s="89"/>
      <c r="THT227" s="89"/>
      <c r="THU227" s="89"/>
      <c r="THV227" s="89"/>
      <c r="THW227" s="80"/>
      <c r="THX227" s="89"/>
      <c r="THY227" s="89"/>
      <c r="THZ227" s="89"/>
      <c r="TIA227" s="89"/>
      <c r="TIB227" s="89"/>
      <c r="TIC227" s="89"/>
      <c r="TID227" s="89"/>
      <c r="TIE227" s="89"/>
      <c r="TIF227" s="89"/>
      <c r="TIG227" s="89"/>
      <c r="TIH227" s="89"/>
      <c r="TII227" s="89"/>
      <c r="TIJ227" s="89"/>
      <c r="TIK227" s="89"/>
      <c r="TIL227" s="89"/>
      <c r="TIM227" s="89"/>
      <c r="TIN227" s="89"/>
      <c r="TIO227" s="89"/>
      <c r="TIP227" s="89"/>
      <c r="TIQ227" s="89"/>
      <c r="TIR227" s="89"/>
      <c r="TIS227" s="80"/>
      <c r="TIT227" s="89"/>
      <c r="TIU227" s="89"/>
      <c r="TIV227" s="89"/>
      <c r="TIW227" s="89"/>
      <c r="TIX227" s="89"/>
      <c r="TIY227" s="89"/>
      <c r="TIZ227" s="89"/>
      <c r="TJA227" s="89"/>
      <c r="TJB227" s="89"/>
      <c r="TJC227" s="89"/>
      <c r="TJD227" s="89"/>
      <c r="TJE227" s="89"/>
      <c r="TJF227" s="89"/>
      <c r="TJG227" s="89"/>
      <c r="TJH227" s="89"/>
      <c r="TJI227" s="89"/>
      <c r="TJJ227" s="89"/>
      <c r="TJK227" s="89"/>
      <c r="TJL227" s="89"/>
      <c r="TJM227" s="89"/>
      <c r="TJN227" s="89"/>
      <c r="TJO227" s="80"/>
      <c r="TJP227" s="89"/>
      <c r="TJQ227" s="89"/>
      <c r="TJR227" s="89"/>
      <c r="TJS227" s="89"/>
      <c r="TJT227" s="89"/>
      <c r="TJU227" s="89"/>
      <c r="TJV227" s="89"/>
      <c r="TJW227" s="89"/>
      <c r="TJX227" s="89"/>
      <c r="TJY227" s="89"/>
      <c r="TJZ227" s="89"/>
      <c r="TKA227" s="89"/>
      <c r="TKB227" s="89"/>
      <c r="TKC227" s="89"/>
      <c r="TKD227" s="89"/>
      <c r="TKE227" s="89"/>
      <c r="TKF227" s="89"/>
      <c r="TKG227" s="89"/>
      <c r="TKH227" s="89"/>
      <c r="TKI227" s="89"/>
      <c r="TKJ227" s="89"/>
      <c r="TKK227" s="80"/>
      <c r="TKL227" s="89"/>
      <c r="TKM227" s="89"/>
      <c r="TKN227" s="89"/>
      <c r="TKO227" s="89"/>
      <c r="TKP227" s="89"/>
      <c r="TKQ227" s="89"/>
      <c r="TKR227" s="89"/>
      <c r="TKS227" s="89"/>
      <c r="TKT227" s="89"/>
      <c r="TKU227" s="89"/>
      <c r="TKV227" s="89"/>
      <c r="TKW227" s="89"/>
      <c r="TKX227" s="89"/>
      <c r="TKY227" s="89"/>
      <c r="TKZ227" s="89"/>
      <c r="TLA227" s="89"/>
      <c r="TLB227" s="89"/>
      <c r="TLC227" s="89"/>
      <c r="TLD227" s="89"/>
      <c r="TLE227" s="89"/>
      <c r="TLF227" s="89"/>
      <c r="TLG227" s="80"/>
      <c r="TLH227" s="89"/>
      <c r="TLI227" s="89"/>
      <c r="TLJ227" s="89"/>
      <c r="TLK227" s="89"/>
      <c r="TLL227" s="89"/>
      <c r="TLM227" s="89"/>
      <c r="TLN227" s="89"/>
      <c r="TLO227" s="89"/>
      <c r="TLP227" s="89"/>
      <c r="TLQ227" s="89"/>
      <c r="TLR227" s="89"/>
      <c r="TLS227" s="89"/>
      <c r="TLT227" s="89"/>
      <c r="TLU227" s="89"/>
      <c r="TLV227" s="89"/>
      <c r="TLW227" s="89"/>
      <c r="TLX227" s="89"/>
      <c r="TLY227" s="89"/>
      <c r="TLZ227" s="89"/>
      <c r="TMA227" s="89"/>
      <c r="TMB227" s="89"/>
      <c r="TMC227" s="80"/>
      <c r="TMD227" s="89"/>
      <c r="TME227" s="89"/>
      <c r="TMF227" s="89"/>
      <c r="TMG227" s="89"/>
      <c r="TMH227" s="89"/>
      <c r="TMI227" s="89"/>
      <c r="TMJ227" s="89"/>
      <c r="TMK227" s="89"/>
      <c r="TML227" s="89"/>
      <c r="TMM227" s="89"/>
      <c r="TMN227" s="89"/>
      <c r="TMO227" s="89"/>
      <c r="TMP227" s="89"/>
      <c r="TMQ227" s="89"/>
      <c r="TMR227" s="89"/>
      <c r="TMS227" s="89"/>
      <c r="TMT227" s="89"/>
      <c r="TMU227" s="89"/>
      <c r="TMV227" s="89"/>
      <c r="TMW227" s="89"/>
      <c r="TMX227" s="89"/>
      <c r="TMY227" s="80"/>
      <c r="TMZ227" s="89"/>
      <c r="TNA227" s="89"/>
      <c r="TNB227" s="89"/>
      <c r="TNC227" s="89"/>
      <c r="TND227" s="89"/>
      <c r="TNE227" s="89"/>
      <c r="TNF227" s="89"/>
      <c r="TNG227" s="89"/>
      <c r="TNH227" s="89"/>
      <c r="TNI227" s="89"/>
      <c r="TNJ227" s="89"/>
      <c r="TNK227" s="89"/>
      <c r="TNL227" s="89"/>
      <c r="TNM227" s="89"/>
      <c r="TNN227" s="89"/>
      <c r="TNO227" s="89"/>
      <c r="TNP227" s="89"/>
      <c r="TNQ227" s="89"/>
      <c r="TNR227" s="89"/>
      <c r="TNS227" s="89"/>
      <c r="TNT227" s="89"/>
      <c r="TNU227" s="80"/>
      <c r="TNV227" s="89"/>
      <c r="TNW227" s="89"/>
      <c r="TNX227" s="89"/>
      <c r="TNY227" s="89"/>
      <c r="TNZ227" s="89"/>
      <c r="TOA227" s="89"/>
      <c r="TOB227" s="89"/>
      <c r="TOC227" s="89"/>
      <c r="TOD227" s="89"/>
      <c r="TOE227" s="89"/>
      <c r="TOF227" s="89"/>
      <c r="TOG227" s="89"/>
      <c r="TOH227" s="89"/>
      <c r="TOI227" s="89"/>
      <c r="TOJ227" s="89"/>
      <c r="TOK227" s="89"/>
      <c r="TOL227" s="89"/>
      <c r="TOM227" s="89"/>
      <c r="TON227" s="89"/>
      <c r="TOO227" s="89"/>
      <c r="TOP227" s="89"/>
      <c r="TOQ227" s="80"/>
      <c r="TOR227" s="89"/>
      <c r="TOS227" s="89"/>
      <c r="TOT227" s="89"/>
      <c r="TOU227" s="89"/>
      <c r="TOV227" s="89"/>
      <c r="TOW227" s="89"/>
      <c r="TOX227" s="89"/>
      <c r="TOY227" s="89"/>
      <c r="TOZ227" s="89"/>
      <c r="TPA227" s="89"/>
      <c r="TPB227" s="89"/>
      <c r="TPC227" s="89"/>
      <c r="TPD227" s="89"/>
      <c r="TPE227" s="89"/>
      <c r="TPF227" s="89"/>
      <c r="TPG227" s="89"/>
      <c r="TPH227" s="89"/>
      <c r="TPI227" s="89"/>
      <c r="TPJ227" s="89"/>
      <c r="TPK227" s="89"/>
      <c r="TPL227" s="89"/>
      <c r="TPM227" s="80"/>
      <c r="TPN227" s="89"/>
      <c r="TPO227" s="89"/>
      <c r="TPP227" s="89"/>
      <c r="TPQ227" s="89"/>
      <c r="TPR227" s="89"/>
      <c r="TPS227" s="89"/>
      <c r="TPT227" s="89"/>
      <c r="TPU227" s="89"/>
      <c r="TPV227" s="89"/>
      <c r="TPW227" s="89"/>
      <c r="TPX227" s="89"/>
      <c r="TPY227" s="89"/>
      <c r="TPZ227" s="89"/>
      <c r="TQA227" s="89"/>
      <c r="TQB227" s="89"/>
      <c r="TQC227" s="89"/>
      <c r="TQD227" s="89"/>
      <c r="TQE227" s="89"/>
      <c r="TQF227" s="89"/>
      <c r="TQG227" s="89"/>
      <c r="TQH227" s="89"/>
      <c r="TQI227" s="80"/>
      <c r="TQJ227" s="89"/>
      <c r="TQK227" s="89"/>
      <c r="TQL227" s="89"/>
      <c r="TQM227" s="89"/>
      <c r="TQN227" s="89"/>
      <c r="TQO227" s="89"/>
      <c r="TQP227" s="89"/>
      <c r="TQQ227" s="89"/>
      <c r="TQR227" s="89"/>
      <c r="TQS227" s="89"/>
      <c r="TQT227" s="89"/>
      <c r="TQU227" s="89"/>
      <c r="TQV227" s="89"/>
      <c r="TQW227" s="89"/>
      <c r="TQX227" s="89"/>
      <c r="TQY227" s="89"/>
      <c r="TQZ227" s="89"/>
      <c r="TRA227" s="89"/>
      <c r="TRB227" s="89"/>
      <c r="TRC227" s="89"/>
      <c r="TRD227" s="89"/>
      <c r="TRE227" s="80"/>
      <c r="TRF227" s="89"/>
      <c r="TRG227" s="89"/>
      <c r="TRH227" s="89"/>
      <c r="TRI227" s="89"/>
      <c r="TRJ227" s="89"/>
      <c r="TRK227" s="89"/>
      <c r="TRL227" s="89"/>
      <c r="TRM227" s="89"/>
      <c r="TRN227" s="89"/>
      <c r="TRO227" s="89"/>
      <c r="TRP227" s="89"/>
      <c r="TRQ227" s="89"/>
      <c r="TRR227" s="89"/>
      <c r="TRS227" s="89"/>
      <c r="TRT227" s="89"/>
      <c r="TRU227" s="89"/>
      <c r="TRV227" s="89"/>
      <c r="TRW227" s="89"/>
      <c r="TRX227" s="89"/>
      <c r="TRY227" s="89"/>
      <c r="TRZ227" s="89"/>
      <c r="TSA227" s="80"/>
      <c r="TSB227" s="89"/>
      <c r="TSC227" s="89"/>
      <c r="TSD227" s="89"/>
      <c r="TSE227" s="89"/>
      <c r="TSF227" s="89"/>
      <c r="TSG227" s="89"/>
      <c r="TSH227" s="89"/>
      <c r="TSI227" s="89"/>
      <c r="TSJ227" s="89"/>
      <c r="TSK227" s="89"/>
      <c r="TSL227" s="89"/>
      <c r="TSM227" s="89"/>
      <c r="TSN227" s="89"/>
      <c r="TSO227" s="89"/>
      <c r="TSP227" s="89"/>
      <c r="TSQ227" s="89"/>
      <c r="TSR227" s="89"/>
      <c r="TSS227" s="89"/>
      <c r="TST227" s="89"/>
      <c r="TSU227" s="89"/>
      <c r="TSV227" s="89"/>
      <c r="TSW227" s="80"/>
      <c r="TSX227" s="89"/>
      <c r="TSY227" s="89"/>
      <c r="TSZ227" s="89"/>
      <c r="TTA227" s="89"/>
      <c r="TTB227" s="89"/>
      <c r="TTC227" s="89"/>
      <c r="TTD227" s="89"/>
      <c r="TTE227" s="89"/>
      <c r="TTF227" s="89"/>
      <c r="TTG227" s="89"/>
      <c r="TTH227" s="89"/>
      <c r="TTI227" s="89"/>
      <c r="TTJ227" s="89"/>
      <c r="TTK227" s="89"/>
      <c r="TTL227" s="89"/>
      <c r="TTM227" s="89"/>
      <c r="TTN227" s="89"/>
      <c r="TTO227" s="89"/>
      <c r="TTP227" s="89"/>
      <c r="TTQ227" s="89"/>
      <c r="TTR227" s="89"/>
      <c r="TTS227" s="80"/>
      <c r="TTT227" s="89"/>
      <c r="TTU227" s="89"/>
      <c r="TTV227" s="89"/>
      <c r="TTW227" s="89"/>
      <c r="TTX227" s="89"/>
      <c r="TTY227" s="89"/>
      <c r="TTZ227" s="89"/>
      <c r="TUA227" s="89"/>
      <c r="TUB227" s="89"/>
      <c r="TUC227" s="89"/>
      <c r="TUD227" s="89"/>
      <c r="TUE227" s="89"/>
      <c r="TUF227" s="89"/>
      <c r="TUG227" s="89"/>
      <c r="TUH227" s="89"/>
      <c r="TUI227" s="89"/>
      <c r="TUJ227" s="89"/>
      <c r="TUK227" s="89"/>
      <c r="TUL227" s="89"/>
      <c r="TUM227" s="89"/>
      <c r="TUN227" s="89"/>
      <c r="TUO227" s="80"/>
      <c r="TUP227" s="89"/>
      <c r="TUQ227" s="89"/>
      <c r="TUR227" s="89"/>
      <c r="TUS227" s="89"/>
      <c r="TUT227" s="89"/>
      <c r="TUU227" s="89"/>
      <c r="TUV227" s="89"/>
      <c r="TUW227" s="89"/>
      <c r="TUX227" s="89"/>
      <c r="TUY227" s="89"/>
      <c r="TUZ227" s="89"/>
      <c r="TVA227" s="89"/>
      <c r="TVB227" s="89"/>
      <c r="TVC227" s="89"/>
      <c r="TVD227" s="89"/>
      <c r="TVE227" s="89"/>
      <c r="TVF227" s="89"/>
      <c r="TVG227" s="89"/>
      <c r="TVH227" s="89"/>
      <c r="TVI227" s="89"/>
      <c r="TVJ227" s="89"/>
      <c r="TVK227" s="80"/>
      <c r="TVL227" s="89"/>
      <c r="TVM227" s="89"/>
      <c r="TVN227" s="89"/>
      <c r="TVO227" s="89"/>
      <c r="TVP227" s="89"/>
      <c r="TVQ227" s="89"/>
      <c r="TVR227" s="89"/>
      <c r="TVS227" s="89"/>
      <c r="TVT227" s="89"/>
      <c r="TVU227" s="89"/>
      <c r="TVV227" s="89"/>
      <c r="TVW227" s="89"/>
      <c r="TVX227" s="89"/>
      <c r="TVY227" s="89"/>
      <c r="TVZ227" s="89"/>
      <c r="TWA227" s="89"/>
      <c r="TWB227" s="89"/>
      <c r="TWC227" s="89"/>
      <c r="TWD227" s="89"/>
      <c r="TWE227" s="89"/>
      <c r="TWF227" s="89"/>
      <c r="TWG227" s="80"/>
      <c r="TWH227" s="89"/>
      <c r="TWI227" s="89"/>
      <c r="TWJ227" s="89"/>
      <c r="TWK227" s="89"/>
      <c r="TWL227" s="89"/>
      <c r="TWM227" s="89"/>
      <c r="TWN227" s="89"/>
      <c r="TWO227" s="89"/>
      <c r="TWP227" s="89"/>
      <c r="TWQ227" s="89"/>
      <c r="TWR227" s="89"/>
      <c r="TWS227" s="89"/>
      <c r="TWT227" s="89"/>
      <c r="TWU227" s="89"/>
      <c r="TWV227" s="89"/>
      <c r="TWW227" s="89"/>
      <c r="TWX227" s="89"/>
      <c r="TWY227" s="89"/>
      <c r="TWZ227" s="89"/>
      <c r="TXA227" s="89"/>
      <c r="TXB227" s="89"/>
      <c r="TXC227" s="80"/>
      <c r="TXD227" s="89"/>
      <c r="TXE227" s="89"/>
      <c r="TXF227" s="89"/>
      <c r="TXG227" s="89"/>
      <c r="TXH227" s="89"/>
      <c r="TXI227" s="89"/>
      <c r="TXJ227" s="89"/>
      <c r="TXK227" s="89"/>
      <c r="TXL227" s="89"/>
      <c r="TXM227" s="89"/>
      <c r="TXN227" s="89"/>
      <c r="TXO227" s="89"/>
      <c r="TXP227" s="89"/>
      <c r="TXQ227" s="89"/>
      <c r="TXR227" s="89"/>
      <c r="TXS227" s="89"/>
      <c r="TXT227" s="89"/>
      <c r="TXU227" s="89"/>
      <c r="TXV227" s="89"/>
      <c r="TXW227" s="89"/>
      <c r="TXX227" s="89"/>
      <c r="TXY227" s="80"/>
      <c r="TXZ227" s="89"/>
      <c r="TYA227" s="89"/>
      <c r="TYB227" s="89"/>
      <c r="TYC227" s="89"/>
      <c r="TYD227" s="89"/>
      <c r="TYE227" s="89"/>
      <c r="TYF227" s="89"/>
      <c r="TYG227" s="89"/>
      <c r="TYH227" s="89"/>
      <c r="TYI227" s="89"/>
      <c r="TYJ227" s="89"/>
      <c r="TYK227" s="89"/>
      <c r="TYL227" s="89"/>
      <c r="TYM227" s="89"/>
      <c r="TYN227" s="89"/>
      <c r="TYO227" s="89"/>
      <c r="TYP227" s="89"/>
      <c r="TYQ227" s="89"/>
      <c r="TYR227" s="89"/>
      <c r="TYS227" s="89"/>
      <c r="TYT227" s="89"/>
      <c r="TYU227" s="80"/>
      <c r="TYV227" s="89"/>
      <c r="TYW227" s="89"/>
      <c r="TYX227" s="89"/>
      <c r="TYY227" s="89"/>
      <c r="TYZ227" s="89"/>
      <c r="TZA227" s="89"/>
      <c r="TZB227" s="89"/>
      <c r="TZC227" s="89"/>
      <c r="TZD227" s="89"/>
      <c r="TZE227" s="89"/>
      <c r="TZF227" s="89"/>
      <c r="TZG227" s="89"/>
      <c r="TZH227" s="89"/>
      <c r="TZI227" s="89"/>
      <c r="TZJ227" s="89"/>
      <c r="TZK227" s="89"/>
      <c r="TZL227" s="89"/>
      <c r="TZM227" s="89"/>
      <c r="TZN227" s="89"/>
      <c r="TZO227" s="89"/>
      <c r="TZP227" s="89"/>
      <c r="TZQ227" s="80"/>
      <c r="TZR227" s="89"/>
      <c r="TZS227" s="89"/>
      <c r="TZT227" s="89"/>
      <c r="TZU227" s="89"/>
      <c r="TZV227" s="89"/>
      <c r="TZW227" s="89"/>
      <c r="TZX227" s="89"/>
      <c r="TZY227" s="89"/>
      <c r="TZZ227" s="89"/>
      <c r="UAA227" s="89"/>
      <c r="UAB227" s="89"/>
      <c r="UAC227" s="89"/>
      <c r="UAD227" s="89"/>
      <c r="UAE227" s="89"/>
      <c r="UAF227" s="89"/>
      <c r="UAG227" s="89"/>
      <c r="UAH227" s="89"/>
      <c r="UAI227" s="89"/>
      <c r="UAJ227" s="89"/>
      <c r="UAK227" s="89"/>
      <c r="UAL227" s="89"/>
      <c r="UAM227" s="80"/>
      <c r="UAN227" s="89"/>
      <c r="UAO227" s="89"/>
      <c r="UAP227" s="89"/>
      <c r="UAQ227" s="89"/>
      <c r="UAR227" s="89"/>
      <c r="UAS227" s="89"/>
      <c r="UAT227" s="89"/>
      <c r="UAU227" s="89"/>
      <c r="UAV227" s="89"/>
      <c r="UAW227" s="89"/>
      <c r="UAX227" s="89"/>
      <c r="UAY227" s="89"/>
      <c r="UAZ227" s="89"/>
      <c r="UBA227" s="89"/>
      <c r="UBB227" s="89"/>
      <c r="UBC227" s="89"/>
      <c r="UBD227" s="89"/>
      <c r="UBE227" s="89"/>
      <c r="UBF227" s="89"/>
      <c r="UBG227" s="89"/>
      <c r="UBH227" s="89"/>
      <c r="UBI227" s="80"/>
      <c r="UBJ227" s="89"/>
      <c r="UBK227" s="89"/>
      <c r="UBL227" s="89"/>
      <c r="UBM227" s="89"/>
      <c r="UBN227" s="89"/>
      <c r="UBO227" s="89"/>
      <c r="UBP227" s="89"/>
      <c r="UBQ227" s="89"/>
      <c r="UBR227" s="89"/>
      <c r="UBS227" s="89"/>
      <c r="UBT227" s="89"/>
      <c r="UBU227" s="89"/>
      <c r="UBV227" s="89"/>
      <c r="UBW227" s="89"/>
      <c r="UBX227" s="89"/>
      <c r="UBY227" s="89"/>
      <c r="UBZ227" s="89"/>
      <c r="UCA227" s="89"/>
      <c r="UCB227" s="89"/>
      <c r="UCC227" s="89"/>
      <c r="UCD227" s="89"/>
      <c r="UCE227" s="80"/>
      <c r="UCF227" s="89"/>
      <c r="UCG227" s="89"/>
      <c r="UCH227" s="89"/>
      <c r="UCI227" s="89"/>
      <c r="UCJ227" s="89"/>
      <c r="UCK227" s="89"/>
      <c r="UCL227" s="89"/>
      <c r="UCM227" s="89"/>
      <c r="UCN227" s="89"/>
      <c r="UCO227" s="89"/>
      <c r="UCP227" s="89"/>
      <c r="UCQ227" s="89"/>
      <c r="UCR227" s="89"/>
      <c r="UCS227" s="89"/>
      <c r="UCT227" s="89"/>
      <c r="UCU227" s="89"/>
      <c r="UCV227" s="89"/>
      <c r="UCW227" s="89"/>
      <c r="UCX227" s="89"/>
      <c r="UCY227" s="89"/>
      <c r="UCZ227" s="89"/>
      <c r="UDA227" s="80"/>
      <c r="UDB227" s="89"/>
      <c r="UDC227" s="89"/>
      <c r="UDD227" s="89"/>
      <c r="UDE227" s="89"/>
      <c r="UDF227" s="89"/>
      <c r="UDG227" s="89"/>
      <c r="UDH227" s="89"/>
      <c r="UDI227" s="89"/>
      <c r="UDJ227" s="89"/>
      <c r="UDK227" s="89"/>
      <c r="UDL227" s="89"/>
      <c r="UDM227" s="89"/>
      <c r="UDN227" s="89"/>
      <c r="UDO227" s="89"/>
      <c r="UDP227" s="89"/>
      <c r="UDQ227" s="89"/>
      <c r="UDR227" s="89"/>
      <c r="UDS227" s="89"/>
      <c r="UDT227" s="89"/>
      <c r="UDU227" s="89"/>
      <c r="UDV227" s="89"/>
      <c r="UDW227" s="80"/>
      <c r="UDX227" s="89"/>
      <c r="UDY227" s="89"/>
      <c r="UDZ227" s="89"/>
      <c r="UEA227" s="89"/>
      <c r="UEB227" s="89"/>
      <c r="UEC227" s="89"/>
      <c r="UED227" s="89"/>
      <c r="UEE227" s="89"/>
      <c r="UEF227" s="89"/>
      <c r="UEG227" s="89"/>
      <c r="UEH227" s="89"/>
      <c r="UEI227" s="89"/>
      <c r="UEJ227" s="89"/>
      <c r="UEK227" s="89"/>
      <c r="UEL227" s="89"/>
      <c r="UEM227" s="89"/>
      <c r="UEN227" s="89"/>
      <c r="UEO227" s="89"/>
      <c r="UEP227" s="89"/>
      <c r="UEQ227" s="89"/>
      <c r="UER227" s="89"/>
      <c r="UES227" s="80"/>
      <c r="UET227" s="89"/>
      <c r="UEU227" s="89"/>
      <c r="UEV227" s="89"/>
      <c r="UEW227" s="89"/>
      <c r="UEX227" s="89"/>
      <c r="UEY227" s="89"/>
      <c r="UEZ227" s="89"/>
      <c r="UFA227" s="89"/>
      <c r="UFB227" s="89"/>
      <c r="UFC227" s="89"/>
      <c r="UFD227" s="89"/>
      <c r="UFE227" s="89"/>
      <c r="UFF227" s="89"/>
      <c r="UFG227" s="89"/>
      <c r="UFH227" s="89"/>
      <c r="UFI227" s="89"/>
      <c r="UFJ227" s="89"/>
      <c r="UFK227" s="89"/>
      <c r="UFL227" s="89"/>
      <c r="UFM227" s="89"/>
      <c r="UFN227" s="89"/>
      <c r="UFO227" s="80"/>
      <c r="UFP227" s="89"/>
      <c r="UFQ227" s="89"/>
      <c r="UFR227" s="89"/>
      <c r="UFS227" s="89"/>
      <c r="UFT227" s="89"/>
      <c r="UFU227" s="89"/>
      <c r="UFV227" s="89"/>
      <c r="UFW227" s="89"/>
      <c r="UFX227" s="89"/>
      <c r="UFY227" s="89"/>
      <c r="UFZ227" s="89"/>
      <c r="UGA227" s="89"/>
      <c r="UGB227" s="89"/>
      <c r="UGC227" s="89"/>
      <c r="UGD227" s="89"/>
      <c r="UGE227" s="89"/>
      <c r="UGF227" s="89"/>
      <c r="UGG227" s="89"/>
      <c r="UGH227" s="89"/>
      <c r="UGI227" s="89"/>
      <c r="UGJ227" s="89"/>
      <c r="UGK227" s="80"/>
      <c r="UGL227" s="89"/>
      <c r="UGM227" s="89"/>
      <c r="UGN227" s="89"/>
      <c r="UGO227" s="89"/>
      <c r="UGP227" s="89"/>
      <c r="UGQ227" s="89"/>
      <c r="UGR227" s="89"/>
      <c r="UGS227" s="89"/>
      <c r="UGT227" s="89"/>
      <c r="UGU227" s="89"/>
      <c r="UGV227" s="89"/>
      <c r="UGW227" s="89"/>
      <c r="UGX227" s="89"/>
      <c r="UGY227" s="89"/>
      <c r="UGZ227" s="89"/>
      <c r="UHA227" s="89"/>
      <c r="UHB227" s="89"/>
      <c r="UHC227" s="89"/>
      <c r="UHD227" s="89"/>
      <c r="UHE227" s="89"/>
      <c r="UHF227" s="89"/>
      <c r="UHG227" s="80"/>
      <c r="UHH227" s="89"/>
      <c r="UHI227" s="89"/>
      <c r="UHJ227" s="89"/>
      <c r="UHK227" s="89"/>
      <c r="UHL227" s="89"/>
      <c r="UHM227" s="89"/>
      <c r="UHN227" s="89"/>
      <c r="UHO227" s="89"/>
      <c r="UHP227" s="89"/>
      <c r="UHQ227" s="89"/>
      <c r="UHR227" s="89"/>
      <c r="UHS227" s="89"/>
      <c r="UHT227" s="89"/>
      <c r="UHU227" s="89"/>
      <c r="UHV227" s="89"/>
      <c r="UHW227" s="89"/>
      <c r="UHX227" s="89"/>
      <c r="UHY227" s="89"/>
      <c r="UHZ227" s="89"/>
      <c r="UIA227" s="89"/>
      <c r="UIB227" s="89"/>
      <c r="UIC227" s="80"/>
      <c r="UID227" s="89"/>
      <c r="UIE227" s="89"/>
      <c r="UIF227" s="89"/>
      <c r="UIG227" s="89"/>
      <c r="UIH227" s="89"/>
      <c r="UII227" s="89"/>
      <c r="UIJ227" s="89"/>
      <c r="UIK227" s="89"/>
      <c r="UIL227" s="89"/>
      <c r="UIM227" s="89"/>
      <c r="UIN227" s="89"/>
      <c r="UIO227" s="89"/>
      <c r="UIP227" s="89"/>
      <c r="UIQ227" s="89"/>
      <c r="UIR227" s="89"/>
      <c r="UIS227" s="89"/>
      <c r="UIT227" s="89"/>
      <c r="UIU227" s="89"/>
      <c r="UIV227" s="89"/>
      <c r="UIW227" s="89"/>
      <c r="UIX227" s="89"/>
      <c r="UIY227" s="80"/>
      <c r="UIZ227" s="89"/>
      <c r="UJA227" s="89"/>
      <c r="UJB227" s="89"/>
      <c r="UJC227" s="89"/>
      <c r="UJD227" s="89"/>
      <c r="UJE227" s="89"/>
      <c r="UJF227" s="89"/>
      <c r="UJG227" s="89"/>
      <c r="UJH227" s="89"/>
      <c r="UJI227" s="89"/>
      <c r="UJJ227" s="89"/>
      <c r="UJK227" s="89"/>
      <c r="UJL227" s="89"/>
      <c r="UJM227" s="89"/>
      <c r="UJN227" s="89"/>
      <c r="UJO227" s="89"/>
      <c r="UJP227" s="89"/>
      <c r="UJQ227" s="89"/>
      <c r="UJR227" s="89"/>
      <c r="UJS227" s="89"/>
      <c r="UJT227" s="89"/>
      <c r="UJU227" s="80"/>
      <c r="UJV227" s="89"/>
      <c r="UJW227" s="89"/>
      <c r="UJX227" s="89"/>
      <c r="UJY227" s="89"/>
      <c r="UJZ227" s="89"/>
      <c r="UKA227" s="89"/>
      <c r="UKB227" s="89"/>
      <c r="UKC227" s="89"/>
      <c r="UKD227" s="89"/>
      <c r="UKE227" s="89"/>
      <c r="UKF227" s="89"/>
      <c r="UKG227" s="89"/>
      <c r="UKH227" s="89"/>
      <c r="UKI227" s="89"/>
      <c r="UKJ227" s="89"/>
      <c r="UKK227" s="89"/>
      <c r="UKL227" s="89"/>
      <c r="UKM227" s="89"/>
      <c r="UKN227" s="89"/>
      <c r="UKO227" s="89"/>
      <c r="UKP227" s="89"/>
      <c r="UKQ227" s="80"/>
      <c r="UKR227" s="89"/>
      <c r="UKS227" s="89"/>
      <c r="UKT227" s="89"/>
      <c r="UKU227" s="89"/>
      <c r="UKV227" s="89"/>
      <c r="UKW227" s="89"/>
      <c r="UKX227" s="89"/>
      <c r="UKY227" s="89"/>
      <c r="UKZ227" s="89"/>
      <c r="ULA227" s="89"/>
      <c r="ULB227" s="89"/>
      <c r="ULC227" s="89"/>
      <c r="ULD227" s="89"/>
      <c r="ULE227" s="89"/>
      <c r="ULF227" s="89"/>
      <c r="ULG227" s="89"/>
      <c r="ULH227" s="89"/>
      <c r="ULI227" s="89"/>
      <c r="ULJ227" s="89"/>
      <c r="ULK227" s="89"/>
      <c r="ULL227" s="89"/>
      <c r="ULM227" s="80"/>
      <c r="ULN227" s="89"/>
      <c r="ULO227" s="89"/>
      <c r="ULP227" s="89"/>
      <c r="ULQ227" s="89"/>
      <c r="ULR227" s="89"/>
      <c r="ULS227" s="89"/>
      <c r="ULT227" s="89"/>
      <c r="ULU227" s="89"/>
      <c r="ULV227" s="89"/>
      <c r="ULW227" s="89"/>
      <c r="ULX227" s="89"/>
      <c r="ULY227" s="89"/>
      <c r="ULZ227" s="89"/>
      <c r="UMA227" s="89"/>
      <c r="UMB227" s="89"/>
      <c r="UMC227" s="89"/>
      <c r="UMD227" s="89"/>
      <c r="UME227" s="89"/>
      <c r="UMF227" s="89"/>
      <c r="UMG227" s="89"/>
      <c r="UMH227" s="89"/>
      <c r="UMI227" s="80"/>
      <c r="UMJ227" s="89"/>
      <c r="UMK227" s="89"/>
      <c r="UML227" s="89"/>
      <c r="UMM227" s="89"/>
      <c r="UMN227" s="89"/>
      <c r="UMO227" s="89"/>
      <c r="UMP227" s="89"/>
      <c r="UMQ227" s="89"/>
      <c r="UMR227" s="89"/>
      <c r="UMS227" s="89"/>
      <c r="UMT227" s="89"/>
      <c r="UMU227" s="89"/>
      <c r="UMV227" s="89"/>
      <c r="UMW227" s="89"/>
      <c r="UMX227" s="89"/>
      <c r="UMY227" s="89"/>
      <c r="UMZ227" s="89"/>
      <c r="UNA227" s="89"/>
      <c r="UNB227" s="89"/>
      <c r="UNC227" s="89"/>
      <c r="UND227" s="89"/>
      <c r="UNE227" s="80"/>
      <c r="UNF227" s="89"/>
      <c r="UNG227" s="89"/>
      <c r="UNH227" s="89"/>
      <c r="UNI227" s="89"/>
      <c r="UNJ227" s="89"/>
      <c r="UNK227" s="89"/>
      <c r="UNL227" s="89"/>
      <c r="UNM227" s="89"/>
      <c r="UNN227" s="89"/>
      <c r="UNO227" s="89"/>
      <c r="UNP227" s="89"/>
      <c r="UNQ227" s="89"/>
      <c r="UNR227" s="89"/>
      <c r="UNS227" s="89"/>
      <c r="UNT227" s="89"/>
      <c r="UNU227" s="89"/>
      <c r="UNV227" s="89"/>
      <c r="UNW227" s="89"/>
      <c r="UNX227" s="89"/>
      <c r="UNY227" s="89"/>
      <c r="UNZ227" s="89"/>
      <c r="UOA227" s="80"/>
      <c r="UOB227" s="89"/>
      <c r="UOC227" s="89"/>
      <c r="UOD227" s="89"/>
      <c r="UOE227" s="89"/>
      <c r="UOF227" s="89"/>
      <c r="UOG227" s="89"/>
      <c r="UOH227" s="89"/>
      <c r="UOI227" s="89"/>
      <c r="UOJ227" s="89"/>
      <c r="UOK227" s="89"/>
      <c r="UOL227" s="89"/>
      <c r="UOM227" s="89"/>
      <c r="UON227" s="89"/>
      <c r="UOO227" s="89"/>
      <c r="UOP227" s="89"/>
      <c r="UOQ227" s="89"/>
      <c r="UOR227" s="89"/>
      <c r="UOS227" s="89"/>
      <c r="UOT227" s="89"/>
      <c r="UOU227" s="89"/>
      <c r="UOV227" s="89"/>
      <c r="UOW227" s="80"/>
      <c r="UOX227" s="89"/>
      <c r="UOY227" s="89"/>
      <c r="UOZ227" s="89"/>
      <c r="UPA227" s="89"/>
      <c r="UPB227" s="89"/>
      <c r="UPC227" s="89"/>
      <c r="UPD227" s="89"/>
      <c r="UPE227" s="89"/>
      <c r="UPF227" s="89"/>
      <c r="UPG227" s="89"/>
      <c r="UPH227" s="89"/>
      <c r="UPI227" s="89"/>
      <c r="UPJ227" s="89"/>
      <c r="UPK227" s="89"/>
      <c r="UPL227" s="89"/>
      <c r="UPM227" s="89"/>
      <c r="UPN227" s="89"/>
      <c r="UPO227" s="89"/>
      <c r="UPP227" s="89"/>
      <c r="UPQ227" s="89"/>
      <c r="UPR227" s="89"/>
      <c r="UPS227" s="80"/>
      <c r="UPT227" s="89"/>
      <c r="UPU227" s="89"/>
      <c r="UPV227" s="89"/>
      <c r="UPW227" s="89"/>
      <c r="UPX227" s="89"/>
      <c r="UPY227" s="89"/>
      <c r="UPZ227" s="89"/>
      <c r="UQA227" s="89"/>
      <c r="UQB227" s="89"/>
      <c r="UQC227" s="89"/>
      <c r="UQD227" s="89"/>
      <c r="UQE227" s="89"/>
      <c r="UQF227" s="89"/>
      <c r="UQG227" s="89"/>
      <c r="UQH227" s="89"/>
      <c r="UQI227" s="89"/>
      <c r="UQJ227" s="89"/>
      <c r="UQK227" s="89"/>
      <c r="UQL227" s="89"/>
      <c r="UQM227" s="89"/>
      <c r="UQN227" s="89"/>
      <c r="UQO227" s="80"/>
      <c r="UQP227" s="89"/>
      <c r="UQQ227" s="89"/>
      <c r="UQR227" s="89"/>
      <c r="UQS227" s="89"/>
      <c r="UQT227" s="89"/>
      <c r="UQU227" s="89"/>
      <c r="UQV227" s="89"/>
      <c r="UQW227" s="89"/>
      <c r="UQX227" s="89"/>
      <c r="UQY227" s="89"/>
      <c r="UQZ227" s="89"/>
      <c r="URA227" s="89"/>
      <c r="URB227" s="89"/>
      <c r="URC227" s="89"/>
      <c r="URD227" s="89"/>
      <c r="URE227" s="89"/>
      <c r="URF227" s="89"/>
      <c r="URG227" s="89"/>
      <c r="URH227" s="89"/>
      <c r="URI227" s="89"/>
      <c r="URJ227" s="89"/>
      <c r="URK227" s="80"/>
      <c r="URL227" s="89"/>
      <c r="URM227" s="89"/>
      <c r="URN227" s="89"/>
      <c r="URO227" s="89"/>
      <c r="URP227" s="89"/>
      <c r="URQ227" s="89"/>
      <c r="URR227" s="89"/>
      <c r="URS227" s="89"/>
      <c r="URT227" s="89"/>
      <c r="URU227" s="89"/>
      <c r="URV227" s="89"/>
      <c r="URW227" s="89"/>
      <c r="URX227" s="89"/>
      <c r="URY227" s="89"/>
      <c r="URZ227" s="89"/>
      <c r="USA227" s="89"/>
      <c r="USB227" s="89"/>
      <c r="USC227" s="89"/>
      <c r="USD227" s="89"/>
      <c r="USE227" s="89"/>
      <c r="USF227" s="89"/>
      <c r="USG227" s="80"/>
      <c r="USH227" s="89"/>
      <c r="USI227" s="89"/>
      <c r="USJ227" s="89"/>
      <c r="USK227" s="89"/>
      <c r="USL227" s="89"/>
      <c r="USM227" s="89"/>
      <c r="USN227" s="89"/>
      <c r="USO227" s="89"/>
      <c r="USP227" s="89"/>
      <c r="USQ227" s="89"/>
      <c r="USR227" s="89"/>
      <c r="USS227" s="89"/>
      <c r="UST227" s="89"/>
      <c r="USU227" s="89"/>
      <c r="USV227" s="89"/>
      <c r="USW227" s="89"/>
      <c r="USX227" s="89"/>
      <c r="USY227" s="89"/>
      <c r="USZ227" s="89"/>
      <c r="UTA227" s="89"/>
      <c r="UTB227" s="89"/>
      <c r="UTC227" s="80"/>
      <c r="UTD227" s="89"/>
      <c r="UTE227" s="89"/>
      <c r="UTF227" s="89"/>
      <c r="UTG227" s="89"/>
      <c r="UTH227" s="89"/>
      <c r="UTI227" s="89"/>
      <c r="UTJ227" s="89"/>
      <c r="UTK227" s="89"/>
      <c r="UTL227" s="89"/>
      <c r="UTM227" s="89"/>
      <c r="UTN227" s="89"/>
      <c r="UTO227" s="89"/>
      <c r="UTP227" s="89"/>
      <c r="UTQ227" s="89"/>
      <c r="UTR227" s="89"/>
      <c r="UTS227" s="89"/>
      <c r="UTT227" s="89"/>
      <c r="UTU227" s="89"/>
      <c r="UTV227" s="89"/>
      <c r="UTW227" s="89"/>
      <c r="UTX227" s="89"/>
      <c r="UTY227" s="80"/>
      <c r="UTZ227" s="89"/>
      <c r="UUA227" s="89"/>
      <c r="UUB227" s="89"/>
      <c r="UUC227" s="89"/>
      <c r="UUD227" s="89"/>
      <c r="UUE227" s="89"/>
      <c r="UUF227" s="89"/>
      <c r="UUG227" s="89"/>
      <c r="UUH227" s="89"/>
      <c r="UUI227" s="89"/>
      <c r="UUJ227" s="89"/>
      <c r="UUK227" s="89"/>
      <c r="UUL227" s="89"/>
      <c r="UUM227" s="89"/>
      <c r="UUN227" s="89"/>
      <c r="UUO227" s="89"/>
      <c r="UUP227" s="89"/>
      <c r="UUQ227" s="89"/>
      <c r="UUR227" s="89"/>
      <c r="UUS227" s="89"/>
      <c r="UUT227" s="89"/>
      <c r="UUU227" s="80"/>
      <c r="UUV227" s="89"/>
      <c r="UUW227" s="89"/>
      <c r="UUX227" s="89"/>
      <c r="UUY227" s="89"/>
      <c r="UUZ227" s="89"/>
      <c r="UVA227" s="89"/>
      <c r="UVB227" s="89"/>
      <c r="UVC227" s="89"/>
      <c r="UVD227" s="89"/>
      <c r="UVE227" s="89"/>
      <c r="UVF227" s="89"/>
      <c r="UVG227" s="89"/>
      <c r="UVH227" s="89"/>
      <c r="UVI227" s="89"/>
      <c r="UVJ227" s="89"/>
      <c r="UVK227" s="89"/>
      <c r="UVL227" s="89"/>
      <c r="UVM227" s="89"/>
      <c r="UVN227" s="89"/>
      <c r="UVO227" s="89"/>
      <c r="UVP227" s="89"/>
      <c r="UVQ227" s="80"/>
      <c r="UVR227" s="89"/>
      <c r="UVS227" s="89"/>
      <c r="UVT227" s="89"/>
      <c r="UVU227" s="89"/>
      <c r="UVV227" s="89"/>
      <c r="UVW227" s="89"/>
      <c r="UVX227" s="89"/>
      <c r="UVY227" s="89"/>
      <c r="UVZ227" s="89"/>
      <c r="UWA227" s="89"/>
      <c r="UWB227" s="89"/>
      <c r="UWC227" s="89"/>
      <c r="UWD227" s="89"/>
      <c r="UWE227" s="89"/>
      <c r="UWF227" s="89"/>
      <c r="UWG227" s="89"/>
      <c r="UWH227" s="89"/>
      <c r="UWI227" s="89"/>
      <c r="UWJ227" s="89"/>
      <c r="UWK227" s="89"/>
      <c r="UWL227" s="89"/>
      <c r="UWM227" s="80"/>
      <c r="UWN227" s="89"/>
      <c r="UWO227" s="89"/>
      <c r="UWP227" s="89"/>
      <c r="UWQ227" s="89"/>
      <c r="UWR227" s="89"/>
      <c r="UWS227" s="89"/>
      <c r="UWT227" s="89"/>
      <c r="UWU227" s="89"/>
      <c r="UWV227" s="89"/>
      <c r="UWW227" s="89"/>
      <c r="UWX227" s="89"/>
      <c r="UWY227" s="89"/>
      <c r="UWZ227" s="89"/>
      <c r="UXA227" s="89"/>
      <c r="UXB227" s="89"/>
      <c r="UXC227" s="89"/>
      <c r="UXD227" s="89"/>
      <c r="UXE227" s="89"/>
      <c r="UXF227" s="89"/>
      <c r="UXG227" s="89"/>
      <c r="UXH227" s="89"/>
      <c r="UXI227" s="80"/>
      <c r="UXJ227" s="89"/>
      <c r="UXK227" s="89"/>
      <c r="UXL227" s="89"/>
      <c r="UXM227" s="89"/>
      <c r="UXN227" s="89"/>
      <c r="UXO227" s="89"/>
      <c r="UXP227" s="89"/>
      <c r="UXQ227" s="89"/>
      <c r="UXR227" s="89"/>
      <c r="UXS227" s="89"/>
      <c r="UXT227" s="89"/>
      <c r="UXU227" s="89"/>
      <c r="UXV227" s="89"/>
      <c r="UXW227" s="89"/>
      <c r="UXX227" s="89"/>
      <c r="UXY227" s="89"/>
      <c r="UXZ227" s="89"/>
      <c r="UYA227" s="89"/>
      <c r="UYB227" s="89"/>
      <c r="UYC227" s="89"/>
      <c r="UYD227" s="89"/>
      <c r="UYE227" s="80"/>
      <c r="UYF227" s="89"/>
      <c r="UYG227" s="89"/>
      <c r="UYH227" s="89"/>
      <c r="UYI227" s="89"/>
      <c r="UYJ227" s="89"/>
      <c r="UYK227" s="89"/>
      <c r="UYL227" s="89"/>
      <c r="UYM227" s="89"/>
      <c r="UYN227" s="89"/>
      <c r="UYO227" s="89"/>
      <c r="UYP227" s="89"/>
      <c r="UYQ227" s="89"/>
      <c r="UYR227" s="89"/>
      <c r="UYS227" s="89"/>
      <c r="UYT227" s="89"/>
      <c r="UYU227" s="89"/>
      <c r="UYV227" s="89"/>
      <c r="UYW227" s="89"/>
      <c r="UYX227" s="89"/>
      <c r="UYY227" s="89"/>
      <c r="UYZ227" s="89"/>
      <c r="UZA227" s="80"/>
      <c r="UZB227" s="89"/>
      <c r="UZC227" s="89"/>
      <c r="UZD227" s="89"/>
      <c r="UZE227" s="89"/>
      <c r="UZF227" s="89"/>
      <c r="UZG227" s="89"/>
      <c r="UZH227" s="89"/>
      <c r="UZI227" s="89"/>
      <c r="UZJ227" s="89"/>
      <c r="UZK227" s="89"/>
      <c r="UZL227" s="89"/>
      <c r="UZM227" s="89"/>
      <c r="UZN227" s="89"/>
      <c r="UZO227" s="89"/>
      <c r="UZP227" s="89"/>
      <c r="UZQ227" s="89"/>
      <c r="UZR227" s="89"/>
      <c r="UZS227" s="89"/>
      <c r="UZT227" s="89"/>
      <c r="UZU227" s="89"/>
      <c r="UZV227" s="89"/>
      <c r="UZW227" s="80"/>
      <c r="UZX227" s="89"/>
      <c r="UZY227" s="89"/>
      <c r="UZZ227" s="89"/>
      <c r="VAA227" s="89"/>
      <c r="VAB227" s="89"/>
      <c r="VAC227" s="89"/>
      <c r="VAD227" s="89"/>
      <c r="VAE227" s="89"/>
      <c r="VAF227" s="89"/>
      <c r="VAG227" s="89"/>
      <c r="VAH227" s="89"/>
      <c r="VAI227" s="89"/>
      <c r="VAJ227" s="89"/>
      <c r="VAK227" s="89"/>
      <c r="VAL227" s="89"/>
      <c r="VAM227" s="89"/>
      <c r="VAN227" s="89"/>
      <c r="VAO227" s="89"/>
      <c r="VAP227" s="89"/>
      <c r="VAQ227" s="89"/>
      <c r="VAR227" s="89"/>
      <c r="VAS227" s="80"/>
      <c r="VAT227" s="89"/>
      <c r="VAU227" s="89"/>
      <c r="VAV227" s="89"/>
      <c r="VAW227" s="89"/>
      <c r="VAX227" s="89"/>
      <c r="VAY227" s="89"/>
      <c r="VAZ227" s="89"/>
      <c r="VBA227" s="89"/>
      <c r="VBB227" s="89"/>
      <c r="VBC227" s="89"/>
      <c r="VBD227" s="89"/>
      <c r="VBE227" s="89"/>
      <c r="VBF227" s="89"/>
      <c r="VBG227" s="89"/>
      <c r="VBH227" s="89"/>
      <c r="VBI227" s="89"/>
      <c r="VBJ227" s="89"/>
      <c r="VBK227" s="89"/>
      <c r="VBL227" s="89"/>
      <c r="VBM227" s="89"/>
      <c r="VBN227" s="89"/>
      <c r="VBO227" s="80"/>
      <c r="VBP227" s="89"/>
      <c r="VBQ227" s="89"/>
      <c r="VBR227" s="89"/>
      <c r="VBS227" s="89"/>
      <c r="VBT227" s="89"/>
      <c r="VBU227" s="89"/>
      <c r="VBV227" s="89"/>
      <c r="VBW227" s="89"/>
      <c r="VBX227" s="89"/>
      <c r="VBY227" s="89"/>
      <c r="VBZ227" s="89"/>
      <c r="VCA227" s="89"/>
      <c r="VCB227" s="89"/>
      <c r="VCC227" s="89"/>
      <c r="VCD227" s="89"/>
      <c r="VCE227" s="89"/>
      <c r="VCF227" s="89"/>
      <c r="VCG227" s="89"/>
      <c r="VCH227" s="89"/>
      <c r="VCI227" s="89"/>
      <c r="VCJ227" s="89"/>
      <c r="VCK227" s="80"/>
      <c r="VCL227" s="89"/>
      <c r="VCM227" s="89"/>
      <c r="VCN227" s="89"/>
      <c r="VCO227" s="89"/>
      <c r="VCP227" s="89"/>
      <c r="VCQ227" s="89"/>
      <c r="VCR227" s="89"/>
      <c r="VCS227" s="89"/>
      <c r="VCT227" s="89"/>
      <c r="VCU227" s="89"/>
      <c r="VCV227" s="89"/>
      <c r="VCW227" s="89"/>
      <c r="VCX227" s="89"/>
      <c r="VCY227" s="89"/>
      <c r="VCZ227" s="89"/>
      <c r="VDA227" s="89"/>
      <c r="VDB227" s="89"/>
      <c r="VDC227" s="89"/>
      <c r="VDD227" s="89"/>
      <c r="VDE227" s="89"/>
      <c r="VDF227" s="89"/>
      <c r="VDG227" s="80"/>
      <c r="VDH227" s="89"/>
      <c r="VDI227" s="89"/>
      <c r="VDJ227" s="89"/>
      <c r="VDK227" s="89"/>
      <c r="VDL227" s="89"/>
      <c r="VDM227" s="89"/>
      <c r="VDN227" s="89"/>
      <c r="VDO227" s="89"/>
      <c r="VDP227" s="89"/>
      <c r="VDQ227" s="89"/>
      <c r="VDR227" s="89"/>
      <c r="VDS227" s="89"/>
      <c r="VDT227" s="89"/>
      <c r="VDU227" s="89"/>
      <c r="VDV227" s="89"/>
      <c r="VDW227" s="89"/>
      <c r="VDX227" s="89"/>
      <c r="VDY227" s="89"/>
      <c r="VDZ227" s="89"/>
      <c r="VEA227" s="89"/>
      <c r="VEB227" s="89"/>
      <c r="VEC227" s="80"/>
      <c r="VED227" s="89"/>
      <c r="VEE227" s="89"/>
      <c r="VEF227" s="89"/>
      <c r="VEG227" s="89"/>
      <c r="VEH227" s="89"/>
      <c r="VEI227" s="89"/>
      <c r="VEJ227" s="89"/>
      <c r="VEK227" s="89"/>
      <c r="VEL227" s="89"/>
      <c r="VEM227" s="89"/>
      <c r="VEN227" s="89"/>
      <c r="VEO227" s="89"/>
      <c r="VEP227" s="89"/>
      <c r="VEQ227" s="89"/>
      <c r="VER227" s="89"/>
      <c r="VES227" s="89"/>
      <c r="VET227" s="89"/>
      <c r="VEU227" s="89"/>
      <c r="VEV227" s="89"/>
      <c r="VEW227" s="89"/>
      <c r="VEX227" s="89"/>
      <c r="VEY227" s="80"/>
      <c r="VEZ227" s="89"/>
      <c r="VFA227" s="89"/>
      <c r="VFB227" s="89"/>
      <c r="VFC227" s="89"/>
      <c r="VFD227" s="89"/>
      <c r="VFE227" s="89"/>
      <c r="VFF227" s="89"/>
      <c r="VFG227" s="89"/>
      <c r="VFH227" s="89"/>
      <c r="VFI227" s="89"/>
      <c r="VFJ227" s="89"/>
      <c r="VFK227" s="89"/>
      <c r="VFL227" s="89"/>
      <c r="VFM227" s="89"/>
      <c r="VFN227" s="89"/>
      <c r="VFO227" s="89"/>
      <c r="VFP227" s="89"/>
      <c r="VFQ227" s="89"/>
      <c r="VFR227" s="89"/>
      <c r="VFS227" s="89"/>
      <c r="VFT227" s="89"/>
      <c r="VFU227" s="80"/>
      <c r="VFV227" s="89"/>
      <c r="VFW227" s="89"/>
      <c r="VFX227" s="89"/>
      <c r="VFY227" s="89"/>
      <c r="VFZ227" s="89"/>
      <c r="VGA227" s="89"/>
      <c r="VGB227" s="89"/>
      <c r="VGC227" s="89"/>
      <c r="VGD227" s="89"/>
      <c r="VGE227" s="89"/>
      <c r="VGF227" s="89"/>
      <c r="VGG227" s="89"/>
      <c r="VGH227" s="89"/>
      <c r="VGI227" s="89"/>
      <c r="VGJ227" s="89"/>
      <c r="VGK227" s="89"/>
      <c r="VGL227" s="89"/>
      <c r="VGM227" s="89"/>
      <c r="VGN227" s="89"/>
      <c r="VGO227" s="89"/>
      <c r="VGP227" s="89"/>
      <c r="VGQ227" s="80"/>
      <c r="VGR227" s="89"/>
      <c r="VGS227" s="89"/>
      <c r="VGT227" s="89"/>
      <c r="VGU227" s="89"/>
      <c r="VGV227" s="89"/>
      <c r="VGW227" s="89"/>
      <c r="VGX227" s="89"/>
      <c r="VGY227" s="89"/>
      <c r="VGZ227" s="89"/>
      <c r="VHA227" s="89"/>
      <c r="VHB227" s="89"/>
      <c r="VHC227" s="89"/>
      <c r="VHD227" s="89"/>
      <c r="VHE227" s="89"/>
      <c r="VHF227" s="89"/>
      <c r="VHG227" s="89"/>
      <c r="VHH227" s="89"/>
      <c r="VHI227" s="89"/>
      <c r="VHJ227" s="89"/>
      <c r="VHK227" s="89"/>
      <c r="VHL227" s="89"/>
      <c r="VHM227" s="80"/>
      <c r="VHN227" s="89"/>
      <c r="VHO227" s="89"/>
      <c r="VHP227" s="89"/>
      <c r="VHQ227" s="89"/>
      <c r="VHR227" s="89"/>
      <c r="VHS227" s="89"/>
      <c r="VHT227" s="89"/>
      <c r="VHU227" s="89"/>
      <c r="VHV227" s="89"/>
      <c r="VHW227" s="89"/>
      <c r="VHX227" s="89"/>
      <c r="VHY227" s="89"/>
      <c r="VHZ227" s="89"/>
      <c r="VIA227" s="89"/>
      <c r="VIB227" s="89"/>
      <c r="VIC227" s="89"/>
      <c r="VID227" s="89"/>
      <c r="VIE227" s="89"/>
      <c r="VIF227" s="89"/>
      <c r="VIG227" s="89"/>
      <c r="VIH227" s="89"/>
      <c r="VII227" s="80"/>
      <c r="VIJ227" s="89"/>
      <c r="VIK227" s="89"/>
      <c r="VIL227" s="89"/>
      <c r="VIM227" s="89"/>
      <c r="VIN227" s="89"/>
      <c r="VIO227" s="89"/>
      <c r="VIP227" s="89"/>
      <c r="VIQ227" s="89"/>
      <c r="VIR227" s="89"/>
      <c r="VIS227" s="89"/>
      <c r="VIT227" s="89"/>
      <c r="VIU227" s="89"/>
      <c r="VIV227" s="89"/>
      <c r="VIW227" s="89"/>
      <c r="VIX227" s="89"/>
      <c r="VIY227" s="89"/>
      <c r="VIZ227" s="89"/>
      <c r="VJA227" s="89"/>
      <c r="VJB227" s="89"/>
      <c r="VJC227" s="89"/>
      <c r="VJD227" s="89"/>
      <c r="VJE227" s="80"/>
      <c r="VJF227" s="89"/>
      <c r="VJG227" s="89"/>
      <c r="VJH227" s="89"/>
      <c r="VJI227" s="89"/>
      <c r="VJJ227" s="89"/>
      <c r="VJK227" s="89"/>
      <c r="VJL227" s="89"/>
      <c r="VJM227" s="89"/>
      <c r="VJN227" s="89"/>
      <c r="VJO227" s="89"/>
      <c r="VJP227" s="89"/>
      <c r="VJQ227" s="89"/>
      <c r="VJR227" s="89"/>
      <c r="VJS227" s="89"/>
      <c r="VJT227" s="89"/>
      <c r="VJU227" s="89"/>
      <c r="VJV227" s="89"/>
      <c r="VJW227" s="89"/>
      <c r="VJX227" s="89"/>
      <c r="VJY227" s="89"/>
      <c r="VJZ227" s="89"/>
      <c r="VKA227" s="80"/>
      <c r="VKB227" s="89"/>
      <c r="VKC227" s="89"/>
      <c r="VKD227" s="89"/>
      <c r="VKE227" s="89"/>
      <c r="VKF227" s="89"/>
      <c r="VKG227" s="89"/>
      <c r="VKH227" s="89"/>
      <c r="VKI227" s="89"/>
      <c r="VKJ227" s="89"/>
      <c r="VKK227" s="89"/>
      <c r="VKL227" s="89"/>
      <c r="VKM227" s="89"/>
      <c r="VKN227" s="89"/>
      <c r="VKO227" s="89"/>
      <c r="VKP227" s="89"/>
      <c r="VKQ227" s="89"/>
      <c r="VKR227" s="89"/>
      <c r="VKS227" s="89"/>
      <c r="VKT227" s="89"/>
      <c r="VKU227" s="89"/>
      <c r="VKV227" s="89"/>
      <c r="VKW227" s="80"/>
      <c r="VKX227" s="89"/>
      <c r="VKY227" s="89"/>
      <c r="VKZ227" s="89"/>
      <c r="VLA227" s="89"/>
      <c r="VLB227" s="89"/>
      <c r="VLC227" s="89"/>
      <c r="VLD227" s="89"/>
      <c r="VLE227" s="89"/>
      <c r="VLF227" s="89"/>
      <c r="VLG227" s="89"/>
      <c r="VLH227" s="89"/>
      <c r="VLI227" s="89"/>
      <c r="VLJ227" s="89"/>
      <c r="VLK227" s="89"/>
      <c r="VLL227" s="89"/>
      <c r="VLM227" s="89"/>
      <c r="VLN227" s="89"/>
      <c r="VLO227" s="89"/>
      <c r="VLP227" s="89"/>
      <c r="VLQ227" s="89"/>
      <c r="VLR227" s="89"/>
      <c r="VLS227" s="80"/>
      <c r="VLT227" s="89"/>
      <c r="VLU227" s="89"/>
      <c r="VLV227" s="89"/>
      <c r="VLW227" s="89"/>
      <c r="VLX227" s="89"/>
      <c r="VLY227" s="89"/>
      <c r="VLZ227" s="89"/>
      <c r="VMA227" s="89"/>
      <c r="VMB227" s="89"/>
      <c r="VMC227" s="89"/>
      <c r="VMD227" s="89"/>
      <c r="VME227" s="89"/>
      <c r="VMF227" s="89"/>
      <c r="VMG227" s="89"/>
      <c r="VMH227" s="89"/>
      <c r="VMI227" s="89"/>
      <c r="VMJ227" s="89"/>
      <c r="VMK227" s="89"/>
      <c r="VML227" s="89"/>
      <c r="VMM227" s="89"/>
      <c r="VMN227" s="89"/>
      <c r="VMO227" s="80"/>
      <c r="VMP227" s="89"/>
      <c r="VMQ227" s="89"/>
      <c r="VMR227" s="89"/>
      <c r="VMS227" s="89"/>
      <c r="VMT227" s="89"/>
      <c r="VMU227" s="89"/>
      <c r="VMV227" s="89"/>
      <c r="VMW227" s="89"/>
      <c r="VMX227" s="89"/>
      <c r="VMY227" s="89"/>
      <c r="VMZ227" s="89"/>
      <c r="VNA227" s="89"/>
      <c r="VNB227" s="89"/>
      <c r="VNC227" s="89"/>
      <c r="VND227" s="89"/>
      <c r="VNE227" s="89"/>
      <c r="VNF227" s="89"/>
      <c r="VNG227" s="89"/>
      <c r="VNH227" s="89"/>
      <c r="VNI227" s="89"/>
      <c r="VNJ227" s="89"/>
      <c r="VNK227" s="80"/>
      <c r="VNL227" s="89"/>
      <c r="VNM227" s="89"/>
      <c r="VNN227" s="89"/>
      <c r="VNO227" s="89"/>
      <c r="VNP227" s="89"/>
      <c r="VNQ227" s="89"/>
      <c r="VNR227" s="89"/>
      <c r="VNS227" s="89"/>
      <c r="VNT227" s="89"/>
      <c r="VNU227" s="89"/>
      <c r="VNV227" s="89"/>
      <c r="VNW227" s="89"/>
      <c r="VNX227" s="89"/>
      <c r="VNY227" s="89"/>
      <c r="VNZ227" s="89"/>
      <c r="VOA227" s="89"/>
      <c r="VOB227" s="89"/>
      <c r="VOC227" s="89"/>
      <c r="VOD227" s="89"/>
      <c r="VOE227" s="89"/>
      <c r="VOF227" s="89"/>
      <c r="VOG227" s="80"/>
      <c r="VOH227" s="89"/>
      <c r="VOI227" s="89"/>
      <c r="VOJ227" s="89"/>
      <c r="VOK227" s="89"/>
      <c r="VOL227" s="89"/>
      <c r="VOM227" s="89"/>
      <c r="VON227" s="89"/>
      <c r="VOO227" s="89"/>
      <c r="VOP227" s="89"/>
      <c r="VOQ227" s="89"/>
      <c r="VOR227" s="89"/>
      <c r="VOS227" s="89"/>
      <c r="VOT227" s="89"/>
      <c r="VOU227" s="89"/>
      <c r="VOV227" s="89"/>
      <c r="VOW227" s="89"/>
      <c r="VOX227" s="89"/>
      <c r="VOY227" s="89"/>
      <c r="VOZ227" s="89"/>
      <c r="VPA227" s="89"/>
      <c r="VPB227" s="89"/>
      <c r="VPC227" s="80"/>
      <c r="VPD227" s="89"/>
      <c r="VPE227" s="89"/>
      <c r="VPF227" s="89"/>
      <c r="VPG227" s="89"/>
      <c r="VPH227" s="89"/>
      <c r="VPI227" s="89"/>
      <c r="VPJ227" s="89"/>
      <c r="VPK227" s="89"/>
      <c r="VPL227" s="89"/>
      <c r="VPM227" s="89"/>
      <c r="VPN227" s="89"/>
      <c r="VPO227" s="89"/>
      <c r="VPP227" s="89"/>
      <c r="VPQ227" s="89"/>
      <c r="VPR227" s="89"/>
      <c r="VPS227" s="89"/>
      <c r="VPT227" s="89"/>
      <c r="VPU227" s="89"/>
      <c r="VPV227" s="89"/>
      <c r="VPW227" s="89"/>
      <c r="VPX227" s="89"/>
      <c r="VPY227" s="80"/>
      <c r="VPZ227" s="89"/>
      <c r="VQA227" s="89"/>
      <c r="VQB227" s="89"/>
      <c r="VQC227" s="89"/>
      <c r="VQD227" s="89"/>
      <c r="VQE227" s="89"/>
      <c r="VQF227" s="89"/>
      <c r="VQG227" s="89"/>
      <c r="VQH227" s="89"/>
      <c r="VQI227" s="89"/>
      <c r="VQJ227" s="89"/>
      <c r="VQK227" s="89"/>
      <c r="VQL227" s="89"/>
      <c r="VQM227" s="89"/>
      <c r="VQN227" s="89"/>
      <c r="VQO227" s="89"/>
      <c r="VQP227" s="89"/>
      <c r="VQQ227" s="89"/>
      <c r="VQR227" s="89"/>
      <c r="VQS227" s="89"/>
      <c r="VQT227" s="89"/>
      <c r="VQU227" s="80"/>
      <c r="VQV227" s="89"/>
      <c r="VQW227" s="89"/>
      <c r="VQX227" s="89"/>
      <c r="VQY227" s="89"/>
      <c r="VQZ227" s="89"/>
      <c r="VRA227" s="89"/>
      <c r="VRB227" s="89"/>
      <c r="VRC227" s="89"/>
      <c r="VRD227" s="89"/>
      <c r="VRE227" s="89"/>
      <c r="VRF227" s="89"/>
      <c r="VRG227" s="89"/>
      <c r="VRH227" s="89"/>
      <c r="VRI227" s="89"/>
      <c r="VRJ227" s="89"/>
      <c r="VRK227" s="89"/>
      <c r="VRL227" s="89"/>
      <c r="VRM227" s="89"/>
      <c r="VRN227" s="89"/>
      <c r="VRO227" s="89"/>
      <c r="VRP227" s="89"/>
      <c r="VRQ227" s="80"/>
      <c r="VRR227" s="89"/>
      <c r="VRS227" s="89"/>
      <c r="VRT227" s="89"/>
      <c r="VRU227" s="89"/>
      <c r="VRV227" s="89"/>
      <c r="VRW227" s="89"/>
      <c r="VRX227" s="89"/>
      <c r="VRY227" s="89"/>
      <c r="VRZ227" s="89"/>
      <c r="VSA227" s="89"/>
      <c r="VSB227" s="89"/>
      <c r="VSC227" s="89"/>
      <c r="VSD227" s="89"/>
      <c r="VSE227" s="89"/>
      <c r="VSF227" s="89"/>
      <c r="VSG227" s="89"/>
      <c r="VSH227" s="89"/>
      <c r="VSI227" s="89"/>
      <c r="VSJ227" s="89"/>
      <c r="VSK227" s="89"/>
      <c r="VSL227" s="89"/>
      <c r="VSM227" s="80"/>
      <c r="VSN227" s="89"/>
      <c r="VSO227" s="89"/>
      <c r="VSP227" s="89"/>
      <c r="VSQ227" s="89"/>
      <c r="VSR227" s="89"/>
      <c r="VSS227" s="89"/>
      <c r="VST227" s="89"/>
      <c r="VSU227" s="89"/>
      <c r="VSV227" s="89"/>
      <c r="VSW227" s="89"/>
      <c r="VSX227" s="89"/>
      <c r="VSY227" s="89"/>
      <c r="VSZ227" s="89"/>
      <c r="VTA227" s="89"/>
      <c r="VTB227" s="89"/>
      <c r="VTC227" s="89"/>
      <c r="VTD227" s="89"/>
      <c r="VTE227" s="89"/>
      <c r="VTF227" s="89"/>
      <c r="VTG227" s="89"/>
      <c r="VTH227" s="89"/>
      <c r="VTI227" s="80"/>
      <c r="VTJ227" s="89"/>
      <c r="VTK227" s="89"/>
      <c r="VTL227" s="89"/>
      <c r="VTM227" s="89"/>
      <c r="VTN227" s="89"/>
      <c r="VTO227" s="89"/>
      <c r="VTP227" s="89"/>
      <c r="VTQ227" s="89"/>
      <c r="VTR227" s="89"/>
      <c r="VTS227" s="89"/>
      <c r="VTT227" s="89"/>
      <c r="VTU227" s="89"/>
      <c r="VTV227" s="89"/>
      <c r="VTW227" s="89"/>
      <c r="VTX227" s="89"/>
      <c r="VTY227" s="89"/>
      <c r="VTZ227" s="89"/>
      <c r="VUA227" s="89"/>
      <c r="VUB227" s="89"/>
      <c r="VUC227" s="89"/>
      <c r="VUD227" s="89"/>
      <c r="VUE227" s="80"/>
      <c r="VUF227" s="89"/>
      <c r="VUG227" s="89"/>
      <c r="VUH227" s="89"/>
      <c r="VUI227" s="89"/>
      <c r="VUJ227" s="89"/>
      <c r="VUK227" s="89"/>
      <c r="VUL227" s="89"/>
      <c r="VUM227" s="89"/>
      <c r="VUN227" s="89"/>
      <c r="VUO227" s="89"/>
      <c r="VUP227" s="89"/>
      <c r="VUQ227" s="89"/>
      <c r="VUR227" s="89"/>
      <c r="VUS227" s="89"/>
      <c r="VUT227" s="89"/>
      <c r="VUU227" s="89"/>
      <c r="VUV227" s="89"/>
      <c r="VUW227" s="89"/>
      <c r="VUX227" s="89"/>
      <c r="VUY227" s="89"/>
      <c r="VUZ227" s="89"/>
      <c r="VVA227" s="80"/>
      <c r="VVB227" s="89"/>
      <c r="VVC227" s="89"/>
      <c r="VVD227" s="89"/>
      <c r="VVE227" s="89"/>
      <c r="VVF227" s="89"/>
      <c r="VVG227" s="89"/>
      <c r="VVH227" s="89"/>
      <c r="VVI227" s="89"/>
      <c r="VVJ227" s="89"/>
      <c r="VVK227" s="89"/>
      <c r="VVL227" s="89"/>
      <c r="VVM227" s="89"/>
      <c r="VVN227" s="89"/>
      <c r="VVO227" s="89"/>
      <c r="VVP227" s="89"/>
      <c r="VVQ227" s="89"/>
      <c r="VVR227" s="89"/>
      <c r="VVS227" s="89"/>
      <c r="VVT227" s="89"/>
      <c r="VVU227" s="89"/>
      <c r="VVV227" s="89"/>
      <c r="VVW227" s="80"/>
      <c r="VVX227" s="89"/>
      <c r="VVY227" s="89"/>
      <c r="VVZ227" s="89"/>
      <c r="VWA227" s="89"/>
      <c r="VWB227" s="89"/>
      <c r="VWC227" s="89"/>
      <c r="VWD227" s="89"/>
      <c r="VWE227" s="89"/>
      <c r="VWF227" s="89"/>
      <c r="VWG227" s="89"/>
      <c r="VWH227" s="89"/>
      <c r="VWI227" s="89"/>
      <c r="VWJ227" s="89"/>
      <c r="VWK227" s="89"/>
      <c r="VWL227" s="89"/>
      <c r="VWM227" s="89"/>
      <c r="VWN227" s="89"/>
      <c r="VWO227" s="89"/>
      <c r="VWP227" s="89"/>
      <c r="VWQ227" s="89"/>
      <c r="VWR227" s="89"/>
      <c r="VWS227" s="80"/>
      <c r="VWT227" s="89"/>
      <c r="VWU227" s="89"/>
      <c r="VWV227" s="89"/>
      <c r="VWW227" s="89"/>
      <c r="VWX227" s="89"/>
      <c r="VWY227" s="89"/>
      <c r="VWZ227" s="89"/>
      <c r="VXA227" s="89"/>
      <c r="VXB227" s="89"/>
      <c r="VXC227" s="89"/>
      <c r="VXD227" s="89"/>
      <c r="VXE227" s="89"/>
      <c r="VXF227" s="89"/>
      <c r="VXG227" s="89"/>
      <c r="VXH227" s="89"/>
      <c r="VXI227" s="89"/>
      <c r="VXJ227" s="89"/>
      <c r="VXK227" s="89"/>
      <c r="VXL227" s="89"/>
      <c r="VXM227" s="89"/>
      <c r="VXN227" s="89"/>
      <c r="VXO227" s="80"/>
      <c r="VXP227" s="89"/>
      <c r="VXQ227" s="89"/>
      <c r="VXR227" s="89"/>
      <c r="VXS227" s="89"/>
      <c r="VXT227" s="89"/>
      <c r="VXU227" s="89"/>
      <c r="VXV227" s="89"/>
      <c r="VXW227" s="89"/>
      <c r="VXX227" s="89"/>
      <c r="VXY227" s="89"/>
      <c r="VXZ227" s="89"/>
      <c r="VYA227" s="89"/>
      <c r="VYB227" s="89"/>
      <c r="VYC227" s="89"/>
      <c r="VYD227" s="89"/>
      <c r="VYE227" s="89"/>
      <c r="VYF227" s="89"/>
      <c r="VYG227" s="89"/>
      <c r="VYH227" s="89"/>
      <c r="VYI227" s="89"/>
      <c r="VYJ227" s="89"/>
      <c r="VYK227" s="80"/>
      <c r="VYL227" s="89"/>
      <c r="VYM227" s="89"/>
      <c r="VYN227" s="89"/>
      <c r="VYO227" s="89"/>
      <c r="VYP227" s="89"/>
      <c r="VYQ227" s="89"/>
      <c r="VYR227" s="89"/>
      <c r="VYS227" s="89"/>
      <c r="VYT227" s="89"/>
      <c r="VYU227" s="89"/>
      <c r="VYV227" s="89"/>
      <c r="VYW227" s="89"/>
      <c r="VYX227" s="89"/>
      <c r="VYY227" s="89"/>
      <c r="VYZ227" s="89"/>
      <c r="VZA227" s="89"/>
      <c r="VZB227" s="89"/>
      <c r="VZC227" s="89"/>
      <c r="VZD227" s="89"/>
      <c r="VZE227" s="89"/>
      <c r="VZF227" s="89"/>
      <c r="VZG227" s="80"/>
      <c r="VZH227" s="89"/>
      <c r="VZI227" s="89"/>
      <c r="VZJ227" s="89"/>
      <c r="VZK227" s="89"/>
      <c r="VZL227" s="89"/>
      <c r="VZM227" s="89"/>
      <c r="VZN227" s="89"/>
      <c r="VZO227" s="89"/>
      <c r="VZP227" s="89"/>
      <c r="VZQ227" s="89"/>
      <c r="VZR227" s="89"/>
      <c r="VZS227" s="89"/>
      <c r="VZT227" s="89"/>
      <c r="VZU227" s="89"/>
      <c r="VZV227" s="89"/>
      <c r="VZW227" s="89"/>
      <c r="VZX227" s="89"/>
      <c r="VZY227" s="89"/>
      <c r="VZZ227" s="89"/>
      <c r="WAA227" s="89"/>
      <c r="WAB227" s="89"/>
      <c r="WAC227" s="80"/>
      <c r="WAD227" s="89"/>
      <c r="WAE227" s="89"/>
      <c r="WAF227" s="89"/>
      <c r="WAG227" s="89"/>
      <c r="WAH227" s="89"/>
      <c r="WAI227" s="89"/>
      <c r="WAJ227" s="89"/>
      <c r="WAK227" s="89"/>
      <c r="WAL227" s="89"/>
      <c r="WAM227" s="89"/>
      <c r="WAN227" s="89"/>
      <c r="WAO227" s="89"/>
      <c r="WAP227" s="89"/>
      <c r="WAQ227" s="89"/>
      <c r="WAR227" s="89"/>
      <c r="WAS227" s="89"/>
      <c r="WAT227" s="89"/>
      <c r="WAU227" s="89"/>
      <c r="WAV227" s="89"/>
      <c r="WAW227" s="89"/>
      <c r="WAX227" s="89"/>
      <c r="WAY227" s="80"/>
      <c r="WAZ227" s="89"/>
      <c r="WBA227" s="89"/>
      <c r="WBB227" s="89"/>
      <c r="WBC227" s="89"/>
      <c r="WBD227" s="89"/>
      <c r="WBE227" s="89"/>
      <c r="WBF227" s="89"/>
      <c r="WBG227" s="89"/>
      <c r="WBH227" s="89"/>
      <c r="WBI227" s="89"/>
      <c r="WBJ227" s="89"/>
      <c r="WBK227" s="89"/>
      <c r="WBL227" s="89"/>
      <c r="WBM227" s="89"/>
      <c r="WBN227" s="89"/>
      <c r="WBO227" s="89"/>
      <c r="WBP227" s="89"/>
      <c r="WBQ227" s="89"/>
      <c r="WBR227" s="89"/>
      <c r="WBS227" s="89"/>
      <c r="WBT227" s="89"/>
      <c r="WBU227" s="80"/>
      <c r="WBV227" s="89"/>
      <c r="WBW227" s="89"/>
      <c r="WBX227" s="89"/>
      <c r="WBY227" s="89"/>
      <c r="WBZ227" s="89"/>
      <c r="WCA227" s="89"/>
      <c r="WCB227" s="89"/>
      <c r="WCC227" s="89"/>
      <c r="WCD227" s="89"/>
      <c r="WCE227" s="89"/>
      <c r="WCF227" s="89"/>
      <c r="WCG227" s="89"/>
      <c r="WCH227" s="89"/>
      <c r="WCI227" s="89"/>
      <c r="WCJ227" s="89"/>
      <c r="WCK227" s="89"/>
      <c r="WCL227" s="89"/>
      <c r="WCM227" s="89"/>
      <c r="WCN227" s="89"/>
      <c r="WCO227" s="89"/>
      <c r="WCP227" s="89"/>
      <c r="WCQ227" s="80"/>
      <c r="WCR227" s="89"/>
      <c r="WCS227" s="89"/>
      <c r="WCT227" s="89"/>
      <c r="WCU227" s="89"/>
      <c r="WCV227" s="89"/>
      <c r="WCW227" s="89"/>
      <c r="WCX227" s="89"/>
      <c r="WCY227" s="89"/>
      <c r="WCZ227" s="89"/>
      <c r="WDA227" s="89"/>
      <c r="WDB227" s="89"/>
      <c r="WDC227" s="89"/>
      <c r="WDD227" s="89"/>
      <c r="WDE227" s="89"/>
      <c r="WDF227" s="89"/>
      <c r="WDG227" s="89"/>
      <c r="WDH227" s="89"/>
      <c r="WDI227" s="89"/>
      <c r="WDJ227" s="89"/>
      <c r="WDK227" s="89"/>
      <c r="WDL227" s="89"/>
      <c r="WDM227" s="80"/>
      <c r="WDN227" s="89"/>
      <c r="WDO227" s="89"/>
      <c r="WDP227" s="89"/>
      <c r="WDQ227" s="89"/>
      <c r="WDR227" s="89"/>
      <c r="WDS227" s="89"/>
      <c r="WDT227" s="89"/>
      <c r="WDU227" s="89"/>
      <c r="WDV227" s="89"/>
      <c r="WDW227" s="89"/>
      <c r="WDX227" s="89"/>
      <c r="WDY227" s="89"/>
      <c r="WDZ227" s="89"/>
      <c r="WEA227" s="89"/>
      <c r="WEB227" s="89"/>
      <c r="WEC227" s="89"/>
      <c r="WED227" s="89"/>
      <c r="WEE227" s="89"/>
      <c r="WEF227" s="89"/>
      <c r="WEG227" s="89"/>
      <c r="WEH227" s="89"/>
      <c r="WEI227" s="80"/>
      <c r="WEJ227" s="89"/>
      <c r="WEK227" s="89"/>
      <c r="WEL227" s="89"/>
      <c r="WEM227" s="89"/>
      <c r="WEN227" s="89"/>
      <c r="WEO227" s="89"/>
      <c r="WEP227" s="89"/>
      <c r="WEQ227" s="89"/>
      <c r="WER227" s="89"/>
      <c r="WES227" s="89"/>
      <c r="WET227" s="89"/>
      <c r="WEU227" s="89"/>
      <c r="WEV227" s="89"/>
      <c r="WEW227" s="89"/>
      <c r="WEX227" s="89"/>
      <c r="WEY227" s="89"/>
      <c r="WEZ227" s="89"/>
      <c r="WFA227" s="89"/>
      <c r="WFB227" s="89"/>
      <c r="WFC227" s="89"/>
      <c r="WFD227" s="89"/>
      <c r="WFE227" s="80"/>
      <c r="WFF227" s="89"/>
      <c r="WFG227" s="89"/>
      <c r="WFH227" s="89"/>
      <c r="WFI227" s="89"/>
      <c r="WFJ227" s="89"/>
      <c r="WFK227" s="89"/>
      <c r="WFL227" s="89"/>
      <c r="WFM227" s="89"/>
      <c r="WFN227" s="89"/>
      <c r="WFO227" s="89"/>
      <c r="WFP227" s="89"/>
      <c r="WFQ227" s="89"/>
      <c r="WFR227" s="89"/>
      <c r="WFS227" s="89"/>
      <c r="WFT227" s="89"/>
      <c r="WFU227" s="89"/>
      <c r="WFV227" s="89"/>
      <c r="WFW227" s="89"/>
      <c r="WFX227" s="89"/>
      <c r="WFY227" s="89"/>
      <c r="WFZ227" s="89"/>
      <c r="WGA227" s="80"/>
      <c r="WGB227" s="89"/>
      <c r="WGC227" s="89"/>
      <c r="WGD227" s="89"/>
      <c r="WGE227" s="89"/>
      <c r="WGF227" s="89"/>
      <c r="WGG227" s="89"/>
      <c r="WGH227" s="89"/>
      <c r="WGI227" s="89"/>
      <c r="WGJ227" s="89"/>
      <c r="WGK227" s="89"/>
      <c r="WGL227" s="89"/>
      <c r="WGM227" s="89"/>
      <c r="WGN227" s="89"/>
      <c r="WGO227" s="89"/>
      <c r="WGP227" s="89"/>
      <c r="WGQ227" s="89"/>
      <c r="WGR227" s="89"/>
      <c r="WGS227" s="89"/>
      <c r="WGT227" s="89"/>
      <c r="WGU227" s="89"/>
      <c r="WGV227" s="89"/>
      <c r="WGW227" s="80"/>
      <c r="WGX227" s="89"/>
      <c r="WGY227" s="89"/>
      <c r="WGZ227" s="89"/>
      <c r="WHA227" s="89"/>
      <c r="WHB227" s="89"/>
      <c r="WHC227" s="89"/>
      <c r="WHD227" s="89"/>
      <c r="WHE227" s="89"/>
      <c r="WHF227" s="89"/>
      <c r="WHG227" s="89"/>
      <c r="WHH227" s="89"/>
      <c r="WHI227" s="89"/>
      <c r="WHJ227" s="89"/>
      <c r="WHK227" s="89"/>
      <c r="WHL227" s="89"/>
      <c r="WHM227" s="89"/>
      <c r="WHN227" s="89"/>
      <c r="WHO227" s="89"/>
      <c r="WHP227" s="89"/>
      <c r="WHQ227" s="89"/>
      <c r="WHR227" s="89"/>
      <c r="WHS227" s="80"/>
      <c r="WHT227" s="89"/>
      <c r="WHU227" s="89"/>
      <c r="WHV227" s="89"/>
      <c r="WHW227" s="89"/>
      <c r="WHX227" s="89"/>
      <c r="WHY227" s="89"/>
      <c r="WHZ227" s="89"/>
      <c r="WIA227" s="89"/>
      <c r="WIB227" s="89"/>
      <c r="WIC227" s="89"/>
      <c r="WID227" s="89"/>
      <c r="WIE227" s="89"/>
      <c r="WIF227" s="89"/>
      <c r="WIG227" s="89"/>
      <c r="WIH227" s="89"/>
      <c r="WII227" s="89"/>
      <c r="WIJ227" s="89"/>
      <c r="WIK227" s="89"/>
      <c r="WIL227" s="89"/>
      <c r="WIM227" s="89"/>
      <c r="WIN227" s="89"/>
      <c r="WIO227" s="80"/>
      <c r="WIP227" s="89"/>
      <c r="WIQ227" s="89"/>
      <c r="WIR227" s="89"/>
      <c r="WIS227" s="89"/>
      <c r="WIT227" s="89"/>
      <c r="WIU227" s="89"/>
      <c r="WIV227" s="89"/>
      <c r="WIW227" s="89"/>
      <c r="WIX227" s="89"/>
      <c r="WIY227" s="89"/>
      <c r="WIZ227" s="89"/>
      <c r="WJA227" s="89"/>
      <c r="WJB227" s="89"/>
      <c r="WJC227" s="89"/>
      <c r="WJD227" s="89"/>
      <c r="WJE227" s="89"/>
      <c r="WJF227" s="89"/>
      <c r="WJG227" s="89"/>
      <c r="WJH227" s="89"/>
      <c r="WJI227" s="89"/>
      <c r="WJJ227" s="89"/>
      <c r="WJK227" s="80"/>
      <c r="WJL227" s="89"/>
      <c r="WJM227" s="89"/>
      <c r="WJN227" s="89"/>
      <c r="WJO227" s="89"/>
      <c r="WJP227" s="89"/>
      <c r="WJQ227" s="89"/>
      <c r="WJR227" s="89"/>
      <c r="WJS227" s="89"/>
      <c r="WJT227" s="89"/>
      <c r="WJU227" s="89"/>
      <c r="WJV227" s="89"/>
      <c r="WJW227" s="89"/>
      <c r="WJX227" s="89"/>
      <c r="WJY227" s="89"/>
      <c r="WJZ227" s="89"/>
      <c r="WKA227" s="89"/>
      <c r="WKB227" s="89"/>
      <c r="WKC227" s="89"/>
      <c r="WKD227" s="89"/>
      <c r="WKE227" s="89"/>
      <c r="WKF227" s="89"/>
      <c r="WKG227" s="80"/>
      <c r="WKH227" s="89"/>
      <c r="WKI227" s="89"/>
      <c r="WKJ227" s="89"/>
      <c r="WKK227" s="89"/>
      <c r="WKL227" s="89"/>
      <c r="WKM227" s="89"/>
      <c r="WKN227" s="89"/>
      <c r="WKO227" s="89"/>
      <c r="WKP227" s="89"/>
      <c r="WKQ227" s="89"/>
      <c r="WKR227" s="89"/>
      <c r="WKS227" s="89"/>
      <c r="WKT227" s="89"/>
      <c r="WKU227" s="89"/>
      <c r="WKV227" s="89"/>
      <c r="WKW227" s="89"/>
      <c r="WKX227" s="89"/>
      <c r="WKY227" s="89"/>
      <c r="WKZ227" s="89"/>
      <c r="WLA227" s="89"/>
      <c r="WLB227" s="89"/>
      <c r="WLC227" s="80"/>
      <c r="WLD227" s="89"/>
      <c r="WLE227" s="89"/>
      <c r="WLF227" s="89"/>
      <c r="WLG227" s="89"/>
      <c r="WLH227" s="89"/>
      <c r="WLI227" s="89"/>
      <c r="WLJ227" s="89"/>
      <c r="WLK227" s="89"/>
      <c r="WLL227" s="89"/>
      <c r="WLM227" s="89"/>
      <c r="WLN227" s="89"/>
      <c r="WLO227" s="89"/>
      <c r="WLP227" s="89"/>
      <c r="WLQ227" s="89"/>
      <c r="WLR227" s="89"/>
      <c r="WLS227" s="89"/>
      <c r="WLT227" s="89"/>
      <c r="WLU227" s="89"/>
      <c r="WLV227" s="89"/>
      <c r="WLW227" s="89"/>
      <c r="WLX227" s="89"/>
      <c r="WLY227" s="80"/>
      <c r="WLZ227" s="89"/>
      <c r="WMA227" s="89"/>
      <c r="WMB227" s="89"/>
      <c r="WMC227" s="89"/>
      <c r="WMD227" s="89"/>
      <c r="WME227" s="89"/>
      <c r="WMF227" s="89"/>
      <c r="WMG227" s="89"/>
      <c r="WMH227" s="89"/>
      <c r="WMI227" s="89"/>
      <c r="WMJ227" s="89"/>
      <c r="WMK227" s="89"/>
      <c r="WML227" s="89"/>
      <c r="WMM227" s="89"/>
      <c r="WMN227" s="89"/>
      <c r="WMO227" s="89"/>
      <c r="WMP227" s="89"/>
      <c r="WMQ227" s="89"/>
      <c r="WMR227" s="89"/>
      <c r="WMS227" s="89"/>
      <c r="WMT227" s="89"/>
      <c r="WMU227" s="80"/>
      <c r="WMV227" s="89"/>
      <c r="WMW227" s="89"/>
      <c r="WMX227" s="89"/>
      <c r="WMY227" s="89"/>
      <c r="WMZ227" s="89"/>
      <c r="WNA227" s="89"/>
      <c r="WNB227" s="89"/>
      <c r="WNC227" s="89"/>
      <c r="WND227" s="89"/>
      <c r="WNE227" s="89"/>
      <c r="WNF227" s="89"/>
      <c r="WNG227" s="89"/>
      <c r="WNH227" s="89"/>
      <c r="WNI227" s="89"/>
      <c r="WNJ227" s="89"/>
      <c r="WNK227" s="89"/>
      <c r="WNL227" s="89"/>
      <c r="WNM227" s="89"/>
      <c r="WNN227" s="89"/>
      <c r="WNO227" s="89"/>
      <c r="WNP227" s="89"/>
      <c r="WNQ227" s="80"/>
      <c r="WNR227" s="89"/>
      <c r="WNS227" s="89"/>
      <c r="WNT227" s="89"/>
      <c r="WNU227" s="89"/>
      <c r="WNV227" s="89"/>
      <c r="WNW227" s="89"/>
      <c r="WNX227" s="89"/>
      <c r="WNY227" s="89"/>
      <c r="WNZ227" s="89"/>
      <c r="WOA227" s="89"/>
      <c r="WOB227" s="89"/>
      <c r="WOC227" s="89"/>
      <c r="WOD227" s="89"/>
      <c r="WOE227" s="89"/>
      <c r="WOF227" s="89"/>
      <c r="WOG227" s="89"/>
      <c r="WOH227" s="89"/>
      <c r="WOI227" s="89"/>
      <c r="WOJ227" s="89"/>
      <c r="WOK227" s="89"/>
      <c r="WOL227" s="89"/>
      <c r="WOM227" s="80"/>
      <c r="WON227" s="89"/>
      <c r="WOO227" s="89"/>
      <c r="WOP227" s="89"/>
      <c r="WOQ227" s="89"/>
      <c r="WOR227" s="89"/>
      <c r="WOS227" s="89"/>
      <c r="WOT227" s="89"/>
      <c r="WOU227" s="89"/>
      <c r="WOV227" s="89"/>
      <c r="WOW227" s="89"/>
      <c r="WOX227" s="89"/>
      <c r="WOY227" s="89"/>
      <c r="WOZ227" s="89"/>
      <c r="WPA227" s="89"/>
      <c r="WPB227" s="89"/>
      <c r="WPC227" s="89"/>
      <c r="WPD227" s="89"/>
      <c r="WPE227" s="89"/>
      <c r="WPF227" s="89"/>
      <c r="WPG227" s="89"/>
      <c r="WPH227" s="89"/>
      <c r="WPI227" s="80"/>
      <c r="WPJ227" s="89"/>
      <c r="WPK227" s="89"/>
      <c r="WPL227" s="89"/>
      <c r="WPM227" s="89"/>
      <c r="WPN227" s="89"/>
      <c r="WPO227" s="89"/>
      <c r="WPP227" s="89"/>
      <c r="WPQ227" s="89"/>
      <c r="WPR227" s="89"/>
      <c r="WPS227" s="89"/>
      <c r="WPT227" s="89"/>
      <c r="WPU227" s="89"/>
      <c r="WPV227" s="89"/>
      <c r="WPW227" s="89"/>
      <c r="WPX227" s="89"/>
      <c r="WPY227" s="89"/>
      <c r="WPZ227" s="89"/>
      <c r="WQA227" s="89"/>
      <c r="WQB227" s="89"/>
      <c r="WQC227" s="89"/>
      <c r="WQD227" s="89"/>
      <c r="WQE227" s="80"/>
      <c r="WQF227" s="89"/>
      <c r="WQG227" s="89"/>
      <c r="WQH227" s="89"/>
      <c r="WQI227" s="89"/>
      <c r="WQJ227" s="89"/>
      <c r="WQK227" s="89"/>
      <c r="WQL227" s="89"/>
      <c r="WQM227" s="89"/>
      <c r="WQN227" s="89"/>
      <c r="WQO227" s="89"/>
      <c r="WQP227" s="89"/>
      <c r="WQQ227" s="89"/>
      <c r="WQR227" s="89"/>
      <c r="WQS227" s="89"/>
      <c r="WQT227" s="89"/>
      <c r="WQU227" s="89"/>
      <c r="WQV227" s="89"/>
      <c r="WQW227" s="89"/>
      <c r="WQX227" s="89"/>
      <c r="WQY227" s="89"/>
      <c r="WQZ227" s="89"/>
      <c r="WRA227" s="80"/>
      <c r="WRB227" s="89"/>
      <c r="WRC227" s="89"/>
      <c r="WRD227" s="89"/>
      <c r="WRE227" s="89"/>
      <c r="WRF227" s="89"/>
      <c r="WRG227" s="89"/>
      <c r="WRH227" s="89"/>
      <c r="WRI227" s="89"/>
      <c r="WRJ227" s="89"/>
      <c r="WRK227" s="89"/>
      <c r="WRL227" s="89"/>
      <c r="WRM227" s="89"/>
      <c r="WRN227" s="89"/>
      <c r="WRO227" s="89"/>
      <c r="WRP227" s="89"/>
      <c r="WRQ227" s="89"/>
      <c r="WRR227" s="89"/>
      <c r="WRS227" s="89"/>
      <c r="WRT227" s="89"/>
      <c r="WRU227" s="89"/>
      <c r="WRV227" s="89"/>
      <c r="WRW227" s="80"/>
      <c r="WRX227" s="89"/>
      <c r="WRY227" s="89"/>
      <c r="WRZ227" s="89"/>
      <c r="WSA227" s="89"/>
      <c r="WSB227" s="89"/>
      <c r="WSC227" s="89"/>
      <c r="WSD227" s="89"/>
      <c r="WSE227" s="89"/>
      <c r="WSF227" s="89"/>
      <c r="WSG227" s="89"/>
      <c r="WSH227" s="89"/>
      <c r="WSI227" s="89"/>
      <c r="WSJ227" s="89"/>
      <c r="WSK227" s="89"/>
      <c r="WSL227" s="89"/>
      <c r="WSM227" s="89"/>
      <c r="WSN227" s="89"/>
      <c r="WSO227" s="89"/>
      <c r="WSP227" s="89"/>
      <c r="WSQ227" s="89"/>
      <c r="WSR227" s="89"/>
      <c r="WSS227" s="80"/>
      <c r="WST227" s="89"/>
      <c r="WSU227" s="89"/>
      <c r="WSV227" s="89"/>
      <c r="WSW227" s="89"/>
      <c r="WSX227" s="89"/>
      <c r="WSY227" s="89"/>
      <c r="WSZ227" s="89"/>
      <c r="WTA227" s="89"/>
      <c r="WTB227" s="89"/>
      <c r="WTC227" s="89"/>
      <c r="WTD227" s="89"/>
      <c r="WTE227" s="89"/>
      <c r="WTF227" s="89"/>
      <c r="WTG227" s="89"/>
      <c r="WTH227" s="89"/>
      <c r="WTI227" s="89"/>
      <c r="WTJ227" s="89"/>
      <c r="WTK227" s="89"/>
      <c r="WTL227" s="89"/>
      <c r="WTM227" s="89"/>
      <c r="WTN227" s="89"/>
      <c r="WTO227" s="80"/>
      <c r="WTP227" s="89"/>
      <c r="WTQ227" s="89"/>
      <c r="WTR227" s="89"/>
      <c r="WTS227" s="89"/>
      <c r="WTT227" s="89"/>
      <c r="WTU227" s="89"/>
      <c r="WTV227" s="89"/>
      <c r="WTW227" s="89"/>
      <c r="WTX227" s="89"/>
      <c r="WTY227" s="89"/>
      <c r="WTZ227" s="89"/>
      <c r="WUA227" s="89"/>
      <c r="WUB227" s="89"/>
      <c r="WUC227" s="89"/>
      <c r="WUD227" s="89"/>
      <c r="WUE227" s="89"/>
      <c r="WUF227" s="89"/>
      <c r="WUG227" s="89"/>
      <c r="WUH227" s="89"/>
      <c r="WUI227" s="89"/>
      <c r="WUJ227" s="89"/>
      <c r="WUK227" s="80"/>
      <c r="WUL227" s="89"/>
      <c r="WUM227" s="89"/>
      <c r="WUN227" s="89"/>
      <c r="WUO227" s="89"/>
      <c r="WUP227" s="89"/>
      <c r="WUQ227" s="89"/>
      <c r="WUR227" s="89"/>
      <c r="WUS227" s="89"/>
      <c r="WUT227" s="89"/>
      <c r="WUU227" s="89"/>
      <c r="WUV227" s="89"/>
      <c r="WUW227" s="89"/>
      <c r="WUX227" s="89"/>
      <c r="WUY227" s="89"/>
      <c r="WUZ227" s="89"/>
      <c r="WVA227" s="89"/>
      <c r="WVB227" s="89"/>
      <c r="WVC227" s="89"/>
      <c r="WVD227" s="89"/>
      <c r="WVE227" s="89"/>
      <c r="WVF227" s="89"/>
      <c r="WVG227" s="80"/>
      <c r="WVH227" s="89"/>
      <c r="WVI227" s="89"/>
      <c r="WVJ227" s="89"/>
      <c r="WVK227" s="89"/>
      <c r="WVL227" s="89"/>
      <c r="WVM227" s="89"/>
      <c r="WVN227" s="89"/>
      <c r="WVO227" s="89"/>
      <c r="WVP227" s="89"/>
      <c r="WVQ227" s="89"/>
      <c r="WVR227" s="89"/>
      <c r="WVS227" s="89"/>
      <c r="WVT227" s="89"/>
      <c r="WVU227" s="89"/>
      <c r="WVV227" s="89"/>
      <c r="WVW227" s="89"/>
      <c r="WVX227" s="89"/>
      <c r="WVY227" s="89"/>
      <c r="WVZ227" s="89"/>
      <c r="WWA227" s="89"/>
      <c r="WWB227" s="89"/>
      <c r="WWC227" s="80"/>
      <c r="WWD227" s="89"/>
      <c r="WWE227" s="89"/>
      <c r="WWF227" s="89"/>
      <c r="WWG227" s="89"/>
      <c r="WWH227" s="89"/>
      <c r="WWI227" s="89"/>
      <c r="WWJ227" s="89"/>
      <c r="WWK227" s="89"/>
      <c r="WWL227" s="89"/>
      <c r="WWM227" s="89"/>
      <c r="WWN227" s="89"/>
      <c r="WWO227" s="89"/>
      <c r="WWP227" s="89"/>
      <c r="WWQ227" s="89"/>
      <c r="WWR227" s="89"/>
      <c r="WWS227" s="89"/>
      <c r="WWT227" s="89"/>
      <c r="WWU227" s="89"/>
      <c r="WWV227" s="89"/>
      <c r="WWW227" s="89"/>
      <c r="WWX227" s="89"/>
      <c r="WWY227" s="80"/>
      <c r="WWZ227" s="89"/>
      <c r="WXA227" s="89"/>
      <c r="WXB227" s="89"/>
      <c r="WXC227" s="89"/>
      <c r="WXD227" s="89"/>
      <c r="WXE227" s="89"/>
      <c r="WXF227" s="89"/>
      <c r="WXG227" s="89"/>
      <c r="WXH227" s="89"/>
      <c r="WXI227" s="89"/>
      <c r="WXJ227" s="89"/>
      <c r="WXK227" s="89"/>
      <c r="WXL227" s="89"/>
      <c r="WXM227" s="89"/>
      <c r="WXN227" s="89"/>
      <c r="WXO227" s="89"/>
      <c r="WXP227" s="89"/>
      <c r="WXQ227" s="89"/>
      <c r="WXR227" s="89"/>
      <c r="WXS227" s="89"/>
      <c r="WXT227" s="89"/>
      <c r="WXU227" s="80"/>
      <c r="WXV227" s="89"/>
      <c r="WXW227" s="89"/>
      <c r="WXX227" s="89"/>
      <c r="WXY227" s="89"/>
      <c r="WXZ227" s="89"/>
      <c r="WYA227" s="89"/>
      <c r="WYB227" s="89"/>
      <c r="WYC227" s="89"/>
      <c r="WYD227" s="89"/>
      <c r="WYE227" s="89"/>
      <c r="WYF227" s="89"/>
      <c r="WYG227" s="89"/>
      <c r="WYH227" s="89"/>
      <c r="WYI227" s="89"/>
      <c r="WYJ227" s="89"/>
      <c r="WYK227" s="89"/>
      <c r="WYL227" s="89"/>
      <c r="WYM227" s="89"/>
      <c r="WYN227" s="89"/>
      <c r="WYO227" s="89"/>
      <c r="WYP227" s="89"/>
      <c r="WYQ227" s="80"/>
      <c r="WYR227" s="89"/>
      <c r="WYS227" s="89"/>
      <c r="WYT227" s="89"/>
      <c r="WYU227" s="89"/>
      <c r="WYV227" s="89"/>
      <c r="WYW227" s="89"/>
      <c r="WYX227" s="89"/>
      <c r="WYY227" s="89"/>
      <c r="WYZ227" s="89"/>
      <c r="WZA227" s="89"/>
      <c r="WZB227" s="89"/>
      <c r="WZC227" s="89"/>
      <c r="WZD227" s="89"/>
      <c r="WZE227" s="89"/>
      <c r="WZF227" s="89"/>
      <c r="WZG227" s="89"/>
      <c r="WZH227" s="89"/>
      <c r="WZI227" s="89"/>
      <c r="WZJ227" s="89"/>
      <c r="WZK227" s="89"/>
      <c r="WZL227" s="89"/>
      <c r="WZM227" s="80"/>
      <c r="WZN227" s="89"/>
      <c r="WZO227" s="89"/>
      <c r="WZP227" s="89"/>
      <c r="WZQ227" s="89"/>
      <c r="WZR227" s="89"/>
      <c r="WZS227" s="89"/>
      <c r="WZT227" s="89"/>
      <c r="WZU227" s="89"/>
      <c r="WZV227" s="89"/>
      <c r="WZW227" s="89"/>
      <c r="WZX227" s="89"/>
      <c r="WZY227" s="89"/>
      <c r="WZZ227" s="89"/>
      <c r="XAA227" s="89"/>
      <c r="XAB227" s="89"/>
      <c r="XAC227" s="89"/>
      <c r="XAD227" s="89"/>
      <c r="XAE227" s="89"/>
      <c r="XAF227" s="89"/>
      <c r="XAG227" s="89"/>
      <c r="XAH227" s="89"/>
      <c r="XAI227" s="80"/>
      <c r="XAJ227" s="89"/>
      <c r="XAK227" s="89"/>
      <c r="XAL227" s="89"/>
      <c r="XAM227" s="89"/>
      <c r="XAN227" s="89"/>
      <c r="XAO227" s="89"/>
      <c r="XAP227" s="89"/>
      <c r="XAQ227" s="89"/>
      <c r="XAR227" s="89"/>
      <c r="XAS227" s="89"/>
      <c r="XAT227" s="89"/>
      <c r="XAU227" s="89"/>
      <c r="XAV227" s="89"/>
      <c r="XAW227" s="89"/>
      <c r="XAX227" s="89"/>
      <c r="XAY227" s="89"/>
      <c r="XAZ227" s="89"/>
      <c r="XBA227" s="89"/>
      <c r="XBB227" s="89"/>
      <c r="XBC227" s="89"/>
      <c r="XBD227" s="89"/>
      <c r="XBE227" s="80"/>
      <c r="XBF227" s="89"/>
      <c r="XBG227" s="89"/>
      <c r="XBH227" s="89"/>
      <c r="XBI227" s="89"/>
      <c r="XBJ227" s="89"/>
      <c r="XBK227" s="89"/>
      <c r="XBL227" s="89"/>
      <c r="XBM227" s="89"/>
      <c r="XBN227" s="89"/>
      <c r="XBO227" s="89"/>
      <c r="XBP227" s="89"/>
      <c r="XBQ227" s="89"/>
      <c r="XBR227" s="89"/>
      <c r="XBS227" s="89"/>
      <c r="XBT227" s="89"/>
      <c r="XBU227" s="89"/>
      <c r="XBV227" s="89"/>
      <c r="XBW227" s="89"/>
      <c r="XBX227" s="89"/>
      <c r="XBY227" s="89"/>
      <c r="XBZ227" s="89"/>
      <c r="XCA227" s="80"/>
      <c r="XCB227" s="89"/>
      <c r="XCC227" s="89"/>
      <c r="XCD227" s="89"/>
      <c r="XCE227" s="89"/>
      <c r="XCF227" s="89"/>
      <c r="XCG227" s="89"/>
      <c r="XCH227" s="89"/>
      <c r="XCI227" s="89"/>
      <c r="XCJ227" s="89"/>
      <c r="XCK227" s="89"/>
      <c r="XCL227" s="89"/>
      <c r="XCM227" s="89"/>
      <c r="XCN227" s="89"/>
      <c r="XCO227" s="89"/>
      <c r="XCP227" s="89"/>
      <c r="XCQ227" s="89"/>
      <c r="XCR227" s="89"/>
      <c r="XCS227" s="89"/>
      <c r="XCT227" s="89"/>
      <c r="XCU227" s="89"/>
      <c r="XCV227" s="89"/>
      <c r="XCW227" s="80"/>
      <c r="XCX227" s="89"/>
      <c r="XCY227" s="89"/>
      <c r="XCZ227" s="89"/>
      <c r="XDA227" s="89"/>
      <c r="XDB227" s="89"/>
      <c r="XDC227" s="89"/>
      <c r="XDD227" s="89"/>
      <c r="XDE227" s="89"/>
      <c r="XDF227" s="89"/>
      <c r="XDG227" s="89"/>
      <c r="XDH227" s="89"/>
      <c r="XDI227" s="89"/>
      <c r="XDJ227" s="89"/>
      <c r="XDK227" s="89"/>
      <c r="XDL227" s="89"/>
      <c r="XDM227" s="89"/>
      <c r="XDN227" s="89"/>
      <c r="XDO227" s="89"/>
      <c r="XDP227" s="89"/>
      <c r="XDQ227" s="89"/>
      <c r="XDR227" s="89"/>
      <c r="XDS227" s="80"/>
      <c r="XDT227" s="89"/>
      <c r="XDU227" s="89"/>
      <c r="XDV227" s="89"/>
      <c r="XDW227" s="89"/>
      <c r="XDX227" s="89"/>
      <c r="XDY227" s="89"/>
      <c r="XDZ227" s="89"/>
      <c r="XEA227" s="89"/>
      <c r="XEB227" s="89"/>
      <c r="XEC227" s="89"/>
      <c r="XED227" s="89"/>
      <c r="XEE227" s="89"/>
      <c r="XEF227" s="89"/>
      <c r="XEG227" s="89"/>
      <c r="XEH227" s="89"/>
      <c r="XEI227" s="89"/>
      <c r="XEJ227" s="89"/>
      <c r="XEK227" s="89"/>
      <c r="XEL227" s="89"/>
      <c r="XEM227" s="89"/>
      <c r="XEN227" s="89"/>
      <c r="XEO227" s="80"/>
      <c r="XEP227" s="80"/>
      <c r="XEQ227" s="80"/>
      <c r="XER227" s="80"/>
      <c r="XES227" s="80"/>
      <c r="XET227" s="80"/>
      <c r="XEU227" s="80"/>
      <c r="XEV227" s="80"/>
      <c r="XEW227" s="80"/>
      <c r="XEX227" s="80"/>
      <c r="XEY227" s="80"/>
      <c r="XEZ227" s="80"/>
      <c r="XFA227" s="80"/>
      <c r="XFB227" s="80"/>
      <c r="XFC227" s="80"/>
      <c r="XFD227" s="80"/>
    </row>
    <row r="228" spans="1:16384" x14ac:dyDescent="0.25">
      <c r="A228" s="80" t="s">
        <v>60</v>
      </c>
      <c r="B228" s="89"/>
      <c r="C228" s="89"/>
      <c r="D228" s="89"/>
      <c r="E228" s="89"/>
      <c r="F228" s="89"/>
      <c r="G228" s="89"/>
      <c r="H228" s="89"/>
      <c r="I228" s="89"/>
      <c r="J228" s="89"/>
      <c r="K228" s="89"/>
      <c r="L228" s="89"/>
      <c r="M228" s="89"/>
      <c r="N228" s="89"/>
      <c r="O228" s="89"/>
      <c r="P228" s="89"/>
      <c r="Q228" s="89"/>
      <c r="R228" s="89"/>
      <c r="S228" s="89"/>
      <c r="T228" s="89"/>
      <c r="U228" s="89"/>
      <c r="V228" s="89"/>
      <c r="W228" s="80"/>
      <c r="X228" s="89"/>
      <c r="Y228" s="89"/>
      <c r="Z228" s="89"/>
      <c r="AA228" s="89"/>
      <c r="AB228" s="89"/>
      <c r="AC228" s="89"/>
      <c r="AD228" s="89"/>
      <c r="AE228" s="89"/>
      <c r="AF228" s="89"/>
      <c r="AG228" s="89"/>
      <c r="AH228" s="89"/>
      <c r="AI228" s="89"/>
      <c r="AJ228" s="89"/>
      <c r="AK228" s="89"/>
      <c r="AL228" s="89"/>
      <c r="AM228" s="89"/>
      <c r="AN228" s="89"/>
      <c r="AO228" s="89"/>
      <c r="AP228" s="89"/>
      <c r="AQ228" s="89"/>
      <c r="AR228" s="89"/>
      <c r="AS228" s="80"/>
      <c r="AT228" s="89"/>
      <c r="AU228" s="89"/>
      <c r="AV228" s="89"/>
      <c r="AW228" s="89"/>
      <c r="AX228" s="89"/>
      <c r="AY228" s="89"/>
      <c r="AZ228" s="89"/>
      <c r="BA228" s="89"/>
      <c r="BB228" s="89"/>
      <c r="BC228" s="89"/>
      <c r="BD228" s="89"/>
      <c r="BE228" s="89"/>
      <c r="BF228" s="89"/>
      <c r="BG228" s="89"/>
      <c r="BH228" s="89"/>
      <c r="BI228" s="89"/>
      <c r="BJ228" s="89"/>
      <c r="BK228" s="89"/>
      <c r="BL228" s="89"/>
      <c r="BM228" s="89"/>
      <c r="BN228" s="89"/>
      <c r="BO228" s="80"/>
      <c r="BP228" s="89"/>
      <c r="BQ228" s="89"/>
      <c r="BR228" s="89"/>
      <c r="BS228" s="89"/>
      <c r="BT228" s="89"/>
      <c r="BU228" s="89"/>
      <c r="BV228" s="89"/>
      <c r="BW228" s="89"/>
      <c r="BX228" s="89"/>
      <c r="BY228" s="89"/>
      <c r="BZ228" s="89"/>
      <c r="CA228" s="89"/>
      <c r="CB228" s="89"/>
      <c r="CC228" s="89"/>
      <c r="CD228" s="89"/>
      <c r="CE228" s="89"/>
      <c r="CF228" s="89"/>
      <c r="CG228" s="89"/>
      <c r="CH228" s="89"/>
      <c r="CI228" s="89"/>
      <c r="CJ228" s="89"/>
      <c r="CK228" s="80"/>
      <c r="CL228" s="89"/>
      <c r="CM228" s="89"/>
      <c r="CN228" s="89"/>
      <c r="CO228" s="89"/>
      <c r="CP228" s="89"/>
      <c r="CQ228" s="89"/>
      <c r="CR228" s="89"/>
      <c r="CS228" s="89"/>
      <c r="CT228" s="89"/>
      <c r="CU228" s="89"/>
      <c r="CV228" s="89"/>
      <c r="CW228" s="89"/>
      <c r="CX228" s="89"/>
      <c r="CY228" s="89"/>
      <c r="CZ228" s="89"/>
      <c r="DA228" s="89"/>
      <c r="DB228" s="89"/>
      <c r="DC228" s="89"/>
      <c r="DD228" s="89"/>
      <c r="DE228" s="89"/>
      <c r="DF228" s="89"/>
      <c r="DG228" s="80"/>
      <c r="DH228" s="89"/>
      <c r="DI228" s="89"/>
      <c r="DJ228" s="89"/>
      <c r="DK228" s="89"/>
      <c r="DL228" s="89"/>
      <c r="DM228" s="89"/>
      <c r="DN228" s="89"/>
      <c r="DO228" s="89"/>
      <c r="DP228" s="89"/>
      <c r="DQ228" s="89"/>
      <c r="DR228" s="89"/>
      <c r="DS228" s="89"/>
      <c r="DT228" s="89"/>
      <c r="DU228" s="89"/>
      <c r="DV228" s="89"/>
      <c r="DW228" s="89"/>
      <c r="DX228" s="89"/>
      <c r="DY228" s="89"/>
      <c r="DZ228" s="89"/>
      <c r="EA228" s="89"/>
      <c r="EB228" s="89"/>
      <c r="EC228" s="80"/>
      <c r="ED228" s="89"/>
      <c r="EE228" s="89"/>
      <c r="EF228" s="89"/>
      <c r="EG228" s="89"/>
      <c r="EH228" s="89"/>
      <c r="EI228" s="89"/>
      <c r="EJ228" s="89"/>
      <c r="EK228" s="89"/>
      <c r="EL228" s="89"/>
      <c r="EM228" s="89"/>
      <c r="EN228" s="89"/>
      <c r="EO228" s="89"/>
      <c r="EP228" s="89"/>
      <c r="EQ228" s="89"/>
      <c r="ER228" s="89"/>
      <c r="ES228" s="89"/>
      <c r="ET228" s="89"/>
      <c r="EU228" s="89"/>
      <c r="EV228" s="89"/>
      <c r="EW228" s="89"/>
      <c r="EX228" s="89"/>
      <c r="EY228" s="80"/>
      <c r="EZ228" s="89"/>
      <c r="FA228" s="89"/>
      <c r="FB228" s="89"/>
      <c r="FC228" s="89"/>
      <c r="FD228" s="89"/>
      <c r="FE228" s="89"/>
      <c r="FF228" s="89"/>
      <c r="FG228" s="89"/>
      <c r="FH228" s="89"/>
      <c r="FI228" s="89"/>
      <c r="FJ228" s="89"/>
      <c r="FK228" s="89"/>
      <c r="FL228" s="89"/>
      <c r="FM228" s="89"/>
      <c r="FN228" s="89"/>
      <c r="FO228" s="89"/>
      <c r="FP228" s="89"/>
      <c r="FQ228" s="89"/>
      <c r="FR228" s="89"/>
      <c r="FS228" s="89"/>
      <c r="FT228" s="89"/>
      <c r="FU228" s="80"/>
      <c r="FV228" s="89"/>
      <c r="FW228" s="89"/>
      <c r="FX228" s="89"/>
      <c r="FY228" s="89"/>
      <c r="FZ228" s="89"/>
      <c r="GA228" s="89"/>
      <c r="GB228" s="89"/>
      <c r="GC228" s="89"/>
      <c r="GD228" s="89"/>
      <c r="GE228" s="89"/>
      <c r="GF228" s="89"/>
      <c r="GG228" s="89"/>
      <c r="GH228" s="89"/>
      <c r="GI228" s="89"/>
      <c r="GJ228" s="89"/>
      <c r="GK228" s="89"/>
      <c r="GL228" s="89"/>
      <c r="GM228" s="89"/>
      <c r="GN228" s="89"/>
      <c r="GO228" s="89"/>
      <c r="GP228" s="89"/>
      <c r="GQ228" s="80"/>
      <c r="GR228" s="89"/>
      <c r="GS228" s="89"/>
      <c r="GT228" s="89"/>
      <c r="GU228" s="89"/>
      <c r="GV228" s="89"/>
      <c r="GW228" s="89"/>
      <c r="GX228" s="89"/>
      <c r="GY228" s="89"/>
      <c r="GZ228" s="89"/>
      <c r="HA228" s="89"/>
      <c r="HB228" s="89"/>
      <c r="HC228" s="89"/>
      <c r="HD228" s="89"/>
      <c r="HE228" s="89"/>
      <c r="HF228" s="89"/>
      <c r="HG228" s="89"/>
      <c r="HH228" s="89"/>
      <c r="HI228" s="89"/>
      <c r="HJ228" s="89"/>
      <c r="HK228" s="89"/>
      <c r="HL228" s="89"/>
      <c r="HM228" s="80"/>
      <c r="HN228" s="89"/>
      <c r="HO228" s="89"/>
      <c r="HP228" s="89"/>
      <c r="HQ228" s="89"/>
      <c r="HR228" s="89"/>
      <c r="HS228" s="89"/>
      <c r="HT228" s="89"/>
      <c r="HU228" s="89"/>
      <c r="HV228" s="89"/>
      <c r="HW228" s="89"/>
      <c r="HX228" s="89"/>
      <c r="HY228" s="89"/>
      <c r="HZ228" s="89"/>
      <c r="IA228" s="89"/>
      <c r="IB228" s="89"/>
      <c r="IC228" s="89"/>
      <c r="ID228" s="89"/>
      <c r="IE228" s="89"/>
      <c r="IF228" s="89"/>
      <c r="IG228" s="89"/>
      <c r="IH228" s="89"/>
      <c r="II228" s="80"/>
      <c r="IJ228" s="89"/>
      <c r="IK228" s="89"/>
      <c r="IL228" s="89"/>
      <c r="IM228" s="89"/>
      <c r="IN228" s="89"/>
      <c r="IO228" s="89"/>
      <c r="IP228" s="89"/>
      <c r="IQ228" s="89"/>
      <c r="IR228" s="89"/>
      <c r="IS228" s="89"/>
      <c r="IT228" s="89"/>
      <c r="IU228" s="89"/>
      <c r="IV228" s="89"/>
      <c r="IW228" s="89"/>
      <c r="IX228" s="89"/>
      <c r="IY228" s="89"/>
      <c r="IZ228" s="89"/>
      <c r="JA228" s="89"/>
      <c r="JB228" s="89"/>
      <c r="JC228" s="89"/>
      <c r="JD228" s="89"/>
      <c r="JE228" s="80"/>
      <c r="JF228" s="89"/>
      <c r="JG228" s="89"/>
      <c r="JH228" s="89"/>
      <c r="JI228" s="89"/>
      <c r="JJ228" s="89"/>
      <c r="JK228" s="89"/>
      <c r="JL228" s="89"/>
      <c r="JM228" s="89"/>
      <c r="JN228" s="89"/>
      <c r="JO228" s="89"/>
      <c r="JP228" s="89"/>
      <c r="JQ228" s="89"/>
      <c r="JR228" s="89"/>
      <c r="JS228" s="89"/>
      <c r="JT228" s="89"/>
      <c r="JU228" s="89"/>
      <c r="JV228" s="89"/>
      <c r="JW228" s="89"/>
      <c r="JX228" s="89"/>
      <c r="JY228" s="89"/>
      <c r="JZ228" s="89"/>
      <c r="KA228" s="80"/>
      <c r="KB228" s="89"/>
      <c r="KC228" s="89"/>
      <c r="KD228" s="89"/>
      <c r="KE228" s="89"/>
      <c r="KF228" s="89"/>
      <c r="KG228" s="89"/>
      <c r="KH228" s="89"/>
      <c r="KI228" s="89"/>
      <c r="KJ228" s="89"/>
      <c r="KK228" s="89"/>
      <c r="KL228" s="89"/>
      <c r="KM228" s="89"/>
      <c r="KN228" s="89"/>
      <c r="KO228" s="89"/>
      <c r="KP228" s="89"/>
      <c r="KQ228" s="89"/>
      <c r="KR228" s="89"/>
      <c r="KS228" s="89"/>
      <c r="KT228" s="89"/>
      <c r="KU228" s="89"/>
      <c r="KV228" s="89"/>
      <c r="KW228" s="80"/>
      <c r="KX228" s="89"/>
      <c r="KY228" s="89"/>
      <c r="KZ228" s="89"/>
      <c r="LA228" s="89"/>
      <c r="LB228" s="89"/>
      <c r="LC228" s="89"/>
      <c r="LD228" s="89"/>
      <c r="LE228" s="89"/>
      <c r="LF228" s="89"/>
      <c r="LG228" s="89"/>
      <c r="LH228" s="89"/>
      <c r="LI228" s="89"/>
      <c r="LJ228" s="89"/>
      <c r="LK228" s="89"/>
      <c r="LL228" s="89"/>
      <c r="LM228" s="89"/>
      <c r="LN228" s="89"/>
      <c r="LO228" s="89"/>
      <c r="LP228" s="89"/>
      <c r="LQ228" s="89"/>
      <c r="LR228" s="89"/>
      <c r="LS228" s="80"/>
      <c r="LT228" s="89"/>
      <c r="LU228" s="89"/>
      <c r="LV228" s="89"/>
      <c r="LW228" s="89"/>
      <c r="LX228" s="89"/>
      <c r="LY228" s="89"/>
      <c r="LZ228" s="89"/>
      <c r="MA228" s="89"/>
      <c r="MB228" s="89"/>
      <c r="MC228" s="89"/>
      <c r="MD228" s="89"/>
      <c r="ME228" s="89"/>
      <c r="MF228" s="89"/>
      <c r="MG228" s="89"/>
      <c r="MH228" s="89"/>
      <c r="MI228" s="89"/>
      <c r="MJ228" s="89"/>
      <c r="MK228" s="89"/>
      <c r="ML228" s="89"/>
      <c r="MM228" s="89"/>
      <c r="MN228" s="89"/>
      <c r="MO228" s="80"/>
      <c r="MP228" s="89"/>
      <c r="MQ228" s="89"/>
      <c r="MR228" s="89"/>
      <c r="MS228" s="89"/>
      <c r="MT228" s="89"/>
      <c r="MU228" s="89"/>
      <c r="MV228" s="89"/>
      <c r="MW228" s="89"/>
      <c r="MX228" s="89"/>
      <c r="MY228" s="89"/>
      <c r="MZ228" s="89"/>
      <c r="NA228" s="89"/>
      <c r="NB228" s="89"/>
      <c r="NC228" s="89"/>
      <c r="ND228" s="89"/>
      <c r="NE228" s="89"/>
      <c r="NF228" s="89"/>
      <c r="NG228" s="89"/>
      <c r="NH228" s="89"/>
      <c r="NI228" s="89"/>
      <c r="NJ228" s="89"/>
      <c r="NK228" s="80"/>
      <c r="NL228" s="89"/>
      <c r="NM228" s="89"/>
      <c r="NN228" s="89"/>
      <c r="NO228" s="89"/>
      <c r="NP228" s="89"/>
      <c r="NQ228" s="89"/>
      <c r="NR228" s="89"/>
      <c r="NS228" s="89"/>
      <c r="NT228" s="89"/>
      <c r="NU228" s="89"/>
      <c r="NV228" s="89"/>
      <c r="NW228" s="89"/>
      <c r="NX228" s="89"/>
      <c r="NY228" s="89"/>
      <c r="NZ228" s="89"/>
      <c r="OA228" s="89"/>
      <c r="OB228" s="89"/>
      <c r="OC228" s="89"/>
      <c r="OD228" s="89"/>
      <c r="OE228" s="89"/>
      <c r="OF228" s="89"/>
      <c r="OG228" s="80"/>
      <c r="OH228" s="89"/>
      <c r="OI228" s="89"/>
      <c r="OJ228" s="89"/>
      <c r="OK228" s="89"/>
      <c r="OL228" s="89"/>
      <c r="OM228" s="89"/>
      <c r="ON228" s="89"/>
      <c r="OO228" s="89"/>
      <c r="OP228" s="89"/>
      <c r="OQ228" s="89"/>
      <c r="OR228" s="89"/>
      <c r="OS228" s="89"/>
      <c r="OT228" s="89"/>
      <c r="OU228" s="89"/>
      <c r="OV228" s="89"/>
      <c r="OW228" s="89"/>
      <c r="OX228" s="89"/>
      <c r="OY228" s="89"/>
      <c r="OZ228" s="89"/>
      <c r="PA228" s="89"/>
      <c r="PB228" s="89"/>
      <c r="PC228" s="80"/>
      <c r="PD228" s="89"/>
      <c r="PE228" s="89"/>
      <c r="PF228" s="89"/>
      <c r="PG228" s="89"/>
      <c r="PH228" s="89"/>
      <c r="PI228" s="89"/>
      <c r="PJ228" s="89"/>
      <c r="PK228" s="89"/>
      <c r="PL228" s="89"/>
      <c r="PM228" s="89"/>
      <c r="PN228" s="89"/>
      <c r="PO228" s="89"/>
      <c r="PP228" s="89"/>
      <c r="PQ228" s="89"/>
      <c r="PR228" s="89"/>
      <c r="PS228" s="89"/>
      <c r="PT228" s="89"/>
      <c r="PU228" s="89"/>
      <c r="PV228" s="89"/>
      <c r="PW228" s="89"/>
      <c r="PX228" s="89"/>
      <c r="PY228" s="80"/>
      <c r="PZ228" s="89"/>
      <c r="QA228" s="89"/>
      <c r="QB228" s="89"/>
      <c r="QC228" s="89"/>
      <c r="QD228" s="89"/>
      <c r="QE228" s="89"/>
      <c r="QF228" s="89"/>
      <c r="QG228" s="89"/>
      <c r="QH228" s="89"/>
      <c r="QI228" s="89"/>
      <c r="QJ228" s="89"/>
      <c r="QK228" s="89"/>
      <c r="QL228" s="89"/>
      <c r="QM228" s="89"/>
      <c r="QN228" s="89"/>
      <c r="QO228" s="89"/>
      <c r="QP228" s="89"/>
      <c r="QQ228" s="89"/>
      <c r="QR228" s="89"/>
      <c r="QS228" s="89"/>
      <c r="QT228" s="89"/>
      <c r="QU228" s="80"/>
      <c r="QV228" s="89"/>
      <c r="QW228" s="89"/>
      <c r="QX228" s="89"/>
      <c r="QY228" s="89"/>
      <c r="QZ228" s="89"/>
      <c r="RA228" s="89"/>
      <c r="RB228" s="89"/>
      <c r="RC228" s="89"/>
      <c r="RD228" s="89"/>
      <c r="RE228" s="89"/>
      <c r="RF228" s="89"/>
      <c r="RG228" s="89"/>
      <c r="RH228" s="89"/>
      <c r="RI228" s="89"/>
      <c r="RJ228" s="89"/>
      <c r="RK228" s="89"/>
      <c r="RL228" s="89"/>
      <c r="RM228" s="89"/>
      <c r="RN228" s="89"/>
      <c r="RO228" s="89"/>
      <c r="RP228" s="89"/>
      <c r="RQ228" s="80"/>
      <c r="RR228" s="89"/>
      <c r="RS228" s="89"/>
      <c r="RT228" s="89"/>
      <c r="RU228" s="89"/>
      <c r="RV228" s="89"/>
      <c r="RW228" s="89"/>
      <c r="RX228" s="89"/>
      <c r="RY228" s="89"/>
      <c r="RZ228" s="89"/>
      <c r="SA228" s="89"/>
      <c r="SB228" s="89"/>
      <c r="SC228" s="89"/>
      <c r="SD228" s="89"/>
      <c r="SE228" s="89"/>
      <c r="SF228" s="89"/>
      <c r="SG228" s="89"/>
      <c r="SH228" s="89"/>
      <c r="SI228" s="89"/>
      <c r="SJ228" s="89"/>
      <c r="SK228" s="89"/>
      <c r="SL228" s="89"/>
      <c r="SM228" s="80"/>
      <c r="SN228" s="89"/>
      <c r="SO228" s="89"/>
      <c r="SP228" s="89"/>
      <c r="SQ228" s="89"/>
      <c r="SR228" s="89"/>
      <c r="SS228" s="89"/>
      <c r="ST228" s="89"/>
      <c r="SU228" s="89"/>
      <c r="SV228" s="89"/>
      <c r="SW228" s="89"/>
      <c r="SX228" s="89"/>
      <c r="SY228" s="89"/>
      <c r="SZ228" s="89"/>
      <c r="TA228" s="89"/>
      <c r="TB228" s="89"/>
      <c r="TC228" s="89"/>
      <c r="TD228" s="89"/>
      <c r="TE228" s="89"/>
      <c r="TF228" s="89"/>
      <c r="TG228" s="89"/>
      <c r="TH228" s="89"/>
      <c r="TI228" s="80"/>
      <c r="TJ228" s="89"/>
      <c r="TK228" s="89"/>
      <c r="TL228" s="89"/>
      <c r="TM228" s="89"/>
      <c r="TN228" s="89"/>
      <c r="TO228" s="89"/>
      <c r="TP228" s="89"/>
      <c r="TQ228" s="89"/>
      <c r="TR228" s="89"/>
      <c r="TS228" s="89"/>
      <c r="TT228" s="89"/>
      <c r="TU228" s="89"/>
      <c r="TV228" s="89"/>
      <c r="TW228" s="89"/>
      <c r="TX228" s="89"/>
      <c r="TY228" s="89"/>
      <c r="TZ228" s="89"/>
      <c r="UA228" s="89"/>
      <c r="UB228" s="89"/>
      <c r="UC228" s="89"/>
      <c r="UD228" s="89"/>
      <c r="UE228" s="80"/>
      <c r="UF228" s="89"/>
      <c r="UG228" s="89"/>
      <c r="UH228" s="89"/>
      <c r="UI228" s="89"/>
      <c r="UJ228" s="89"/>
      <c r="UK228" s="89"/>
      <c r="UL228" s="89"/>
      <c r="UM228" s="89"/>
      <c r="UN228" s="89"/>
      <c r="UO228" s="89"/>
      <c r="UP228" s="89"/>
      <c r="UQ228" s="89"/>
      <c r="UR228" s="89"/>
      <c r="US228" s="89"/>
      <c r="UT228" s="89"/>
      <c r="UU228" s="89"/>
      <c r="UV228" s="89"/>
      <c r="UW228" s="89"/>
      <c r="UX228" s="89"/>
      <c r="UY228" s="89"/>
      <c r="UZ228" s="89"/>
      <c r="VA228" s="80"/>
      <c r="VB228" s="89"/>
      <c r="VC228" s="89"/>
      <c r="VD228" s="89"/>
      <c r="VE228" s="89"/>
      <c r="VF228" s="89"/>
      <c r="VG228" s="89"/>
      <c r="VH228" s="89"/>
      <c r="VI228" s="89"/>
      <c r="VJ228" s="89"/>
      <c r="VK228" s="89"/>
      <c r="VL228" s="89"/>
      <c r="VM228" s="89"/>
      <c r="VN228" s="89"/>
      <c r="VO228" s="89"/>
      <c r="VP228" s="89"/>
      <c r="VQ228" s="89"/>
      <c r="VR228" s="89"/>
      <c r="VS228" s="89"/>
      <c r="VT228" s="89"/>
      <c r="VU228" s="89"/>
      <c r="VV228" s="89"/>
      <c r="VW228" s="80"/>
      <c r="VX228" s="89"/>
      <c r="VY228" s="89"/>
      <c r="VZ228" s="89"/>
      <c r="WA228" s="89"/>
      <c r="WB228" s="89"/>
      <c r="WC228" s="89"/>
      <c r="WD228" s="89"/>
      <c r="WE228" s="89"/>
      <c r="WF228" s="89"/>
      <c r="WG228" s="89"/>
      <c r="WH228" s="89"/>
      <c r="WI228" s="89"/>
      <c r="WJ228" s="89"/>
      <c r="WK228" s="89"/>
      <c r="WL228" s="89"/>
      <c r="WM228" s="89"/>
      <c r="WN228" s="89"/>
      <c r="WO228" s="89"/>
      <c r="WP228" s="89"/>
      <c r="WQ228" s="89"/>
      <c r="WR228" s="89"/>
      <c r="WS228" s="80"/>
      <c r="WT228" s="89"/>
      <c r="WU228" s="89"/>
      <c r="WV228" s="89"/>
      <c r="WW228" s="89"/>
      <c r="WX228" s="89"/>
      <c r="WY228" s="89"/>
      <c r="WZ228" s="89"/>
      <c r="XA228" s="89"/>
      <c r="XB228" s="89"/>
      <c r="XC228" s="89"/>
      <c r="XD228" s="89"/>
      <c r="XE228" s="89"/>
      <c r="XF228" s="89"/>
      <c r="XG228" s="89"/>
      <c r="XH228" s="89"/>
      <c r="XI228" s="89"/>
      <c r="XJ228" s="89"/>
      <c r="XK228" s="89"/>
      <c r="XL228" s="89"/>
      <c r="XM228" s="89"/>
      <c r="XN228" s="89"/>
      <c r="XO228" s="80"/>
      <c r="XP228" s="89"/>
      <c r="XQ228" s="89"/>
      <c r="XR228" s="89"/>
      <c r="XS228" s="89"/>
      <c r="XT228" s="89"/>
      <c r="XU228" s="89"/>
      <c r="XV228" s="89"/>
      <c r="XW228" s="89"/>
      <c r="XX228" s="89"/>
      <c r="XY228" s="89"/>
      <c r="XZ228" s="89"/>
      <c r="YA228" s="89"/>
      <c r="YB228" s="89"/>
      <c r="YC228" s="89"/>
      <c r="YD228" s="89"/>
      <c r="YE228" s="89"/>
      <c r="YF228" s="89"/>
      <c r="YG228" s="89"/>
      <c r="YH228" s="89"/>
      <c r="YI228" s="89"/>
      <c r="YJ228" s="89"/>
      <c r="YK228" s="80"/>
      <c r="YL228" s="89"/>
      <c r="YM228" s="89"/>
      <c r="YN228" s="89"/>
      <c r="YO228" s="89"/>
      <c r="YP228" s="89"/>
      <c r="YQ228" s="89"/>
      <c r="YR228" s="89"/>
      <c r="YS228" s="89"/>
      <c r="YT228" s="89"/>
      <c r="YU228" s="89"/>
      <c r="YV228" s="89"/>
      <c r="YW228" s="89"/>
      <c r="YX228" s="89"/>
      <c r="YY228" s="89"/>
      <c r="YZ228" s="89"/>
      <c r="ZA228" s="89"/>
      <c r="ZB228" s="89"/>
      <c r="ZC228" s="89"/>
      <c r="ZD228" s="89"/>
      <c r="ZE228" s="89"/>
      <c r="ZF228" s="89"/>
      <c r="ZG228" s="80"/>
      <c r="ZH228" s="89"/>
      <c r="ZI228" s="89"/>
      <c r="ZJ228" s="89"/>
      <c r="ZK228" s="89"/>
      <c r="ZL228" s="89"/>
      <c r="ZM228" s="89"/>
      <c r="ZN228" s="89"/>
      <c r="ZO228" s="89"/>
      <c r="ZP228" s="89"/>
      <c r="ZQ228" s="89"/>
      <c r="ZR228" s="89"/>
      <c r="ZS228" s="89"/>
      <c r="ZT228" s="89"/>
      <c r="ZU228" s="89"/>
      <c r="ZV228" s="89"/>
      <c r="ZW228" s="89"/>
      <c r="ZX228" s="89"/>
      <c r="ZY228" s="89"/>
      <c r="ZZ228" s="89"/>
      <c r="AAA228" s="89"/>
      <c r="AAB228" s="89"/>
      <c r="AAC228" s="80"/>
      <c r="AAD228" s="89"/>
      <c r="AAE228" s="89"/>
      <c r="AAF228" s="89"/>
      <c r="AAG228" s="89"/>
      <c r="AAH228" s="89"/>
      <c r="AAI228" s="89"/>
      <c r="AAJ228" s="89"/>
      <c r="AAK228" s="89"/>
      <c r="AAL228" s="89"/>
      <c r="AAM228" s="89"/>
      <c r="AAN228" s="89"/>
      <c r="AAO228" s="89"/>
      <c r="AAP228" s="89"/>
      <c r="AAQ228" s="89"/>
      <c r="AAR228" s="89"/>
      <c r="AAS228" s="89"/>
      <c r="AAT228" s="89"/>
      <c r="AAU228" s="89"/>
      <c r="AAV228" s="89"/>
      <c r="AAW228" s="89"/>
      <c r="AAX228" s="89"/>
      <c r="AAY228" s="80"/>
      <c r="AAZ228" s="89"/>
      <c r="ABA228" s="89"/>
      <c r="ABB228" s="89"/>
      <c r="ABC228" s="89"/>
      <c r="ABD228" s="89"/>
      <c r="ABE228" s="89"/>
      <c r="ABF228" s="89"/>
      <c r="ABG228" s="89"/>
      <c r="ABH228" s="89"/>
      <c r="ABI228" s="89"/>
      <c r="ABJ228" s="89"/>
      <c r="ABK228" s="89"/>
      <c r="ABL228" s="89"/>
      <c r="ABM228" s="89"/>
      <c r="ABN228" s="89"/>
      <c r="ABO228" s="89"/>
      <c r="ABP228" s="89"/>
      <c r="ABQ228" s="89"/>
      <c r="ABR228" s="89"/>
      <c r="ABS228" s="89"/>
      <c r="ABT228" s="89"/>
      <c r="ABU228" s="80"/>
      <c r="ABV228" s="89"/>
      <c r="ABW228" s="89"/>
      <c r="ABX228" s="89"/>
      <c r="ABY228" s="89"/>
      <c r="ABZ228" s="89"/>
      <c r="ACA228" s="89"/>
      <c r="ACB228" s="89"/>
      <c r="ACC228" s="89"/>
      <c r="ACD228" s="89"/>
      <c r="ACE228" s="89"/>
      <c r="ACF228" s="89"/>
      <c r="ACG228" s="89"/>
      <c r="ACH228" s="89"/>
      <c r="ACI228" s="89"/>
      <c r="ACJ228" s="89"/>
      <c r="ACK228" s="89"/>
      <c r="ACL228" s="89"/>
      <c r="ACM228" s="89"/>
      <c r="ACN228" s="89"/>
      <c r="ACO228" s="89"/>
      <c r="ACP228" s="89"/>
      <c r="ACQ228" s="80"/>
      <c r="ACR228" s="89"/>
      <c r="ACS228" s="89"/>
      <c r="ACT228" s="89"/>
      <c r="ACU228" s="89"/>
      <c r="ACV228" s="89"/>
      <c r="ACW228" s="89"/>
      <c r="ACX228" s="89"/>
      <c r="ACY228" s="89"/>
      <c r="ACZ228" s="89"/>
      <c r="ADA228" s="89"/>
      <c r="ADB228" s="89"/>
      <c r="ADC228" s="89"/>
      <c r="ADD228" s="89"/>
      <c r="ADE228" s="89"/>
      <c r="ADF228" s="89"/>
      <c r="ADG228" s="89"/>
      <c r="ADH228" s="89"/>
      <c r="ADI228" s="89"/>
      <c r="ADJ228" s="89"/>
      <c r="ADK228" s="89"/>
      <c r="ADL228" s="89"/>
      <c r="ADM228" s="80"/>
      <c r="ADN228" s="89"/>
      <c r="ADO228" s="89"/>
      <c r="ADP228" s="89"/>
      <c r="ADQ228" s="89"/>
      <c r="ADR228" s="89"/>
      <c r="ADS228" s="89"/>
      <c r="ADT228" s="89"/>
      <c r="ADU228" s="89"/>
      <c r="ADV228" s="89"/>
      <c r="ADW228" s="89"/>
      <c r="ADX228" s="89"/>
      <c r="ADY228" s="89"/>
      <c r="ADZ228" s="89"/>
      <c r="AEA228" s="89"/>
      <c r="AEB228" s="89"/>
      <c r="AEC228" s="89"/>
      <c r="AED228" s="89"/>
      <c r="AEE228" s="89"/>
      <c r="AEF228" s="89"/>
      <c r="AEG228" s="89"/>
      <c r="AEH228" s="89"/>
      <c r="AEI228" s="80"/>
      <c r="AEJ228" s="89"/>
      <c r="AEK228" s="89"/>
      <c r="AEL228" s="89"/>
      <c r="AEM228" s="89"/>
      <c r="AEN228" s="89"/>
      <c r="AEO228" s="89"/>
      <c r="AEP228" s="89"/>
      <c r="AEQ228" s="89"/>
      <c r="AER228" s="89"/>
      <c r="AES228" s="89"/>
      <c r="AET228" s="89"/>
      <c r="AEU228" s="89"/>
      <c r="AEV228" s="89"/>
      <c r="AEW228" s="89"/>
      <c r="AEX228" s="89"/>
      <c r="AEY228" s="89"/>
      <c r="AEZ228" s="89"/>
      <c r="AFA228" s="89"/>
      <c r="AFB228" s="89"/>
      <c r="AFC228" s="89"/>
      <c r="AFD228" s="89"/>
      <c r="AFE228" s="80"/>
      <c r="AFF228" s="89"/>
      <c r="AFG228" s="89"/>
      <c r="AFH228" s="89"/>
      <c r="AFI228" s="89"/>
      <c r="AFJ228" s="89"/>
      <c r="AFK228" s="89"/>
      <c r="AFL228" s="89"/>
      <c r="AFM228" s="89"/>
      <c r="AFN228" s="89"/>
      <c r="AFO228" s="89"/>
      <c r="AFP228" s="89"/>
      <c r="AFQ228" s="89"/>
      <c r="AFR228" s="89"/>
      <c r="AFS228" s="89"/>
      <c r="AFT228" s="89"/>
      <c r="AFU228" s="89"/>
      <c r="AFV228" s="89"/>
      <c r="AFW228" s="89"/>
      <c r="AFX228" s="89"/>
      <c r="AFY228" s="89"/>
      <c r="AFZ228" s="89"/>
      <c r="AGA228" s="80"/>
      <c r="AGB228" s="89"/>
      <c r="AGC228" s="89"/>
      <c r="AGD228" s="89"/>
      <c r="AGE228" s="89"/>
      <c r="AGF228" s="89"/>
      <c r="AGG228" s="89"/>
      <c r="AGH228" s="89"/>
      <c r="AGI228" s="89"/>
      <c r="AGJ228" s="89"/>
      <c r="AGK228" s="89"/>
      <c r="AGL228" s="89"/>
      <c r="AGM228" s="89"/>
      <c r="AGN228" s="89"/>
      <c r="AGO228" s="89"/>
      <c r="AGP228" s="89"/>
      <c r="AGQ228" s="89"/>
      <c r="AGR228" s="89"/>
      <c r="AGS228" s="89"/>
      <c r="AGT228" s="89"/>
      <c r="AGU228" s="89"/>
      <c r="AGV228" s="89"/>
      <c r="AGW228" s="80"/>
      <c r="AGX228" s="89"/>
      <c r="AGY228" s="89"/>
      <c r="AGZ228" s="89"/>
      <c r="AHA228" s="89"/>
      <c r="AHB228" s="89"/>
      <c r="AHC228" s="89"/>
      <c r="AHD228" s="89"/>
      <c r="AHE228" s="89"/>
      <c r="AHF228" s="89"/>
      <c r="AHG228" s="89"/>
      <c r="AHH228" s="89"/>
      <c r="AHI228" s="89"/>
      <c r="AHJ228" s="89"/>
      <c r="AHK228" s="89"/>
      <c r="AHL228" s="89"/>
      <c r="AHM228" s="89"/>
      <c r="AHN228" s="89"/>
      <c r="AHO228" s="89"/>
      <c r="AHP228" s="89"/>
      <c r="AHQ228" s="89"/>
      <c r="AHR228" s="89"/>
      <c r="AHS228" s="80"/>
      <c r="AHT228" s="89"/>
      <c r="AHU228" s="89"/>
      <c r="AHV228" s="89"/>
      <c r="AHW228" s="89"/>
      <c r="AHX228" s="89"/>
      <c r="AHY228" s="89"/>
      <c r="AHZ228" s="89"/>
      <c r="AIA228" s="89"/>
      <c r="AIB228" s="89"/>
      <c r="AIC228" s="89"/>
      <c r="AID228" s="89"/>
      <c r="AIE228" s="89"/>
      <c r="AIF228" s="89"/>
      <c r="AIG228" s="89"/>
      <c r="AIH228" s="89"/>
      <c r="AII228" s="89"/>
      <c r="AIJ228" s="89"/>
      <c r="AIK228" s="89"/>
      <c r="AIL228" s="89"/>
      <c r="AIM228" s="89"/>
      <c r="AIN228" s="89"/>
      <c r="AIO228" s="80"/>
      <c r="AIP228" s="89"/>
      <c r="AIQ228" s="89"/>
      <c r="AIR228" s="89"/>
      <c r="AIS228" s="89"/>
      <c r="AIT228" s="89"/>
      <c r="AIU228" s="89"/>
      <c r="AIV228" s="89"/>
      <c r="AIW228" s="89"/>
      <c r="AIX228" s="89"/>
      <c r="AIY228" s="89"/>
      <c r="AIZ228" s="89"/>
      <c r="AJA228" s="89"/>
      <c r="AJB228" s="89"/>
      <c r="AJC228" s="89"/>
      <c r="AJD228" s="89"/>
      <c r="AJE228" s="89"/>
      <c r="AJF228" s="89"/>
      <c r="AJG228" s="89"/>
      <c r="AJH228" s="89"/>
      <c r="AJI228" s="89"/>
      <c r="AJJ228" s="89"/>
      <c r="AJK228" s="80"/>
      <c r="AJL228" s="89"/>
      <c r="AJM228" s="89"/>
      <c r="AJN228" s="89"/>
      <c r="AJO228" s="89"/>
      <c r="AJP228" s="89"/>
      <c r="AJQ228" s="89"/>
      <c r="AJR228" s="89"/>
      <c r="AJS228" s="89"/>
      <c r="AJT228" s="89"/>
      <c r="AJU228" s="89"/>
      <c r="AJV228" s="89"/>
      <c r="AJW228" s="89"/>
      <c r="AJX228" s="89"/>
      <c r="AJY228" s="89"/>
      <c r="AJZ228" s="89"/>
      <c r="AKA228" s="89"/>
      <c r="AKB228" s="89"/>
      <c r="AKC228" s="89"/>
      <c r="AKD228" s="89"/>
      <c r="AKE228" s="89"/>
      <c r="AKF228" s="89"/>
      <c r="AKG228" s="80"/>
      <c r="AKH228" s="89"/>
      <c r="AKI228" s="89"/>
      <c r="AKJ228" s="89"/>
      <c r="AKK228" s="89"/>
      <c r="AKL228" s="89"/>
      <c r="AKM228" s="89"/>
      <c r="AKN228" s="89"/>
      <c r="AKO228" s="89"/>
      <c r="AKP228" s="89"/>
      <c r="AKQ228" s="89"/>
      <c r="AKR228" s="89"/>
      <c r="AKS228" s="89"/>
      <c r="AKT228" s="89"/>
      <c r="AKU228" s="89"/>
      <c r="AKV228" s="89"/>
      <c r="AKW228" s="89"/>
      <c r="AKX228" s="89"/>
      <c r="AKY228" s="89"/>
      <c r="AKZ228" s="89"/>
      <c r="ALA228" s="89"/>
      <c r="ALB228" s="89"/>
      <c r="ALC228" s="80"/>
      <c r="ALD228" s="89"/>
      <c r="ALE228" s="89"/>
      <c r="ALF228" s="89"/>
      <c r="ALG228" s="89"/>
      <c r="ALH228" s="89"/>
      <c r="ALI228" s="89"/>
      <c r="ALJ228" s="89"/>
      <c r="ALK228" s="89"/>
      <c r="ALL228" s="89"/>
      <c r="ALM228" s="89"/>
      <c r="ALN228" s="89"/>
      <c r="ALO228" s="89"/>
      <c r="ALP228" s="89"/>
      <c r="ALQ228" s="89"/>
      <c r="ALR228" s="89"/>
      <c r="ALS228" s="89"/>
      <c r="ALT228" s="89"/>
      <c r="ALU228" s="89"/>
      <c r="ALV228" s="89"/>
      <c r="ALW228" s="89"/>
      <c r="ALX228" s="89"/>
      <c r="ALY228" s="80"/>
      <c r="ALZ228" s="89"/>
      <c r="AMA228" s="89"/>
      <c r="AMB228" s="89"/>
      <c r="AMC228" s="89"/>
      <c r="AMD228" s="89"/>
      <c r="AME228" s="89"/>
      <c r="AMF228" s="89"/>
      <c r="AMG228" s="89"/>
      <c r="AMH228" s="89"/>
      <c r="AMI228" s="89"/>
      <c r="AMJ228" s="89"/>
      <c r="AMK228" s="89"/>
      <c r="AML228" s="89"/>
      <c r="AMM228" s="89"/>
      <c r="AMN228" s="89"/>
      <c r="AMO228" s="89"/>
      <c r="AMP228" s="89"/>
      <c r="AMQ228" s="89"/>
      <c r="AMR228" s="89"/>
      <c r="AMS228" s="89"/>
      <c r="AMT228" s="89"/>
      <c r="AMU228" s="80"/>
      <c r="AMV228" s="89"/>
      <c r="AMW228" s="89"/>
      <c r="AMX228" s="89"/>
      <c r="AMY228" s="89"/>
      <c r="AMZ228" s="89"/>
      <c r="ANA228" s="89"/>
      <c r="ANB228" s="89"/>
      <c r="ANC228" s="89"/>
      <c r="AND228" s="89"/>
      <c r="ANE228" s="89"/>
      <c r="ANF228" s="89"/>
      <c r="ANG228" s="89"/>
      <c r="ANH228" s="89"/>
      <c r="ANI228" s="89"/>
      <c r="ANJ228" s="89"/>
      <c r="ANK228" s="89"/>
      <c r="ANL228" s="89"/>
      <c r="ANM228" s="89"/>
      <c r="ANN228" s="89"/>
      <c r="ANO228" s="89"/>
      <c r="ANP228" s="89"/>
      <c r="ANQ228" s="80"/>
      <c r="ANR228" s="89"/>
      <c r="ANS228" s="89"/>
      <c r="ANT228" s="89"/>
      <c r="ANU228" s="89"/>
      <c r="ANV228" s="89"/>
      <c r="ANW228" s="89"/>
      <c r="ANX228" s="89"/>
      <c r="ANY228" s="89"/>
      <c r="ANZ228" s="89"/>
      <c r="AOA228" s="89"/>
      <c r="AOB228" s="89"/>
      <c r="AOC228" s="89"/>
      <c r="AOD228" s="89"/>
      <c r="AOE228" s="89"/>
      <c r="AOF228" s="89"/>
      <c r="AOG228" s="89"/>
      <c r="AOH228" s="89"/>
      <c r="AOI228" s="89"/>
      <c r="AOJ228" s="89"/>
      <c r="AOK228" s="89"/>
      <c r="AOL228" s="89"/>
      <c r="AOM228" s="80"/>
      <c r="AON228" s="89"/>
      <c r="AOO228" s="89"/>
      <c r="AOP228" s="89"/>
      <c r="AOQ228" s="89"/>
      <c r="AOR228" s="89"/>
      <c r="AOS228" s="89"/>
      <c r="AOT228" s="89"/>
      <c r="AOU228" s="89"/>
      <c r="AOV228" s="89"/>
      <c r="AOW228" s="89"/>
      <c r="AOX228" s="89"/>
      <c r="AOY228" s="89"/>
      <c r="AOZ228" s="89"/>
      <c r="APA228" s="89"/>
      <c r="APB228" s="89"/>
      <c r="APC228" s="89"/>
      <c r="APD228" s="89"/>
      <c r="APE228" s="89"/>
      <c r="APF228" s="89"/>
      <c r="APG228" s="89"/>
      <c r="APH228" s="89"/>
      <c r="API228" s="80"/>
      <c r="APJ228" s="89"/>
      <c r="APK228" s="89"/>
      <c r="APL228" s="89"/>
      <c r="APM228" s="89"/>
      <c r="APN228" s="89"/>
      <c r="APO228" s="89"/>
      <c r="APP228" s="89"/>
      <c r="APQ228" s="89"/>
      <c r="APR228" s="89"/>
      <c r="APS228" s="89"/>
      <c r="APT228" s="89"/>
      <c r="APU228" s="89"/>
      <c r="APV228" s="89"/>
      <c r="APW228" s="89"/>
      <c r="APX228" s="89"/>
      <c r="APY228" s="89"/>
      <c r="APZ228" s="89"/>
      <c r="AQA228" s="89"/>
      <c r="AQB228" s="89"/>
      <c r="AQC228" s="89"/>
      <c r="AQD228" s="89"/>
      <c r="AQE228" s="80"/>
      <c r="AQF228" s="89"/>
      <c r="AQG228" s="89"/>
      <c r="AQH228" s="89"/>
      <c r="AQI228" s="89"/>
      <c r="AQJ228" s="89"/>
      <c r="AQK228" s="89"/>
      <c r="AQL228" s="89"/>
      <c r="AQM228" s="89"/>
      <c r="AQN228" s="89"/>
      <c r="AQO228" s="89"/>
      <c r="AQP228" s="89"/>
      <c r="AQQ228" s="89"/>
      <c r="AQR228" s="89"/>
      <c r="AQS228" s="89"/>
      <c r="AQT228" s="89"/>
      <c r="AQU228" s="89"/>
      <c r="AQV228" s="89"/>
      <c r="AQW228" s="89"/>
      <c r="AQX228" s="89"/>
      <c r="AQY228" s="89"/>
      <c r="AQZ228" s="89"/>
      <c r="ARA228" s="80"/>
      <c r="ARB228" s="89"/>
      <c r="ARC228" s="89"/>
      <c r="ARD228" s="89"/>
      <c r="ARE228" s="89"/>
      <c r="ARF228" s="89"/>
      <c r="ARG228" s="89"/>
      <c r="ARH228" s="89"/>
      <c r="ARI228" s="89"/>
      <c r="ARJ228" s="89"/>
      <c r="ARK228" s="89"/>
      <c r="ARL228" s="89"/>
      <c r="ARM228" s="89"/>
      <c r="ARN228" s="89"/>
      <c r="ARO228" s="89"/>
      <c r="ARP228" s="89"/>
      <c r="ARQ228" s="89"/>
      <c r="ARR228" s="89"/>
      <c r="ARS228" s="89"/>
      <c r="ART228" s="89"/>
      <c r="ARU228" s="89"/>
      <c r="ARV228" s="89"/>
      <c r="ARW228" s="80"/>
      <c r="ARX228" s="89"/>
      <c r="ARY228" s="89"/>
      <c r="ARZ228" s="89"/>
      <c r="ASA228" s="89"/>
      <c r="ASB228" s="89"/>
      <c r="ASC228" s="89"/>
      <c r="ASD228" s="89"/>
      <c r="ASE228" s="89"/>
      <c r="ASF228" s="89"/>
      <c r="ASG228" s="89"/>
      <c r="ASH228" s="89"/>
      <c r="ASI228" s="89"/>
      <c r="ASJ228" s="89"/>
      <c r="ASK228" s="89"/>
      <c r="ASL228" s="89"/>
      <c r="ASM228" s="89"/>
      <c r="ASN228" s="89"/>
      <c r="ASO228" s="89"/>
      <c r="ASP228" s="89"/>
      <c r="ASQ228" s="89"/>
      <c r="ASR228" s="89"/>
      <c r="ASS228" s="80"/>
      <c r="AST228" s="89"/>
      <c r="ASU228" s="89"/>
      <c r="ASV228" s="89"/>
      <c r="ASW228" s="89"/>
      <c r="ASX228" s="89"/>
      <c r="ASY228" s="89"/>
      <c r="ASZ228" s="89"/>
      <c r="ATA228" s="89"/>
      <c r="ATB228" s="89"/>
      <c r="ATC228" s="89"/>
      <c r="ATD228" s="89"/>
      <c r="ATE228" s="89"/>
      <c r="ATF228" s="89"/>
      <c r="ATG228" s="89"/>
      <c r="ATH228" s="89"/>
      <c r="ATI228" s="89"/>
      <c r="ATJ228" s="89"/>
      <c r="ATK228" s="89"/>
      <c r="ATL228" s="89"/>
      <c r="ATM228" s="89"/>
      <c r="ATN228" s="89"/>
      <c r="ATO228" s="80"/>
      <c r="ATP228" s="89"/>
      <c r="ATQ228" s="89"/>
      <c r="ATR228" s="89"/>
      <c r="ATS228" s="89"/>
      <c r="ATT228" s="89"/>
      <c r="ATU228" s="89"/>
      <c r="ATV228" s="89"/>
      <c r="ATW228" s="89"/>
      <c r="ATX228" s="89"/>
      <c r="ATY228" s="89"/>
      <c r="ATZ228" s="89"/>
      <c r="AUA228" s="89"/>
      <c r="AUB228" s="89"/>
      <c r="AUC228" s="89"/>
      <c r="AUD228" s="89"/>
      <c r="AUE228" s="89"/>
      <c r="AUF228" s="89"/>
      <c r="AUG228" s="89"/>
      <c r="AUH228" s="89"/>
      <c r="AUI228" s="89"/>
      <c r="AUJ228" s="89"/>
      <c r="AUK228" s="80"/>
      <c r="AUL228" s="89"/>
      <c r="AUM228" s="89"/>
      <c r="AUN228" s="89"/>
      <c r="AUO228" s="89"/>
      <c r="AUP228" s="89"/>
      <c r="AUQ228" s="89"/>
      <c r="AUR228" s="89"/>
      <c r="AUS228" s="89"/>
      <c r="AUT228" s="89"/>
      <c r="AUU228" s="89"/>
      <c r="AUV228" s="89"/>
      <c r="AUW228" s="89"/>
      <c r="AUX228" s="89"/>
      <c r="AUY228" s="89"/>
      <c r="AUZ228" s="89"/>
      <c r="AVA228" s="89"/>
      <c r="AVB228" s="89"/>
      <c r="AVC228" s="89"/>
      <c r="AVD228" s="89"/>
      <c r="AVE228" s="89"/>
      <c r="AVF228" s="89"/>
      <c r="AVG228" s="80"/>
      <c r="AVH228" s="89"/>
      <c r="AVI228" s="89"/>
      <c r="AVJ228" s="89"/>
      <c r="AVK228" s="89"/>
      <c r="AVL228" s="89"/>
      <c r="AVM228" s="89"/>
      <c r="AVN228" s="89"/>
      <c r="AVO228" s="89"/>
      <c r="AVP228" s="89"/>
      <c r="AVQ228" s="89"/>
      <c r="AVR228" s="89"/>
      <c r="AVS228" s="89"/>
      <c r="AVT228" s="89"/>
      <c r="AVU228" s="89"/>
      <c r="AVV228" s="89"/>
      <c r="AVW228" s="89"/>
      <c r="AVX228" s="89"/>
      <c r="AVY228" s="89"/>
      <c r="AVZ228" s="89"/>
      <c r="AWA228" s="89"/>
      <c r="AWB228" s="89"/>
      <c r="AWC228" s="80"/>
      <c r="AWD228" s="89"/>
      <c r="AWE228" s="89"/>
      <c r="AWF228" s="89"/>
      <c r="AWG228" s="89"/>
      <c r="AWH228" s="89"/>
      <c r="AWI228" s="89"/>
      <c r="AWJ228" s="89"/>
      <c r="AWK228" s="89"/>
      <c r="AWL228" s="89"/>
      <c r="AWM228" s="89"/>
      <c r="AWN228" s="89"/>
      <c r="AWO228" s="89"/>
      <c r="AWP228" s="89"/>
      <c r="AWQ228" s="89"/>
      <c r="AWR228" s="89"/>
      <c r="AWS228" s="89"/>
      <c r="AWT228" s="89"/>
      <c r="AWU228" s="89"/>
      <c r="AWV228" s="89"/>
      <c r="AWW228" s="89"/>
      <c r="AWX228" s="89"/>
      <c r="AWY228" s="80"/>
      <c r="AWZ228" s="89"/>
      <c r="AXA228" s="89"/>
      <c r="AXB228" s="89"/>
      <c r="AXC228" s="89"/>
      <c r="AXD228" s="89"/>
      <c r="AXE228" s="89"/>
      <c r="AXF228" s="89"/>
      <c r="AXG228" s="89"/>
      <c r="AXH228" s="89"/>
      <c r="AXI228" s="89"/>
      <c r="AXJ228" s="89"/>
      <c r="AXK228" s="89"/>
      <c r="AXL228" s="89"/>
      <c r="AXM228" s="89"/>
      <c r="AXN228" s="89"/>
      <c r="AXO228" s="89"/>
      <c r="AXP228" s="89"/>
      <c r="AXQ228" s="89"/>
      <c r="AXR228" s="89"/>
      <c r="AXS228" s="89"/>
      <c r="AXT228" s="89"/>
      <c r="AXU228" s="80"/>
      <c r="AXV228" s="89"/>
      <c r="AXW228" s="89"/>
      <c r="AXX228" s="89"/>
      <c r="AXY228" s="89"/>
      <c r="AXZ228" s="89"/>
      <c r="AYA228" s="89"/>
      <c r="AYB228" s="89"/>
      <c r="AYC228" s="89"/>
      <c r="AYD228" s="89"/>
      <c r="AYE228" s="89"/>
      <c r="AYF228" s="89"/>
      <c r="AYG228" s="89"/>
      <c r="AYH228" s="89"/>
      <c r="AYI228" s="89"/>
      <c r="AYJ228" s="89"/>
      <c r="AYK228" s="89"/>
      <c r="AYL228" s="89"/>
      <c r="AYM228" s="89"/>
      <c r="AYN228" s="89"/>
      <c r="AYO228" s="89"/>
      <c r="AYP228" s="89"/>
      <c r="AYQ228" s="80"/>
      <c r="AYR228" s="89"/>
      <c r="AYS228" s="89"/>
      <c r="AYT228" s="89"/>
      <c r="AYU228" s="89"/>
      <c r="AYV228" s="89"/>
      <c r="AYW228" s="89"/>
      <c r="AYX228" s="89"/>
      <c r="AYY228" s="89"/>
      <c r="AYZ228" s="89"/>
      <c r="AZA228" s="89"/>
      <c r="AZB228" s="89"/>
      <c r="AZC228" s="89"/>
      <c r="AZD228" s="89"/>
      <c r="AZE228" s="89"/>
      <c r="AZF228" s="89"/>
      <c r="AZG228" s="89"/>
      <c r="AZH228" s="89"/>
      <c r="AZI228" s="89"/>
      <c r="AZJ228" s="89"/>
      <c r="AZK228" s="89"/>
      <c r="AZL228" s="89"/>
      <c r="AZM228" s="80"/>
      <c r="AZN228" s="89"/>
      <c r="AZO228" s="89"/>
      <c r="AZP228" s="89"/>
      <c r="AZQ228" s="89"/>
      <c r="AZR228" s="89"/>
      <c r="AZS228" s="89"/>
      <c r="AZT228" s="89"/>
      <c r="AZU228" s="89"/>
      <c r="AZV228" s="89"/>
      <c r="AZW228" s="89"/>
      <c r="AZX228" s="89"/>
      <c r="AZY228" s="89"/>
      <c r="AZZ228" s="89"/>
      <c r="BAA228" s="89"/>
      <c r="BAB228" s="89"/>
      <c r="BAC228" s="89"/>
      <c r="BAD228" s="89"/>
      <c r="BAE228" s="89"/>
      <c r="BAF228" s="89"/>
      <c r="BAG228" s="89"/>
      <c r="BAH228" s="89"/>
      <c r="BAI228" s="80"/>
      <c r="BAJ228" s="89"/>
      <c r="BAK228" s="89"/>
      <c r="BAL228" s="89"/>
      <c r="BAM228" s="89"/>
      <c r="BAN228" s="89"/>
      <c r="BAO228" s="89"/>
      <c r="BAP228" s="89"/>
      <c r="BAQ228" s="89"/>
      <c r="BAR228" s="89"/>
      <c r="BAS228" s="89"/>
      <c r="BAT228" s="89"/>
      <c r="BAU228" s="89"/>
      <c r="BAV228" s="89"/>
      <c r="BAW228" s="89"/>
      <c r="BAX228" s="89"/>
      <c r="BAY228" s="89"/>
      <c r="BAZ228" s="89"/>
      <c r="BBA228" s="89"/>
      <c r="BBB228" s="89"/>
      <c r="BBC228" s="89"/>
      <c r="BBD228" s="89"/>
      <c r="BBE228" s="80"/>
      <c r="BBF228" s="89"/>
      <c r="BBG228" s="89"/>
      <c r="BBH228" s="89"/>
      <c r="BBI228" s="89"/>
      <c r="BBJ228" s="89"/>
      <c r="BBK228" s="89"/>
      <c r="BBL228" s="89"/>
      <c r="BBM228" s="89"/>
      <c r="BBN228" s="89"/>
      <c r="BBO228" s="89"/>
      <c r="BBP228" s="89"/>
      <c r="BBQ228" s="89"/>
      <c r="BBR228" s="89"/>
      <c r="BBS228" s="89"/>
      <c r="BBT228" s="89"/>
      <c r="BBU228" s="89"/>
      <c r="BBV228" s="89"/>
      <c r="BBW228" s="89"/>
      <c r="BBX228" s="89"/>
      <c r="BBY228" s="89"/>
      <c r="BBZ228" s="89"/>
      <c r="BCA228" s="80"/>
      <c r="BCB228" s="89"/>
      <c r="BCC228" s="89"/>
      <c r="BCD228" s="89"/>
      <c r="BCE228" s="89"/>
      <c r="BCF228" s="89"/>
      <c r="BCG228" s="89"/>
      <c r="BCH228" s="89"/>
      <c r="BCI228" s="89"/>
      <c r="BCJ228" s="89"/>
      <c r="BCK228" s="89"/>
      <c r="BCL228" s="89"/>
      <c r="BCM228" s="89"/>
      <c r="BCN228" s="89"/>
      <c r="BCO228" s="89"/>
      <c r="BCP228" s="89"/>
      <c r="BCQ228" s="89"/>
      <c r="BCR228" s="89"/>
      <c r="BCS228" s="89"/>
      <c r="BCT228" s="89"/>
      <c r="BCU228" s="89"/>
      <c r="BCV228" s="89"/>
      <c r="BCW228" s="80"/>
      <c r="BCX228" s="89"/>
      <c r="BCY228" s="89"/>
      <c r="BCZ228" s="89"/>
      <c r="BDA228" s="89"/>
      <c r="BDB228" s="89"/>
      <c r="BDC228" s="89"/>
      <c r="BDD228" s="89"/>
      <c r="BDE228" s="89"/>
      <c r="BDF228" s="89"/>
      <c r="BDG228" s="89"/>
      <c r="BDH228" s="89"/>
      <c r="BDI228" s="89"/>
      <c r="BDJ228" s="89"/>
      <c r="BDK228" s="89"/>
      <c r="BDL228" s="89"/>
      <c r="BDM228" s="89"/>
      <c r="BDN228" s="89"/>
      <c r="BDO228" s="89"/>
      <c r="BDP228" s="89"/>
      <c r="BDQ228" s="89"/>
      <c r="BDR228" s="89"/>
      <c r="BDS228" s="80"/>
      <c r="BDT228" s="89"/>
      <c r="BDU228" s="89"/>
      <c r="BDV228" s="89"/>
      <c r="BDW228" s="89"/>
      <c r="BDX228" s="89"/>
      <c r="BDY228" s="89"/>
      <c r="BDZ228" s="89"/>
      <c r="BEA228" s="89"/>
      <c r="BEB228" s="89"/>
      <c r="BEC228" s="89"/>
      <c r="BED228" s="89"/>
      <c r="BEE228" s="89"/>
      <c r="BEF228" s="89"/>
      <c r="BEG228" s="89"/>
      <c r="BEH228" s="89"/>
      <c r="BEI228" s="89"/>
      <c r="BEJ228" s="89"/>
      <c r="BEK228" s="89"/>
      <c r="BEL228" s="89"/>
      <c r="BEM228" s="89"/>
      <c r="BEN228" s="89"/>
      <c r="BEO228" s="80"/>
      <c r="BEP228" s="89"/>
      <c r="BEQ228" s="89"/>
      <c r="BER228" s="89"/>
      <c r="BES228" s="89"/>
      <c r="BET228" s="89"/>
      <c r="BEU228" s="89"/>
      <c r="BEV228" s="89"/>
      <c r="BEW228" s="89"/>
      <c r="BEX228" s="89"/>
      <c r="BEY228" s="89"/>
      <c r="BEZ228" s="89"/>
      <c r="BFA228" s="89"/>
      <c r="BFB228" s="89"/>
      <c r="BFC228" s="89"/>
      <c r="BFD228" s="89"/>
      <c r="BFE228" s="89"/>
      <c r="BFF228" s="89"/>
      <c r="BFG228" s="89"/>
      <c r="BFH228" s="89"/>
      <c r="BFI228" s="89"/>
      <c r="BFJ228" s="89"/>
      <c r="BFK228" s="80"/>
      <c r="BFL228" s="89"/>
      <c r="BFM228" s="89"/>
      <c r="BFN228" s="89"/>
      <c r="BFO228" s="89"/>
      <c r="BFP228" s="89"/>
      <c r="BFQ228" s="89"/>
      <c r="BFR228" s="89"/>
      <c r="BFS228" s="89"/>
      <c r="BFT228" s="89"/>
      <c r="BFU228" s="89"/>
      <c r="BFV228" s="89"/>
      <c r="BFW228" s="89"/>
      <c r="BFX228" s="89"/>
      <c r="BFY228" s="89"/>
      <c r="BFZ228" s="89"/>
      <c r="BGA228" s="89"/>
      <c r="BGB228" s="89"/>
      <c r="BGC228" s="89"/>
      <c r="BGD228" s="89"/>
      <c r="BGE228" s="89"/>
      <c r="BGF228" s="89"/>
      <c r="BGG228" s="80"/>
      <c r="BGH228" s="89"/>
      <c r="BGI228" s="89"/>
      <c r="BGJ228" s="89"/>
      <c r="BGK228" s="89"/>
      <c r="BGL228" s="89"/>
      <c r="BGM228" s="89"/>
      <c r="BGN228" s="89"/>
      <c r="BGO228" s="89"/>
      <c r="BGP228" s="89"/>
      <c r="BGQ228" s="89"/>
      <c r="BGR228" s="89"/>
      <c r="BGS228" s="89"/>
      <c r="BGT228" s="89"/>
      <c r="BGU228" s="89"/>
      <c r="BGV228" s="89"/>
      <c r="BGW228" s="89"/>
      <c r="BGX228" s="89"/>
      <c r="BGY228" s="89"/>
      <c r="BGZ228" s="89"/>
      <c r="BHA228" s="89"/>
      <c r="BHB228" s="89"/>
      <c r="BHC228" s="80"/>
      <c r="BHD228" s="89"/>
      <c r="BHE228" s="89"/>
      <c r="BHF228" s="89"/>
      <c r="BHG228" s="89"/>
      <c r="BHH228" s="89"/>
      <c r="BHI228" s="89"/>
      <c r="BHJ228" s="89"/>
      <c r="BHK228" s="89"/>
      <c r="BHL228" s="89"/>
      <c r="BHM228" s="89"/>
      <c r="BHN228" s="89"/>
      <c r="BHO228" s="89"/>
      <c r="BHP228" s="89"/>
      <c r="BHQ228" s="89"/>
      <c r="BHR228" s="89"/>
      <c r="BHS228" s="89"/>
      <c r="BHT228" s="89"/>
      <c r="BHU228" s="89"/>
      <c r="BHV228" s="89"/>
      <c r="BHW228" s="89"/>
      <c r="BHX228" s="89"/>
      <c r="BHY228" s="80"/>
      <c r="BHZ228" s="89"/>
      <c r="BIA228" s="89"/>
      <c r="BIB228" s="89"/>
      <c r="BIC228" s="89"/>
      <c r="BID228" s="89"/>
      <c r="BIE228" s="89"/>
      <c r="BIF228" s="89"/>
      <c r="BIG228" s="89"/>
      <c r="BIH228" s="89"/>
      <c r="BII228" s="89"/>
      <c r="BIJ228" s="89"/>
      <c r="BIK228" s="89"/>
      <c r="BIL228" s="89"/>
      <c r="BIM228" s="89"/>
      <c r="BIN228" s="89"/>
      <c r="BIO228" s="89"/>
      <c r="BIP228" s="89"/>
      <c r="BIQ228" s="89"/>
      <c r="BIR228" s="89"/>
      <c r="BIS228" s="89"/>
      <c r="BIT228" s="89"/>
      <c r="BIU228" s="80"/>
      <c r="BIV228" s="89"/>
      <c r="BIW228" s="89"/>
      <c r="BIX228" s="89"/>
      <c r="BIY228" s="89"/>
      <c r="BIZ228" s="89"/>
      <c r="BJA228" s="89"/>
      <c r="BJB228" s="89"/>
      <c r="BJC228" s="89"/>
      <c r="BJD228" s="89"/>
      <c r="BJE228" s="89"/>
      <c r="BJF228" s="89"/>
      <c r="BJG228" s="89"/>
      <c r="BJH228" s="89"/>
      <c r="BJI228" s="89"/>
      <c r="BJJ228" s="89"/>
      <c r="BJK228" s="89"/>
      <c r="BJL228" s="89"/>
      <c r="BJM228" s="89"/>
      <c r="BJN228" s="89"/>
      <c r="BJO228" s="89"/>
      <c r="BJP228" s="89"/>
      <c r="BJQ228" s="80"/>
      <c r="BJR228" s="89"/>
      <c r="BJS228" s="89"/>
      <c r="BJT228" s="89"/>
      <c r="BJU228" s="89"/>
      <c r="BJV228" s="89"/>
      <c r="BJW228" s="89"/>
      <c r="BJX228" s="89"/>
      <c r="BJY228" s="89"/>
      <c r="BJZ228" s="89"/>
      <c r="BKA228" s="89"/>
      <c r="BKB228" s="89"/>
      <c r="BKC228" s="89"/>
      <c r="BKD228" s="89"/>
      <c r="BKE228" s="89"/>
      <c r="BKF228" s="89"/>
      <c r="BKG228" s="89"/>
      <c r="BKH228" s="89"/>
      <c r="BKI228" s="89"/>
      <c r="BKJ228" s="89"/>
      <c r="BKK228" s="89"/>
      <c r="BKL228" s="89"/>
      <c r="BKM228" s="80"/>
      <c r="BKN228" s="89"/>
      <c r="BKO228" s="89"/>
      <c r="BKP228" s="89"/>
      <c r="BKQ228" s="89"/>
      <c r="BKR228" s="89"/>
      <c r="BKS228" s="89"/>
      <c r="BKT228" s="89"/>
      <c r="BKU228" s="89"/>
      <c r="BKV228" s="89"/>
      <c r="BKW228" s="89"/>
      <c r="BKX228" s="89"/>
      <c r="BKY228" s="89"/>
      <c r="BKZ228" s="89"/>
      <c r="BLA228" s="89"/>
      <c r="BLB228" s="89"/>
      <c r="BLC228" s="89"/>
      <c r="BLD228" s="89"/>
      <c r="BLE228" s="89"/>
      <c r="BLF228" s="89"/>
      <c r="BLG228" s="89"/>
      <c r="BLH228" s="89"/>
      <c r="BLI228" s="80"/>
      <c r="BLJ228" s="89"/>
      <c r="BLK228" s="89"/>
      <c r="BLL228" s="89"/>
      <c r="BLM228" s="89"/>
      <c r="BLN228" s="89"/>
      <c r="BLO228" s="89"/>
      <c r="BLP228" s="89"/>
      <c r="BLQ228" s="89"/>
      <c r="BLR228" s="89"/>
      <c r="BLS228" s="89"/>
      <c r="BLT228" s="89"/>
      <c r="BLU228" s="89"/>
      <c r="BLV228" s="89"/>
      <c r="BLW228" s="89"/>
      <c r="BLX228" s="89"/>
      <c r="BLY228" s="89"/>
      <c r="BLZ228" s="89"/>
      <c r="BMA228" s="89"/>
      <c r="BMB228" s="89"/>
      <c r="BMC228" s="89"/>
      <c r="BMD228" s="89"/>
      <c r="BME228" s="80"/>
      <c r="BMF228" s="89"/>
      <c r="BMG228" s="89"/>
      <c r="BMH228" s="89"/>
      <c r="BMI228" s="89"/>
      <c r="BMJ228" s="89"/>
      <c r="BMK228" s="89"/>
      <c r="BML228" s="89"/>
      <c r="BMM228" s="89"/>
      <c r="BMN228" s="89"/>
      <c r="BMO228" s="89"/>
      <c r="BMP228" s="89"/>
      <c r="BMQ228" s="89"/>
      <c r="BMR228" s="89"/>
      <c r="BMS228" s="89"/>
      <c r="BMT228" s="89"/>
      <c r="BMU228" s="89"/>
      <c r="BMV228" s="89"/>
      <c r="BMW228" s="89"/>
      <c r="BMX228" s="89"/>
      <c r="BMY228" s="89"/>
      <c r="BMZ228" s="89"/>
      <c r="BNA228" s="80"/>
      <c r="BNB228" s="89"/>
      <c r="BNC228" s="89"/>
      <c r="BND228" s="89"/>
      <c r="BNE228" s="89"/>
      <c r="BNF228" s="89"/>
      <c r="BNG228" s="89"/>
      <c r="BNH228" s="89"/>
      <c r="BNI228" s="89"/>
      <c r="BNJ228" s="89"/>
      <c r="BNK228" s="89"/>
      <c r="BNL228" s="89"/>
      <c r="BNM228" s="89"/>
      <c r="BNN228" s="89"/>
      <c r="BNO228" s="89"/>
      <c r="BNP228" s="89"/>
      <c r="BNQ228" s="89"/>
      <c r="BNR228" s="89"/>
      <c r="BNS228" s="89"/>
      <c r="BNT228" s="89"/>
      <c r="BNU228" s="89"/>
      <c r="BNV228" s="89"/>
      <c r="BNW228" s="80"/>
      <c r="BNX228" s="89"/>
      <c r="BNY228" s="89"/>
      <c r="BNZ228" s="89"/>
      <c r="BOA228" s="89"/>
      <c r="BOB228" s="89"/>
      <c r="BOC228" s="89"/>
      <c r="BOD228" s="89"/>
      <c r="BOE228" s="89"/>
      <c r="BOF228" s="89"/>
      <c r="BOG228" s="89"/>
      <c r="BOH228" s="89"/>
      <c r="BOI228" s="89"/>
      <c r="BOJ228" s="89"/>
      <c r="BOK228" s="89"/>
      <c r="BOL228" s="89"/>
      <c r="BOM228" s="89"/>
      <c r="BON228" s="89"/>
      <c r="BOO228" s="89"/>
      <c r="BOP228" s="89"/>
      <c r="BOQ228" s="89"/>
      <c r="BOR228" s="89"/>
      <c r="BOS228" s="80"/>
      <c r="BOT228" s="89"/>
      <c r="BOU228" s="89"/>
      <c r="BOV228" s="89"/>
      <c r="BOW228" s="89"/>
      <c r="BOX228" s="89"/>
      <c r="BOY228" s="89"/>
      <c r="BOZ228" s="89"/>
      <c r="BPA228" s="89"/>
      <c r="BPB228" s="89"/>
      <c r="BPC228" s="89"/>
      <c r="BPD228" s="89"/>
      <c r="BPE228" s="89"/>
      <c r="BPF228" s="89"/>
      <c r="BPG228" s="89"/>
      <c r="BPH228" s="89"/>
      <c r="BPI228" s="89"/>
      <c r="BPJ228" s="89"/>
      <c r="BPK228" s="89"/>
      <c r="BPL228" s="89"/>
      <c r="BPM228" s="89"/>
      <c r="BPN228" s="89"/>
      <c r="BPO228" s="80"/>
      <c r="BPP228" s="89"/>
      <c r="BPQ228" s="89"/>
      <c r="BPR228" s="89"/>
      <c r="BPS228" s="89"/>
      <c r="BPT228" s="89"/>
      <c r="BPU228" s="89"/>
      <c r="BPV228" s="89"/>
      <c r="BPW228" s="89"/>
      <c r="BPX228" s="89"/>
      <c r="BPY228" s="89"/>
      <c r="BPZ228" s="89"/>
      <c r="BQA228" s="89"/>
      <c r="BQB228" s="89"/>
      <c r="BQC228" s="89"/>
      <c r="BQD228" s="89"/>
      <c r="BQE228" s="89"/>
      <c r="BQF228" s="89"/>
      <c r="BQG228" s="89"/>
      <c r="BQH228" s="89"/>
      <c r="BQI228" s="89"/>
      <c r="BQJ228" s="89"/>
      <c r="BQK228" s="80"/>
      <c r="BQL228" s="89"/>
      <c r="BQM228" s="89"/>
      <c r="BQN228" s="89"/>
      <c r="BQO228" s="89"/>
      <c r="BQP228" s="89"/>
      <c r="BQQ228" s="89"/>
      <c r="BQR228" s="89"/>
      <c r="BQS228" s="89"/>
      <c r="BQT228" s="89"/>
      <c r="BQU228" s="89"/>
      <c r="BQV228" s="89"/>
      <c r="BQW228" s="89"/>
      <c r="BQX228" s="89"/>
      <c r="BQY228" s="89"/>
      <c r="BQZ228" s="89"/>
      <c r="BRA228" s="89"/>
      <c r="BRB228" s="89"/>
      <c r="BRC228" s="89"/>
      <c r="BRD228" s="89"/>
      <c r="BRE228" s="89"/>
      <c r="BRF228" s="89"/>
      <c r="BRG228" s="80"/>
      <c r="BRH228" s="89"/>
      <c r="BRI228" s="89"/>
      <c r="BRJ228" s="89"/>
      <c r="BRK228" s="89"/>
      <c r="BRL228" s="89"/>
      <c r="BRM228" s="89"/>
      <c r="BRN228" s="89"/>
      <c r="BRO228" s="89"/>
      <c r="BRP228" s="89"/>
      <c r="BRQ228" s="89"/>
      <c r="BRR228" s="89"/>
      <c r="BRS228" s="89"/>
      <c r="BRT228" s="89"/>
      <c r="BRU228" s="89"/>
      <c r="BRV228" s="89"/>
      <c r="BRW228" s="89"/>
      <c r="BRX228" s="89"/>
      <c r="BRY228" s="89"/>
      <c r="BRZ228" s="89"/>
      <c r="BSA228" s="89"/>
      <c r="BSB228" s="89"/>
      <c r="BSC228" s="80"/>
      <c r="BSD228" s="89"/>
      <c r="BSE228" s="89"/>
      <c r="BSF228" s="89"/>
      <c r="BSG228" s="89"/>
      <c r="BSH228" s="89"/>
      <c r="BSI228" s="89"/>
      <c r="BSJ228" s="89"/>
      <c r="BSK228" s="89"/>
      <c r="BSL228" s="89"/>
      <c r="BSM228" s="89"/>
      <c r="BSN228" s="89"/>
      <c r="BSO228" s="89"/>
      <c r="BSP228" s="89"/>
      <c r="BSQ228" s="89"/>
      <c r="BSR228" s="89"/>
      <c r="BSS228" s="89"/>
      <c r="BST228" s="89"/>
      <c r="BSU228" s="89"/>
      <c r="BSV228" s="89"/>
      <c r="BSW228" s="89"/>
      <c r="BSX228" s="89"/>
      <c r="BSY228" s="80"/>
      <c r="BSZ228" s="89"/>
      <c r="BTA228" s="89"/>
      <c r="BTB228" s="89"/>
      <c r="BTC228" s="89"/>
      <c r="BTD228" s="89"/>
      <c r="BTE228" s="89"/>
      <c r="BTF228" s="89"/>
      <c r="BTG228" s="89"/>
      <c r="BTH228" s="89"/>
      <c r="BTI228" s="89"/>
      <c r="BTJ228" s="89"/>
      <c r="BTK228" s="89"/>
      <c r="BTL228" s="89"/>
      <c r="BTM228" s="89"/>
      <c r="BTN228" s="89"/>
      <c r="BTO228" s="89"/>
      <c r="BTP228" s="89"/>
      <c r="BTQ228" s="89"/>
      <c r="BTR228" s="89"/>
      <c r="BTS228" s="89"/>
      <c r="BTT228" s="89"/>
      <c r="BTU228" s="80"/>
      <c r="BTV228" s="89"/>
      <c r="BTW228" s="89"/>
      <c r="BTX228" s="89"/>
      <c r="BTY228" s="89"/>
      <c r="BTZ228" s="89"/>
      <c r="BUA228" s="89"/>
      <c r="BUB228" s="89"/>
      <c r="BUC228" s="89"/>
      <c r="BUD228" s="89"/>
      <c r="BUE228" s="89"/>
      <c r="BUF228" s="89"/>
      <c r="BUG228" s="89"/>
      <c r="BUH228" s="89"/>
      <c r="BUI228" s="89"/>
      <c r="BUJ228" s="89"/>
      <c r="BUK228" s="89"/>
      <c r="BUL228" s="89"/>
      <c r="BUM228" s="89"/>
      <c r="BUN228" s="89"/>
      <c r="BUO228" s="89"/>
      <c r="BUP228" s="89"/>
      <c r="BUQ228" s="80"/>
      <c r="BUR228" s="89"/>
      <c r="BUS228" s="89"/>
      <c r="BUT228" s="89"/>
      <c r="BUU228" s="89"/>
      <c r="BUV228" s="89"/>
      <c r="BUW228" s="89"/>
      <c r="BUX228" s="89"/>
      <c r="BUY228" s="89"/>
      <c r="BUZ228" s="89"/>
      <c r="BVA228" s="89"/>
      <c r="BVB228" s="89"/>
      <c r="BVC228" s="89"/>
      <c r="BVD228" s="89"/>
      <c r="BVE228" s="89"/>
      <c r="BVF228" s="89"/>
      <c r="BVG228" s="89"/>
      <c r="BVH228" s="89"/>
      <c r="BVI228" s="89"/>
      <c r="BVJ228" s="89"/>
      <c r="BVK228" s="89"/>
      <c r="BVL228" s="89"/>
      <c r="BVM228" s="80"/>
      <c r="BVN228" s="89"/>
      <c r="BVO228" s="89"/>
      <c r="BVP228" s="89"/>
      <c r="BVQ228" s="89"/>
      <c r="BVR228" s="89"/>
      <c r="BVS228" s="89"/>
      <c r="BVT228" s="89"/>
      <c r="BVU228" s="89"/>
      <c r="BVV228" s="89"/>
      <c r="BVW228" s="89"/>
      <c r="BVX228" s="89"/>
      <c r="BVY228" s="89"/>
      <c r="BVZ228" s="89"/>
      <c r="BWA228" s="89"/>
      <c r="BWB228" s="89"/>
      <c r="BWC228" s="89"/>
      <c r="BWD228" s="89"/>
      <c r="BWE228" s="89"/>
      <c r="BWF228" s="89"/>
      <c r="BWG228" s="89"/>
      <c r="BWH228" s="89"/>
      <c r="BWI228" s="80"/>
      <c r="BWJ228" s="89"/>
      <c r="BWK228" s="89"/>
      <c r="BWL228" s="89"/>
      <c r="BWM228" s="89"/>
      <c r="BWN228" s="89"/>
      <c r="BWO228" s="89"/>
      <c r="BWP228" s="89"/>
      <c r="BWQ228" s="89"/>
      <c r="BWR228" s="89"/>
      <c r="BWS228" s="89"/>
      <c r="BWT228" s="89"/>
      <c r="BWU228" s="89"/>
      <c r="BWV228" s="89"/>
      <c r="BWW228" s="89"/>
      <c r="BWX228" s="89"/>
      <c r="BWY228" s="89"/>
      <c r="BWZ228" s="89"/>
      <c r="BXA228" s="89"/>
      <c r="BXB228" s="89"/>
      <c r="BXC228" s="89"/>
      <c r="BXD228" s="89"/>
      <c r="BXE228" s="80"/>
      <c r="BXF228" s="89"/>
      <c r="BXG228" s="89"/>
      <c r="BXH228" s="89"/>
      <c r="BXI228" s="89"/>
      <c r="BXJ228" s="89"/>
      <c r="BXK228" s="89"/>
      <c r="BXL228" s="89"/>
      <c r="BXM228" s="89"/>
      <c r="BXN228" s="89"/>
      <c r="BXO228" s="89"/>
      <c r="BXP228" s="89"/>
      <c r="BXQ228" s="89"/>
      <c r="BXR228" s="89"/>
      <c r="BXS228" s="89"/>
      <c r="BXT228" s="89"/>
      <c r="BXU228" s="89"/>
      <c r="BXV228" s="89"/>
      <c r="BXW228" s="89"/>
      <c r="BXX228" s="89"/>
      <c r="BXY228" s="89"/>
      <c r="BXZ228" s="89"/>
      <c r="BYA228" s="80"/>
      <c r="BYB228" s="89"/>
      <c r="BYC228" s="89"/>
      <c r="BYD228" s="89"/>
      <c r="BYE228" s="89"/>
      <c r="BYF228" s="89"/>
      <c r="BYG228" s="89"/>
      <c r="BYH228" s="89"/>
      <c r="BYI228" s="89"/>
      <c r="BYJ228" s="89"/>
      <c r="BYK228" s="89"/>
      <c r="BYL228" s="89"/>
      <c r="BYM228" s="89"/>
      <c r="BYN228" s="89"/>
      <c r="BYO228" s="89"/>
      <c r="BYP228" s="89"/>
      <c r="BYQ228" s="89"/>
      <c r="BYR228" s="89"/>
      <c r="BYS228" s="89"/>
      <c r="BYT228" s="89"/>
      <c r="BYU228" s="89"/>
      <c r="BYV228" s="89"/>
      <c r="BYW228" s="80"/>
      <c r="BYX228" s="89"/>
      <c r="BYY228" s="89"/>
      <c r="BYZ228" s="89"/>
      <c r="BZA228" s="89"/>
      <c r="BZB228" s="89"/>
      <c r="BZC228" s="89"/>
      <c r="BZD228" s="89"/>
      <c r="BZE228" s="89"/>
      <c r="BZF228" s="89"/>
      <c r="BZG228" s="89"/>
      <c r="BZH228" s="89"/>
      <c r="BZI228" s="89"/>
      <c r="BZJ228" s="89"/>
      <c r="BZK228" s="89"/>
      <c r="BZL228" s="89"/>
      <c r="BZM228" s="89"/>
      <c r="BZN228" s="89"/>
      <c r="BZO228" s="89"/>
      <c r="BZP228" s="89"/>
      <c r="BZQ228" s="89"/>
      <c r="BZR228" s="89"/>
      <c r="BZS228" s="80"/>
      <c r="BZT228" s="89"/>
      <c r="BZU228" s="89"/>
      <c r="BZV228" s="89"/>
      <c r="BZW228" s="89"/>
      <c r="BZX228" s="89"/>
      <c r="BZY228" s="89"/>
      <c r="BZZ228" s="89"/>
      <c r="CAA228" s="89"/>
      <c r="CAB228" s="89"/>
      <c r="CAC228" s="89"/>
      <c r="CAD228" s="89"/>
      <c r="CAE228" s="89"/>
      <c r="CAF228" s="89"/>
      <c r="CAG228" s="89"/>
      <c r="CAH228" s="89"/>
      <c r="CAI228" s="89"/>
      <c r="CAJ228" s="89"/>
      <c r="CAK228" s="89"/>
      <c r="CAL228" s="89"/>
      <c r="CAM228" s="89"/>
      <c r="CAN228" s="89"/>
      <c r="CAO228" s="80"/>
      <c r="CAP228" s="89"/>
      <c r="CAQ228" s="89"/>
      <c r="CAR228" s="89"/>
      <c r="CAS228" s="89"/>
      <c r="CAT228" s="89"/>
      <c r="CAU228" s="89"/>
      <c r="CAV228" s="89"/>
      <c r="CAW228" s="89"/>
      <c r="CAX228" s="89"/>
      <c r="CAY228" s="89"/>
      <c r="CAZ228" s="89"/>
      <c r="CBA228" s="89"/>
      <c r="CBB228" s="89"/>
      <c r="CBC228" s="89"/>
      <c r="CBD228" s="89"/>
      <c r="CBE228" s="89"/>
      <c r="CBF228" s="89"/>
      <c r="CBG228" s="89"/>
      <c r="CBH228" s="89"/>
      <c r="CBI228" s="89"/>
      <c r="CBJ228" s="89"/>
      <c r="CBK228" s="80"/>
      <c r="CBL228" s="89"/>
      <c r="CBM228" s="89"/>
      <c r="CBN228" s="89"/>
      <c r="CBO228" s="89"/>
      <c r="CBP228" s="89"/>
      <c r="CBQ228" s="89"/>
      <c r="CBR228" s="89"/>
      <c r="CBS228" s="89"/>
      <c r="CBT228" s="89"/>
      <c r="CBU228" s="89"/>
      <c r="CBV228" s="89"/>
      <c r="CBW228" s="89"/>
      <c r="CBX228" s="89"/>
      <c r="CBY228" s="89"/>
      <c r="CBZ228" s="89"/>
      <c r="CCA228" s="89"/>
      <c r="CCB228" s="89"/>
      <c r="CCC228" s="89"/>
      <c r="CCD228" s="89"/>
      <c r="CCE228" s="89"/>
      <c r="CCF228" s="89"/>
      <c r="CCG228" s="80"/>
      <c r="CCH228" s="89"/>
      <c r="CCI228" s="89"/>
      <c r="CCJ228" s="89"/>
      <c r="CCK228" s="89"/>
      <c r="CCL228" s="89"/>
      <c r="CCM228" s="89"/>
      <c r="CCN228" s="89"/>
      <c r="CCO228" s="89"/>
      <c r="CCP228" s="89"/>
      <c r="CCQ228" s="89"/>
      <c r="CCR228" s="89"/>
      <c r="CCS228" s="89"/>
      <c r="CCT228" s="89"/>
      <c r="CCU228" s="89"/>
      <c r="CCV228" s="89"/>
      <c r="CCW228" s="89"/>
      <c r="CCX228" s="89"/>
      <c r="CCY228" s="89"/>
      <c r="CCZ228" s="89"/>
      <c r="CDA228" s="89"/>
      <c r="CDB228" s="89"/>
      <c r="CDC228" s="80"/>
      <c r="CDD228" s="89"/>
      <c r="CDE228" s="89"/>
      <c r="CDF228" s="89"/>
      <c r="CDG228" s="89"/>
      <c r="CDH228" s="89"/>
      <c r="CDI228" s="89"/>
      <c r="CDJ228" s="89"/>
      <c r="CDK228" s="89"/>
      <c r="CDL228" s="89"/>
      <c r="CDM228" s="89"/>
      <c r="CDN228" s="89"/>
      <c r="CDO228" s="89"/>
      <c r="CDP228" s="89"/>
      <c r="CDQ228" s="89"/>
      <c r="CDR228" s="89"/>
      <c r="CDS228" s="89"/>
      <c r="CDT228" s="89"/>
      <c r="CDU228" s="89"/>
      <c r="CDV228" s="89"/>
      <c r="CDW228" s="89"/>
      <c r="CDX228" s="89"/>
      <c r="CDY228" s="80"/>
      <c r="CDZ228" s="89"/>
      <c r="CEA228" s="89"/>
      <c r="CEB228" s="89"/>
      <c r="CEC228" s="89"/>
      <c r="CED228" s="89"/>
      <c r="CEE228" s="89"/>
      <c r="CEF228" s="89"/>
      <c r="CEG228" s="89"/>
      <c r="CEH228" s="89"/>
      <c r="CEI228" s="89"/>
      <c r="CEJ228" s="89"/>
      <c r="CEK228" s="89"/>
      <c r="CEL228" s="89"/>
      <c r="CEM228" s="89"/>
      <c r="CEN228" s="89"/>
      <c r="CEO228" s="89"/>
      <c r="CEP228" s="89"/>
      <c r="CEQ228" s="89"/>
      <c r="CER228" s="89"/>
      <c r="CES228" s="89"/>
      <c r="CET228" s="89"/>
      <c r="CEU228" s="80"/>
      <c r="CEV228" s="89"/>
      <c r="CEW228" s="89"/>
      <c r="CEX228" s="89"/>
      <c r="CEY228" s="89"/>
      <c r="CEZ228" s="89"/>
      <c r="CFA228" s="89"/>
      <c r="CFB228" s="89"/>
      <c r="CFC228" s="89"/>
      <c r="CFD228" s="89"/>
      <c r="CFE228" s="89"/>
      <c r="CFF228" s="89"/>
      <c r="CFG228" s="89"/>
      <c r="CFH228" s="89"/>
      <c r="CFI228" s="89"/>
      <c r="CFJ228" s="89"/>
      <c r="CFK228" s="89"/>
      <c r="CFL228" s="89"/>
      <c r="CFM228" s="89"/>
      <c r="CFN228" s="89"/>
      <c r="CFO228" s="89"/>
      <c r="CFP228" s="89"/>
      <c r="CFQ228" s="80"/>
      <c r="CFR228" s="89"/>
      <c r="CFS228" s="89"/>
      <c r="CFT228" s="89"/>
      <c r="CFU228" s="89"/>
      <c r="CFV228" s="89"/>
      <c r="CFW228" s="89"/>
      <c r="CFX228" s="89"/>
      <c r="CFY228" s="89"/>
      <c r="CFZ228" s="89"/>
      <c r="CGA228" s="89"/>
      <c r="CGB228" s="89"/>
      <c r="CGC228" s="89"/>
      <c r="CGD228" s="89"/>
      <c r="CGE228" s="89"/>
      <c r="CGF228" s="89"/>
      <c r="CGG228" s="89"/>
      <c r="CGH228" s="89"/>
      <c r="CGI228" s="89"/>
      <c r="CGJ228" s="89"/>
      <c r="CGK228" s="89"/>
      <c r="CGL228" s="89"/>
      <c r="CGM228" s="80"/>
      <c r="CGN228" s="89"/>
      <c r="CGO228" s="89"/>
      <c r="CGP228" s="89"/>
      <c r="CGQ228" s="89"/>
      <c r="CGR228" s="89"/>
      <c r="CGS228" s="89"/>
      <c r="CGT228" s="89"/>
      <c r="CGU228" s="89"/>
      <c r="CGV228" s="89"/>
      <c r="CGW228" s="89"/>
      <c r="CGX228" s="89"/>
      <c r="CGY228" s="89"/>
      <c r="CGZ228" s="89"/>
      <c r="CHA228" s="89"/>
      <c r="CHB228" s="89"/>
      <c r="CHC228" s="89"/>
      <c r="CHD228" s="89"/>
      <c r="CHE228" s="89"/>
      <c r="CHF228" s="89"/>
      <c r="CHG228" s="89"/>
      <c r="CHH228" s="89"/>
      <c r="CHI228" s="80"/>
      <c r="CHJ228" s="89"/>
      <c r="CHK228" s="89"/>
      <c r="CHL228" s="89"/>
      <c r="CHM228" s="89"/>
      <c r="CHN228" s="89"/>
      <c r="CHO228" s="89"/>
      <c r="CHP228" s="89"/>
      <c r="CHQ228" s="89"/>
      <c r="CHR228" s="89"/>
      <c r="CHS228" s="89"/>
      <c r="CHT228" s="89"/>
      <c r="CHU228" s="89"/>
      <c r="CHV228" s="89"/>
      <c r="CHW228" s="89"/>
      <c r="CHX228" s="89"/>
      <c r="CHY228" s="89"/>
      <c r="CHZ228" s="89"/>
      <c r="CIA228" s="89"/>
      <c r="CIB228" s="89"/>
      <c r="CIC228" s="89"/>
      <c r="CID228" s="89"/>
      <c r="CIE228" s="80"/>
      <c r="CIF228" s="89"/>
      <c r="CIG228" s="89"/>
      <c r="CIH228" s="89"/>
      <c r="CII228" s="89"/>
      <c r="CIJ228" s="89"/>
      <c r="CIK228" s="89"/>
      <c r="CIL228" s="89"/>
      <c r="CIM228" s="89"/>
      <c r="CIN228" s="89"/>
      <c r="CIO228" s="89"/>
      <c r="CIP228" s="89"/>
      <c r="CIQ228" s="89"/>
      <c r="CIR228" s="89"/>
      <c r="CIS228" s="89"/>
      <c r="CIT228" s="89"/>
      <c r="CIU228" s="89"/>
      <c r="CIV228" s="89"/>
      <c r="CIW228" s="89"/>
      <c r="CIX228" s="89"/>
      <c r="CIY228" s="89"/>
      <c r="CIZ228" s="89"/>
      <c r="CJA228" s="80"/>
      <c r="CJB228" s="89"/>
      <c r="CJC228" s="89"/>
      <c r="CJD228" s="89"/>
      <c r="CJE228" s="89"/>
      <c r="CJF228" s="89"/>
      <c r="CJG228" s="89"/>
      <c r="CJH228" s="89"/>
      <c r="CJI228" s="89"/>
      <c r="CJJ228" s="89"/>
      <c r="CJK228" s="89"/>
      <c r="CJL228" s="89"/>
      <c r="CJM228" s="89"/>
      <c r="CJN228" s="89"/>
      <c r="CJO228" s="89"/>
      <c r="CJP228" s="89"/>
      <c r="CJQ228" s="89"/>
      <c r="CJR228" s="89"/>
      <c r="CJS228" s="89"/>
      <c r="CJT228" s="89"/>
      <c r="CJU228" s="89"/>
      <c r="CJV228" s="89"/>
      <c r="CJW228" s="80"/>
      <c r="CJX228" s="89"/>
      <c r="CJY228" s="89"/>
      <c r="CJZ228" s="89"/>
      <c r="CKA228" s="89"/>
      <c r="CKB228" s="89"/>
      <c r="CKC228" s="89"/>
      <c r="CKD228" s="89"/>
      <c r="CKE228" s="89"/>
      <c r="CKF228" s="89"/>
      <c r="CKG228" s="89"/>
      <c r="CKH228" s="89"/>
      <c r="CKI228" s="89"/>
      <c r="CKJ228" s="89"/>
      <c r="CKK228" s="89"/>
      <c r="CKL228" s="89"/>
      <c r="CKM228" s="89"/>
      <c r="CKN228" s="89"/>
      <c r="CKO228" s="89"/>
      <c r="CKP228" s="89"/>
      <c r="CKQ228" s="89"/>
      <c r="CKR228" s="89"/>
      <c r="CKS228" s="80"/>
      <c r="CKT228" s="89"/>
      <c r="CKU228" s="89"/>
      <c r="CKV228" s="89"/>
      <c r="CKW228" s="89"/>
      <c r="CKX228" s="89"/>
      <c r="CKY228" s="89"/>
      <c r="CKZ228" s="89"/>
      <c r="CLA228" s="89"/>
      <c r="CLB228" s="89"/>
      <c r="CLC228" s="89"/>
      <c r="CLD228" s="89"/>
      <c r="CLE228" s="89"/>
      <c r="CLF228" s="89"/>
      <c r="CLG228" s="89"/>
      <c r="CLH228" s="89"/>
      <c r="CLI228" s="89"/>
      <c r="CLJ228" s="89"/>
      <c r="CLK228" s="89"/>
      <c r="CLL228" s="89"/>
      <c r="CLM228" s="89"/>
      <c r="CLN228" s="89"/>
      <c r="CLO228" s="80"/>
      <c r="CLP228" s="89"/>
      <c r="CLQ228" s="89"/>
      <c r="CLR228" s="89"/>
      <c r="CLS228" s="89"/>
      <c r="CLT228" s="89"/>
      <c r="CLU228" s="89"/>
      <c r="CLV228" s="89"/>
      <c r="CLW228" s="89"/>
      <c r="CLX228" s="89"/>
      <c r="CLY228" s="89"/>
      <c r="CLZ228" s="89"/>
      <c r="CMA228" s="89"/>
      <c r="CMB228" s="89"/>
      <c r="CMC228" s="89"/>
      <c r="CMD228" s="89"/>
      <c r="CME228" s="89"/>
      <c r="CMF228" s="89"/>
      <c r="CMG228" s="89"/>
      <c r="CMH228" s="89"/>
      <c r="CMI228" s="89"/>
      <c r="CMJ228" s="89"/>
      <c r="CMK228" s="80"/>
      <c r="CML228" s="89"/>
      <c r="CMM228" s="89"/>
      <c r="CMN228" s="89"/>
      <c r="CMO228" s="89"/>
      <c r="CMP228" s="89"/>
      <c r="CMQ228" s="89"/>
      <c r="CMR228" s="89"/>
      <c r="CMS228" s="89"/>
      <c r="CMT228" s="89"/>
      <c r="CMU228" s="89"/>
      <c r="CMV228" s="89"/>
      <c r="CMW228" s="89"/>
      <c r="CMX228" s="89"/>
      <c r="CMY228" s="89"/>
      <c r="CMZ228" s="89"/>
      <c r="CNA228" s="89"/>
      <c r="CNB228" s="89"/>
      <c r="CNC228" s="89"/>
      <c r="CND228" s="89"/>
      <c r="CNE228" s="89"/>
      <c r="CNF228" s="89"/>
      <c r="CNG228" s="80"/>
      <c r="CNH228" s="89"/>
      <c r="CNI228" s="89"/>
      <c r="CNJ228" s="89"/>
      <c r="CNK228" s="89"/>
      <c r="CNL228" s="89"/>
      <c r="CNM228" s="89"/>
      <c r="CNN228" s="89"/>
      <c r="CNO228" s="89"/>
      <c r="CNP228" s="89"/>
      <c r="CNQ228" s="89"/>
      <c r="CNR228" s="89"/>
      <c r="CNS228" s="89"/>
      <c r="CNT228" s="89"/>
      <c r="CNU228" s="89"/>
      <c r="CNV228" s="89"/>
      <c r="CNW228" s="89"/>
      <c r="CNX228" s="89"/>
      <c r="CNY228" s="89"/>
      <c r="CNZ228" s="89"/>
      <c r="COA228" s="89"/>
      <c r="COB228" s="89"/>
      <c r="COC228" s="80"/>
      <c r="COD228" s="89"/>
      <c r="COE228" s="89"/>
      <c r="COF228" s="89"/>
      <c r="COG228" s="89"/>
      <c r="COH228" s="89"/>
      <c r="COI228" s="89"/>
      <c r="COJ228" s="89"/>
      <c r="COK228" s="89"/>
      <c r="COL228" s="89"/>
      <c r="COM228" s="89"/>
      <c r="CON228" s="89"/>
      <c r="COO228" s="89"/>
      <c r="COP228" s="89"/>
      <c r="COQ228" s="89"/>
      <c r="COR228" s="89"/>
      <c r="COS228" s="89"/>
      <c r="COT228" s="89"/>
      <c r="COU228" s="89"/>
      <c r="COV228" s="89"/>
      <c r="COW228" s="89"/>
      <c r="COX228" s="89"/>
      <c r="COY228" s="80"/>
      <c r="COZ228" s="89"/>
      <c r="CPA228" s="89"/>
      <c r="CPB228" s="89"/>
      <c r="CPC228" s="89"/>
      <c r="CPD228" s="89"/>
      <c r="CPE228" s="89"/>
      <c r="CPF228" s="89"/>
      <c r="CPG228" s="89"/>
      <c r="CPH228" s="89"/>
      <c r="CPI228" s="89"/>
      <c r="CPJ228" s="89"/>
      <c r="CPK228" s="89"/>
      <c r="CPL228" s="89"/>
      <c r="CPM228" s="89"/>
      <c r="CPN228" s="89"/>
      <c r="CPO228" s="89"/>
      <c r="CPP228" s="89"/>
      <c r="CPQ228" s="89"/>
      <c r="CPR228" s="89"/>
      <c r="CPS228" s="89"/>
      <c r="CPT228" s="89"/>
      <c r="CPU228" s="80"/>
      <c r="CPV228" s="89"/>
      <c r="CPW228" s="89"/>
      <c r="CPX228" s="89"/>
      <c r="CPY228" s="89"/>
      <c r="CPZ228" s="89"/>
      <c r="CQA228" s="89"/>
      <c r="CQB228" s="89"/>
      <c r="CQC228" s="89"/>
      <c r="CQD228" s="89"/>
      <c r="CQE228" s="89"/>
      <c r="CQF228" s="89"/>
      <c r="CQG228" s="89"/>
      <c r="CQH228" s="89"/>
      <c r="CQI228" s="89"/>
      <c r="CQJ228" s="89"/>
      <c r="CQK228" s="89"/>
      <c r="CQL228" s="89"/>
      <c r="CQM228" s="89"/>
      <c r="CQN228" s="89"/>
      <c r="CQO228" s="89"/>
      <c r="CQP228" s="89"/>
      <c r="CQQ228" s="80"/>
      <c r="CQR228" s="89"/>
      <c r="CQS228" s="89"/>
      <c r="CQT228" s="89"/>
      <c r="CQU228" s="89"/>
      <c r="CQV228" s="89"/>
      <c r="CQW228" s="89"/>
      <c r="CQX228" s="89"/>
      <c r="CQY228" s="89"/>
      <c r="CQZ228" s="89"/>
      <c r="CRA228" s="89"/>
      <c r="CRB228" s="89"/>
      <c r="CRC228" s="89"/>
      <c r="CRD228" s="89"/>
      <c r="CRE228" s="89"/>
      <c r="CRF228" s="89"/>
      <c r="CRG228" s="89"/>
      <c r="CRH228" s="89"/>
      <c r="CRI228" s="89"/>
      <c r="CRJ228" s="89"/>
      <c r="CRK228" s="89"/>
      <c r="CRL228" s="89"/>
      <c r="CRM228" s="80"/>
      <c r="CRN228" s="89"/>
      <c r="CRO228" s="89"/>
      <c r="CRP228" s="89"/>
      <c r="CRQ228" s="89"/>
      <c r="CRR228" s="89"/>
      <c r="CRS228" s="89"/>
      <c r="CRT228" s="89"/>
      <c r="CRU228" s="89"/>
      <c r="CRV228" s="89"/>
      <c r="CRW228" s="89"/>
      <c r="CRX228" s="89"/>
      <c r="CRY228" s="89"/>
      <c r="CRZ228" s="89"/>
      <c r="CSA228" s="89"/>
      <c r="CSB228" s="89"/>
      <c r="CSC228" s="89"/>
      <c r="CSD228" s="89"/>
      <c r="CSE228" s="89"/>
      <c r="CSF228" s="89"/>
      <c r="CSG228" s="89"/>
      <c r="CSH228" s="89"/>
      <c r="CSI228" s="80"/>
      <c r="CSJ228" s="89"/>
      <c r="CSK228" s="89"/>
      <c r="CSL228" s="89"/>
      <c r="CSM228" s="89"/>
      <c r="CSN228" s="89"/>
      <c r="CSO228" s="89"/>
      <c r="CSP228" s="89"/>
      <c r="CSQ228" s="89"/>
      <c r="CSR228" s="89"/>
      <c r="CSS228" s="89"/>
      <c r="CST228" s="89"/>
      <c r="CSU228" s="89"/>
      <c r="CSV228" s="89"/>
      <c r="CSW228" s="89"/>
      <c r="CSX228" s="89"/>
      <c r="CSY228" s="89"/>
      <c r="CSZ228" s="89"/>
      <c r="CTA228" s="89"/>
      <c r="CTB228" s="89"/>
      <c r="CTC228" s="89"/>
      <c r="CTD228" s="89"/>
      <c r="CTE228" s="80"/>
      <c r="CTF228" s="89"/>
      <c r="CTG228" s="89"/>
      <c r="CTH228" s="89"/>
      <c r="CTI228" s="89"/>
      <c r="CTJ228" s="89"/>
      <c r="CTK228" s="89"/>
      <c r="CTL228" s="89"/>
      <c r="CTM228" s="89"/>
      <c r="CTN228" s="89"/>
      <c r="CTO228" s="89"/>
      <c r="CTP228" s="89"/>
      <c r="CTQ228" s="89"/>
      <c r="CTR228" s="89"/>
      <c r="CTS228" s="89"/>
      <c r="CTT228" s="89"/>
      <c r="CTU228" s="89"/>
      <c r="CTV228" s="89"/>
      <c r="CTW228" s="89"/>
      <c r="CTX228" s="89"/>
      <c r="CTY228" s="89"/>
      <c r="CTZ228" s="89"/>
      <c r="CUA228" s="80"/>
      <c r="CUB228" s="89"/>
      <c r="CUC228" s="89"/>
      <c r="CUD228" s="89"/>
      <c r="CUE228" s="89"/>
      <c r="CUF228" s="89"/>
      <c r="CUG228" s="89"/>
      <c r="CUH228" s="89"/>
      <c r="CUI228" s="89"/>
      <c r="CUJ228" s="89"/>
      <c r="CUK228" s="89"/>
      <c r="CUL228" s="89"/>
      <c r="CUM228" s="89"/>
      <c r="CUN228" s="89"/>
      <c r="CUO228" s="89"/>
      <c r="CUP228" s="89"/>
      <c r="CUQ228" s="89"/>
      <c r="CUR228" s="89"/>
      <c r="CUS228" s="89"/>
      <c r="CUT228" s="89"/>
      <c r="CUU228" s="89"/>
      <c r="CUV228" s="89"/>
      <c r="CUW228" s="80"/>
      <c r="CUX228" s="89"/>
      <c r="CUY228" s="89"/>
      <c r="CUZ228" s="89"/>
      <c r="CVA228" s="89"/>
      <c r="CVB228" s="89"/>
      <c r="CVC228" s="89"/>
      <c r="CVD228" s="89"/>
      <c r="CVE228" s="89"/>
      <c r="CVF228" s="89"/>
      <c r="CVG228" s="89"/>
      <c r="CVH228" s="89"/>
      <c r="CVI228" s="89"/>
      <c r="CVJ228" s="89"/>
      <c r="CVK228" s="89"/>
      <c r="CVL228" s="89"/>
      <c r="CVM228" s="89"/>
      <c r="CVN228" s="89"/>
      <c r="CVO228" s="89"/>
      <c r="CVP228" s="89"/>
      <c r="CVQ228" s="89"/>
      <c r="CVR228" s="89"/>
      <c r="CVS228" s="80"/>
      <c r="CVT228" s="89"/>
      <c r="CVU228" s="89"/>
      <c r="CVV228" s="89"/>
      <c r="CVW228" s="89"/>
      <c r="CVX228" s="89"/>
      <c r="CVY228" s="89"/>
      <c r="CVZ228" s="89"/>
      <c r="CWA228" s="89"/>
      <c r="CWB228" s="89"/>
      <c r="CWC228" s="89"/>
      <c r="CWD228" s="89"/>
      <c r="CWE228" s="89"/>
      <c r="CWF228" s="89"/>
      <c r="CWG228" s="89"/>
      <c r="CWH228" s="89"/>
      <c r="CWI228" s="89"/>
      <c r="CWJ228" s="89"/>
      <c r="CWK228" s="89"/>
      <c r="CWL228" s="89"/>
      <c r="CWM228" s="89"/>
      <c r="CWN228" s="89"/>
      <c r="CWO228" s="80"/>
      <c r="CWP228" s="89"/>
      <c r="CWQ228" s="89"/>
      <c r="CWR228" s="89"/>
      <c r="CWS228" s="89"/>
      <c r="CWT228" s="89"/>
      <c r="CWU228" s="89"/>
      <c r="CWV228" s="89"/>
      <c r="CWW228" s="89"/>
      <c r="CWX228" s="89"/>
      <c r="CWY228" s="89"/>
      <c r="CWZ228" s="89"/>
      <c r="CXA228" s="89"/>
      <c r="CXB228" s="89"/>
      <c r="CXC228" s="89"/>
      <c r="CXD228" s="89"/>
      <c r="CXE228" s="89"/>
      <c r="CXF228" s="89"/>
      <c r="CXG228" s="89"/>
      <c r="CXH228" s="89"/>
      <c r="CXI228" s="89"/>
      <c r="CXJ228" s="89"/>
      <c r="CXK228" s="80"/>
      <c r="CXL228" s="89"/>
      <c r="CXM228" s="89"/>
      <c r="CXN228" s="89"/>
      <c r="CXO228" s="89"/>
      <c r="CXP228" s="89"/>
      <c r="CXQ228" s="89"/>
      <c r="CXR228" s="89"/>
      <c r="CXS228" s="89"/>
      <c r="CXT228" s="89"/>
      <c r="CXU228" s="89"/>
      <c r="CXV228" s="89"/>
      <c r="CXW228" s="89"/>
      <c r="CXX228" s="89"/>
      <c r="CXY228" s="89"/>
      <c r="CXZ228" s="89"/>
      <c r="CYA228" s="89"/>
      <c r="CYB228" s="89"/>
      <c r="CYC228" s="89"/>
      <c r="CYD228" s="89"/>
      <c r="CYE228" s="89"/>
      <c r="CYF228" s="89"/>
      <c r="CYG228" s="80"/>
      <c r="CYH228" s="89"/>
      <c r="CYI228" s="89"/>
      <c r="CYJ228" s="89"/>
      <c r="CYK228" s="89"/>
      <c r="CYL228" s="89"/>
      <c r="CYM228" s="89"/>
      <c r="CYN228" s="89"/>
      <c r="CYO228" s="89"/>
      <c r="CYP228" s="89"/>
      <c r="CYQ228" s="89"/>
      <c r="CYR228" s="89"/>
      <c r="CYS228" s="89"/>
      <c r="CYT228" s="89"/>
      <c r="CYU228" s="89"/>
      <c r="CYV228" s="89"/>
      <c r="CYW228" s="89"/>
      <c r="CYX228" s="89"/>
      <c r="CYY228" s="89"/>
      <c r="CYZ228" s="89"/>
      <c r="CZA228" s="89"/>
      <c r="CZB228" s="89"/>
      <c r="CZC228" s="80"/>
      <c r="CZD228" s="89"/>
      <c r="CZE228" s="89"/>
      <c r="CZF228" s="89"/>
      <c r="CZG228" s="89"/>
      <c r="CZH228" s="89"/>
      <c r="CZI228" s="89"/>
      <c r="CZJ228" s="89"/>
      <c r="CZK228" s="89"/>
      <c r="CZL228" s="89"/>
      <c r="CZM228" s="89"/>
      <c r="CZN228" s="89"/>
      <c r="CZO228" s="89"/>
      <c r="CZP228" s="89"/>
      <c r="CZQ228" s="89"/>
      <c r="CZR228" s="89"/>
      <c r="CZS228" s="89"/>
      <c r="CZT228" s="89"/>
      <c r="CZU228" s="89"/>
      <c r="CZV228" s="89"/>
      <c r="CZW228" s="89"/>
      <c r="CZX228" s="89"/>
      <c r="CZY228" s="80"/>
      <c r="CZZ228" s="89"/>
      <c r="DAA228" s="89"/>
      <c r="DAB228" s="89"/>
      <c r="DAC228" s="89"/>
      <c r="DAD228" s="89"/>
      <c r="DAE228" s="89"/>
      <c r="DAF228" s="89"/>
      <c r="DAG228" s="89"/>
      <c r="DAH228" s="89"/>
      <c r="DAI228" s="89"/>
      <c r="DAJ228" s="89"/>
      <c r="DAK228" s="89"/>
      <c r="DAL228" s="89"/>
      <c r="DAM228" s="89"/>
      <c r="DAN228" s="89"/>
      <c r="DAO228" s="89"/>
      <c r="DAP228" s="89"/>
      <c r="DAQ228" s="89"/>
      <c r="DAR228" s="89"/>
      <c r="DAS228" s="89"/>
      <c r="DAT228" s="89"/>
      <c r="DAU228" s="80"/>
      <c r="DAV228" s="89"/>
      <c r="DAW228" s="89"/>
      <c r="DAX228" s="89"/>
      <c r="DAY228" s="89"/>
      <c r="DAZ228" s="89"/>
      <c r="DBA228" s="89"/>
      <c r="DBB228" s="89"/>
      <c r="DBC228" s="89"/>
      <c r="DBD228" s="89"/>
      <c r="DBE228" s="89"/>
      <c r="DBF228" s="89"/>
      <c r="DBG228" s="89"/>
      <c r="DBH228" s="89"/>
      <c r="DBI228" s="89"/>
      <c r="DBJ228" s="89"/>
      <c r="DBK228" s="89"/>
      <c r="DBL228" s="89"/>
      <c r="DBM228" s="89"/>
      <c r="DBN228" s="89"/>
      <c r="DBO228" s="89"/>
      <c r="DBP228" s="89"/>
      <c r="DBQ228" s="80"/>
      <c r="DBR228" s="89"/>
      <c r="DBS228" s="89"/>
      <c r="DBT228" s="89"/>
      <c r="DBU228" s="89"/>
      <c r="DBV228" s="89"/>
      <c r="DBW228" s="89"/>
      <c r="DBX228" s="89"/>
      <c r="DBY228" s="89"/>
      <c r="DBZ228" s="89"/>
      <c r="DCA228" s="89"/>
      <c r="DCB228" s="89"/>
      <c r="DCC228" s="89"/>
      <c r="DCD228" s="89"/>
      <c r="DCE228" s="89"/>
      <c r="DCF228" s="89"/>
      <c r="DCG228" s="89"/>
      <c r="DCH228" s="89"/>
      <c r="DCI228" s="89"/>
      <c r="DCJ228" s="89"/>
      <c r="DCK228" s="89"/>
      <c r="DCL228" s="89"/>
      <c r="DCM228" s="80"/>
      <c r="DCN228" s="89"/>
      <c r="DCO228" s="89"/>
      <c r="DCP228" s="89"/>
      <c r="DCQ228" s="89"/>
      <c r="DCR228" s="89"/>
      <c r="DCS228" s="89"/>
      <c r="DCT228" s="89"/>
      <c r="DCU228" s="89"/>
      <c r="DCV228" s="89"/>
      <c r="DCW228" s="89"/>
      <c r="DCX228" s="89"/>
      <c r="DCY228" s="89"/>
      <c r="DCZ228" s="89"/>
      <c r="DDA228" s="89"/>
      <c r="DDB228" s="89"/>
      <c r="DDC228" s="89"/>
      <c r="DDD228" s="89"/>
      <c r="DDE228" s="89"/>
      <c r="DDF228" s="89"/>
      <c r="DDG228" s="89"/>
      <c r="DDH228" s="89"/>
      <c r="DDI228" s="80"/>
      <c r="DDJ228" s="89"/>
      <c r="DDK228" s="89"/>
      <c r="DDL228" s="89"/>
      <c r="DDM228" s="89"/>
      <c r="DDN228" s="89"/>
      <c r="DDO228" s="89"/>
      <c r="DDP228" s="89"/>
      <c r="DDQ228" s="89"/>
      <c r="DDR228" s="89"/>
      <c r="DDS228" s="89"/>
      <c r="DDT228" s="89"/>
      <c r="DDU228" s="89"/>
      <c r="DDV228" s="89"/>
      <c r="DDW228" s="89"/>
      <c r="DDX228" s="89"/>
      <c r="DDY228" s="89"/>
      <c r="DDZ228" s="89"/>
      <c r="DEA228" s="89"/>
      <c r="DEB228" s="89"/>
      <c r="DEC228" s="89"/>
      <c r="DED228" s="89"/>
      <c r="DEE228" s="80"/>
      <c r="DEF228" s="89"/>
      <c r="DEG228" s="89"/>
      <c r="DEH228" s="89"/>
      <c r="DEI228" s="89"/>
      <c r="DEJ228" s="89"/>
      <c r="DEK228" s="89"/>
      <c r="DEL228" s="89"/>
      <c r="DEM228" s="89"/>
      <c r="DEN228" s="89"/>
      <c r="DEO228" s="89"/>
      <c r="DEP228" s="89"/>
      <c r="DEQ228" s="89"/>
      <c r="DER228" s="89"/>
      <c r="DES228" s="89"/>
      <c r="DET228" s="89"/>
      <c r="DEU228" s="89"/>
      <c r="DEV228" s="89"/>
      <c r="DEW228" s="89"/>
      <c r="DEX228" s="89"/>
      <c r="DEY228" s="89"/>
      <c r="DEZ228" s="89"/>
      <c r="DFA228" s="80"/>
      <c r="DFB228" s="89"/>
      <c r="DFC228" s="89"/>
      <c r="DFD228" s="89"/>
      <c r="DFE228" s="89"/>
      <c r="DFF228" s="89"/>
      <c r="DFG228" s="89"/>
      <c r="DFH228" s="89"/>
      <c r="DFI228" s="89"/>
      <c r="DFJ228" s="89"/>
      <c r="DFK228" s="89"/>
      <c r="DFL228" s="89"/>
      <c r="DFM228" s="89"/>
      <c r="DFN228" s="89"/>
      <c r="DFO228" s="89"/>
      <c r="DFP228" s="89"/>
      <c r="DFQ228" s="89"/>
      <c r="DFR228" s="89"/>
      <c r="DFS228" s="89"/>
      <c r="DFT228" s="89"/>
      <c r="DFU228" s="89"/>
      <c r="DFV228" s="89"/>
      <c r="DFW228" s="80"/>
      <c r="DFX228" s="89"/>
      <c r="DFY228" s="89"/>
      <c r="DFZ228" s="89"/>
      <c r="DGA228" s="89"/>
      <c r="DGB228" s="89"/>
      <c r="DGC228" s="89"/>
      <c r="DGD228" s="89"/>
      <c r="DGE228" s="89"/>
      <c r="DGF228" s="89"/>
      <c r="DGG228" s="89"/>
      <c r="DGH228" s="89"/>
      <c r="DGI228" s="89"/>
      <c r="DGJ228" s="89"/>
      <c r="DGK228" s="89"/>
      <c r="DGL228" s="89"/>
      <c r="DGM228" s="89"/>
      <c r="DGN228" s="89"/>
      <c r="DGO228" s="89"/>
      <c r="DGP228" s="89"/>
      <c r="DGQ228" s="89"/>
      <c r="DGR228" s="89"/>
      <c r="DGS228" s="80"/>
      <c r="DGT228" s="89"/>
      <c r="DGU228" s="89"/>
      <c r="DGV228" s="89"/>
      <c r="DGW228" s="89"/>
      <c r="DGX228" s="89"/>
      <c r="DGY228" s="89"/>
      <c r="DGZ228" s="89"/>
      <c r="DHA228" s="89"/>
      <c r="DHB228" s="89"/>
      <c r="DHC228" s="89"/>
      <c r="DHD228" s="89"/>
      <c r="DHE228" s="89"/>
      <c r="DHF228" s="89"/>
      <c r="DHG228" s="89"/>
      <c r="DHH228" s="89"/>
      <c r="DHI228" s="89"/>
      <c r="DHJ228" s="89"/>
      <c r="DHK228" s="89"/>
      <c r="DHL228" s="89"/>
      <c r="DHM228" s="89"/>
      <c r="DHN228" s="89"/>
      <c r="DHO228" s="80"/>
      <c r="DHP228" s="89"/>
      <c r="DHQ228" s="89"/>
      <c r="DHR228" s="89"/>
      <c r="DHS228" s="89"/>
      <c r="DHT228" s="89"/>
      <c r="DHU228" s="89"/>
      <c r="DHV228" s="89"/>
      <c r="DHW228" s="89"/>
      <c r="DHX228" s="89"/>
      <c r="DHY228" s="89"/>
      <c r="DHZ228" s="89"/>
      <c r="DIA228" s="89"/>
      <c r="DIB228" s="89"/>
      <c r="DIC228" s="89"/>
      <c r="DID228" s="89"/>
      <c r="DIE228" s="89"/>
      <c r="DIF228" s="89"/>
      <c r="DIG228" s="89"/>
      <c r="DIH228" s="89"/>
      <c r="DII228" s="89"/>
      <c r="DIJ228" s="89"/>
      <c r="DIK228" s="80"/>
      <c r="DIL228" s="89"/>
      <c r="DIM228" s="89"/>
      <c r="DIN228" s="89"/>
      <c r="DIO228" s="89"/>
      <c r="DIP228" s="89"/>
      <c r="DIQ228" s="89"/>
      <c r="DIR228" s="89"/>
      <c r="DIS228" s="89"/>
      <c r="DIT228" s="89"/>
      <c r="DIU228" s="89"/>
      <c r="DIV228" s="89"/>
      <c r="DIW228" s="89"/>
      <c r="DIX228" s="89"/>
      <c r="DIY228" s="89"/>
      <c r="DIZ228" s="89"/>
      <c r="DJA228" s="89"/>
      <c r="DJB228" s="89"/>
      <c r="DJC228" s="89"/>
      <c r="DJD228" s="89"/>
      <c r="DJE228" s="89"/>
      <c r="DJF228" s="89"/>
      <c r="DJG228" s="80"/>
      <c r="DJH228" s="89"/>
      <c r="DJI228" s="89"/>
      <c r="DJJ228" s="89"/>
      <c r="DJK228" s="89"/>
      <c r="DJL228" s="89"/>
      <c r="DJM228" s="89"/>
      <c r="DJN228" s="89"/>
      <c r="DJO228" s="89"/>
      <c r="DJP228" s="89"/>
      <c r="DJQ228" s="89"/>
      <c r="DJR228" s="89"/>
      <c r="DJS228" s="89"/>
      <c r="DJT228" s="89"/>
      <c r="DJU228" s="89"/>
      <c r="DJV228" s="89"/>
      <c r="DJW228" s="89"/>
      <c r="DJX228" s="89"/>
      <c r="DJY228" s="89"/>
      <c r="DJZ228" s="89"/>
      <c r="DKA228" s="89"/>
      <c r="DKB228" s="89"/>
      <c r="DKC228" s="80"/>
      <c r="DKD228" s="89"/>
      <c r="DKE228" s="89"/>
      <c r="DKF228" s="89"/>
      <c r="DKG228" s="89"/>
      <c r="DKH228" s="89"/>
      <c r="DKI228" s="89"/>
      <c r="DKJ228" s="89"/>
      <c r="DKK228" s="89"/>
      <c r="DKL228" s="89"/>
      <c r="DKM228" s="89"/>
      <c r="DKN228" s="89"/>
      <c r="DKO228" s="89"/>
      <c r="DKP228" s="89"/>
      <c r="DKQ228" s="89"/>
      <c r="DKR228" s="89"/>
      <c r="DKS228" s="89"/>
      <c r="DKT228" s="89"/>
      <c r="DKU228" s="89"/>
      <c r="DKV228" s="89"/>
      <c r="DKW228" s="89"/>
      <c r="DKX228" s="89"/>
      <c r="DKY228" s="80"/>
      <c r="DKZ228" s="89"/>
      <c r="DLA228" s="89"/>
      <c r="DLB228" s="89"/>
      <c r="DLC228" s="89"/>
      <c r="DLD228" s="89"/>
      <c r="DLE228" s="89"/>
      <c r="DLF228" s="89"/>
      <c r="DLG228" s="89"/>
      <c r="DLH228" s="89"/>
      <c r="DLI228" s="89"/>
      <c r="DLJ228" s="89"/>
      <c r="DLK228" s="89"/>
      <c r="DLL228" s="89"/>
      <c r="DLM228" s="89"/>
      <c r="DLN228" s="89"/>
      <c r="DLO228" s="89"/>
      <c r="DLP228" s="89"/>
      <c r="DLQ228" s="89"/>
      <c r="DLR228" s="89"/>
      <c r="DLS228" s="89"/>
      <c r="DLT228" s="89"/>
      <c r="DLU228" s="80"/>
      <c r="DLV228" s="89"/>
      <c r="DLW228" s="89"/>
      <c r="DLX228" s="89"/>
      <c r="DLY228" s="89"/>
      <c r="DLZ228" s="89"/>
      <c r="DMA228" s="89"/>
      <c r="DMB228" s="89"/>
      <c r="DMC228" s="89"/>
      <c r="DMD228" s="89"/>
      <c r="DME228" s="89"/>
      <c r="DMF228" s="89"/>
      <c r="DMG228" s="89"/>
      <c r="DMH228" s="89"/>
      <c r="DMI228" s="89"/>
      <c r="DMJ228" s="89"/>
      <c r="DMK228" s="89"/>
      <c r="DML228" s="89"/>
      <c r="DMM228" s="89"/>
      <c r="DMN228" s="89"/>
      <c r="DMO228" s="89"/>
      <c r="DMP228" s="89"/>
      <c r="DMQ228" s="80"/>
      <c r="DMR228" s="89"/>
      <c r="DMS228" s="89"/>
      <c r="DMT228" s="89"/>
      <c r="DMU228" s="89"/>
      <c r="DMV228" s="89"/>
      <c r="DMW228" s="89"/>
      <c r="DMX228" s="89"/>
      <c r="DMY228" s="89"/>
      <c r="DMZ228" s="89"/>
      <c r="DNA228" s="89"/>
      <c r="DNB228" s="89"/>
      <c r="DNC228" s="89"/>
      <c r="DND228" s="89"/>
      <c r="DNE228" s="89"/>
      <c r="DNF228" s="89"/>
      <c r="DNG228" s="89"/>
      <c r="DNH228" s="89"/>
      <c r="DNI228" s="89"/>
      <c r="DNJ228" s="89"/>
      <c r="DNK228" s="89"/>
      <c r="DNL228" s="89"/>
      <c r="DNM228" s="80"/>
      <c r="DNN228" s="89"/>
      <c r="DNO228" s="89"/>
      <c r="DNP228" s="89"/>
      <c r="DNQ228" s="89"/>
      <c r="DNR228" s="89"/>
      <c r="DNS228" s="89"/>
      <c r="DNT228" s="89"/>
      <c r="DNU228" s="89"/>
      <c r="DNV228" s="89"/>
      <c r="DNW228" s="89"/>
      <c r="DNX228" s="89"/>
      <c r="DNY228" s="89"/>
      <c r="DNZ228" s="89"/>
      <c r="DOA228" s="89"/>
      <c r="DOB228" s="89"/>
      <c r="DOC228" s="89"/>
      <c r="DOD228" s="89"/>
      <c r="DOE228" s="89"/>
      <c r="DOF228" s="89"/>
      <c r="DOG228" s="89"/>
      <c r="DOH228" s="89"/>
      <c r="DOI228" s="80"/>
      <c r="DOJ228" s="89"/>
      <c r="DOK228" s="89"/>
      <c r="DOL228" s="89"/>
      <c r="DOM228" s="89"/>
      <c r="DON228" s="89"/>
      <c r="DOO228" s="89"/>
      <c r="DOP228" s="89"/>
      <c r="DOQ228" s="89"/>
      <c r="DOR228" s="89"/>
      <c r="DOS228" s="89"/>
      <c r="DOT228" s="89"/>
      <c r="DOU228" s="89"/>
      <c r="DOV228" s="89"/>
      <c r="DOW228" s="89"/>
      <c r="DOX228" s="89"/>
      <c r="DOY228" s="89"/>
      <c r="DOZ228" s="89"/>
      <c r="DPA228" s="89"/>
      <c r="DPB228" s="89"/>
      <c r="DPC228" s="89"/>
      <c r="DPD228" s="89"/>
      <c r="DPE228" s="80"/>
      <c r="DPF228" s="89"/>
      <c r="DPG228" s="89"/>
      <c r="DPH228" s="89"/>
      <c r="DPI228" s="89"/>
      <c r="DPJ228" s="89"/>
      <c r="DPK228" s="89"/>
      <c r="DPL228" s="89"/>
      <c r="DPM228" s="89"/>
      <c r="DPN228" s="89"/>
      <c r="DPO228" s="89"/>
      <c r="DPP228" s="89"/>
      <c r="DPQ228" s="89"/>
      <c r="DPR228" s="89"/>
      <c r="DPS228" s="89"/>
      <c r="DPT228" s="89"/>
      <c r="DPU228" s="89"/>
      <c r="DPV228" s="89"/>
      <c r="DPW228" s="89"/>
      <c r="DPX228" s="89"/>
      <c r="DPY228" s="89"/>
      <c r="DPZ228" s="89"/>
      <c r="DQA228" s="80"/>
      <c r="DQB228" s="89"/>
      <c r="DQC228" s="89"/>
      <c r="DQD228" s="89"/>
      <c r="DQE228" s="89"/>
      <c r="DQF228" s="89"/>
      <c r="DQG228" s="89"/>
      <c r="DQH228" s="89"/>
      <c r="DQI228" s="89"/>
      <c r="DQJ228" s="89"/>
      <c r="DQK228" s="89"/>
      <c r="DQL228" s="89"/>
      <c r="DQM228" s="89"/>
      <c r="DQN228" s="89"/>
      <c r="DQO228" s="89"/>
      <c r="DQP228" s="89"/>
      <c r="DQQ228" s="89"/>
      <c r="DQR228" s="89"/>
      <c r="DQS228" s="89"/>
      <c r="DQT228" s="89"/>
      <c r="DQU228" s="89"/>
      <c r="DQV228" s="89"/>
      <c r="DQW228" s="80"/>
      <c r="DQX228" s="89"/>
      <c r="DQY228" s="89"/>
      <c r="DQZ228" s="89"/>
      <c r="DRA228" s="89"/>
      <c r="DRB228" s="89"/>
      <c r="DRC228" s="89"/>
      <c r="DRD228" s="89"/>
      <c r="DRE228" s="89"/>
      <c r="DRF228" s="89"/>
      <c r="DRG228" s="89"/>
      <c r="DRH228" s="89"/>
      <c r="DRI228" s="89"/>
      <c r="DRJ228" s="89"/>
      <c r="DRK228" s="89"/>
      <c r="DRL228" s="89"/>
      <c r="DRM228" s="89"/>
      <c r="DRN228" s="89"/>
      <c r="DRO228" s="89"/>
      <c r="DRP228" s="89"/>
      <c r="DRQ228" s="89"/>
      <c r="DRR228" s="89"/>
      <c r="DRS228" s="80"/>
      <c r="DRT228" s="89"/>
      <c r="DRU228" s="89"/>
      <c r="DRV228" s="89"/>
      <c r="DRW228" s="89"/>
      <c r="DRX228" s="89"/>
      <c r="DRY228" s="89"/>
      <c r="DRZ228" s="89"/>
      <c r="DSA228" s="89"/>
      <c r="DSB228" s="89"/>
      <c r="DSC228" s="89"/>
      <c r="DSD228" s="89"/>
      <c r="DSE228" s="89"/>
      <c r="DSF228" s="89"/>
      <c r="DSG228" s="89"/>
      <c r="DSH228" s="89"/>
      <c r="DSI228" s="89"/>
      <c r="DSJ228" s="89"/>
      <c r="DSK228" s="89"/>
      <c r="DSL228" s="89"/>
      <c r="DSM228" s="89"/>
      <c r="DSN228" s="89"/>
      <c r="DSO228" s="80"/>
      <c r="DSP228" s="89"/>
      <c r="DSQ228" s="89"/>
      <c r="DSR228" s="89"/>
      <c r="DSS228" s="89"/>
      <c r="DST228" s="89"/>
      <c r="DSU228" s="89"/>
      <c r="DSV228" s="89"/>
      <c r="DSW228" s="89"/>
      <c r="DSX228" s="89"/>
      <c r="DSY228" s="89"/>
      <c r="DSZ228" s="89"/>
      <c r="DTA228" s="89"/>
      <c r="DTB228" s="89"/>
      <c r="DTC228" s="89"/>
      <c r="DTD228" s="89"/>
      <c r="DTE228" s="89"/>
      <c r="DTF228" s="89"/>
      <c r="DTG228" s="89"/>
      <c r="DTH228" s="89"/>
      <c r="DTI228" s="89"/>
      <c r="DTJ228" s="89"/>
      <c r="DTK228" s="80"/>
      <c r="DTL228" s="89"/>
      <c r="DTM228" s="89"/>
      <c r="DTN228" s="89"/>
      <c r="DTO228" s="89"/>
      <c r="DTP228" s="89"/>
      <c r="DTQ228" s="89"/>
      <c r="DTR228" s="89"/>
      <c r="DTS228" s="89"/>
      <c r="DTT228" s="89"/>
      <c r="DTU228" s="89"/>
      <c r="DTV228" s="89"/>
      <c r="DTW228" s="89"/>
      <c r="DTX228" s="89"/>
      <c r="DTY228" s="89"/>
      <c r="DTZ228" s="89"/>
      <c r="DUA228" s="89"/>
      <c r="DUB228" s="89"/>
      <c r="DUC228" s="89"/>
      <c r="DUD228" s="89"/>
      <c r="DUE228" s="89"/>
      <c r="DUF228" s="89"/>
      <c r="DUG228" s="80"/>
      <c r="DUH228" s="89"/>
      <c r="DUI228" s="89"/>
      <c r="DUJ228" s="89"/>
      <c r="DUK228" s="89"/>
      <c r="DUL228" s="89"/>
      <c r="DUM228" s="89"/>
      <c r="DUN228" s="89"/>
      <c r="DUO228" s="89"/>
      <c r="DUP228" s="89"/>
      <c r="DUQ228" s="89"/>
      <c r="DUR228" s="89"/>
      <c r="DUS228" s="89"/>
      <c r="DUT228" s="89"/>
      <c r="DUU228" s="89"/>
      <c r="DUV228" s="89"/>
      <c r="DUW228" s="89"/>
      <c r="DUX228" s="89"/>
      <c r="DUY228" s="89"/>
      <c r="DUZ228" s="89"/>
      <c r="DVA228" s="89"/>
      <c r="DVB228" s="89"/>
      <c r="DVC228" s="80"/>
      <c r="DVD228" s="89"/>
      <c r="DVE228" s="89"/>
      <c r="DVF228" s="89"/>
      <c r="DVG228" s="89"/>
      <c r="DVH228" s="89"/>
      <c r="DVI228" s="89"/>
      <c r="DVJ228" s="89"/>
      <c r="DVK228" s="89"/>
      <c r="DVL228" s="89"/>
      <c r="DVM228" s="89"/>
      <c r="DVN228" s="89"/>
      <c r="DVO228" s="89"/>
      <c r="DVP228" s="89"/>
      <c r="DVQ228" s="89"/>
      <c r="DVR228" s="89"/>
      <c r="DVS228" s="89"/>
      <c r="DVT228" s="89"/>
      <c r="DVU228" s="89"/>
      <c r="DVV228" s="89"/>
      <c r="DVW228" s="89"/>
      <c r="DVX228" s="89"/>
      <c r="DVY228" s="80"/>
      <c r="DVZ228" s="89"/>
      <c r="DWA228" s="89"/>
      <c r="DWB228" s="89"/>
      <c r="DWC228" s="89"/>
      <c r="DWD228" s="89"/>
      <c r="DWE228" s="89"/>
      <c r="DWF228" s="89"/>
      <c r="DWG228" s="89"/>
      <c r="DWH228" s="89"/>
      <c r="DWI228" s="89"/>
      <c r="DWJ228" s="89"/>
      <c r="DWK228" s="89"/>
      <c r="DWL228" s="89"/>
      <c r="DWM228" s="89"/>
      <c r="DWN228" s="89"/>
      <c r="DWO228" s="89"/>
      <c r="DWP228" s="89"/>
      <c r="DWQ228" s="89"/>
      <c r="DWR228" s="89"/>
      <c r="DWS228" s="89"/>
      <c r="DWT228" s="89"/>
      <c r="DWU228" s="80"/>
      <c r="DWV228" s="89"/>
      <c r="DWW228" s="89"/>
      <c r="DWX228" s="89"/>
      <c r="DWY228" s="89"/>
      <c r="DWZ228" s="89"/>
      <c r="DXA228" s="89"/>
      <c r="DXB228" s="89"/>
      <c r="DXC228" s="89"/>
      <c r="DXD228" s="89"/>
      <c r="DXE228" s="89"/>
      <c r="DXF228" s="89"/>
      <c r="DXG228" s="89"/>
      <c r="DXH228" s="89"/>
      <c r="DXI228" s="89"/>
      <c r="DXJ228" s="89"/>
      <c r="DXK228" s="89"/>
      <c r="DXL228" s="89"/>
      <c r="DXM228" s="89"/>
      <c r="DXN228" s="89"/>
      <c r="DXO228" s="89"/>
      <c r="DXP228" s="89"/>
      <c r="DXQ228" s="80"/>
      <c r="DXR228" s="89"/>
      <c r="DXS228" s="89"/>
      <c r="DXT228" s="89"/>
      <c r="DXU228" s="89"/>
      <c r="DXV228" s="89"/>
      <c r="DXW228" s="89"/>
      <c r="DXX228" s="89"/>
      <c r="DXY228" s="89"/>
      <c r="DXZ228" s="89"/>
      <c r="DYA228" s="89"/>
      <c r="DYB228" s="89"/>
      <c r="DYC228" s="89"/>
      <c r="DYD228" s="89"/>
      <c r="DYE228" s="89"/>
      <c r="DYF228" s="89"/>
      <c r="DYG228" s="89"/>
      <c r="DYH228" s="89"/>
      <c r="DYI228" s="89"/>
      <c r="DYJ228" s="89"/>
      <c r="DYK228" s="89"/>
      <c r="DYL228" s="89"/>
      <c r="DYM228" s="80"/>
      <c r="DYN228" s="89"/>
      <c r="DYO228" s="89"/>
      <c r="DYP228" s="89"/>
      <c r="DYQ228" s="89"/>
      <c r="DYR228" s="89"/>
      <c r="DYS228" s="89"/>
      <c r="DYT228" s="89"/>
      <c r="DYU228" s="89"/>
      <c r="DYV228" s="89"/>
      <c r="DYW228" s="89"/>
      <c r="DYX228" s="89"/>
      <c r="DYY228" s="89"/>
      <c r="DYZ228" s="89"/>
      <c r="DZA228" s="89"/>
      <c r="DZB228" s="89"/>
      <c r="DZC228" s="89"/>
      <c r="DZD228" s="89"/>
      <c r="DZE228" s="89"/>
      <c r="DZF228" s="89"/>
      <c r="DZG228" s="89"/>
      <c r="DZH228" s="89"/>
      <c r="DZI228" s="80"/>
      <c r="DZJ228" s="89"/>
      <c r="DZK228" s="89"/>
      <c r="DZL228" s="89"/>
      <c r="DZM228" s="89"/>
      <c r="DZN228" s="89"/>
      <c r="DZO228" s="89"/>
      <c r="DZP228" s="89"/>
      <c r="DZQ228" s="89"/>
      <c r="DZR228" s="89"/>
      <c r="DZS228" s="89"/>
      <c r="DZT228" s="89"/>
      <c r="DZU228" s="89"/>
      <c r="DZV228" s="89"/>
      <c r="DZW228" s="89"/>
      <c r="DZX228" s="89"/>
      <c r="DZY228" s="89"/>
      <c r="DZZ228" s="89"/>
      <c r="EAA228" s="89"/>
      <c r="EAB228" s="89"/>
      <c r="EAC228" s="89"/>
      <c r="EAD228" s="89"/>
      <c r="EAE228" s="80"/>
      <c r="EAF228" s="89"/>
      <c r="EAG228" s="89"/>
      <c r="EAH228" s="89"/>
      <c r="EAI228" s="89"/>
      <c r="EAJ228" s="89"/>
      <c r="EAK228" s="89"/>
      <c r="EAL228" s="89"/>
      <c r="EAM228" s="89"/>
      <c r="EAN228" s="89"/>
      <c r="EAO228" s="89"/>
      <c r="EAP228" s="89"/>
      <c r="EAQ228" s="89"/>
      <c r="EAR228" s="89"/>
      <c r="EAS228" s="89"/>
      <c r="EAT228" s="89"/>
      <c r="EAU228" s="89"/>
      <c r="EAV228" s="89"/>
      <c r="EAW228" s="89"/>
      <c r="EAX228" s="89"/>
      <c r="EAY228" s="89"/>
      <c r="EAZ228" s="89"/>
      <c r="EBA228" s="80"/>
      <c r="EBB228" s="89"/>
      <c r="EBC228" s="89"/>
      <c r="EBD228" s="89"/>
      <c r="EBE228" s="89"/>
      <c r="EBF228" s="89"/>
      <c r="EBG228" s="89"/>
      <c r="EBH228" s="89"/>
      <c r="EBI228" s="89"/>
      <c r="EBJ228" s="89"/>
      <c r="EBK228" s="89"/>
      <c r="EBL228" s="89"/>
      <c r="EBM228" s="89"/>
      <c r="EBN228" s="89"/>
      <c r="EBO228" s="89"/>
      <c r="EBP228" s="89"/>
      <c r="EBQ228" s="89"/>
      <c r="EBR228" s="89"/>
      <c r="EBS228" s="89"/>
      <c r="EBT228" s="89"/>
      <c r="EBU228" s="89"/>
      <c r="EBV228" s="89"/>
      <c r="EBW228" s="80"/>
      <c r="EBX228" s="89"/>
      <c r="EBY228" s="89"/>
      <c r="EBZ228" s="89"/>
      <c r="ECA228" s="89"/>
      <c r="ECB228" s="89"/>
      <c r="ECC228" s="89"/>
      <c r="ECD228" s="89"/>
      <c r="ECE228" s="89"/>
      <c r="ECF228" s="89"/>
      <c r="ECG228" s="89"/>
      <c r="ECH228" s="89"/>
      <c r="ECI228" s="89"/>
      <c r="ECJ228" s="89"/>
      <c r="ECK228" s="89"/>
      <c r="ECL228" s="89"/>
      <c r="ECM228" s="89"/>
      <c r="ECN228" s="89"/>
      <c r="ECO228" s="89"/>
      <c r="ECP228" s="89"/>
      <c r="ECQ228" s="89"/>
      <c r="ECR228" s="89"/>
      <c r="ECS228" s="80"/>
      <c r="ECT228" s="89"/>
      <c r="ECU228" s="89"/>
      <c r="ECV228" s="89"/>
      <c r="ECW228" s="89"/>
      <c r="ECX228" s="89"/>
      <c r="ECY228" s="89"/>
      <c r="ECZ228" s="89"/>
      <c r="EDA228" s="89"/>
      <c r="EDB228" s="89"/>
      <c r="EDC228" s="89"/>
      <c r="EDD228" s="89"/>
      <c r="EDE228" s="89"/>
      <c r="EDF228" s="89"/>
      <c r="EDG228" s="89"/>
      <c r="EDH228" s="89"/>
      <c r="EDI228" s="89"/>
      <c r="EDJ228" s="89"/>
      <c r="EDK228" s="89"/>
      <c r="EDL228" s="89"/>
      <c r="EDM228" s="89"/>
      <c r="EDN228" s="89"/>
      <c r="EDO228" s="80"/>
      <c r="EDP228" s="89"/>
      <c r="EDQ228" s="89"/>
      <c r="EDR228" s="89"/>
      <c r="EDS228" s="89"/>
      <c r="EDT228" s="89"/>
      <c r="EDU228" s="89"/>
      <c r="EDV228" s="89"/>
      <c r="EDW228" s="89"/>
      <c r="EDX228" s="89"/>
      <c r="EDY228" s="89"/>
      <c r="EDZ228" s="89"/>
      <c r="EEA228" s="89"/>
      <c r="EEB228" s="89"/>
      <c r="EEC228" s="89"/>
      <c r="EED228" s="89"/>
      <c r="EEE228" s="89"/>
      <c r="EEF228" s="89"/>
      <c r="EEG228" s="89"/>
      <c r="EEH228" s="89"/>
      <c r="EEI228" s="89"/>
      <c r="EEJ228" s="89"/>
      <c r="EEK228" s="80"/>
      <c r="EEL228" s="89"/>
      <c r="EEM228" s="89"/>
      <c r="EEN228" s="89"/>
      <c r="EEO228" s="89"/>
      <c r="EEP228" s="89"/>
      <c r="EEQ228" s="89"/>
      <c r="EER228" s="89"/>
      <c r="EES228" s="89"/>
      <c r="EET228" s="89"/>
      <c r="EEU228" s="89"/>
      <c r="EEV228" s="89"/>
      <c r="EEW228" s="89"/>
      <c r="EEX228" s="89"/>
      <c r="EEY228" s="89"/>
      <c r="EEZ228" s="89"/>
      <c r="EFA228" s="89"/>
      <c r="EFB228" s="89"/>
      <c r="EFC228" s="89"/>
      <c r="EFD228" s="89"/>
      <c r="EFE228" s="89"/>
      <c r="EFF228" s="89"/>
      <c r="EFG228" s="80"/>
      <c r="EFH228" s="89"/>
      <c r="EFI228" s="89"/>
      <c r="EFJ228" s="89"/>
      <c r="EFK228" s="89"/>
      <c r="EFL228" s="89"/>
      <c r="EFM228" s="89"/>
      <c r="EFN228" s="89"/>
      <c r="EFO228" s="89"/>
      <c r="EFP228" s="89"/>
      <c r="EFQ228" s="89"/>
      <c r="EFR228" s="89"/>
      <c r="EFS228" s="89"/>
      <c r="EFT228" s="89"/>
      <c r="EFU228" s="89"/>
      <c r="EFV228" s="89"/>
      <c r="EFW228" s="89"/>
      <c r="EFX228" s="89"/>
      <c r="EFY228" s="89"/>
      <c r="EFZ228" s="89"/>
      <c r="EGA228" s="89"/>
      <c r="EGB228" s="89"/>
      <c r="EGC228" s="80"/>
      <c r="EGD228" s="89"/>
      <c r="EGE228" s="89"/>
      <c r="EGF228" s="89"/>
      <c r="EGG228" s="89"/>
      <c r="EGH228" s="89"/>
      <c r="EGI228" s="89"/>
      <c r="EGJ228" s="89"/>
      <c r="EGK228" s="89"/>
      <c r="EGL228" s="89"/>
      <c r="EGM228" s="89"/>
      <c r="EGN228" s="89"/>
      <c r="EGO228" s="89"/>
      <c r="EGP228" s="89"/>
      <c r="EGQ228" s="89"/>
      <c r="EGR228" s="89"/>
      <c r="EGS228" s="89"/>
      <c r="EGT228" s="89"/>
      <c r="EGU228" s="89"/>
      <c r="EGV228" s="89"/>
      <c r="EGW228" s="89"/>
      <c r="EGX228" s="89"/>
      <c r="EGY228" s="80"/>
      <c r="EGZ228" s="89"/>
      <c r="EHA228" s="89"/>
      <c r="EHB228" s="89"/>
      <c r="EHC228" s="89"/>
      <c r="EHD228" s="89"/>
      <c r="EHE228" s="89"/>
      <c r="EHF228" s="89"/>
      <c r="EHG228" s="89"/>
      <c r="EHH228" s="89"/>
      <c r="EHI228" s="89"/>
      <c r="EHJ228" s="89"/>
      <c r="EHK228" s="89"/>
      <c r="EHL228" s="89"/>
      <c r="EHM228" s="89"/>
      <c r="EHN228" s="89"/>
      <c r="EHO228" s="89"/>
      <c r="EHP228" s="89"/>
      <c r="EHQ228" s="89"/>
      <c r="EHR228" s="89"/>
      <c r="EHS228" s="89"/>
      <c r="EHT228" s="89"/>
      <c r="EHU228" s="80"/>
      <c r="EHV228" s="89"/>
      <c r="EHW228" s="89"/>
      <c r="EHX228" s="89"/>
      <c r="EHY228" s="89"/>
      <c r="EHZ228" s="89"/>
      <c r="EIA228" s="89"/>
      <c r="EIB228" s="89"/>
      <c r="EIC228" s="89"/>
      <c r="EID228" s="89"/>
      <c r="EIE228" s="89"/>
      <c r="EIF228" s="89"/>
      <c r="EIG228" s="89"/>
      <c r="EIH228" s="89"/>
      <c r="EII228" s="89"/>
      <c r="EIJ228" s="89"/>
      <c r="EIK228" s="89"/>
      <c r="EIL228" s="89"/>
      <c r="EIM228" s="89"/>
      <c r="EIN228" s="89"/>
      <c r="EIO228" s="89"/>
      <c r="EIP228" s="89"/>
      <c r="EIQ228" s="80"/>
      <c r="EIR228" s="89"/>
      <c r="EIS228" s="89"/>
      <c r="EIT228" s="89"/>
      <c r="EIU228" s="89"/>
      <c r="EIV228" s="89"/>
      <c r="EIW228" s="89"/>
      <c r="EIX228" s="89"/>
      <c r="EIY228" s="89"/>
      <c r="EIZ228" s="89"/>
      <c r="EJA228" s="89"/>
      <c r="EJB228" s="89"/>
      <c r="EJC228" s="89"/>
      <c r="EJD228" s="89"/>
      <c r="EJE228" s="89"/>
      <c r="EJF228" s="89"/>
      <c r="EJG228" s="89"/>
      <c r="EJH228" s="89"/>
      <c r="EJI228" s="89"/>
      <c r="EJJ228" s="89"/>
      <c r="EJK228" s="89"/>
      <c r="EJL228" s="89"/>
      <c r="EJM228" s="80"/>
      <c r="EJN228" s="89"/>
      <c r="EJO228" s="89"/>
      <c r="EJP228" s="89"/>
      <c r="EJQ228" s="89"/>
      <c r="EJR228" s="89"/>
      <c r="EJS228" s="89"/>
      <c r="EJT228" s="89"/>
      <c r="EJU228" s="89"/>
      <c r="EJV228" s="89"/>
      <c r="EJW228" s="89"/>
      <c r="EJX228" s="89"/>
      <c r="EJY228" s="89"/>
      <c r="EJZ228" s="89"/>
      <c r="EKA228" s="89"/>
      <c r="EKB228" s="89"/>
      <c r="EKC228" s="89"/>
      <c r="EKD228" s="89"/>
      <c r="EKE228" s="89"/>
      <c r="EKF228" s="89"/>
      <c r="EKG228" s="89"/>
      <c r="EKH228" s="89"/>
      <c r="EKI228" s="80"/>
      <c r="EKJ228" s="89"/>
      <c r="EKK228" s="89"/>
      <c r="EKL228" s="89"/>
      <c r="EKM228" s="89"/>
      <c r="EKN228" s="89"/>
      <c r="EKO228" s="89"/>
      <c r="EKP228" s="89"/>
      <c r="EKQ228" s="89"/>
      <c r="EKR228" s="89"/>
      <c r="EKS228" s="89"/>
      <c r="EKT228" s="89"/>
      <c r="EKU228" s="89"/>
      <c r="EKV228" s="89"/>
      <c r="EKW228" s="89"/>
      <c r="EKX228" s="89"/>
      <c r="EKY228" s="89"/>
      <c r="EKZ228" s="89"/>
      <c r="ELA228" s="89"/>
      <c r="ELB228" s="89"/>
      <c r="ELC228" s="89"/>
      <c r="ELD228" s="89"/>
      <c r="ELE228" s="80"/>
      <c r="ELF228" s="89"/>
      <c r="ELG228" s="89"/>
      <c r="ELH228" s="89"/>
      <c r="ELI228" s="89"/>
      <c r="ELJ228" s="89"/>
      <c r="ELK228" s="89"/>
      <c r="ELL228" s="89"/>
      <c r="ELM228" s="89"/>
      <c r="ELN228" s="89"/>
      <c r="ELO228" s="89"/>
      <c r="ELP228" s="89"/>
      <c r="ELQ228" s="89"/>
      <c r="ELR228" s="89"/>
      <c r="ELS228" s="89"/>
      <c r="ELT228" s="89"/>
      <c r="ELU228" s="89"/>
      <c r="ELV228" s="89"/>
      <c r="ELW228" s="89"/>
      <c r="ELX228" s="89"/>
      <c r="ELY228" s="89"/>
      <c r="ELZ228" s="89"/>
      <c r="EMA228" s="80"/>
      <c r="EMB228" s="89"/>
      <c r="EMC228" s="89"/>
      <c r="EMD228" s="89"/>
      <c r="EME228" s="89"/>
      <c r="EMF228" s="89"/>
      <c r="EMG228" s="89"/>
      <c r="EMH228" s="89"/>
      <c r="EMI228" s="89"/>
      <c r="EMJ228" s="89"/>
      <c r="EMK228" s="89"/>
      <c r="EML228" s="89"/>
      <c r="EMM228" s="89"/>
      <c r="EMN228" s="89"/>
      <c r="EMO228" s="89"/>
      <c r="EMP228" s="89"/>
      <c r="EMQ228" s="89"/>
      <c r="EMR228" s="89"/>
      <c r="EMS228" s="89"/>
      <c r="EMT228" s="89"/>
      <c r="EMU228" s="89"/>
      <c r="EMV228" s="89"/>
      <c r="EMW228" s="80"/>
      <c r="EMX228" s="89"/>
      <c r="EMY228" s="89"/>
      <c r="EMZ228" s="89"/>
      <c r="ENA228" s="89"/>
      <c r="ENB228" s="89"/>
      <c r="ENC228" s="89"/>
      <c r="END228" s="89"/>
      <c r="ENE228" s="89"/>
      <c r="ENF228" s="89"/>
      <c r="ENG228" s="89"/>
      <c r="ENH228" s="89"/>
      <c r="ENI228" s="89"/>
      <c r="ENJ228" s="89"/>
      <c r="ENK228" s="89"/>
      <c r="ENL228" s="89"/>
      <c r="ENM228" s="89"/>
      <c r="ENN228" s="89"/>
      <c r="ENO228" s="89"/>
      <c r="ENP228" s="89"/>
      <c r="ENQ228" s="89"/>
      <c r="ENR228" s="89"/>
      <c r="ENS228" s="80"/>
      <c r="ENT228" s="89"/>
      <c r="ENU228" s="89"/>
      <c r="ENV228" s="89"/>
      <c r="ENW228" s="89"/>
      <c r="ENX228" s="89"/>
      <c r="ENY228" s="89"/>
      <c r="ENZ228" s="89"/>
      <c r="EOA228" s="89"/>
      <c r="EOB228" s="89"/>
      <c r="EOC228" s="89"/>
      <c r="EOD228" s="89"/>
      <c r="EOE228" s="89"/>
      <c r="EOF228" s="89"/>
      <c r="EOG228" s="89"/>
      <c r="EOH228" s="89"/>
      <c r="EOI228" s="89"/>
      <c r="EOJ228" s="89"/>
      <c r="EOK228" s="89"/>
      <c r="EOL228" s="89"/>
      <c r="EOM228" s="89"/>
      <c r="EON228" s="89"/>
      <c r="EOO228" s="80"/>
      <c r="EOP228" s="89"/>
      <c r="EOQ228" s="89"/>
      <c r="EOR228" s="89"/>
      <c r="EOS228" s="89"/>
      <c r="EOT228" s="89"/>
      <c r="EOU228" s="89"/>
      <c r="EOV228" s="89"/>
      <c r="EOW228" s="89"/>
      <c r="EOX228" s="89"/>
      <c r="EOY228" s="89"/>
      <c r="EOZ228" s="89"/>
      <c r="EPA228" s="89"/>
      <c r="EPB228" s="89"/>
      <c r="EPC228" s="89"/>
      <c r="EPD228" s="89"/>
      <c r="EPE228" s="89"/>
      <c r="EPF228" s="89"/>
      <c r="EPG228" s="89"/>
      <c r="EPH228" s="89"/>
      <c r="EPI228" s="89"/>
      <c r="EPJ228" s="89"/>
      <c r="EPK228" s="80"/>
      <c r="EPL228" s="89"/>
      <c r="EPM228" s="89"/>
      <c r="EPN228" s="89"/>
      <c r="EPO228" s="89"/>
      <c r="EPP228" s="89"/>
      <c r="EPQ228" s="89"/>
      <c r="EPR228" s="89"/>
      <c r="EPS228" s="89"/>
      <c r="EPT228" s="89"/>
      <c r="EPU228" s="89"/>
      <c r="EPV228" s="89"/>
      <c r="EPW228" s="89"/>
      <c r="EPX228" s="89"/>
      <c r="EPY228" s="89"/>
      <c r="EPZ228" s="89"/>
      <c r="EQA228" s="89"/>
      <c r="EQB228" s="89"/>
      <c r="EQC228" s="89"/>
      <c r="EQD228" s="89"/>
      <c r="EQE228" s="89"/>
      <c r="EQF228" s="89"/>
      <c r="EQG228" s="80"/>
      <c r="EQH228" s="89"/>
      <c r="EQI228" s="89"/>
      <c r="EQJ228" s="89"/>
      <c r="EQK228" s="89"/>
      <c r="EQL228" s="89"/>
      <c r="EQM228" s="89"/>
      <c r="EQN228" s="89"/>
      <c r="EQO228" s="89"/>
      <c r="EQP228" s="89"/>
      <c r="EQQ228" s="89"/>
      <c r="EQR228" s="89"/>
      <c r="EQS228" s="89"/>
      <c r="EQT228" s="89"/>
      <c r="EQU228" s="89"/>
      <c r="EQV228" s="89"/>
      <c r="EQW228" s="89"/>
      <c r="EQX228" s="89"/>
      <c r="EQY228" s="89"/>
      <c r="EQZ228" s="89"/>
      <c r="ERA228" s="89"/>
      <c r="ERB228" s="89"/>
      <c r="ERC228" s="80"/>
      <c r="ERD228" s="89"/>
      <c r="ERE228" s="89"/>
      <c r="ERF228" s="89"/>
      <c r="ERG228" s="89"/>
      <c r="ERH228" s="89"/>
      <c r="ERI228" s="89"/>
      <c r="ERJ228" s="89"/>
      <c r="ERK228" s="89"/>
      <c r="ERL228" s="89"/>
      <c r="ERM228" s="89"/>
      <c r="ERN228" s="89"/>
      <c r="ERO228" s="89"/>
      <c r="ERP228" s="89"/>
      <c r="ERQ228" s="89"/>
      <c r="ERR228" s="89"/>
      <c r="ERS228" s="89"/>
      <c r="ERT228" s="89"/>
      <c r="ERU228" s="89"/>
      <c r="ERV228" s="89"/>
      <c r="ERW228" s="89"/>
      <c r="ERX228" s="89"/>
      <c r="ERY228" s="80"/>
      <c r="ERZ228" s="89"/>
      <c r="ESA228" s="89"/>
      <c r="ESB228" s="89"/>
      <c r="ESC228" s="89"/>
      <c r="ESD228" s="89"/>
      <c r="ESE228" s="89"/>
      <c r="ESF228" s="89"/>
      <c r="ESG228" s="89"/>
      <c r="ESH228" s="89"/>
      <c r="ESI228" s="89"/>
      <c r="ESJ228" s="89"/>
      <c r="ESK228" s="89"/>
      <c r="ESL228" s="89"/>
      <c r="ESM228" s="89"/>
      <c r="ESN228" s="89"/>
      <c r="ESO228" s="89"/>
      <c r="ESP228" s="89"/>
      <c r="ESQ228" s="89"/>
      <c r="ESR228" s="89"/>
      <c r="ESS228" s="89"/>
      <c r="EST228" s="89"/>
      <c r="ESU228" s="80"/>
      <c r="ESV228" s="89"/>
      <c r="ESW228" s="89"/>
      <c r="ESX228" s="89"/>
      <c r="ESY228" s="89"/>
      <c r="ESZ228" s="89"/>
      <c r="ETA228" s="89"/>
      <c r="ETB228" s="89"/>
      <c r="ETC228" s="89"/>
      <c r="ETD228" s="89"/>
      <c r="ETE228" s="89"/>
      <c r="ETF228" s="89"/>
      <c r="ETG228" s="89"/>
      <c r="ETH228" s="89"/>
      <c r="ETI228" s="89"/>
      <c r="ETJ228" s="89"/>
      <c r="ETK228" s="89"/>
      <c r="ETL228" s="89"/>
      <c r="ETM228" s="89"/>
      <c r="ETN228" s="89"/>
      <c r="ETO228" s="89"/>
      <c r="ETP228" s="89"/>
      <c r="ETQ228" s="80"/>
      <c r="ETR228" s="89"/>
      <c r="ETS228" s="89"/>
      <c r="ETT228" s="89"/>
      <c r="ETU228" s="89"/>
      <c r="ETV228" s="89"/>
      <c r="ETW228" s="89"/>
      <c r="ETX228" s="89"/>
      <c r="ETY228" s="89"/>
      <c r="ETZ228" s="89"/>
      <c r="EUA228" s="89"/>
      <c r="EUB228" s="89"/>
      <c r="EUC228" s="89"/>
      <c r="EUD228" s="89"/>
      <c r="EUE228" s="89"/>
      <c r="EUF228" s="89"/>
      <c r="EUG228" s="89"/>
      <c r="EUH228" s="89"/>
      <c r="EUI228" s="89"/>
      <c r="EUJ228" s="89"/>
      <c r="EUK228" s="89"/>
      <c r="EUL228" s="89"/>
      <c r="EUM228" s="80"/>
      <c r="EUN228" s="89"/>
      <c r="EUO228" s="89"/>
      <c r="EUP228" s="89"/>
      <c r="EUQ228" s="89"/>
      <c r="EUR228" s="89"/>
      <c r="EUS228" s="89"/>
      <c r="EUT228" s="89"/>
      <c r="EUU228" s="89"/>
      <c r="EUV228" s="89"/>
      <c r="EUW228" s="89"/>
      <c r="EUX228" s="89"/>
      <c r="EUY228" s="89"/>
      <c r="EUZ228" s="89"/>
      <c r="EVA228" s="89"/>
      <c r="EVB228" s="89"/>
      <c r="EVC228" s="89"/>
      <c r="EVD228" s="89"/>
      <c r="EVE228" s="89"/>
      <c r="EVF228" s="89"/>
      <c r="EVG228" s="89"/>
      <c r="EVH228" s="89"/>
      <c r="EVI228" s="80"/>
      <c r="EVJ228" s="89"/>
      <c r="EVK228" s="89"/>
      <c r="EVL228" s="89"/>
      <c r="EVM228" s="89"/>
      <c r="EVN228" s="89"/>
      <c r="EVO228" s="89"/>
      <c r="EVP228" s="89"/>
      <c r="EVQ228" s="89"/>
      <c r="EVR228" s="89"/>
      <c r="EVS228" s="89"/>
      <c r="EVT228" s="89"/>
      <c r="EVU228" s="89"/>
      <c r="EVV228" s="89"/>
      <c r="EVW228" s="89"/>
      <c r="EVX228" s="89"/>
      <c r="EVY228" s="89"/>
      <c r="EVZ228" s="89"/>
      <c r="EWA228" s="89"/>
      <c r="EWB228" s="89"/>
      <c r="EWC228" s="89"/>
      <c r="EWD228" s="89"/>
      <c r="EWE228" s="80"/>
      <c r="EWF228" s="89"/>
      <c r="EWG228" s="89"/>
      <c r="EWH228" s="89"/>
      <c r="EWI228" s="89"/>
      <c r="EWJ228" s="89"/>
      <c r="EWK228" s="89"/>
      <c r="EWL228" s="89"/>
      <c r="EWM228" s="89"/>
      <c r="EWN228" s="89"/>
      <c r="EWO228" s="89"/>
      <c r="EWP228" s="89"/>
      <c r="EWQ228" s="89"/>
      <c r="EWR228" s="89"/>
      <c r="EWS228" s="89"/>
      <c r="EWT228" s="89"/>
      <c r="EWU228" s="89"/>
      <c r="EWV228" s="89"/>
      <c r="EWW228" s="89"/>
      <c r="EWX228" s="89"/>
      <c r="EWY228" s="89"/>
      <c r="EWZ228" s="89"/>
      <c r="EXA228" s="80"/>
      <c r="EXB228" s="89"/>
      <c r="EXC228" s="89"/>
      <c r="EXD228" s="89"/>
      <c r="EXE228" s="89"/>
      <c r="EXF228" s="89"/>
      <c r="EXG228" s="89"/>
      <c r="EXH228" s="89"/>
      <c r="EXI228" s="89"/>
      <c r="EXJ228" s="89"/>
      <c r="EXK228" s="89"/>
      <c r="EXL228" s="89"/>
      <c r="EXM228" s="89"/>
      <c r="EXN228" s="89"/>
      <c r="EXO228" s="89"/>
      <c r="EXP228" s="89"/>
      <c r="EXQ228" s="89"/>
      <c r="EXR228" s="89"/>
      <c r="EXS228" s="89"/>
      <c r="EXT228" s="89"/>
      <c r="EXU228" s="89"/>
      <c r="EXV228" s="89"/>
      <c r="EXW228" s="80"/>
      <c r="EXX228" s="89"/>
      <c r="EXY228" s="89"/>
      <c r="EXZ228" s="89"/>
      <c r="EYA228" s="89"/>
      <c r="EYB228" s="89"/>
      <c r="EYC228" s="89"/>
      <c r="EYD228" s="89"/>
      <c r="EYE228" s="89"/>
      <c r="EYF228" s="89"/>
      <c r="EYG228" s="89"/>
      <c r="EYH228" s="89"/>
      <c r="EYI228" s="89"/>
      <c r="EYJ228" s="89"/>
      <c r="EYK228" s="89"/>
      <c r="EYL228" s="89"/>
      <c r="EYM228" s="89"/>
      <c r="EYN228" s="89"/>
      <c r="EYO228" s="89"/>
      <c r="EYP228" s="89"/>
      <c r="EYQ228" s="89"/>
      <c r="EYR228" s="89"/>
      <c r="EYS228" s="80"/>
      <c r="EYT228" s="89"/>
      <c r="EYU228" s="89"/>
      <c r="EYV228" s="89"/>
      <c r="EYW228" s="89"/>
      <c r="EYX228" s="89"/>
      <c r="EYY228" s="89"/>
      <c r="EYZ228" s="89"/>
      <c r="EZA228" s="89"/>
      <c r="EZB228" s="89"/>
      <c r="EZC228" s="89"/>
      <c r="EZD228" s="89"/>
      <c r="EZE228" s="89"/>
      <c r="EZF228" s="89"/>
      <c r="EZG228" s="89"/>
      <c r="EZH228" s="89"/>
      <c r="EZI228" s="89"/>
      <c r="EZJ228" s="89"/>
      <c r="EZK228" s="89"/>
      <c r="EZL228" s="89"/>
      <c r="EZM228" s="89"/>
      <c r="EZN228" s="89"/>
      <c r="EZO228" s="80"/>
      <c r="EZP228" s="89"/>
      <c r="EZQ228" s="89"/>
      <c r="EZR228" s="89"/>
      <c r="EZS228" s="89"/>
      <c r="EZT228" s="89"/>
      <c r="EZU228" s="89"/>
      <c r="EZV228" s="89"/>
      <c r="EZW228" s="89"/>
      <c r="EZX228" s="89"/>
      <c r="EZY228" s="89"/>
      <c r="EZZ228" s="89"/>
      <c r="FAA228" s="89"/>
      <c r="FAB228" s="89"/>
      <c r="FAC228" s="89"/>
      <c r="FAD228" s="89"/>
      <c r="FAE228" s="89"/>
      <c r="FAF228" s="89"/>
      <c r="FAG228" s="89"/>
      <c r="FAH228" s="89"/>
      <c r="FAI228" s="89"/>
      <c r="FAJ228" s="89"/>
      <c r="FAK228" s="80"/>
      <c r="FAL228" s="89"/>
      <c r="FAM228" s="89"/>
      <c r="FAN228" s="89"/>
      <c r="FAO228" s="89"/>
      <c r="FAP228" s="89"/>
      <c r="FAQ228" s="89"/>
      <c r="FAR228" s="89"/>
      <c r="FAS228" s="89"/>
      <c r="FAT228" s="89"/>
      <c r="FAU228" s="89"/>
      <c r="FAV228" s="89"/>
      <c r="FAW228" s="89"/>
      <c r="FAX228" s="89"/>
      <c r="FAY228" s="89"/>
      <c r="FAZ228" s="89"/>
      <c r="FBA228" s="89"/>
      <c r="FBB228" s="89"/>
      <c r="FBC228" s="89"/>
      <c r="FBD228" s="89"/>
      <c r="FBE228" s="89"/>
      <c r="FBF228" s="89"/>
      <c r="FBG228" s="80"/>
      <c r="FBH228" s="89"/>
      <c r="FBI228" s="89"/>
      <c r="FBJ228" s="89"/>
      <c r="FBK228" s="89"/>
      <c r="FBL228" s="89"/>
      <c r="FBM228" s="89"/>
      <c r="FBN228" s="89"/>
      <c r="FBO228" s="89"/>
      <c r="FBP228" s="89"/>
      <c r="FBQ228" s="89"/>
      <c r="FBR228" s="89"/>
      <c r="FBS228" s="89"/>
      <c r="FBT228" s="89"/>
      <c r="FBU228" s="89"/>
      <c r="FBV228" s="89"/>
      <c r="FBW228" s="89"/>
      <c r="FBX228" s="89"/>
      <c r="FBY228" s="89"/>
      <c r="FBZ228" s="89"/>
      <c r="FCA228" s="89"/>
      <c r="FCB228" s="89"/>
      <c r="FCC228" s="80"/>
      <c r="FCD228" s="89"/>
      <c r="FCE228" s="89"/>
      <c r="FCF228" s="89"/>
      <c r="FCG228" s="89"/>
      <c r="FCH228" s="89"/>
      <c r="FCI228" s="89"/>
      <c r="FCJ228" s="89"/>
      <c r="FCK228" s="89"/>
      <c r="FCL228" s="89"/>
      <c r="FCM228" s="89"/>
      <c r="FCN228" s="89"/>
      <c r="FCO228" s="89"/>
      <c r="FCP228" s="89"/>
      <c r="FCQ228" s="89"/>
      <c r="FCR228" s="89"/>
      <c r="FCS228" s="89"/>
      <c r="FCT228" s="89"/>
      <c r="FCU228" s="89"/>
      <c r="FCV228" s="89"/>
      <c r="FCW228" s="89"/>
      <c r="FCX228" s="89"/>
      <c r="FCY228" s="80"/>
      <c r="FCZ228" s="89"/>
      <c r="FDA228" s="89"/>
      <c r="FDB228" s="89"/>
      <c r="FDC228" s="89"/>
      <c r="FDD228" s="89"/>
      <c r="FDE228" s="89"/>
      <c r="FDF228" s="89"/>
      <c r="FDG228" s="89"/>
      <c r="FDH228" s="89"/>
      <c r="FDI228" s="89"/>
      <c r="FDJ228" s="89"/>
      <c r="FDK228" s="89"/>
      <c r="FDL228" s="89"/>
      <c r="FDM228" s="89"/>
      <c r="FDN228" s="89"/>
      <c r="FDO228" s="89"/>
      <c r="FDP228" s="89"/>
      <c r="FDQ228" s="89"/>
      <c r="FDR228" s="89"/>
      <c r="FDS228" s="89"/>
      <c r="FDT228" s="89"/>
      <c r="FDU228" s="80"/>
      <c r="FDV228" s="89"/>
      <c r="FDW228" s="89"/>
      <c r="FDX228" s="89"/>
      <c r="FDY228" s="89"/>
      <c r="FDZ228" s="89"/>
      <c r="FEA228" s="89"/>
      <c r="FEB228" s="89"/>
      <c r="FEC228" s="89"/>
      <c r="FED228" s="89"/>
      <c r="FEE228" s="89"/>
      <c r="FEF228" s="89"/>
      <c r="FEG228" s="89"/>
      <c r="FEH228" s="89"/>
      <c r="FEI228" s="89"/>
      <c r="FEJ228" s="89"/>
      <c r="FEK228" s="89"/>
      <c r="FEL228" s="89"/>
      <c r="FEM228" s="89"/>
      <c r="FEN228" s="89"/>
      <c r="FEO228" s="89"/>
      <c r="FEP228" s="89"/>
      <c r="FEQ228" s="80"/>
      <c r="FER228" s="89"/>
      <c r="FES228" s="89"/>
      <c r="FET228" s="89"/>
      <c r="FEU228" s="89"/>
      <c r="FEV228" s="89"/>
      <c r="FEW228" s="89"/>
      <c r="FEX228" s="89"/>
      <c r="FEY228" s="89"/>
      <c r="FEZ228" s="89"/>
      <c r="FFA228" s="89"/>
      <c r="FFB228" s="89"/>
      <c r="FFC228" s="89"/>
      <c r="FFD228" s="89"/>
      <c r="FFE228" s="89"/>
      <c r="FFF228" s="89"/>
      <c r="FFG228" s="89"/>
      <c r="FFH228" s="89"/>
      <c r="FFI228" s="89"/>
      <c r="FFJ228" s="89"/>
      <c r="FFK228" s="89"/>
      <c r="FFL228" s="89"/>
      <c r="FFM228" s="80"/>
      <c r="FFN228" s="89"/>
      <c r="FFO228" s="89"/>
      <c r="FFP228" s="89"/>
      <c r="FFQ228" s="89"/>
      <c r="FFR228" s="89"/>
      <c r="FFS228" s="89"/>
      <c r="FFT228" s="89"/>
      <c r="FFU228" s="89"/>
      <c r="FFV228" s="89"/>
      <c r="FFW228" s="89"/>
      <c r="FFX228" s="89"/>
      <c r="FFY228" s="89"/>
      <c r="FFZ228" s="89"/>
      <c r="FGA228" s="89"/>
      <c r="FGB228" s="89"/>
      <c r="FGC228" s="89"/>
      <c r="FGD228" s="89"/>
      <c r="FGE228" s="89"/>
      <c r="FGF228" s="89"/>
      <c r="FGG228" s="89"/>
      <c r="FGH228" s="89"/>
      <c r="FGI228" s="80"/>
      <c r="FGJ228" s="89"/>
      <c r="FGK228" s="89"/>
      <c r="FGL228" s="89"/>
      <c r="FGM228" s="89"/>
      <c r="FGN228" s="89"/>
      <c r="FGO228" s="89"/>
      <c r="FGP228" s="89"/>
      <c r="FGQ228" s="89"/>
      <c r="FGR228" s="89"/>
      <c r="FGS228" s="89"/>
      <c r="FGT228" s="89"/>
      <c r="FGU228" s="89"/>
      <c r="FGV228" s="89"/>
      <c r="FGW228" s="89"/>
      <c r="FGX228" s="89"/>
      <c r="FGY228" s="89"/>
      <c r="FGZ228" s="89"/>
      <c r="FHA228" s="89"/>
      <c r="FHB228" s="89"/>
      <c r="FHC228" s="89"/>
      <c r="FHD228" s="89"/>
      <c r="FHE228" s="80"/>
      <c r="FHF228" s="89"/>
      <c r="FHG228" s="89"/>
      <c r="FHH228" s="89"/>
      <c r="FHI228" s="89"/>
      <c r="FHJ228" s="89"/>
      <c r="FHK228" s="89"/>
      <c r="FHL228" s="89"/>
      <c r="FHM228" s="89"/>
      <c r="FHN228" s="89"/>
      <c r="FHO228" s="89"/>
      <c r="FHP228" s="89"/>
      <c r="FHQ228" s="89"/>
      <c r="FHR228" s="89"/>
      <c r="FHS228" s="89"/>
      <c r="FHT228" s="89"/>
      <c r="FHU228" s="89"/>
      <c r="FHV228" s="89"/>
      <c r="FHW228" s="89"/>
      <c r="FHX228" s="89"/>
      <c r="FHY228" s="89"/>
      <c r="FHZ228" s="89"/>
      <c r="FIA228" s="80"/>
      <c r="FIB228" s="89"/>
      <c r="FIC228" s="89"/>
      <c r="FID228" s="89"/>
      <c r="FIE228" s="89"/>
      <c r="FIF228" s="89"/>
      <c r="FIG228" s="89"/>
      <c r="FIH228" s="89"/>
      <c r="FII228" s="89"/>
      <c r="FIJ228" s="89"/>
      <c r="FIK228" s="89"/>
      <c r="FIL228" s="89"/>
      <c r="FIM228" s="89"/>
      <c r="FIN228" s="89"/>
      <c r="FIO228" s="89"/>
      <c r="FIP228" s="89"/>
      <c r="FIQ228" s="89"/>
      <c r="FIR228" s="89"/>
      <c r="FIS228" s="89"/>
      <c r="FIT228" s="89"/>
      <c r="FIU228" s="89"/>
      <c r="FIV228" s="89"/>
      <c r="FIW228" s="80"/>
      <c r="FIX228" s="89"/>
      <c r="FIY228" s="89"/>
      <c r="FIZ228" s="89"/>
      <c r="FJA228" s="89"/>
      <c r="FJB228" s="89"/>
      <c r="FJC228" s="89"/>
      <c r="FJD228" s="89"/>
      <c r="FJE228" s="89"/>
      <c r="FJF228" s="89"/>
      <c r="FJG228" s="89"/>
      <c r="FJH228" s="89"/>
      <c r="FJI228" s="89"/>
      <c r="FJJ228" s="89"/>
      <c r="FJK228" s="89"/>
      <c r="FJL228" s="89"/>
      <c r="FJM228" s="89"/>
      <c r="FJN228" s="89"/>
      <c r="FJO228" s="89"/>
      <c r="FJP228" s="89"/>
      <c r="FJQ228" s="89"/>
      <c r="FJR228" s="89"/>
      <c r="FJS228" s="80"/>
      <c r="FJT228" s="89"/>
      <c r="FJU228" s="89"/>
      <c r="FJV228" s="89"/>
      <c r="FJW228" s="89"/>
      <c r="FJX228" s="89"/>
      <c r="FJY228" s="89"/>
      <c r="FJZ228" s="89"/>
      <c r="FKA228" s="89"/>
      <c r="FKB228" s="89"/>
      <c r="FKC228" s="89"/>
      <c r="FKD228" s="89"/>
      <c r="FKE228" s="89"/>
      <c r="FKF228" s="89"/>
      <c r="FKG228" s="89"/>
      <c r="FKH228" s="89"/>
      <c r="FKI228" s="89"/>
      <c r="FKJ228" s="89"/>
      <c r="FKK228" s="89"/>
      <c r="FKL228" s="89"/>
      <c r="FKM228" s="89"/>
      <c r="FKN228" s="89"/>
      <c r="FKO228" s="80"/>
      <c r="FKP228" s="89"/>
      <c r="FKQ228" s="89"/>
      <c r="FKR228" s="89"/>
      <c r="FKS228" s="89"/>
      <c r="FKT228" s="89"/>
      <c r="FKU228" s="89"/>
      <c r="FKV228" s="89"/>
      <c r="FKW228" s="89"/>
      <c r="FKX228" s="89"/>
      <c r="FKY228" s="89"/>
      <c r="FKZ228" s="89"/>
      <c r="FLA228" s="89"/>
      <c r="FLB228" s="89"/>
      <c r="FLC228" s="89"/>
      <c r="FLD228" s="89"/>
      <c r="FLE228" s="89"/>
      <c r="FLF228" s="89"/>
      <c r="FLG228" s="89"/>
      <c r="FLH228" s="89"/>
      <c r="FLI228" s="89"/>
      <c r="FLJ228" s="89"/>
      <c r="FLK228" s="80"/>
      <c r="FLL228" s="89"/>
      <c r="FLM228" s="89"/>
      <c r="FLN228" s="89"/>
      <c r="FLO228" s="89"/>
      <c r="FLP228" s="89"/>
      <c r="FLQ228" s="89"/>
      <c r="FLR228" s="89"/>
      <c r="FLS228" s="89"/>
      <c r="FLT228" s="89"/>
      <c r="FLU228" s="89"/>
      <c r="FLV228" s="89"/>
      <c r="FLW228" s="89"/>
      <c r="FLX228" s="89"/>
      <c r="FLY228" s="89"/>
      <c r="FLZ228" s="89"/>
      <c r="FMA228" s="89"/>
      <c r="FMB228" s="89"/>
      <c r="FMC228" s="89"/>
      <c r="FMD228" s="89"/>
      <c r="FME228" s="89"/>
      <c r="FMF228" s="89"/>
      <c r="FMG228" s="80"/>
      <c r="FMH228" s="89"/>
      <c r="FMI228" s="89"/>
      <c r="FMJ228" s="89"/>
      <c r="FMK228" s="89"/>
      <c r="FML228" s="89"/>
      <c r="FMM228" s="89"/>
      <c r="FMN228" s="89"/>
      <c r="FMO228" s="89"/>
      <c r="FMP228" s="89"/>
      <c r="FMQ228" s="89"/>
      <c r="FMR228" s="89"/>
      <c r="FMS228" s="89"/>
      <c r="FMT228" s="89"/>
      <c r="FMU228" s="89"/>
      <c r="FMV228" s="89"/>
      <c r="FMW228" s="89"/>
      <c r="FMX228" s="89"/>
      <c r="FMY228" s="89"/>
      <c r="FMZ228" s="89"/>
      <c r="FNA228" s="89"/>
      <c r="FNB228" s="89"/>
      <c r="FNC228" s="80"/>
      <c r="FND228" s="89"/>
      <c r="FNE228" s="89"/>
      <c r="FNF228" s="89"/>
      <c r="FNG228" s="89"/>
      <c r="FNH228" s="89"/>
      <c r="FNI228" s="89"/>
      <c r="FNJ228" s="89"/>
      <c r="FNK228" s="89"/>
      <c r="FNL228" s="89"/>
      <c r="FNM228" s="89"/>
      <c r="FNN228" s="89"/>
      <c r="FNO228" s="89"/>
      <c r="FNP228" s="89"/>
      <c r="FNQ228" s="89"/>
      <c r="FNR228" s="89"/>
      <c r="FNS228" s="89"/>
      <c r="FNT228" s="89"/>
      <c r="FNU228" s="89"/>
      <c r="FNV228" s="89"/>
      <c r="FNW228" s="89"/>
      <c r="FNX228" s="89"/>
      <c r="FNY228" s="80"/>
      <c r="FNZ228" s="89"/>
      <c r="FOA228" s="89"/>
      <c r="FOB228" s="89"/>
      <c r="FOC228" s="89"/>
      <c r="FOD228" s="89"/>
      <c r="FOE228" s="89"/>
      <c r="FOF228" s="89"/>
      <c r="FOG228" s="89"/>
      <c r="FOH228" s="89"/>
      <c r="FOI228" s="89"/>
      <c r="FOJ228" s="89"/>
      <c r="FOK228" s="89"/>
      <c r="FOL228" s="89"/>
      <c r="FOM228" s="89"/>
      <c r="FON228" s="89"/>
      <c r="FOO228" s="89"/>
      <c r="FOP228" s="89"/>
      <c r="FOQ228" s="89"/>
      <c r="FOR228" s="89"/>
      <c r="FOS228" s="89"/>
      <c r="FOT228" s="89"/>
      <c r="FOU228" s="80"/>
      <c r="FOV228" s="89"/>
      <c r="FOW228" s="89"/>
      <c r="FOX228" s="89"/>
      <c r="FOY228" s="89"/>
      <c r="FOZ228" s="89"/>
      <c r="FPA228" s="89"/>
      <c r="FPB228" s="89"/>
      <c r="FPC228" s="89"/>
      <c r="FPD228" s="89"/>
      <c r="FPE228" s="89"/>
      <c r="FPF228" s="89"/>
      <c r="FPG228" s="89"/>
      <c r="FPH228" s="89"/>
      <c r="FPI228" s="89"/>
      <c r="FPJ228" s="89"/>
      <c r="FPK228" s="89"/>
      <c r="FPL228" s="89"/>
      <c r="FPM228" s="89"/>
      <c r="FPN228" s="89"/>
      <c r="FPO228" s="89"/>
      <c r="FPP228" s="89"/>
      <c r="FPQ228" s="80"/>
      <c r="FPR228" s="89"/>
      <c r="FPS228" s="89"/>
      <c r="FPT228" s="89"/>
      <c r="FPU228" s="89"/>
      <c r="FPV228" s="89"/>
      <c r="FPW228" s="89"/>
      <c r="FPX228" s="89"/>
      <c r="FPY228" s="89"/>
      <c r="FPZ228" s="89"/>
      <c r="FQA228" s="89"/>
      <c r="FQB228" s="89"/>
      <c r="FQC228" s="89"/>
      <c r="FQD228" s="89"/>
      <c r="FQE228" s="89"/>
      <c r="FQF228" s="89"/>
      <c r="FQG228" s="89"/>
      <c r="FQH228" s="89"/>
      <c r="FQI228" s="89"/>
      <c r="FQJ228" s="89"/>
      <c r="FQK228" s="89"/>
      <c r="FQL228" s="89"/>
      <c r="FQM228" s="80"/>
      <c r="FQN228" s="89"/>
      <c r="FQO228" s="89"/>
      <c r="FQP228" s="89"/>
      <c r="FQQ228" s="89"/>
      <c r="FQR228" s="89"/>
      <c r="FQS228" s="89"/>
      <c r="FQT228" s="89"/>
      <c r="FQU228" s="89"/>
      <c r="FQV228" s="89"/>
      <c r="FQW228" s="89"/>
      <c r="FQX228" s="89"/>
      <c r="FQY228" s="89"/>
      <c r="FQZ228" s="89"/>
      <c r="FRA228" s="89"/>
      <c r="FRB228" s="89"/>
      <c r="FRC228" s="89"/>
      <c r="FRD228" s="89"/>
      <c r="FRE228" s="89"/>
      <c r="FRF228" s="89"/>
      <c r="FRG228" s="89"/>
      <c r="FRH228" s="89"/>
      <c r="FRI228" s="80"/>
      <c r="FRJ228" s="89"/>
      <c r="FRK228" s="89"/>
      <c r="FRL228" s="89"/>
      <c r="FRM228" s="89"/>
      <c r="FRN228" s="89"/>
      <c r="FRO228" s="89"/>
      <c r="FRP228" s="89"/>
      <c r="FRQ228" s="89"/>
      <c r="FRR228" s="89"/>
      <c r="FRS228" s="89"/>
      <c r="FRT228" s="89"/>
      <c r="FRU228" s="89"/>
      <c r="FRV228" s="89"/>
      <c r="FRW228" s="89"/>
      <c r="FRX228" s="89"/>
      <c r="FRY228" s="89"/>
      <c r="FRZ228" s="89"/>
      <c r="FSA228" s="89"/>
      <c r="FSB228" s="89"/>
      <c r="FSC228" s="89"/>
      <c r="FSD228" s="89"/>
      <c r="FSE228" s="80"/>
      <c r="FSF228" s="89"/>
      <c r="FSG228" s="89"/>
      <c r="FSH228" s="89"/>
      <c r="FSI228" s="89"/>
      <c r="FSJ228" s="89"/>
      <c r="FSK228" s="89"/>
      <c r="FSL228" s="89"/>
      <c r="FSM228" s="89"/>
      <c r="FSN228" s="89"/>
      <c r="FSO228" s="89"/>
      <c r="FSP228" s="89"/>
      <c r="FSQ228" s="89"/>
      <c r="FSR228" s="89"/>
      <c r="FSS228" s="89"/>
      <c r="FST228" s="89"/>
      <c r="FSU228" s="89"/>
      <c r="FSV228" s="89"/>
      <c r="FSW228" s="89"/>
      <c r="FSX228" s="89"/>
      <c r="FSY228" s="89"/>
      <c r="FSZ228" s="89"/>
      <c r="FTA228" s="80"/>
      <c r="FTB228" s="89"/>
      <c r="FTC228" s="89"/>
      <c r="FTD228" s="89"/>
      <c r="FTE228" s="89"/>
      <c r="FTF228" s="89"/>
      <c r="FTG228" s="89"/>
      <c r="FTH228" s="89"/>
      <c r="FTI228" s="89"/>
      <c r="FTJ228" s="89"/>
      <c r="FTK228" s="89"/>
      <c r="FTL228" s="89"/>
      <c r="FTM228" s="89"/>
      <c r="FTN228" s="89"/>
      <c r="FTO228" s="89"/>
      <c r="FTP228" s="89"/>
      <c r="FTQ228" s="89"/>
      <c r="FTR228" s="89"/>
      <c r="FTS228" s="89"/>
      <c r="FTT228" s="89"/>
      <c r="FTU228" s="89"/>
      <c r="FTV228" s="89"/>
      <c r="FTW228" s="80"/>
      <c r="FTX228" s="89"/>
      <c r="FTY228" s="89"/>
      <c r="FTZ228" s="89"/>
      <c r="FUA228" s="89"/>
      <c r="FUB228" s="89"/>
      <c r="FUC228" s="89"/>
      <c r="FUD228" s="89"/>
      <c r="FUE228" s="89"/>
      <c r="FUF228" s="89"/>
      <c r="FUG228" s="89"/>
      <c r="FUH228" s="89"/>
      <c r="FUI228" s="89"/>
      <c r="FUJ228" s="89"/>
      <c r="FUK228" s="89"/>
      <c r="FUL228" s="89"/>
      <c r="FUM228" s="89"/>
      <c r="FUN228" s="89"/>
      <c r="FUO228" s="89"/>
      <c r="FUP228" s="89"/>
      <c r="FUQ228" s="89"/>
      <c r="FUR228" s="89"/>
      <c r="FUS228" s="80"/>
      <c r="FUT228" s="89"/>
      <c r="FUU228" s="89"/>
      <c r="FUV228" s="89"/>
      <c r="FUW228" s="89"/>
      <c r="FUX228" s="89"/>
      <c r="FUY228" s="89"/>
      <c r="FUZ228" s="89"/>
      <c r="FVA228" s="89"/>
      <c r="FVB228" s="89"/>
      <c r="FVC228" s="89"/>
      <c r="FVD228" s="89"/>
      <c r="FVE228" s="89"/>
      <c r="FVF228" s="89"/>
      <c r="FVG228" s="89"/>
      <c r="FVH228" s="89"/>
      <c r="FVI228" s="89"/>
      <c r="FVJ228" s="89"/>
      <c r="FVK228" s="89"/>
      <c r="FVL228" s="89"/>
      <c r="FVM228" s="89"/>
      <c r="FVN228" s="89"/>
      <c r="FVO228" s="80"/>
      <c r="FVP228" s="89"/>
      <c r="FVQ228" s="89"/>
      <c r="FVR228" s="89"/>
      <c r="FVS228" s="89"/>
      <c r="FVT228" s="89"/>
      <c r="FVU228" s="89"/>
      <c r="FVV228" s="89"/>
      <c r="FVW228" s="89"/>
      <c r="FVX228" s="89"/>
      <c r="FVY228" s="89"/>
      <c r="FVZ228" s="89"/>
      <c r="FWA228" s="89"/>
      <c r="FWB228" s="89"/>
      <c r="FWC228" s="89"/>
      <c r="FWD228" s="89"/>
      <c r="FWE228" s="89"/>
      <c r="FWF228" s="89"/>
      <c r="FWG228" s="89"/>
      <c r="FWH228" s="89"/>
      <c r="FWI228" s="89"/>
      <c r="FWJ228" s="89"/>
      <c r="FWK228" s="80"/>
      <c r="FWL228" s="89"/>
      <c r="FWM228" s="89"/>
      <c r="FWN228" s="89"/>
      <c r="FWO228" s="89"/>
      <c r="FWP228" s="89"/>
      <c r="FWQ228" s="89"/>
      <c r="FWR228" s="89"/>
      <c r="FWS228" s="89"/>
      <c r="FWT228" s="89"/>
      <c r="FWU228" s="89"/>
      <c r="FWV228" s="89"/>
      <c r="FWW228" s="89"/>
      <c r="FWX228" s="89"/>
      <c r="FWY228" s="89"/>
      <c r="FWZ228" s="89"/>
      <c r="FXA228" s="89"/>
      <c r="FXB228" s="89"/>
      <c r="FXC228" s="89"/>
      <c r="FXD228" s="89"/>
      <c r="FXE228" s="89"/>
      <c r="FXF228" s="89"/>
      <c r="FXG228" s="80"/>
      <c r="FXH228" s="89"/>
      <c r="FXI228" s="89"/>
      <c r="FXJ228" s="89"/>
      <c r="FXK228" s="89"/>
      <c r="FXL228" s="89"/>
      <c r="FXM228" s="89"/>
      <c r="FXN228" s="89"/>
      <c r="FXO228" s="89"/>
      <c r="FXP228" s="89"/>
      <c r="FXQ228" s="89"/>
      <c r="FXR228" s="89"/>
      <c r="FXS228" s="89"/>
      <c r="FXT228" s="89"/>
      <c r="FXU228" s="89"/>
      <c r="FXV228" s="89"/>
      <c r="FXW228" s="89"/>
      <c r="FXX228" s="89"/>
      <c r="FXY228" s="89"/>
      <c r="FXZ228" s="89"/>
      <c r="FYA228" s="89"/>
      <c r="FYB228" s="89"/>
      <c r="FYC228" s="80"/>
      <c r="FYD228" s="89"/>
      <c r="FYE228" s="89"/>
      <c r="FYF228" s="89"/>
      <c r="FYG228" s="89"/>
      <c r="FYH228" s="89"/>
      <c r="FYI228" s="89"/>
      <c r="FYJ228" s="89"/>
      <c r="FYK228" s="89"/>
      <c r="FYL228" s="89"/>
      <c r="FYM228" s="89"/>
      <c r="FYN228" s="89"/>
      <c r="FYO228" s="89"/>
      <c r="FYP228" s="89"/>
      <c r="FYQ228" s="89"/>
      <c r="FYR228" s="89"/>
      <c r="FYS228" s="89"/>
      <c r="FYT228" s="89"/>
      <c r="FYU228" s="89"/>
      <c r="FYV228" s="89"/>
      <c r="FYW228" s="89"/>
      <c r="FYX228" s="89"/>
      <c r="FYY228" s="80"/>
      <c r="FYZ228" s="89"/>
      <c r="FZA228" s="89"/>
      <c r="FZB228" s="89"/>
      <c r="FZC228" s="89"/>
      <c r="FZD228" s="89"/>
      <c r="FZE228" s="89"/>
      <c r="FZF228" s="89"/>
      <c r="FZG228" s="89"/>
      <c r="FZH228" s="89"/>
      <c r="FZI228" s="89"/>
      <c r="FZJ228" s="89"/>
      <c r="FZK228" s="89"/>
      <c r="FZL228" s="89"/>
      <c r="FZM228" s="89"/>
      <c r="FZN228" s="89"/>
      <c r="FZO228" s="89"/>
      <c r="FZP228" s="89"/>
      <c r="FZQ228" s="89"/>
      <c r="FZR228" s="89"/>
      <c r="FZS228" s="89"/>
      <c r="FZT228" s="89"/>
      <c r="FZU228" s="80"/>
      <c r="FZV228" s="89"/>
      <c r="FZW228" s="89"/>
      <c r="FZX228" s="89"/>
      <c r="FZY228" s="89"/>
      <c r="FZZ228" s="89"/>
      <c r="GAA228" s="89"/>
      <c r="GAB228" s="89"/>
      <c r="GAC228" s="89"/>
      <c r="GAD228" s="89"/>
      <c r="GAE228" s="89"/>
      <c r="GAF228" s="89"/>
      <c r="GAG228" s="89"/>
      <c r="GAH228" s="89"/>
      <c r="GAI228" s="89"/>
      <c r="GAJ228" s="89"/>
      <c r="GAK228" s="89"/>
      <c r="GAL228" s="89"/>
      <c r="GAM228" s="89"/>
      <c r="GAN228" s="89"/>
      <c r="GAO228" s="89"/>
      <c r="GAP228" s="89"/>
      <c r="GAQ228" s="80"/>
      <c r="GAR228" s="89"/>
      <c r="GAS228" s="89"/>
      <c r="GAT228" s="89"/>
      <c r="GAU228" s="89"/>
      <c r="GAV228" s="89"/>
      <c r="GAW228" s="89"/>
      <c r="GAX228" s="89"/>
      <c r="GAY228" s="89"/>
      <c r="GAZ228" s="89"/>
      <c r="GBA228" s="89"/>
      <c r="GBB228" s="89"/>
      <c r="GBC228" s="89"/>
      <c r="GBD228" s="89"/>
      <c r="GBE228" s="89"/>
      <c r="GBF228" s="89"/>
      <c r="GBG228" s="89"/>
      <c r="GBH228" s="89"/>
      <c r="GBI228" s="89"/>
      <c r="GBJ228" s="89"/>
      <c r="GBK228" s="89"/>
      <c r="GBL228" s="89"/>
      <c r="GBM228" s="80"/>
      <c r="GBN228" s="89"/>
      <c r="GBO228" s="89"/>
      <c r="GBP228" s="89"/>
      <c r="GBQ228" s="89"/>
      <c r="GBR228" s="89"/>
      <c r="GBS228" s="89"/>
      <c r="GBT228" s="89"/>
      <c r="GBU228" s="89"/>
      <c r="GBV228" s="89"/>
      <c r="GBW228" s="89"/>
      <c r="GBX228" s="89"/>
      <c r="GBY228" s="89"/>
      <c r="GBZ228" s="89"/>
      <c r="GCA228" s="89"/>
      <c r="GCB228" s="89"/>
      <c r="GCC228" s="89"/>
      <c r="GCD228" s="89"/>
      <c r="GCE228" s="89"/>
      <c r="GCF228" s="89"/>
      <c r="GCG228" s="89"/>
      <c r="GCH228" s="89"/>
      <c r="GCI228" s="80"/>
      <c r="GCJ228" s="89"/>
      <c r="GCK228" s="89"/>
      <c r="GCL228" s="89"/>
      <c r="GCM228" s="89"/>
      <c r="GCN228" s="89"/>
      <c r="GCO228" s="89"/>
      <c r="GCP228" s="89"/>
      <c r="GCQ228" s="89"/>
      <c r="GCR228" s="89"/>
      <c r="GCS228" s="89"/>
      <c r="GCT228" s="89"/>
      <c r="GCU228" s="89"/>
      <c r="GCV228" s="89"/>
      <c r="GCW228" s="89"/>
      <c r="GCX228" s="89"/>
      <c r="GCY228" s="89"/>
      <c r="GCZ228" s="89"/>
      <c r="GDA228" s="89"/>
      <c r="GDB228" s="89"/>
      <c r="GDC228" s="89"/>
      <c r="GDD228" s="89"/>
      <c r="GDE228" s="80"/>
      <c r="GDF228" s="89"/>
      <c r="GDG228" s="89"/>
      <c r="GDH228" s="89"/>
      <c r="GDI228" s="89"/>
      <c r="GDJ228" s="89"/>
      <c r="GDK228" s="89"/>
      <c r="GDL228" s="89"/>
      <c r="GDM228" s="89"/>
      <c r="GDN228" s="89"/>
      <c r="GDO228" s="89"/>
      <c r="GDP228" s="89"/>
      <c r="GDQ228" s="89"/>
      <c r="GDR228" s="89"/>
      <c r="GDS228" s="89"/>
      <c r="GDT228" s="89"/>
      <c r="GDU228" s="89"/>
      <c r="GDV228" s="89"/>
      <c r="GDW228" s="89"/>
      <c r="GDX228" s="89"/>
      <c r="GDY228" s="89"/>
      <c r="GDZ228" s="89"/>
      <c r="GEA228" s="80"/>
      <c r="GEB228" s="89"/>
      <c r="GEC228" s="89"/>
      <c r="GED228" s="89"/>
      <c r="GEE228" s="89"/>
      <c r="GEF228" s="89"/>
      <c r="GEG228" s="89"/>
      <c r="GEH228" s="89"/>
      <c r="GEI228" s="89"/>
      <c r="GEJ228" s="89"/>
      <c r="GEK228" s="89"/>
      <c r="GEL228" s="89"/>
      <c r="GEM228" s="89"/>
      <c r="GEN228" s="89"/>
      <c r="GEO228" s="89"/>
      <c r="GEP228" s="89"/>
      <c r="GEQ228" s="89"/>
      <c r="GER228" s="89"/>
      <c r="GES228" s="89"/>
      <c r="GET228" s="89"/>
      <c r="GEU228" s="89"/>
      <c r="GEV228" s="89"/>
      <c r="GEW228" s="80"/>
      <c r="GEX228" s="89"/>
      <c r="GEY228" s="89"/>
      <c r="GEZ228" s="89"/>
      <c r="GFA228" s="89"/>
      <c r="GFB228" s="89"/>
      <c r="GFC228" s="89"/>
      <c r="GFD228" s="89"/>
      <c r="GFE228" s="89"/>
      <c r="GFF228" s="89"/>
      <c r="GFG228" s="89"/>
      <c r="GFH228" s="89"/>
      <c r="GFI228" s="89"/>
      <c r="GFJ228" s="89"/>
      <c r="GFK228" s="89"/>
      <c r="GFL228" s="89"/>
      <c r="GFM228" s="89"/>
      <c r="GFN228" s="89"/>
      <c r="GFO228" s="89"/>
      <c r="GFP228" s="89"/>
      <c r="GFQ228" s="89"/>
      <c r="GFR228" s="89"/>
      <c r="GFS228" s="80"/>
      <c r="GFT228" s="89"/>
      <c r="GFU228" s="89"/>
      <c r="GFV228" s="89"/>
      <c r="GFW228" s="89"/>
      <c r="GFX228" s="89"/>
      <c r="GFY228" s="89"/>
      <c r="GFZ228" s="89"/>
      <c r="GGA228" s="89"/>
      <c r="GGB228" s="89"/>
      <c r="GGC228" s="89"/>
      <c r="GGD228" s="89"/>
      <c r="GGE228" s="89"/>
      <c r="GGF228" s="89"/>
      <c r="GGG228" s="89"/>
      <c r="GGH228" s="89"/>
      <c r="GGI228" s="89"/>
      <c r="GGJ228" s="89"/>
      <c r="GGK228" s="89"/>
      <c r="GGL228" s="89"/>
      <c r="GGM228" s="89"/>
      <c r="GGN228" s="89"/>
      <c r="GGO228" s="80"/>
      <c r="GGP228" s="89"/>
      <c r="GGQ228" s="89"/>
      <c r="GGR228" s="89"/>
      <c r="GGS228" s="89"/>
      <c r="GGT228" s="89"/>
      <c r="GGU228" s="89"/>
      <c r="GGV228" s="89"/>
      <c r="GGW228" s="89"/>
      <c r="GGX228" s="89"/>
      <c r="GGY228" s="89"/>
      <c r="GGZ228" s="89"/>
      <c r="GHA228" s="89"/>
      <c r="GHB228" s="89"/>
      <c r="GHC228" s="89"/>
      <c r="GHD228" s="89"/>
      <c r="GHE228" s="89"/>
      <c r="GHF228" s="89"/>
      <c r="GHG228" s="89"/>
      <c r="GHH228" s="89"/>
      <c r="GHI228" s="89"/>
      <c r="GHJ228" s="89"/>
      <c r="GHK228" s="80"/>
      <c r="GHL228" s="89"/>
      <c r="GHM228" s="89"/>
      <c r="GHN228" s="89"/>
      <c r="GHO228" s="89"/>
      <c r="GHP228" s="89"/>
      <c r="GHQ228" s="89"/>
      <c r="GHR228" s="89"/>
      <c r="GHS228" s="89"/>
      <c r="GHT228" s="89"/>
      <c r="GHU228" s="89"/>
      <c r="GHV228" s="89"/>
      <c r="GHW228" s="89"/>
      <c r="GHX228" s="89"/>
      <c r="GHY228" s="89"/>
      <c r="GHZ228" s="89"/>
      <c r="GIA228" s="89"/>
      <c r="GIB228" s="89"/>
      <c r="GIC228" s="89"/>
      <c r="GID228" s="89"/>
      <c r="GIE228" s="89"/>
      <c r="GIF228" s="89"/>
      <c r="GIG228" s="80"/>
      <c r="GIH228" s="89"/>
      <c r="GII228" s="89"/>
      <c r="GIJ228" s="89"/>
      <c r="GIK228" s="89"/>
      <c r="GIL228" s="89"/>
      <c r="GIM228" s="89"/>
      <c r="GIN228" s="89"/>
      <c r="GIO228" s="89"/>
      <c r="GIP228" s="89"/>
      <c r="GIQ228" s="89"/>
      <c r="GIR228" s="89"/>
      <c r="GIS228" s="89"/>
      <c r="GIT228" s="89"/>
      <c r="GIU228" s="89"/>
      <c r="GIV228" s="89"/>
      <c r="GIW228" s="89"/>
      <c r="GIX228" s="89"/>
      <c r="GIY228" s="89"/>
      <c r="GIZ228" s="89"/>
      <c r="GJA228" s="89"/>
      <c r="GJB228" s="89"/>
      <c r="GJC228" s="80"/>
      <c r="GJD228" s="89"/>
      <c r="GJE228" s="89"/>
      <c r="GJF228" s="89"/>
      <c r="GJG228" s="89"/>
      <c r="GJH228" s="89"/>
      <c r="GJI228" s="89"/>
      <c r="GJJ228" s="89"/>
      <c r="GJK228" s="89"/>
      <c r="GJL228" s="89"/>
      <c r="GJM228" s="89"/>
      <c r="GJN228" s="89"/>
      <c r="GJO228" s="89"/>
      <c r="GJP228" s="89"/>
      <c r="GJQ228" s="89"/>
      <c r="GJR228" s="89"/>
      <c r="GJS228" s="89"/>
      <c r="GJT228" s="89"/>
      <c r="GJU228" s="89"/>
      <c r="GJV228" s="89"/>
      <c r="GJW228" s="89"/>
      <c r="GJX228" s="89"/>
      <c r="GJY228" s="80"/>
      <c r="GJZ228" s="89"/>
      <c r="GKA228" s="89"/>
      <c r="GKB228" s="89"/>
      <c r="GKC228" s="89"/>
      <c r="GKD228" s="89"/>
      <c r="GKE228" s="89"/>
      <c r="GKF228" s="89"/>
      <c r="GKG228" s="89"/>
      <c r="GKH228" s="89"/>
      <c r="GKI228" s="89"/>
      <c r="GKJ228" s="89"/>
      <c r="GKK228" s="89"/>
      <c r="GKL228" s="89"/>
      <c r="GKM228" s="89"/>
      <c r="GKN228" s="89"/>
      <c r="GKO228" s="89"/>
      <c r="GKP228" s="89"/>
      <c r="GKQ228" s="89"/>
      <c r="GKR228" s="89"/>
      <c r="GKS228" s="89"/>
      <c r="GKT228" s="89"/>
      <c r="GKU228" s="80"/>
      <c r="GKV228" s="89"/>
      <c r="GKW228" s="89"/>
      <c r="GKX228" s="89"/>
      <c r="GKY228" s="89"/>
      <c r="GKZ228" s="89"/>
      <c r="GLA228" s="89"/>
      <c r="GLB228" s="89"/>
      <c r="GLC228" s="89"/>
      <c r="GLD228" s="89"/>
      <c r="GLE228" s="89"/>
      <c r="GLF228" s="89"/>
      <c r="GLG228" s="89"/>
      <c r="GLH228" s="89"/>
      <c r="GLI228" s="89"/>
      <c r="GLJ228" s="89"/>
      <c r="GLK228" s="89"/>
      <c r="GLL228" s="89"/>
      <c r="GLM228" s="89"/>
      <c r="GLN228" s="89"/>
      <c r="GLO228" s="89"/>
      <c r="GLP228" s="89"/>
      <c r="GLQ228" s="80"/>
      <c r="GLR228" s="89"/>
      <c r="GLS228" s="89"/>
      <c r="GLT228" s="89"/>
      <c r="GLU228" s="89"/>
      <c r="GLV228" s="89"/>
      <c r="GLW228" s="89"/>
      <c r="GLX228" s="89"/>
      <c r="GLY228" s="89"/>
      <c r="GLZ228" s="89"/>
      <c r="GMA228" s="89"/>
      <c r="GMB228" s="89"/>
      <c r="GMC228" s="89"/>
      <c r="GMD228" s="89"/>
      <c r="GME228" s="89"/>
      <c r="GMF228" s="89"/>
      <c r="GMG228" s="89"/>
      <c r="GMH228" s="89"/>
      <c r="GMI228" s="89"/>
      <c r="GMJ228" s="89"/>
      <c r="GMK228" s="89"/>
      <c r="GML228" s="89"/>
      <c r="GMM228" s="80"/>
      <c r="GMN228" s="89"/>
      <c r="GMO228" s="89"/>
      <c r="GMP228" s="89"/>
      <c r="GMQ228" s="89"/>
      <c r="GMR228" s="89"/>
      <c r="GMS228" s="89"/>
      <c r="GMT228" s="89"/>
      <c r="GMU228" s="89"/>
      <c r="GMV228" s="89"/>
      <c r="GMW228" s="89"/>
      <c r="GMX228" s="89"/>
      <c r="GMY228" s="89"/>
      <c r="GMZ228" s="89"/>
      <c r="GNA228" s="89"/>
      <c r="GNB228" s="89"/>
      <c r="GNC228" s="89"/>
      <c r="GND228" s="89"/>
      <c r="GNE228" s="89"/>
      <c r="GNF228" s="89"/>
      <c r="GNG228" s="89"/>
      <c r="GNH228" s="89"/>
      <c r="GNI228" s="80"/>
      <c r="GNJ228" s="89"/>
      <c r="GNK228" s="89"/>
      <c r="GNL228" s="89"/>
      <c r="GNM228" s="89"/>
      <c r="GNN228" s="89"/>
      <c r="GNO228" s="89"/>
      <c r="GNP228" s="89"/>
      <c r="GNQ228" s="89"/>
      <c r="GNR228" s="89"/>
      <c r="GNS228" s="89"/>
      <c r="GNT228" s="89"/>
      <c r="GNU228" s="89"/>
      <c r="GNV228" s="89"/>
      <c r="GNW228" s="89"/>
      <c r="GNX228" s="89"/>
      <c r="GNY228" s="89"/>
      <c r="GNZ228" s="89"/>
      <c r="GOA228" s="89"/>
      <c r="GOB228" s="89"/>
      <c r="GOC228" s="89"/>
      <c r="GOD228" s="89"/>
      <c r="GOE228" s="80"/>
      <c r="GOF228" s="89"/>
      <c r="GOG228" s="89"/>
      <c r="GOH228" s="89"/>
      <c r="GOI228" s="89"/>
      <c r="GOJ228" s="89"/>
      <c r="GOK228" s="89"/>
      <c r="GOL228" s="89"/>
      <c r="GOM228" s="89"/>
      <c r="GON228" s="89"/>
      <c r="GOO228" s="89"/>
      <c r="GOP228" s="89"/>
      <c r="GOQ228" s="89"/>
      <c r="GOR228" s="89"/>
      <c r="GOS228" s="89"/>
      <c r="GOT228" s="89"/>
      <c r="GOU228" s="89"/>
      <c r="GOV228" s="89"/>
      <c r="GOW228" s="89"/>
      <c r="GOX228" s="89"/>
      <c r="GOY228" s="89"/>
      <c r="GOZ228" s="89"/>
      <c r="GPA228" s="80"/>
      <c r="GPB228" s="89"/>
      <c r="GPC228" s="89"/>
      <c r="GPD228" s="89"/>
      <c r="GPE228" s="89"/>
      <c r="GPF228" s="89"/>
      <c r="GPG228" s="89"/>
      <c r="GPH228" s="89"/>
      <c r="GPI228" s="89"/>
      <c r="GPJ228" s="89"/>
      <c r="GPK228" s="89"/>
      <c r="GPL228" s="89"/>
      <c r="GPM228" s="89"/>
      <c r="GPN228" s="89"/>
      <c r="GPO228" s="89"/>
      <c r="GPP228" s="89"/>
      <c r="GPQ228" s="89"/>
      <c r="GPR228" s="89"/>
      <c r="GPS228" s="89"/>
      <c r="GPT228" s="89"/>
      <c r="GPU228" s="89"/>
      <c r="GPV228" s="89"/>
      <c r="GPW228" s="80"/>
      <c r="GPX228" s="89"/>
      <c r="GPY228" s="89"/>
      <c r="GPZ228" s="89"/>
      <c r="GQA228" s="89"/>
      <c r="GQB228" s="89"/>
      <c r="GQC228" s="89"/>
      <c r="GQD228" s="89"/>
      <c r="GQE228" s="89"/>
      <c r="GQF228" s="89"/>
      <c r="GQG228" s="89"/>
      <c r="GQH228" s="89"/>
      <c r="GQI228" s="89"/>
      <c r="GQJ228" s="89"/>
      <c r="GQK228" s="89"/>
      <c r="GQL228" s="89"/>
      <c r="GQM228" s="89"/>
      <c r="GQN228" s="89"/>
      <c r="GQO228" s="89"/>
      <c r="GQP228" s="89"/>
      <c r="GQQ228" s="89"/>
      <c r="GQR228" s="89"/>
      <c r="GQS228" s="80"/>
      <c r="GQT228" s="89"/>
      <c r="GQU228" s="89"/>
      <c r="GQV228" s="89"/>
      <c r="GQW228" s="89"/>
      <c r="GQX228" s="89"/>
      <c r="GQY228" s="89"/>
      <c r="GQZ228" s="89"/>
      <c r="GRA228" s="89"/>
      <c r="GRB228" s="89"/>
      <c r="GRC228" s="89"/>
      <c r="GRD228" s="89"/>
      <c r="GRE228" s="89"/>
      <c r="GRF228" s="89"/>
      <c r="GRG228" s="89"/>
      <c r="GRH228" s="89"/>
      <c r="GRI228" s="89"/>
      <c r="GRJ228" s="89"/>
      <c r="GRK228" s="89"/>
      <c r="GRL228" s="89"/>
      <c r="GRM228" s="89"/>
      <c r="GRN228" s="89"/>
      <c r="GRO228" s="80"/>
      <c r="GRP228" s="89"/>
      <c r="GRQ228" s="89"/>
      <c r="GRR228" s="89"/>
      <c r="GRS228" s="89"/>
      <c r="GRT228" s="89"/>
      <c r="GRU228" s="89"/>
      <c r="GRV228" s="89"/>
      <c r="GRW228" s="89"/>
      <c r="GRX228" s="89"/>
      <c r="GRY228" s="89"/>
      <c r="GRZ228" s="89"/>
      <c r="GSA228" s="89"/>
      <c r="GSB228" s="89"/>
      <c r="GSC228" s="89"/>
      <c r="GSD228" s="89"/>
      <c r="GSE228" s="89"/>
      <c r="GSF228" s="89"/>
      <c r="GSG228" s="89"/>
      <c r="GSH228" s="89"/>
      <c r="GSI228" s="89"/>
      <c r="GSJ228" s="89"/>
      <c r="GSK228" s="80"/>
      <c r="GSL228" s="89"/>
      <c r="GSM228" s="89"/>
      <c r="GSN228" s="89"/>
      <c r="GSO228" s="89"/>
      <c r="GSP228" s="89"/>
      <c r="GSQ228" s="89"/>
      <c r="GSR228" s="89"/>
      <c r="GSS228" s="89"/>
      <c r="GST228" s="89"/>
      <c r="GSU228" s="89"/>
      <c r="GSV228" s="89"/>
      <c r="GSW228" s="89"/>
      <c r="GSX228" s="89"/>
      <c r="GSY228" s="89"/>
      <c r="GSZ228" s="89"/>
      <c r="GTA228" s="89"/>
      <c r="GTB228" s="89"/>
      <c r="GTC228" s="89"/>
      <c r="GTD228" s="89"/>
      <c r="GTE228" s="89"/>
      <c r="GTF228" s="89"/>
      <c r="GTG228" s="80"/>
      <c r="GTH228" s="89"/>
      <c r="GTI228" s="89"/>
      <c r="GTJ228" s="89"/>
      <c r="GTK228" s="89"/>
      <c r="GTL228" s="89"/>
      <c r="GTM228" s="89"/>
      <c r="GTN228" s="89"/>
      <c r="GTO228" s="89"/>
      <c r="GTP228" s="89"/>
      <c r="GTQ228" s="89"/>
      <c r="GTR228" s="89"/>
      <c r="GTS228" s="89"/>
      <c r="GTT228" s="89"/>
      <c r="GTU228" s="89"/>
      <c r="GTV228" s="89"/>
      <c r="GTW228" s="89"/>
      <c r="GTX228" s="89"/>
      <c r="GTY228" s="89"/>
      <c r="GTZ228" s="89"/>
      <c r="GUA228" s="89"/>
      <c r="GUB228" s="89"/>
      <c r="GUC228" s="80"/>
      <c r="GUD228" s="89"/>
      <c r="GUE228" s="89"/>
      <c r="GUF228" s="89"/>
      <c r="GUG228" s="89"/>
      <c r="GUH228" s="89"/>
      <c r="GUI228" s="89"/>
      <c r="GUJ228" s="89"/>
      <c r="GUK228" s="89"/>
      <c r="GUL228" s="89"/>
      <c r="GUM228" s="89"/>
      <c r="GUN228" s="89"/>
      <c r="GUO228" s="89"/>
      <c r="GUP228" s="89"/>
      <c r="GUQ228" s="89"/>
      <c r="GUR228" s="89"/>
      <c r="GUS228" s="89"/>
      <c r="GUT228" s="89"/>
      <c r="GUU228" s="89"/>
      <c r="GUV228" s="89"/>
      <c r="GUW228" s="89"/>
      <c r="GUX228" s="89"/>
      <c r="GUY228" s="80"/>
      <c r="GUZ228" s="89"/>
      <c r="GVA228" s="89"/>
      <c r="GVB228" s="89"/>
      <c r="GVC228" s="89"/>
      <c r="GVD228" s="89"/>
      <c r="GVE228" s="89"/>
      <c r="GVF228" s="89"/>
      <c r="GVG228" s="89"/>
      <c r="GVH228" s="89"/>
      <c r="GVI228" s="89"/>
      <c r="GVJ228" s="89"/>
      <c r="GVK228" s="89"/>
      <c r="GVL228" s="89"/>
      <c r="GVM228" s="89"/>
      <c r="GVN228" s="89"/>
      <c r="GVO228" s="89"/>
      <c r="GVP228" s="89"/>
      <c r="GVQ228" s="89"/>
      <c r="GVR228" s="89"/>
      <c r="GVS228" s="89"/>
      <c r="GVT228" s="89"/>
      <c r="GVU228" s="80"/>
      <c r="GVV228" s="89"/>
      <c r="GVW228" s="89"/>
      <c r="GVX228" s="89"/>
      <c r="GVY228" s="89"/>
      <c r="GVZ228" s="89"/>
      <c r="GWA228" s="89"/>
      <c r="GWB228" s="89"/>
      <c r="GWC228" s="89"/>
      <c r="GWD228" s="89"/>
      <c r="GWE228" s="89"/>
      <c r="GWF228" s="89"/>
      <c r="GWG228" s="89"/>
      <c r="GWH228" s="89"/>
      <c r="GWI228" s="89"/>
      <c r="GWJ228" s="89"/>
      <c r="GWK228" s="89"/>
      <c r="GWL228" s="89"/>
      <c r="GWM228" s="89"/>
      <c r="GWN228" s="89"/>
      <c r="GWO228" s="89"/>
      <c r="GWP228" s="89"/>
      <c r="GWQ228" s="80"/>
      <c r="GWR228" s="89"/>
      <c r="GWS228" s="89"/>
      <c r="GWT228" s="89"/>
      <c r="GWU228" s="89"/>
      <c r="GWV228" s="89"/>
      <c r="GWW228" s="89"/>
      <c r="GWX228" s="89"/>
      <c r="GWY228" s="89"/>
      <c r="GWZ228" s="89"/>
      <c r="GXA228" s="89"/>
      <c r="GXB228" s="89"/>
      <c r="GXC228" s="89"/>
      <c r="GXD228" s="89"/>
      <c r="GXE228" s="89"/>
      <c r="GXF228" s="89"/>
      <c r="GXG228" s="89"/>
      <c r="GXH228" s="89"/>
      <c r="GXI228" s="89"/>
      <c r="GXJ228" s="89"/>
      <c r="GXK228" s="89"/>
      <c r="GXL228" s="89"/>
      <c r="GXM228" s="80"/>
      <c r="GXN228" s="89"/>
      <c r="GXO228" s="89"/>
      <c r="GXP228" s="89"/>
      <c r="GXQ228" s="89"/>
      <c r="GXR228" s="89"/>
      <c r="GXS228" s="89"/>
      <c r="GXT228" s="89"/>
      <c r="GXU228" s="89"/>
      <c r="GXV228" s="89"/>
      <c r="GXW228" s="89"/>
      <c r="GXX228" s="89"/>
      <c r="GXY228" s="89"/>
      <c r="GXZ228" s="89"/>
      <c r="GYA228" s="89"/>
      <c r="GYB228" s="89"/>
      <c r="GYC228" s="89"/>
      <c r="GYD228" s="89"/>
      <c r="GYE228" s="89"/>
      <c r="GYF228" s="89"/>
      <c r="GYG228" s="89"/>
      <c r="GYH228" s="89"/>
      <c r="GYI228" s="80"/>
      <c r="GYJ228" s="89"/>
      <c r="GYK228" s="89"/>
      <c r="GYL228" s="89"/>
      <c r="GYM228" s="89"/>
      <c r="GYN228" s="89"/>
      <c r="GYO228" s="89"/>
      <c r="GYP228" s="89"/>
      <c r="GYQ228" s="89"/>
      <c r="GYR228" s="89"/>
      <c r="GYS228" s="89"/>
      <c r="GYT228" s="89"/>
      <c r="GYU228" s="89"/>
      <c r="GYV228" s="89"/>
      <c r="GYW228" s="89"/>
      <c r="GYX228" s="89"/>
      <c r="GYY228" s="89"/>
      <c r="GYZ228" s="89"/>
      <c r="GZA228" s="89"/>
      <c r="GZB228" s="89"/>
      <c r="GZC228" s="89"/>
      <c r="GZD228" s="89"/>
      <c r="GZE228" s="80"/>
      <c r="GZF228" s="89"/>
      <c r="GZG228" s="89"/>
      <c r="GZH228" s="89"/>
      <c r="GZI228" s="89"/>
      <c r="GZJ228" s="89"/>
      <c r="GZK228" s="89"/>
      <c r="GZL228" s="89"/>
      <c r="GZM228" s="89"/>
      <c r="GZN228" s="89"/>
      <c r="GZO228" s="89"/>
      <c r="GZP228" s="89"/>
      <c r="GZQ228" s="89"/>
      <c r="GZR228" s="89"/>
      <c r="GZS228" s="89"/>
      <c r="GZT228" s="89"/>
      <c r="GZU228" s="89"/>
      <c r="GZV228" s="89"/>
      <c r="GZW228" s="89"/>
      <c r="GZX228" s="89"/>
      <c r="GZY228" s="89"/>
      <c r="GZZ228" s="89"/>
      <c r="HAA228" s="80"/>
      <c r="HAB228" s="89"/>
      <c r="HAC228" s="89"/>
      <c r="HAD228" s="89"/>
      <c r="HAE228" s="89"/>
      <c r="HAF228" s="89"/>
      <c r="HAG228" s="89"/>
      <c r="HAH228" s="89"/>
      <c r="HAI228" s="89"/>
      <c r="HAJ228" s="89"/>
      <c r="HAK228" s="89"/>
      <c r="HAL228" s="89"/>
      <c r="HAM228" s="89"/>
      <c r="HAN228" s="89"/>
      <c r="HAO228" s="89"/>
      <c r="HAP228" s="89"/>
      <c r="HAQ228" s="89"/>
      <c r="HAR228" s="89"/>
      <c r="HAS228" s="89"/>
      <c r="HAT228" s="89"/>
      <c r="HAU228" s="89"/>
      <c r="HAV228" s="89"/>
      <c r="HAW228" s="80"/>
      <c r="HAX228" s="89"/>
      <c r="HAY228" s="89"/>
      <c r="HAZ228" s="89"/>
      <c r="HBA228" s="89"/>
      <c r="HBB228" s="89"/>
      <c r="HBC228" s="89"/>
      <c r="HBD228" s="89"/>
      <c r="HBE228" s="89"/>
      <c r="HBF228" s="89"/>
      <c r="HBG228" s="89"/>
      <c r="HBH228" s="89"/>
      <c r="HBI228" s="89"/>
      <c r="HBJ228" s="89"/>
      <c r="HBK228" s="89"/>
      <c r="HBL228" s="89"/>
      <c r="HBM228" s="89"/>
      <c r="HBN228" s="89"/>
      <c r="HBO228" s="89"/>
      <c r="HBP228" s="89"/>
      <c r="HBQ228" s="89"/>
      <c r="HBR228" s="89"/>
      <c r="HBS228" s="80"/>
      <c r="HBT228" s="89"/>
      <c r="HBU228" s="89"/>
      <c r="HBV228" s="89"/>
      <c r="HBW228" s="89"/>
      <c r="HBX228" s="89"/>
      <c r="HBY228" s="89"/>
      <c r="HBZ228" s="89"/>
      <c r="HCA228" s="89"/>
      <c r="HCB228" s="89"/>
      <c r="HCC228" s="89"/>
      <c r="HCD228" s="89"/>
      <c r="HCE228" s="89"/>
      <c r="HCF228" s="89"/>
      <c r="HCG228" s="89"/>
      <c r="HCH228" s="89"/>
      <c r="HCI228" s="89"/>
      <c r="HCJ228" s="89"/>
      <c r="HCK228" s="89"/>
      <c r="HCL228" s="89"/>
      <c r="HCM228" s="89"/>
      <c r="HCN228" s="89"/>
      <c r="HCO228" s="80"/>
      <c r="HCP228" s="89"/>
      <c r="HCQ228" s="89"/>
      <c r="HCR228" s="89"/>
      <c r="HCS228" s="89"/>
      <c r="HCT228" s="89"/>
      <c r="HCU228" s="89"/>
      <c r="HCV228" s="89"/>
      <c r="HCW228" s="89"/>
      <c r="HCX228" s="89"/>
      <c r="HCY228" s="89"/>
      <c r="HCZ228" s="89"/>
      <c r="HDA228" s="89"/>
      <c r="HDB228" s="89"/>
      <c r="HDC228" s="89"/>
      <c r="HDD228" s="89"/>
      <c r="HDE228" s="89"/>
      <c r="HDF228" s="89"/>
      <c r="HDG228" s="89"/>
      <c r="HDH228" s="89"/>
      <c r="HDI228" s="89"/>
      <c r="HDJ228" s="89"/>
      <c r="HDK228" s="80"/>
      <c r="HDL228" s="89"/>
      <c r="HDM228" s="89"/>
      <c r="HDN228" s="89"/>
      <c r="HDO228" s="89"/>
      <c r="HDP228" s="89"/>
      <c r="HDQ228" s="89"/>
      <c r="HDR228" s="89"/>
      <c r="HDS228" s="89"/>
      <c r="HDT228" s="89"/>
      <c r="HDU228" s="89"/>
      <c r="HDV228" s="89"/>
      <c r="HDW228" s="89"/>
      <c r="HDX228" s="89"/>
      <c r="HDY228" s="89"/>
      <c r="HDZ228" s="89"/>
      <c r="HEA228" s="89"/>
      <c r="HEB228" s="89"/>
      <c r="HEC228" s="89"/>
      <c r="HED228" s="89"/>
      <c r="HEE228" s="89"/>
      <c r="HEF228" s="89"/>
      <c r="HEG228" s="80"/>
      <c r="HEH228" s="89"/>
      <c r="HEI228" s="89"/>
      <c r="HEJ228" s="89"/>
      <c r="HEK228" s="89"/>
      <c r="HEL228" s="89"/>
      <c r="HEM228" s="89"/>
      <c r="HEN228" s="89"/>
      <c r="HEO228" s="89"/>
      <c r="HEP228" s="89"/>
      <c r="HEQ228" s="89"/>
      <c r="HER228" s="89"/>
      <c r="HES228" s="89"/>
      <c r="HET228" s="89"/>
      <c r="HEU228" s="89"/>
      <c r="HEV228" s="89"/>
      <c r="HEW228" s="89"/>
      <c r="HEX228" s="89"/>
      <c r="HEY228" s="89"/>
      <c r="HEZ228" s="89"/>
      <c r="HFA228" s="89"/>
      <c r="HFB228" s="89"/>
      <c r="HFC228" s="80"/>
      <c r="HFD228" s="89"/>
      <c r="HFE228" s="89"/>
      <c r="HFF228" s="89"/>
      <c r="HFG228" s="89"/>
      <c r="HFH228" s="89"/>
      <c r="HFI228" s="89"/>
      <c r="HFJ228" s="89"/>
      <c r="HFK228" s="89"/>
      <c r="HFL228" s="89"/>
      <c r="HFM228" s="89"/>
      <c r="HFN228" s="89"/>
      <c r="HFO228" s="89"/>
      <c r="HFP228" s="89"/>
      <c r="HFQ228" s="89"/>
      <c r="HFR228" s="89"/>
      <c r="HFS228" s="89"/>
      <c r="HFT228" s="89"/>
      <c r="HFU228" s="89"/>
      <c r="HFV228" s="89"/>
      <c r="HFW228" s="89"/>
      <c r="HFX228" s="89"/>
      <c r="HFY228" s="80"/>
      <c r="HFZ228" s="89"/>
      <c r="HGA228" s="89"/>
      <c r="HGB228" s="89"/>
      <c r="HGC228" s="89"/>
      <c r="HGD228" s="89"/>
      <c r="HGE228" s="89"/>
      <c r="HGF228" s="89"/>
      <c r="HGG228" s="89"/>
      <c r="HGH228" s="89"/>
      <c r="HGI228" s="89"/>
      <c r="HGJ228" s="89"/>
      <c r="HGK228" s="89"/>
      <c r="HGL228" s="89"/>
      <c r="HGM228" s="89"/>
      <c r="HGN228" s="89"/>
      <c r="HGO228" s="89"/>
      <c r="HGP228" s="89"/>
      <c r="HGQ228" s="89"/>
      <c r="HGR228" s="89"/>
      <c r="HGS228" s="89"/>
      <c r="HGT228" s="89"/>
      <c r="HGU228" s="80"/>
      <c r="HGV228" s="89"/>
      <c r="HGW228" s="89"/>
      <c r="HGX228" s="89"/>
      <c r="HGY228" s="89"/>
      <c r="HGZ228" s="89"/>
      <c r="HHA228" s="89"/>
      <c r="HHB228" s="89"/>
      <c r="HHC228" s="89"/>
      <c r="HHD228" s="89"/>
      <c r="HHE228" s="89"/>
      <c r="HHF228" s="89"/>
      <c r="HHG228" s="89"/>
      <c r="HHH228" s="89"/>
      <c r="HHI228" s="89"/>
      <c r="HHJ228" s="89"/>
      <c r="HHK228" s="89"/>
      <c r="HHL228" s="89"/>
      <c r="HHM228" s="89"/>
      <c r="HHN228" s="89"/>
      <c r="HHO228" s="89"/>
      <c r="HHP228" s="89"/>
      <c r="HHQ228" s="80"/>
      <c r="HHR228" s="89"/>
      <c r="HHS228" s="89"/>
      <c r="HHT228" s="89"/>
      <c r="HHU228" s="89"/>
      <c r="HHV228" s="89"/>
      <c r="HHW228" s="89"/>
      <c r="HHX228" s="89"/>
      <c r="HHY228" s="89"/>
      <c r="HHZ228" s="89"/>
      <c r="HIA228" s="89"/>
      <c r="HIB228" s="89"/>
      <c r="HIC228" s="89"/>
      <c r="HID228" s="89"/>
      <c r="HIE228" s="89"/>
      <c r="HIF228" s="89"/>
      <c r="HIG228" s="89"/>
      <c r="HIH228" s="89"/>
      <c r="HII228" s="89"/>
      <c r="HIJ228" s="89"/>
      <c r="HIK228" s="89"/>
      <c r="HIL228" s="89"/>
      <c r="HIM228" s="80"/>
      <c r="HIN228" s="89"/>
      <c r="HIO228" s="89"/>
      <c r="HIP228" s="89"/>
      <c r="HIQ228" s="89"/>
      <c r="HIR228" s="89"/>
      <c r="HIS228" s="89"/>
      <c r="HIT228" s="89"/>
      <c r="HIU228" s="89"/>
      <c r="HIV228" s="89"/>
      <c r="HIW228" s="89"/>
      <c r="HIX228" s="89"/>
      <c r="HIY228" s="89"/>
      <c r="HIZ228" s="89"/>
      <c r="HJA228" s="89"/>
      <c r="HJB228" s="89"/>
      <c r="HJC228" s="89"/>
      <c r="HJD228" s="89"/>
      <c r="HJE228" s="89"/>
      <c r="HJF228" s="89"/>
      <c r="HJG228" s="89"/>
      <c r="HJH228" s="89"/>
      <c r="HJI228" s="80"/>
      <c r="HJJ228" s="89"/>
      <c r="HJK228" s="89"/>
      <c r="HJL228" s="89"/>
      <c r="HJM228" s="89"/>
      <c r="HJN228" s="89"/>
      <c r="HJO228" s="89"/>
      <c r="HJP228" s="89"/>
      <c r="HJQ228" s="89"/>
      <c r="HJR228" s="89"/>
      <c r="HJS228" s="89"/>
      <c r="HJT228" s="89"/>
      <c r="HJU228" s="89"/>
      <c r="HJV228" s="89"/>
      <c r="HJW228" s="89"/>
      <c r="HJX228" s="89"/>
      <c r="HJY228" s="89"/>
      <c r="HJZ228" s="89"/>
      <c r="HKA228" s="89"/>
      <c r="HKB228" s="89"/>
      <c r="HKC228" s="89"/>
      <c r="HKD228" s="89"/>
      <c r="HKE228" s="80"/>
      <c r="HKF228" s="89"/>
      <c r="HKG228" s="89"/>
      <c r="HKH228" s="89"/>
      <c r="HKI228" s="89"/>
      <c r="HKJ228" s="89"/>
      <c r="HKK228" s="89"/>
      <c r="HKL228" s="89"/>
      <c r="HKM228" s="89"/>
      <c r="HKN228" s="89"/>
      <c r="HKO228" s="89"/>
      <c r="HKP228" s="89"/>
      <c r="HKQ228" s="89"/>
      <c r="HKR228" s="89"/>
      <c r="HKS228" s="89"/>
      <c r="HKT228" s="89"/>
      <c r="HKU228" s="89"/>
      <c r="HKV228" s="89"/>
      <c r="HKW228" s="89"/>
      <c r="HKX228" s="89"/>
      <c r="HKY228" s="89"/>
      <c r="HKZ228" s="89"/>
      <c r="HLA228" s="80"/>
      <c r="HLB228" s="89"/>
      <c r="HLC228" s="89"/>
      <c r="HLD228" s="89"/>
      <c r="HLE228" s="89"/>
      <c r="HLF228" s="89"/>
      <c r="HLG228" s="89"/>
      <c r="HLH228" s="89"/>
      <c r="HLI228" s="89"/>
      <c r="HLJ228" s="89"/>
      <c r="HLK228" s="89"/>
      <c r="HLL228" s="89"/>
      <c r="HLM228" s="89"/>
      <c r="HLN228" s="89"/>
      <c r="HLO228" s="89"/>
      <c r="HLP228" s="89"/>
      <c r="HLQ228" s="89"/>
      <c r="HLR228" s="89"/>
      <c r="HLS228" s="89"/>
      <c r="HLT228" s="89"/>
      <c r="HLU228" s="89"/>
      <c r="HLV228" s="89"/>
      <c r="HLW228" s="80"/>
      <c r="HLX228" s="89"/>
      <c r="HLY228" s="89"/>
      <c r="HLZ228" s="89"/>
      <c r="HMA228" s="89"/>
      <c r="HMB228" s="89"/>
      <c r="HMC228" s="89"/>
      <c r="HMD228" s="89"/>
      <c r="HME228" s="89"/>
      <c r="HMF228" s="89"/>
      <c r="HMG228" s="89"/>
      <c r="HMH228" s="89"/>
      <c r="HMI228" s="89"/>
      <c r="HMJ228" s="89"/>
      <c r="HMK228" s="89"/>
      <c r="HML228" s="89"/>
      <c r="HMM228" s="89"/>
      <c r="HMN228" s="89"/>
      <c r="HMO228" s="89"/>
      <c r="HMP228" s="89"/>
      <c r="HMQ228" s="89"/>
      <c r="HMR228" s="89"/>
      <c r="HMS228" s="80"/>
      <c r="HMT228" s="89"/>
      <c r="HMU228" s="89"/>
      <c r="HMV228" s="89"/>
      <c r="HMW228" s="89"/>
      <c r="HMX228" s="89"/>
      <c r="HMY228" s="89"/>
      <c r="HMZ228" s="89"/>
      <c r="HNA228" s="89"/>
      <c r="HNB228" s="89"/>
      <c r="HNC228" s="89"/>
      <c r="HND228" s="89"/>
      <c r="HNE228" s="89"/>
      <c r="HNF228" s="89"/>
      <c r="HNG228" s="89"/>
      <c r="HNH228" s="89"/>
      <c r="HNI228" s="89"/>
      <c r="HNJ228" s="89"/>
      <c r="HNK228" s="89"/>
      <c r="HNL228" s="89"/>
      <c r="HNM228" s="89"/>
      <c r="HNN228" s="89"/>
      <c r="HNO228" s="80"/>
      <c r="HNP228" s="89"/>
      <c r="HNQ228" s="89"/>
      <c r="HNR228" s="89"/>
      <c r="HNS228" s="89"/>
      <c r="HNT228" s="89"/>
      <c r="HNU228" s="89"/>
      <c r="HNV228" s="89"/>
      <c r="HNW228" s="89"/>
      <c r="HNX228" s="89"/>
      <c r="HNY228" s="89"/>
      <c r="HNZ228" s="89"/>
      <c r="HOA228" s="89"/>
      <c r="HOB228" s="89"/>
      <c r="HOC228" s="89"/>
      <c r="HOD228" s="89"/>
      <c r="HOE228" s="89"/>
      <c r="HOF228" s="89"/>
      <c r="HOG228" s="89"/>
      <c r="HOH228" s="89"/>
      <c r="HOI228" s="89"/>
      <c r="HOJ228" s="89"/>
      <c r="HOK228" s="80"/>
      <c r="HOL228" s="89"/>
      <c r="HOM228" s="89"/>
      <c r="HON228" s="89"/>
      <c r="HOO228" s="89"/>
      <c r="HOP228" s="89"/>
      <c r="HOQ228" s="89"/>
      <c r="HOR228" s="89"/>
      <c r="HOS228" s="89"/>
      <c r="HOT228" s="89"/>
      <c r="HOU228" s="89"/>
      <c r="HOV228" s="89"/>
      <c r="HOW228" s="89"/>
      <c r="HOX228" s="89"/>
      <c r="HOY228" s="89"/>
      <c r="HOZ228" s="89"/>
      <c r="HPA228" s="89"/>
      <c r="HPB228" s="89"/>
      <c r="HPC228" s="89"/>
      <c r="HPD228" s="89"/>
      <c r="HPE228" s="89"/>
      <c r="HPF228" s="89"/>
      <c r="HPG228" s="80"/>
      <c r="HPH228" s="89"/>
      <c r="HPI228" s="89"/>
      <c r="HPJ228" s="89"/>
      <c r="HPK228" s="89"/>
      <c r="HPL228" s="89"/>
      <c r="HPM228" s="89"/>
      <c r="HPN228" s="89"/>
      <c r="HPO228" s="89"/>
      <c r="HPP228" s="89"/>
      <c r="HPQ228" s="89"/>
      <c r="HPR228" s="89"/>
      <c r="HPS228" s="89"/>
      <c r="HPT228" s="89"/>
      <c r="HPU228" s="89"/>
      <c r="HPV228" s="89"/>
      <c r="HPW228" s="89"/>
      <c r="HPX228" s="89"/>
      <c r="HPY228" s="89"/>
      <c r="HPZ228" s="89"/>
      <c r="HQA228" s="89"/>
      <c r="HQB228" s="89"/>
      <c r="HQC228" s="80"/>
      <c r="HQD228" s="89"/>
      <c r="HQE228" s="89"/>
      <c r="HQF228" s="89"/>
      <c r="HQG228" s="89"/>
      <c r="HQH228" s="89"/>
      <c r="HQI228" s="89"/>
      <c r="HQJ228" s="89"/>
      <c r="HQK228" s="89"/>
      <c r="HQL228" s="89"/>
      <c r="HQM228" s="89"/>
      <c r="HQN228" s="89"/>
      <c r="HQO228" s="89"/>
      <c r="HQP228" s="89"/>
      <c r="HQQ228" s="89"/>
      <c r="HQR228" s="89"/>
      <c r="HQS228" s="89"/>
      <c r="HQT228" s="89"/>
      <c r="HQU228" s="89"/>
      <c r="HQV228" s="89"/>
      <c r="HQW228" s="89"/>
      <c r="HQX228" s="89"/>
      <c r="HQY228" s="80"/>
      <c r="HQZ228" s="89"/>
      <c r="HRA228" s="89"/>
      <c r="HRB228" s="89"/>
      <c r="HRC228" s="89"/>
      <c r="HRD228" s="89"/>
      <c r="HRE228" s="89"/>
      <c r="HRF228" s="89"/>
      <c r="HRG228" s="89"/>
      <c r="HRH228" s="89"/>
      <c r="HRI228" s="89"/>
      <c r="HRJ228" s="89"/>
      <c r="HRK228" s="89"/>
      <c r="HRL228" s="89"/>
      <c r="HRM228" s="89"/>
      <c r="HRN228" s="89"/>
      <c r="HRO228" s="89"/>
      <c r="HRP228" s="89"/>
      <c r="HRQ228" s="89"/>
      <c r="HRR228" s="89"/>
      <c r="HRS228" s="89"/>
      <c r="HRT228" s="89"/>
      <c r="HRU228" s="80"/>
      <c r="HRV228" s="89"/>
      <c r="HRW228" s="89"/>
      <c r="HRX228" s="89"/>
      <c r="HRY228" s="89"/>
      <c r="HRZ228" s="89"/>
      <c r="HSA228" s="89"/>
      <c r="HSB228" s="89"/>
      <c r="HSC228" s="89"/>
      <c r="HSD228" s="89"/>
      <c r="HSE228" s="89"/>
      <c r="HSF228" s="89"/>
      <c r="HSG228" s="89"/>
      <c r="HSH228" s="89"/>
      <c r="HSI228" s="89"/>
      <c r="HSJ228" s="89"/>
      <c r="HSK228" s="89"/>
      <c r="HSL228" s="89"/>
      <c r="HSM228" s="89"/>
      <c r="HSN228" s="89"/>
      <c r="HSO228" s="89"/>
      <c r="HSP228" s="89"/>
      <c r="HSQ228" s="80"/>
      <c r="HSR228" s="89"/>
      <c r="HSS228" s="89"/>
      <c r="HST228" s="89"/>
      <c r="HSU228" s="89"/>
      <c r="HSV228" s="89"/>
      <c r="HSW228" s="89"/>
      <c r="HSX228" s="89"/>
      <c r="HSY228" s="89"/>
      <c r="HSZ228" s="89"/>
      <c r="HTA228" s="89"/>
      <c r="HTB228" s="89"/>
      <c r="HTC228" s="89"/>
      <c r="HTD228" s="89"/>
      <c r="HTE228" s="89"/>
      <c r="HTF228" s="89"/>
      <c r="HTG228" s="89"/>
      <c r="HTH228" s="89"/>
      <c r="HTI228" s="89"/>
      <c r="HTJ228" s="89"/>
      <c r="HTK228" s="89"/>
      <c r="HTL228" s="89"/>
      <c r="HTM228" s="80"/>
      <c r="HTN228" s="89"/>
      <c r="HTO228" s="89"/>
      <c r="HTP228" s="89"/>
      <c r="HTQ228" s="89"/>
      <c r="HTR228" s="89"/>
      <c r="HTS228" s="89"/>
      <c r="HTT228" s="89"/>
      <c r="HTU228" s="89"/>
      <c r="HTV228" s="89"/>
      <c r="HTW228" s="89"/>
      <c r="HTX228" s="89"/>
      <c r="HTY228" s="89"/>
      <c r="HTZ228" s="89"/>
      <c r="HUA228" s="89"/>
      <c r="HUB228" s="89"/>
      <c r="HUC228" s="89"/>
      <c r="HUD228" s="89"/>
      <c r="HUE228" s="89"/>
      <c r="HUF228" s="89"/>
      <c r="HUG228" s="89"/>
      <c r="HUH228" s="89"/>
      <c r="HUI228" s="80"/>
      <c r="HUJ228" s="89"/>
      <c r="HUK228" s="89"/>
      <c r="HUL228" s="89"/>
      <c r="HUM228" s="89"/>
      <c r="HUN228" s="89"/>
      <c r="HUO228" s="89"/>
      <c r="HUP228" s="89"/>
      <c r="HUQ228" s="89"/>
      <c r="HUR228" s="89"/>
      <c r="HUS228" s="89"/>
      <c r="HUT228" s="89"/>
      <c r="HUU228" s="89"/>
      <c r="HUV228" s="89"/>
      <c r="HUW228" s="89"/>
      <c r="HUX228" s="89"/>
      <c r="HUY228" s="89"/>
      <c r="HUZ228" s="89"/>
      <c r="HVA228" s="89"/>
      <c r="HVB228" s="89"/>
      <c r="HVC228" s="89"/>
      <c r="HVD228" s="89"/>
      <c r="HVE228" s="80"/>
      <c r="HVF228" s="89"/>
      <c r="HVG228" s="89"/>
      <c r="HVH228" s="89"/>
      <c r="HVI228" s="89"/>
      <c r="HVJ228" s="89"/>
      <c r="HVK228" s="89"/>
      <c r="HVL228" s="89"/>
      <c r="HVM228" s="89"/>
      <c r="HVN228" s="89"/>
      <c r="HVO228" s="89"/>
      <c r="HVP228" s="89"/>
      <c r="HVQ228" s="89"/>
      <c r="HVR228" s="89"/>
      <c r="HVS228" s="89"/>
      <c r="HVT228" s="89"/>
      <c r="HVU228" s="89"/>
      <c r="HVV228" s="89"/>
      <c r="HVW228" s="89"/>
      <c r="HVX228" s="89"/>
      <c r="HVY228" s="89"/>
      <c r="HVZ228" s="89"/>
      <c r="HWA228" s="80"/>
      <c r="HWB228" s="89"/>
      <c r="HWC228" s="89"/>
      <c r="HWD228" s="89"/>
      <c r="HWE228" s="89"/>
      <c r="HWF228" s="89"/>
      <c r="HWG228" s="89"/>
      <c r="HWH228" s="89"/>
      <c r="HWI228" s="89"/>
      <c r="HWJ228" s="89"/>
      <c r="HWK228" s="89"/>
      <c r="HWL228" s="89"/>
      <c r="HWM228" s="89"/>
      <c r="HWN228" s="89"/>
      <c r="HWO228" s="89"/>
      <c r="HWP228" s="89"/>
      <c r="HWQ228" s="89"/>
      <c r="HWR228" s="89"/>
      <c r="HWS228" s="89"/>
      <c r="HWT228" s="89"/>
      <c r="HWU228" s="89"/>
      <c r="HWV228" s="89"/>
      <c r="HWW228" s="80"/>
      <c r="HWX228" s="89"/>
      <c r="HWY228" s="89"/>
      <c r="HWZ228" s="89"/>
      <c r="HXA228" s="89"/>
      <c r="HXB228" s="89"/>
      <c r="HXC228" s="89"/>
      <c r="HXD228" s="89"/>
      <c r="HXE228" s="89"/>
      <c r="HXF228" s="89"/>
      <c r="HXG228" s="89"/>
      <c r="HXH228" s="89"/>
      <c r="HXI228" s="89"/>
      <c r="HXJ228" s="89"/>
      <c r="HXK228" s="89"/>
      <c r="HXL228" s="89"/>
      <c r="HXM228" s="89"/>
      <c r="HXN228" s="89"/>
      <c r="HXO228" s="89"/>
      <c r="HXP228" s="89"/>
      <c r="HXQ228" s="89"/>
      <c r="HXR228" s="89"/>
      <c r="HXS228" s="80"/>
      <c r="HXT228" s="89"/>
      <c r="HXU228" s="89"/>
      <c r="HXV228" s="89"/>
      <c r="HXW228" s="89"/>
      <c r="HXX228" s="89"/>
      <c r="HXY228" s="89"/>
      <c r="HXZ228" s="89"/>
      <c r="HYA228" s="89"/>
      <c r="HYB228" s="89"/>
      <c r="HYC228" s="89"/>
      <c r="HYD228" s="89"/>
      <c r="HYE228" s="89"/>
      <c r="HYF228" s="89"/>
      <c r="HYG228" s="89"/>
      <c r="HYH228" s="89"/>
      <c r="HYI228" s="89"/>
      <c r="HYJ228" s="89"/>
      <c r="HYK228" s="89"/>
      <c r="HYL228" s="89"/>
      <c r="HYM228" s="89"/>
      <c r="HYN228" s="89"/>
      <c r="HYO228" s="80"/>
      <c r="HYP228" s="89"/>
      <c r="HYQ228" s="89"/>
      <c r="HYR228" s="89"/>
      <c r="HYS228" s="89"/>
      <c r="HYT228" s="89"/>
      <c r="HYU228" s="89"/>
      <c r="HYV228" s="89"/>
      <c r="HYW228" s="89"/>
      <c r="HYX228" s="89"/>
      <c r="HYY228" s="89"/>
      <c r="HYZ228" s="89"/>
      <c r="HZA228" s="89"/>
      <c r="HZB228" s="89"/>
      <c r="HZC228" s="89"/>
      <c r="HZD228" s="89"/>
      <c r="HZE228" s="89"/>
      <c r="HZF228" s="89"/>
      <c r="HZG228" s="89"/>
      <c r="HZH228" s="89"/>
      <c r="HZI228" s="89"/>
      <c r="HZJ228" s="89"/>
      <c r="HZK228" s="80"/>
      <c r="HZL228" s="89"/>
      <c r="HZM228" s="89"/>
      <c r="HZN228" s="89"/>
      <c r="HZO228" s="89"/>
      <c r="HZP228" s="89"/>
      <c r="HZQ228" s="89"/>
      <c r="HZR228" s="89"/>
      <c r="HZS228" s="89"/>
      <c r="HZT228" s="89"/>
      <c r="HZU228" s="89"/>
      <c r="HZV228" s="89"/>
      <c r="HZW228" s="89"/>
      <c r="HZX228" s="89"/>
      <c r="HZY228" s="89"/>
      <c r="HZZ228" s="89"/>
      <c r="IAA228" s="89"/>
      <c r="IAB228" s="89"/>
      <c r="IAC228" s="89"/>
      <c r="IAD228" s="89"/>
      <c r="IAE228" s="89"/>
      <c r="IAF228" s="89"/>
      <c r="IAG228" s="80"/>
      <c r="IAH228" s="89"/>
      <c r="IAI228" s="89"/>
      <c r="IAJ228" s="89"/>
      <c r="IAK228" s="89"/>
      <c r="IAL228" s="89"/>
      <c r="IAM228" s="89"/>
      <c r="IAN228" s="89"/>
      <c r="IAO228" s="89"/>
      <c r="IAP228" s="89"/>
      <c r="IAQ228" s="89"/>
      <c r="IAR228" s="89"/>
      <c r="IAS228" s="89"/>
      <c r="IAT228" s="89"/>
      <c r="IAU228" s="89"/>
      <c r="IAV228" s="89"/>
      <c r="IAW228" s="89"/>
      <c r="IAX228" s="89"/>
      <c r="IAY228" s="89"/>
      <c r="IAZ228" s="89"/>
      <c r="IBA228" s="89"/>
      <c r="IBB228" s="89"/>
      <c r="IBC228" s="80"/>
      <c r="IBD228" s="89"/>
      <c r="IBE228" s="89"/>
      <c r="IBF228" s="89"/>
      <c r="IBG228" s="89"/>
      <c r="IBH228" s="89"/>
      <c r="IBI228" s="89"/>
      <c r="IBJ228" s="89"/>
      <c r="IBK228" s="89"/>
      <c r="IBL228" s="89"/>
      <c r="IBM228" s="89"/>
      <c r="IBN228" s="89"/>
      <c r="IBO228" s="89"/>
      <c r="IBP228" s="89"/>
      <c r="IBQ228" s="89"/>
      <c r="IBR228" s="89"/>
      <c r="IBS228" s="89"/>
      <c r="IBT228" s="89"/>
      <c r="IBU228" s="89"/>
      <c r="IBV228" s="89"/>
      <c r="IBW228" s="89"/>
      <c r="IBX228" s="89"/>
      <c r="IBY228" s="80"/>
      <c r="IBZ228" s="89"/>
      <c r="ICA228" s="89"/>
      <c r="ICB228" s="89"/>
      <c r="ICC228" s="89"/>
      <c r="ICD228" s="89"/>
      <c r="ICE228" s="89"/>
      <c r="ICF228" s="89"/>
      <c r="ICG228" s="89"/>
      <c r="ICH228" s="89"/>
      <c r="ICI228" s="89"/>
      <c r="ICJ228" s="89"/>
      <c r="ICK228" s="89"/>
      <c r="ICL228" s="89"/>
      <c r="ICM228" s="89"/>
      <c r="ICN228" s="89"/>
      <c r="ICO228" s="89"/>
      <c r="ICP228" s="89"/>
      <c r="ICQ228" s="89"/>
      <c r="ICR228" s="89"/>
      <c r="ICS228" s="89"/>
      <c r="ICT228" s="89"/>
      <c r="ICU228" s="80"/>
      <c r="ICV228" s="89"/>
      <c r="ICW228" s="89"/>
      <c r="ICX228" s="89"/>
      <c r="ICY228" s="89"/>
      <c r="ICZ228" s="89"/>
      <c r="IDA228" s="89"/>
      <c r="IDB228" s="89"/>
      <c r="IDC228" s="89"/>
      <c r="IDD228" s="89"/>
      <c r="IDE228" s="89"/>
      <c r="IDF228" s="89"/>
      <c r="IDG228" s="89"/>
      <c r="IDH228" s="89"/>
      <c r="IDI228" s="89"/>
      <c r="IDJ228" s="89"/>
      <c r="IDK228" s="89"/>
      <c r="IDL228" s="89"/>
      <c r="IDM228" s="89"/>
      <c r="IDN228" s="89"/>
      <c r="IDO228" s="89"/>
      <c r="IDP228" s="89"/>
      <c r="IDQ228" s="80"/>
      <c r="IDR228" s="89"/>
      <c r="IDS228" s="89"/>
      <c r="IDT228" s="89"/>
      <c r="IDU228" s="89"/>
      <c r="IDV228" s="89"/>
      <c r="IDW228" s="89"/>
      <c r="IDX228" s="89"/>
      <c r="IDY228" s="89"/>
      <c r="IDZ228" s="89"/>
      <c r="IEA228" s="89"/>
      <c r="IEB228" s="89"/>
      <c r="IEC228" s="89"/>
      <c r="IED228" s="89"/>
      <c r="IEE228" s="89"/>
      <c r="IEF228" s="89"/>
      <c r="IEG228" s="89"/>
      <c r="IEH228" s="89"/>
      <c r="IEI228" s="89"/>
      <c r="IEJ228" s="89"/>
      <c r="IEK228" s="89"/>
      <c r="IEL228" s="89"/>
      <c r="IEM228" s="80"/>
      <c r="IEN228" s="89"/>
      <c r="IEO228" s="89"/>
      <c r="IEP228" s="89"/>
      <c r="IEQ228" s="89"/>
      <c r="IER228" s="89"/>
      <c r="IES228" s="89"/>
      <c r="IET228" s="89"/>
      <c r="IEU228" s="89"/>
      <c r="IEV228" s="89"/>
      <c r="IEW228" s="89"/>
      <c r="IEX228" s="89"/>
      <c r="IEY228" s="89"/>
      <c r="IEZ228" s="89"/>
      <c r="IFA228" s="89"/>
      <c r="IFB228" s="89"/>
      <c r="IFC228" s="89"/>
      <c r="IFD228" s="89"/>
      <c r="IFE228" s="89"/>
      <c r="IFF228" s="89"/>
      <c r="IFG228" s="89"/>
      <c r="IFH228" s="89"/>
      <c r="IFI228" s="80"/>
      <c r="IFJ228" s="89"/>
      <c r="IFK228" s="89"/>
      <c r="IFL228" s="89"/>
      <c r="IFM228" s="89"/>
      <c r="IFN228" s="89"/>
      <c r="IFO228" s="89"/>
      <c r="IFP228" s="89"/>
      <c r="IFQ228" s="89"/>
      <c r="IFR228" s="89"/>
      <c r="IFS228" s="89"/>
      <c r="IFT228" s="89"/>
      <c r="IFU228" s="89"/>
      <c r="IFV228" s="89"/>
      <c r="IFW228" s="89"/>
      <c r="IFX228" s="89"/>
      <c r="IFY228" s="89"/>
      <c r="IFZ228" s="89"/>
      <c r="IGA228" s="89"/>
      <c r="IGB228" s="89"/>
      <c r="IGC228" s="89"/>
      <c r="IGD228" s="89"/>
      <c r="IGE228" s="80"/>
      <c r="IGF228" s="89"/>
      <c r="IGG228" s="89"/>
      <c r="IGH228" s="89"/>
      <c r="IGI228" s="89"/>
      <c r="IGJ228" s="89"/>
      <c r="IGK228" s="89"/>
      <c r="IGL228" s="89"/>
      <c r="IGM228" s="89"/>
      <c r="IGN228" s="89"/>
      <c r="IGO228" s="89"/>
      <c r="IGP228" s="89"/>
      <c r="IGQ228" s="89"/>
      <c r="IGR228" s="89"/>
      <c r="IGS228" s="89"/>
      <c r="IGT228" s="89"/>
      <c r="IGU228" s="89"/>
      <c r="IGV228" s="89"/>
      <c r="IGW228" s="89"/>
      <c r="IGX228" s="89"/>
      <c r="IGY228" s="89"/>
      <c r="IGZ228" s="89"/>
      <c r="IHA228" s="80"/>
      <c r="IHB228" s="89"/>
      <c r="IHC228" s="89"/>
      <c r="IHD228" s="89"/>
      <c r="IHE228" s="89"/>
      <c r="IHF228" s="89"/>
      <c r="IHG228" s="89"/>
      <c r="IHH228" s="89"/>
      <c r="IHI228" s="89"/>
      <c r="IHJ228" s="89"/>
      <c r="IHK228" s="89"/>
      <c r="IHL228" s="89"/>
      <c r="IHM228" s="89"/>
      <c r="IHN228" s="89"/>
      <c r="IHO228" s="89"/>
      <c r="IHP228" s="89"/>
      <c r="IHQ228" s="89"/>
      <c r="IHR228" s="89"/>
      <c r="IHS228" s="89"/>
      <c r="IHT228" s="89"/>
      <c r="IHU228" s="89"/>
      <c r="IHV228" s="89"/>
      <c r="IHW228" s="80"/>
      <c r="IHX228" s="89"/>
      <c r="IHY228" s="89"/>
      <c r="IHZ228" s="89"/>
      <c r="IIA228" s="89"/>
      <c r="IIB228" s="89"/>
      <c r="IIC228" s="89"/>
      <c r="IID228" s="89"/>
      <c r="IIE228" s="89"/>
      <c r="IIF228" s="89"/>
      <c r="IIG228" s="89"/>
      <c r="IIH228" s="89"/>
      <c r="III228" s="89"/>
      <c r="IIJ228" s="89"/>
      <c r="IIK228" s="89"/>
      <c r="IIL228" s="89"/>
      <c r="IIM228" s="89"/>
      <c r="IIN228" s="89"/>
      <c r="IIO228" s="89"/>
      <c r="IIP228" s="89"/>
      <c r="IIQ228" s="89"/>
      <c r="IIR228" s="89"/>
      <c r="IIS228" s="80"/>
      <c r="IIT228" s="89"/>
      <c r="IIU228" s="89"/>
      <c r="IIV228" s="89"/>
      <c r="IIW228" s="89"/>
      <c r="IIX228" s="89"/>
      <c r="IIY228" s="89"/>
      <c r="IIZ228" s="89"/>
      <c r="IJA228" s="89"/>
      <c r="IJB228" s="89"/>
      <c r="IJC228" s="89"/>
      <c r="IJD228" s="89"/>
      <c r="IJE228" s="89"/>
      <c r="IJF228" s="89"/>
      <c r="IJG228" s="89"/>
      <c r="IJH228" s="89"/>
      <c r="IJI228" s="89"/>
      <c r="IJJ228" s="89"/>
      <c r="IJK228" s="89"/>
      <c r="IJL228" s="89"/>
      <c r="IJM228" s="89"/>
      <c r="IJN228" s="89"/>
      <c r="IJO228" s="80"/>
      <c r="IJP228" s="89"/>
      <c r="IJQ228" s="89"/>
      <c r="IJR228" s="89"/>
      <c r="IJS228" s="89"/>
      <c r="IJT228" s="89"/>
      <c r="IJU228" s="89"/>
      <c r="IJV228" s="89"/>
      <c r="IJW228" s="89"/>
      <c r="IJX228" s="89"/>
      <c r="IJY228" s="89"/>
      <c r="IJZ228" s="89"/>
      <c r="IKA228" s="89"/>
      <c r="IKB228" s="89"/>
      <c r="IKC228" s="89"/>
      <c r="IKD228" s="89"/>
      <c r="IKE228" s="89"/>
      <c r="IKF228" s="89"/>
      <c r="IKG228" s="89"/>
      <c r="IKH228" s="89"/>
      <c r="IKI228" s="89"/>
      <c r="IKJ228" s="89"/>
      <c r="IKK228" s="80"/>
      <c r="IKL228" s="89"/>
      <c r="IKM228" s="89"/>
      <c r="IKN228" s="89"/>
      <c r="IKO228" s="89"/>
      <c r="IKP228" s="89"/>
      <c r="IKQ228" s="89"/>
      <c r="IKR228" s="89"/>
      <c r="IKS228" s="89"/>
      <c r="IKT228" s="89"/>
      <c r="IKU228" s="89"/>
      <c r="IKV228" s="89"/>
      <c r="IKW228" s="89"/>
      <c r="IKX228" s="89"/>
      <c r="IKY228" s="89"/>
      <c r="IKZ228" s="89"/>
      <c r="ILA228" s="89"/>
      <c r="ILB228" s="89"/>
      <c r="ILC228" s="89"/>
      <c r="ILD228" s="89"/>
      <c r="ILE228" s="89"/>
      <c r="ILF228" s="89"/>
      <c r="ILG228" s="80"/>
      <c r="ILH228" s="89"/>
      <c r="ILI228" s="89"/>
      <c r="ILJ228" s="89"/>
      <c r="ILK228" s="89"/>
      <c r="ILL228" s="89"/>
      <c r="ILM228" s="89"/>
      <c r="ILN228" s="89"/>
      <c r="ILO228" s="89"/>
      <c r="ILP228" s="89"/>
      <c r="ILQ228" s="89"/>
      <c r="ILR228" s="89"/>
      <c r="ILS228" s="89"/>
      <c r="ILT228" s="89"/>
      <c r="ILU228" s="89"/>
      <c r="ILV228" s="89"/>
      <c r="ILW228" s="89"/>
      <c r="ILX228" s="89"/>
      <c r="ILY228" s="89"/>
      <c r="ILZ228" s="89"/>
      <c r="IMA228" s="89"/>
      <c r="IMB228" s="89"/>
      <c r="IMC228" s="80"/>
      <c r="IMD228" s="89"/>
      <c r="IME228" s="89"/>
      <c r="IMF228" s="89"/>
      <c r="IMG228" s="89"/>
      <c r="IMH228" s="89"/>
      <c r="IMI228" s="89"/>
      <c r="IMJ228" s="89"/>
      <c r="IMK228" s="89"/>
      <c r="IML228" s="89"/>
      <c r="IMM228" s="89"/>
      <c r="IMN228" s="89"/>
      <c r="IMO228" s="89"/>
      <c r="IMP228" s="89"/>
      <c r="IMQ228" s="89"/>
      <c r="IMR228" s="89"/>
      <c r="IMS228" s="89"/>
      <c r="IMT228" s="89"/>
      <c r="IMU228" s="89"/>
      <c r="IMV228" s="89"/>
      <c r="IMW228" s="89"/>
      <c r="IMX228" s="89"/>
      <c r="IMY228" s="80"/>
      <c r="IMZ228" s="89"/>
      <c r="INA228" s="89"/>
      <c r="INB228" s="89"/>
      <c r="INC228" s="89"/>
      <c r="IND228" s="89"/>
      <c r="INE228" s="89"/>
      <c r="INF228" s="89"/>
      <c r="ING228" s="89"/>
      <c r="INH228" s="89"/>
      <c r="INI228" s="89"/>
      <c r="INJ228" s="89"/>
      <c r="INK228" s="89"/>
      <c r="INL228" s="89"/>
      <c r="INM228" s="89"/>
      <c r="INN228" s="89"/>
      <c r="INO228" s="89"/>
      <c r="INP228" s="89"/>
      <c r="INQ228" s="89"/>
      <c r="INR228" s="89"/>
      <c r="INS228" s="89"/>
      <c r="INT228" s="89"/>
      <c r="INU228" s="80"/>
      <c r="INV228" s="89"/>
      <c r="INW228" s="89"/>
      <c r="INX228" s="89"/>
      <c r="INY228" s="89"/>
      <c r="INZ228" s="89"/>
      <c r="IOA228" s="89"/>
      <c r="IOB228" s="89"/>
      <c r="IOC228" s="89"/>
      <c r="IOD228" s="89"/>
      <c r="IOE228" s="89"/>
      <c r="IOF228" s="89"/>
      <c r="IOG228" s="89"/>
      <c r="IOH228" s="89"/>
      <c r="IOI228" s="89"/>
      <c r="IOJ228" s="89"/>
      <c r="IOK228" s="89"/>
      <c r="IOL228" s="89"/>
      <c r="IOM228" s="89"/>
      <c r="ION228" s="89"/>
      <c r="IOO228" s="89"/>
      <c r="IOP228" s="89"/>
      <c r="IOQ228" s="80"/>
      <c r="IOR228" s="89"/>
      <c r="IOS228" s="89"/>
      <c r="IOT228" s="89"/>
      <c r="IOU228" s="89"/>
      <c r="IOV228" s="89"/>
      <c r="IOW228" s="89"/>
      <c r="IOX228" s="89"/>
      <c r="IOY228" s="89"/>
      <c r="IOZ228" s="89"/>
      <c r="IPA228" s="89"/>
      <c r="IPB228" s="89"/>
      <c r="IPC228" s="89"/>
      <c r="IPD228" s="89"/>
      <c r="IPE228" s="89"/>
      <c r="IPF228" s="89"/>
      <c r="IPG228" s="89"/>
      <c r="IPH228" s="89"/>
      <c r="IPI228" s="89"/>
      <c r="IPJ228" s="89"/>
      <c r="IPK228" s="89"/>
      <c r="IPL228" s="89"/>
      <c r="IPM228" s="80"/>
      <c r="IPN228" s="89"/>
      <c r="IPO228" s="89"/>
      <c r="IPP228" s="89"/>
      <c r="IPQ228" s="89"/>
      <c r="IPR228" s="89"/>
      <c r="IPS228" s="89"/>
      <c r="IPT228" s="89"/>
      <c r="IPU228" s="89"/>
      <c r="IPV228" s="89"/>
      <c r="IPW228" s="89"/>
      <c r="IPX228" s="89"/>
      <c r="IPY228" s="89"/>
      <c r="IPZ228" s="89"/>
      <c r="IQA228" s="89"/>
      <c r="IQB228" s="89"/>
      <c r="IQC228" s="89"/>
      <c r="IQD228" s="89"/>
      <c r="IQE228" s="89"/>
      <c r="IQF228" s="89"/>
      <c r="IQG228" s="89"/>
      <c r="IQH228" s="89"/>
      <c r="IQI228" s="80"/>
      <c r="IQJ228" s="89"/>
      <c r="IQK228" s="89"/>
      <c r="IQL228" s="89"/>
      <c r="IQM228" s="89"/>
      <c r="IQN228" s="89"/>
      <c r="IQO228" s="89"/>
      <c r="IQP228" s="89"/>
      <c r="IQQ228" s="89"/>
      <c r="IQR228" s="89"/>
      <c r="IQS228" s="89"/>
      <c r="IQT228" s="89"/>
      <c r="IQU228" s="89"/>
      <c r="IQV228" s="89"/>
      <c r="IQW228" s="89"/>
      <c r="IQX228" s="89"/>
      <c r="IQY228" s="89"/>
      <c r="IQZ228" s="89"/>
      <c r="IRA228" s="89"/>
      <c r="IRB228" s="89"/>
      <c r="IRC228" s="89"/>
      <c r="IRD228" s="89"/>
      <c r="IRE228" s="80"/>
      <c r="IRF228" s="89"/>
      <c r="IRG228" s="89"/>
      <c r="IRH228" s="89"/>
      <c r="IRI228" s="89"/>
      <c r="IRJ228" s="89"/>
      <c r="IRK228" s="89"/>
      <c r="IRL228" s="89"/>
      <c r="IRM228" s="89"/>
      <c r="IRN228" s="89"/>
      <c r="IRO228" s="89"/>
      <c r="IRP228" s="89"/>
      <c r="IRQ228" s="89"/>
      <c r="IRR228" s="89"/>
      <c r="IRS228" s="89"/>
      <c r="IRT228" s="89"/>
      <c r="IRU228" s="89"/>
      <c r="IRV228" s="89"/>
      <c r="IRW228" s="89"/>
      <c r="IRX228" s="89"/>
      <c r="IRY228" s="89"/>
      <c r="IRZ228" s="89"/>
      <c r="ISA228" s="80"/>
      <c r="ISB228" s="89"/>
      <c r="ISC228" s="89"/>
      <c r="ISD228" s="89"/>
      <c r="ISE228" s="89"/>
      <c r="ISF228" s="89"/>
      <c r="ISG228" s="89"/>
      <c r="ISH228" s="89"/>
      <c r="ISI228" s="89"/>
      <c r="ISJ228" s="89"/>
      <c r="ISK228" s="89"/>
      <c r="ISL228" s="89"/>
      <c r="ISM228" s="89"/>
      <c r="ISN228" s="89"/>
      <c r="ISO228" s="89"/>
      <c r="ISP228" s="89"/>
      <c r="ISQ228" s="89"/>
      <c r="ISR228" s="89"/>
      <c r="ISS228" s="89"/>
      <c r="IST228" s="89"/>
      <c r="ISU228" s="89"/>
      <c r="ISV228" s="89"/>
      <c r="ISW228" s="80"/>
      <c r="ISX228" s="89"/>
      <c r="ISY228" s="89"/>
      <c r="ISZ228" s="89"/>
      <c r="ITA228" s="89"/>
      <c r="ITB228" s="89"/>
      <c r="ITC228" s="89"/>
      <c r="ITD228" s="89"/>
      <c r="ITE228" s="89"/>
      <c r="ITF228" s="89"/>
      <c r="ITG228" s="89"/>
      <c r="ITH228" s="89"/>
      <c r="ITI228" s="89"/>
      <c r="ITJ228" s="89"/>
      <c r="ITK228" s="89"/>
      <c r="ITL228" s="89"/>
      <c r="ITM228" s="89"/>
      <c r="ITN228" s="89"/>
      <c r="ITO228" s="89"/>
      <c r="ITP228" s="89"/>
      <c r="ITQ228" s="89"/>
      <c r="ITR228" s="89"/>
      <c r="ITS228" s="80"/>
      <c r="ITT228" s="89"/>
      <c r="ITU228" s="89"/>
      <c r="ITV228" s="89"/>
      <c r="ITW228" s="89"/>
      <c r="ITX228" s="89"/>
      <c r="ITY228" s="89"/>
      <c r="ITZ228" s="89"/>
      <c r="IUA228" s="89"/>
      <c r="IUB228" s="89"/>
      <c r="IUC228" s="89"/>
      <c r="IUD228" s="89"/>
      <c r="IUE228" s="89"/>
      <c r="IUF228" s="89"/>
      <c r="IUG228" s="89"/>
      <c r="IUH228" s="89"/>
      <c r="IUI228" s="89"/>
      <c r="IUJ228" s="89"/>
      <c r="IUK228" s="89"/>
      <c r="IUL228" s="89"/>
      <c r="IUM228" s="89"/>
      <c r="IUN228" s="89"/>
      <c r="IUO228" s="80"/>
      <c r="IUP228" s="89"/>
      <c r="IUQ228" s="89"/>
      <c r="IUR228" s="89"/>
      <c r="IUS228" s="89"/>
      <c r="IUT228" s="89"/>
      <c r="IUU228" s="89"/>
      <c r="IUV228" s="89"/>
      <c r="IUW228" s="89"/>
      <c r="IUX228" s="89"/>
      <c r="IUY228" s="89"/>
      <c r="IUZ228" s="89"/>
      <c r="IVA228" s="89"/>
      <c r="IVB228" s="89"/>
      <c r="IVC228" s="89"/>
      <c r="IVD228" s="89"/>
      <c r="IVE228" s="89"/>
      <c r="IVF228" s="89"/>
      <c r="IVG228" s="89"/>
      <c r="IVH228" s="89"/>
      <c r="IVI228" s="89"/>
      <c r="IVJ228" s="89"/>
      <c r="IVK228" s="80"/>
      <c r="IVL228" s="89"/>
      <c r="IVM228" s="89"/>
      <c r="IVN228" s="89"/>
      <c r="IVO228" s="89"/>
      <c r="IVP228" s="89"/>
      <c r="IVQ228" s="89"/>
      <c r="IVR228" s="89"/>
      <c r="IVS228" s="89"/>
      <c r="IVT228" s="89"/>
      <c r="IVU228" s="89"/>
      <c r="IVV228" s="89"/>
      <c r="IVW228" s="89"/>
      <c r="IVX228" s="89"/>
      <c r="IVY228" s="89"/>
      <c r="IVZ228" s="89"/>
      <c r="IWA228" s="89"/>
      <c r="IWB228" s="89"/>
      <c r="IWC228" s="89"/>
      <c r="IWD228" s="89"/>
      <c r="IWE228" s="89"/>
      <c r="IWF228" s="89"/>
      <c r="IWG228" s="80"/>
      <c r="IWH228" s="89"/>
      <c r="IWI228" s="89"/>
      <c r="IWJ228" s="89"/>
      <c r="IWK228" s="89"/>
      <c r="IWL228" s="89"/>
      <c r="IWM228" s="89"/>
      <c r="IWN228" s="89"/>
      <c r="IWO228" s="89"/>
      <c r="IWP228" s="89"/>
      <c r="IWQ228" s="89"/>
      <c r="IWR228" s="89"/>
      <c r="IWS228" s="89"/>
      <c r="IWT228" s="89"/>
      <c r="IWU228" s="89"/>
      <c r="IWV228" s="89"/>
      <c r="IWW228" s="89"/>
      <c r="IWX228" s="89"/>
      <c r="IWY228" s="89"/>
      <c r="IWZ228" s="89"/>
      <c r="IXA228" s="89"/>
      <c r="IXB228" s="89"/>
      <c r="IXC228" s="80"/>
      <c r="IXD228" s="89"/>
      <c r="IXE228" s="89"/>
      <c r="IXF228" s="89"/>
      <c r="IXG228" s="89"/>
      <c r="IXH228" s="89"/>
      <c r="IXI228" s="89"/>
      <c r="IXJ228" s="89"/>
      <c r="IXK228" s="89"/>
      <c r="IXL228" s="89"/>
      <c r="IXM228" s="89"/>
      <c r="IXN228" s="89"/>
      <c r="IXO228" s="89"/>
      <c r="IXP228" s="89"/>
      <c r="IXQ228" s="89"/>
      <c r="IXR228" s="89"/>
      <c r="IXS228" s="89"/>
      <c r="IXT228" s="89"/>
      <c r="IXU228" s="89"/>
      <c r="IXV228" s="89"/>
      <c r="IXW228" s="89"/>
      <c r="IXX228" s="89"/>
      <c r="IXY228" s="80"/>
      <c r="IXZ228" s="89"/>
      <c r="IYA228" s="89"/>
      <c r="IYB228" s="89"/>
      <c r="IYC228" s="89"/>
      <c r="IYD228" s="89"/>
      <c r="IYE228" s="89"/>
      <c r="IYF228" s="89"/>
      <c r="IYG228" s="89"/>
      <c r="IYH228" s="89"/>
      <c r="IYI228" s="89"/>
      <c r="IYJ228" s="89"/>
      <c r="IYK228" s="89"/>
      <c r="IYL228" s="89"/>
      <c r="IYM228" s="89"/>
      <c r="IYN228" s="89"/>
      <c r="IYO228" s="89"/>
      <c r="IYP228" s="89"/>
      <c r="IYQ228" s="89"/>
      <c r="IYR228" s="89"/>
      <c r="IYS228" s="89"/>
      <c r="IYT228" s="89"/>
      <c r="IYU228" s="80"/>
      <c r="IYV228" s="89"/>
      <c r="IYW228" s="89"/>
      <c r="IYX228" s="89"/>
      <c r="IYY228" s="89"/>
      <c r="IYZ228" s="89"/>
      <c r="IZA228" s="89"/>
      <c r="IZB228" s="89"/>
      <c r="IZC228" s="89"/>
      <c r="IZD228" s="89"/>
      <c r="IZE228" s="89"/>
      <c r="IZF228" s="89"/>
      <c r="IZG228" s="89"/>
      <c r="IZH228" s="89"/>
      <c r="IZI228" s="89"/>
      <c r="IZJ228" s="89"/>
      <c r="IZK228" s="89"/>
      <c r="IZL228" s="89"/>
      <c r="IZM228" s="89"/>
      <c r="IZN228" s="89"/>
      <c r="IZO228" s="89"/>
      <c r="IZP228" s="89"/>
      <c r="IZQ228" s="80"/>
      <c r="IZR228" s="89"/>
      <c r="IZS228" s="89"/>
      <c r="IZT228" s="89"/>
      <c r="IZU228" s="89"/>
      <c r="IZV228" s="89"/>
      <c r="IZW228" s="89"/>
      <c r="IZX228" s="89"/>
      <c r="IZY228" s="89"/>
      <c r="IZZ228" s="89"/>
      <c r="JAA228" s="89"/>
      <c r="JAB228" s="89"/>
      <c r="JAC228" s="89"/>
      <c r="JAD228" s="89"/>
      <c r="JAE228" s="89"/>
      <c r="JAF228" s="89"/>
      <c r="JAG228" s="89"/>
      <c r="JAH228" s="89"/>
      <c r="JAI228" s="89"/>
      <c r="JAJ228" s="89"/>
      <c r="JAK228" s="89"/>
      <c r="JAL228" s="89"/>
      <c r="JAM228" s="80"/>
      <c r="JAN228" s="89"/>
      <c r="JAO228" s="89"/>
      <c r="JAP228" s="89"/>
      <c r="JAQ228" s="89"/>
      <c r="JAR228" s="89"/>
      <c r="JAS228" s="89"/>
      <c r="JAT228" s="89"/>
      <c r="JAU228" s="89"/>
      <c r="JAV228" s="89"/>
      <c r="JAW228" s="89"/>
      <c r="JAX228" s="89"/>
      <c r="JAY228" s="89"/>
      <c r="JAZ228" s="89"/>
      <c r="JBA228" s="89"/>
      <c r="JBB228" s="89"/>
      <c r="JBC228" s="89"/>
      <c r="JBD228" s="89"/>
      <c r="JBE228" s="89"/>
      <c r="JBF228" s="89"/>
      <c r="JBG228" s="89"/>
      <c r="JBH228" s="89"/>
      <c r="JBI228" s="80"/>
      <c r="JBJ228" s="89"/>
      <c r="JBK228" s="89"/>
      <c r="JBL228" s="89"/>
      <c r="JBM228" s="89"/>
      <c r="JBN228" s="89"/>
      <c r="JBO228" s="89"/>
      <c r="JBP228" s="89"/>
      <c r="JBQ228" s="89"/>
      <c r="JBR228" s="89"/>
      <c r="JBS228" s="89"/>
      <c r="JBT228" s="89"/>
      <c r="JBU228" s="89"/>
      <c r="JBV228" s="89"/>
      <c r="JBW228" s="89"/>
      <c r="JBX228" s="89"/>
      <c r="JBY228" s="89"/>
      <c r="JBZ228" s="89"/>
      <c r="JCA228" s="89"/>
      <c r="JCB228" s="89"/>
      <c r="JCC228" s="89"/>
      <c r="JCD228" s="89"/>
      <c r="JCE228" s="80"/>
      <c r="JCF228" s="89"/>
      <c r="JCG228" s="89"/>
      <c r="JCH228" s="89"/>
      <c r="JCI228" s="89"/>
      <c r="JCJ228" s="89"/>
      <c r="JCK228" s="89"/>
      <c r="JCL228" s="89"/>
      <c r="JCM228" s="89"/>
      <c r="JCN228" s="89"/>
      <c r="JCO228" s="89"/>
      <c r="JCP228" s="89"/>
      <c r="JCQ228" s="89"/>
      <c r="JCR228" s="89"/>
      <c r="JCS228" s="89"/>
      <c r="JCT228" s="89"/>
      <c r="JCU228" s="89"/>
      <c r="JCV228" s="89"/>
      <c r="JCW228" s="89"/>
      <c r="JCX228" s="89"/>
      <c r="JCY228" s="89"/>
      <c r="JCZ228" s="89"/>
      <c r="JDA228" s="80"/>
      <c r="JDB228" s="89"/>
      <c r="JDC228" s="89"/>
      <c r="JDD228" s="89"/>
      <c r="JDE228" s="89"/>
      <c r="JDF228" s="89"/>
      <c r="JDG228" s="89"/>
      <c r="JDH228" s="89"/>
      <c r="JDI228" s="89"/>
      <c r="JDJ228" s="89"/>
      <c r="JDK228" s="89"/>
      <c r="JDL228" s="89"/>
      <c r="JDM228" s="89"/>
      <c r="JDN228" s="89"/>
      <c r="JDO228" s="89"/>
      <c r="JDP228" s="89"/>
      <c r="JDQ228" s="89"/>
      <c r="JDR228" s="89"/>
      <c r="JDS228" s="89"/>
      <c r="JDT228" s="89"/>
      <c r="JDU228" s="89"/>
      <c r="JDV228" s="89"/>
      <c r="JDW228" s="80"/>
      <c r="JDX228" s="89"/>
      <c r="JDY228" s="89"/>
      <c r="JDZ228" s="89"/>
      <c r="JEA228" s="89"/>
      <c r="JEB228" s="89"/>
      <c r="JEC228" s="89"/>
      <c r="JED228" s="89"/>
      <c r="JEE228" s="89"/>
      <c r="JEF228" s="89"/>
      <c r="JEG228" s="89"/>
      <c r="JEH228" s="89"/>
      <c r="JEI228" s="89"/>
      <c r="JEJ228" s="89"/>
      <c r="JEK228" s="89"/>
      <c r="JEL228" s="89"/>
      <c r="JEM228" s="89"/>
      <c r="JEN228" s="89"/>
      <c r="JEO228" s="89"/>
      <c r="JEP228" s="89"/>
      <c r="JEQ228" s="89"/>
      <c r="JER228" s="89"/>
      <c r="JES228" s="80"/>
      <c r="JET228" s="89"/>
      <c r="JEU228" s="89"/>
      <c r="JEV228" s="89"/>
      <c r="JEW228" s="89"/>
      <c r="JEX228" s="89"/>
      <c r="JEY228" s="89"/>
      <c r="JEZ228" s="89"/>
      <c r="JFA228" s="89"/>
      <c r="JFB228" s="89"/>
      <c r="JFC228" s="89"/>
      <c r="JFD228" s="89"/>
      <c r="JFE228" s="89"/>
      <c r="JFF228" s="89"/>
      <c r="JFG228" s="89"/>
      <c r="JFH228" s="89"/>
      <c r="JFI228" s="89"/>
      <c r="JFJ228" s="89"/>
      <c r="JFK228" s="89"/>
      <c r="JFL228" s="89"/>
      <c r="JFM228" s="89"/>
      <c r="JFN228" s="89"/>
      <c r="JFO228" s="80"/>
      <c r="JFP228" s="89"/>
      <c r="JFQ228" s="89"/>
      <c r="JFR228" s="89"/>
      <c r="JFS228" s="89"/>
      <c r="JFT228" s="89"/>
      <c r="JFU228" s="89"/>
      <c r="JFV228" s="89"/>
      <c r="JFW228" s="89"/>
      <c r="JFX228" s="89"/>
      <c r="JFY228" s="89"/>
      <c r="JFZ228" s="89"/>
      <c r="JGA228" s="89"/>
      <c r="JGB228" s="89"/>
      <c r="JGC228" s="89"/>
      <c r="JGD228" s="89"/>
      <c r="JGE228" s="89"/>
      <c r="JGF228" s="89"/>
      <c r="JGG228" s="89"/>
      <c r="JGH228" s="89"/>
      <c r="JGI228" s="89"/>
      <c r="JGJ228" s="89"/>
      <c r="JGK228" s="80"/>
      <c r="JGL228" s="89"/>
      <c r="JGM228" s="89"/>
      <c r="JGN228" s="89"/>
      <c r="JGO228" s="89"/>
      <c r="JGP228" s="89"/>
      <c r="JGQ228" s="89"/>
      <c r="JGR228" s="89"/>
      <c r="JGS228" s="89"/>
      <c r="JGT228" s="89"/>
      <c r="JGU228" s="89"/>
      <c r="JGV228" s="89"/>
      <c r="JGW228" s="89"/>
      <c r="JGX228" s="89"/>
      <c r="JGY228" s="89"/>
      <c r="JGZ228" s="89"/>
      <c r="JHA228" s="89"/>
      <c r="JHB228" s="89"/>
      <c r="JHC228" s="89"/>
      <c r="JHD228" s="89"/>
      <c r="JHE228" s="89"/>
      <c r="JHF228" s="89"/>
      <c r="JHG228" s="80"/>
      <c r="JHH228" s="89"/>
      <c r="JHI228" s="89"/>
      <c r="JHJ228" s="89"/>
      <c r="JHK228" s="89"/>
      <c r="JHL228" s="89"/>
      <c r="JHM228" s="89"/>
      <c r="JHN228" s="89"/>
      <c r="JHO228" s="89"/>
      <c r="JHP228" s="89"/>
      <c r="JHQ228" s="89"/>
      <c r="JHR228" s="89"/>
      <c r="JHS228" s="89"/>
      <c r="JHT228" s="89"/>
      <c r="JHU228" s="89"/>
      <c r="JHV228" s="89"/>
      <c r="JHW228" s="89"/>
      <c r="JHX228" s="89"/>
      <c r="JHY228" s="89"/>
      <c r="JHZ228" s="89"/>
      <c r="JIA228" s="89"/>
      <c r="JIB228" s="89"/>
      <c r="JIC228" s="80"/>
      <c r="JID228" s="89"/>
      <c r="JIE228" s="89"/>
      <c r="JIF228" s="89"/>
      <c r="JIG228" s="89"/>
      <c r="JIH228" s="89"/>
      <c r="JII228" s="89"/>
      <c r="JIJ228" s="89"/>
      <c r="JIK228" s="89"/>
      <c r="JIL228" s="89"/>
      <c r="JIM228" s="89"/>
      <c r="JIN228" s="89"/>
      <c r="JIO228" s="89"/>
      <c r="JIP228" s="89"/>
      <c r="JIQ228" s="89"/>
      <c r="JIR228" s="89"/>
      <c r="JIS228" s="89"/>
      <c r="JIT228" s="89"/>
      <c r="JIU228" s="89"/>
      <c r="JIV228" s="89"/>
      <c r="JIW228" s="89"/>
      <c r="JIX228" s="89"/>
      <c r="JIY228" s="80"/>
      <c r="JIZ228" s="89"/>
      <c r="JJA228" s="89"/>
      <c r="JJB228" s="89"/>
      <c r="JJC228" s="89"/>
      <c r="JJD228" s="89"/>
      <c r="JJE228" s="89"/>
      <c r="JJF228" s="89"/>
      <c r="JJG228" s="89"/>
      <c r="JJH228" s="89"/>
      <c r="JJI228" s="89"/>
      <c r="JJJ228" s="89"/>
      <c r="JJK228" s="89"/>
      <c r="JJL228" s="89"/>
      <c r="JJM228" s="89"/>
      <c r="JJN228" s="89"/>
      <c r="JJO228" s="89"/>
      <c r="JJP228" s="89"/>
      <c r="JJQ228" s="89"/>
      <c r="JJR228" s="89"/>
      <c r="JJS228" s="89"/>
      <c r="JJT228" s="89"/>
      <c r="JJU228" s="80"/>
      <c r="JJV228" s="89"/>
      <c r="JJW228" s="89"/>
      <c r="JJX228" s="89"/>
      <c r="JJY228" s="89"/>
      <c r="JJZ228" s="89"/>
      <c r="JKA228" s="89"/>
      <c r="JKB228" s="89"/>
      <c r="JKC228" s="89"/>
      <c r="JKD228" s="89"/>
      <c r="JKE228" s="89"/>
      <c r="JKF228" s="89"/>
      <c r="JKG228" s="89"/>
      <c r="JKH228" s="89"/>
      <c r="JKI228" s="89"/>
      <c r="JKJ228" s="89"/>
      <c r="JKK228" s="89"/>
      <c r="JKL228" s="89"/>
      <c r="JKM228" s="89"/>
      <c r="JKN228" s="89"/>
      <c r="JKO228" s="89"/>
      <c r="JKP228" s="89"/>
      <c r="JKQ228" s="80"/>
      <c r="JKR228" s="89"/>
      <c r="JKS228" s="89"/>
      <c r="JKT228" s="89"/>
      <c r="JKU228" s="89"/>
      <c r="JKV228" s="89"/>
      <c r="JKW228" s="89"/>
      <c r="JKX228" s="89"/>
      <c r="JKY228" s="89"/>
      <c r="JKZ228" s="89"/>
      <c r="JLA228" s="89"/>
      <c r="JLB228" s="89"/>
      <c r="JLC228" s="89"/>
      <c r="JLD228" s="89"/>
      <c r="JLE228" s="89"/>
      <c r="JLF228" s="89"/>
      <c r="JLG228" s="89"/>
      <c r="JLH228" s="89"/>
      <c r="JLI228" s="89"/>
      <c r="JLJ228" s="89"/>
      <c r="JLK228" s="89"/>
      <c r="JLL228" s="89"/>
      <c r="JLM228" s="80"/>
      <c r="JLN228" s="89"/>
      <c r="JLO228" s="89"/>
      <c r="JLP228" s="89"/>
      <c r="JLQ228" s="89"/>
      <c r="JLR228" s="89"/>
      <c r="JLS228" s="89"/>
      <c r="JLT228" s="89"/>
      <c r="JLU228" s="89"/>
      <c r="JLV228" s="89"/>
      <c r="JLW228" s="89"/>
      <c r="JLX228" s="89"/>
      <c r="JLY228" s="89"/>
      <c r="JLZ228" s="89"/>
      <c r="JMA228" s="89"/>
      <c r="JMB228" s="89"/>
      <c r="JMC228" s="89"/>
      <c r="JMD228" s="89"/>
      <c r="JME228" s="89"/>
      <c r="JMF228" s="89"/>
      <c r="JMG228" s="89"/>
      <c r="JMH228" s="89"/>
      <c r="JMI228" s="80"/>
      <c r="JMJ228" s="89"/>
      <c r="JMK228" s="89"/>
      <c r="JML228" s="89"/>
      <c r="JMM228" s="89"/>
      <c r="JMN228" s="89"/>
      <c r="JMO228" s="89"/>
      <c r="JMP228" s="89"/>
      <c r="JMQ228" s="89"/>
      <c r="JMR228" s="89"/>
      <c r="JMS228" s="89"/>
      <c r="JMT228" s="89"/>
      <c r="JMU228" s="89"/>
      <c r="JMV228" s="89"/>
      <c r="JMW228" s="89"/>
      <c r="JMX228" s="89"/>
      <c r="JMY228" s="89"/>
      <c r="JMZ228" s="89"/>
      <c r="JNA228" s="89"/>
      <c r="JNB228" s="89"/>
      <c r="JNC228" s="89"/>
      <c r="JND228" s="89"/>
      <c r="JNE228" s="80"/>
      <c r="JNF228" s="89"/>
      <c r="JNG228" s="89"/>
      <c r="JNH228" s="89"/>
      <c r="JNI228" s="89"/>
      <c r="JNJ228" s="89"/>
      <c r="JNK228" s="89"/>
      <c r="JNL228" s="89"/>
      <c r="JNM228" s="89"/>
      <c r="JNN228" s="89"/>
      <c r="JNO228" s="89"/>
      <c r="JNP228" s="89"/>
      <c r="JNQ228" s="89"/>
      <c r="JNR228" s="89"/>
      <c r="JNS228" s="89"/>
      <c r="JNT228" s="89"/>
      <c r="JNU228" s="89"/>
      <c r="JNV228" s="89"/>
      <c r="JNW228" s="89"/>
      <c r="JNX228" s="89"/>
      <c r="JNY228" s="89"/>
      <c r="JNZ228" s="89"/>
      <c r="JOA228" s="80"/>
      <c r="JOB228" s="89"/>
      <c r="JOC228" s="89"/>
      <c r="JOD228" s="89"/>
      <c r="JOE228" s="89"/>
      <c r="JOF228" s="89"/>
      <c r="JOG228" s="89"/>
      <c r="JOH228" s="89"/>
      <c r="JOI228" s="89"/>
      <c r="JOJ228" s="89"/>
      <c r="JOK228" s="89"/>
      <c r="JOL228" s="89"/>
      <c r="JOM228" s="89"/>
      <c r="JON228" s="89"/>
      <c r="JOO228" s="89"/>
      <c r="JOP228" s="89"/>
      <c r="JOQ228" s="89"/>
      <c r="JOR228" s="89"/>
      <c r="JOS228" s="89"/>
      <c r="JOT228" s="89"/>
      <c r="JOU228" s="89"/>
      <c r="JOV228" s="89"/>
      <c r="JOW228" s="80"/>
      <c r="JOX228" s="89"/>
      <c r="JOY228" s="89"/>
      <c r="JOZ228" s="89"/>
      <c r="JPA228" s="89"/>
      <c r="JPB228" s="89"/>
      <c r="JPC228" s="89"/>
      <c r="JPD228" s="89"/>
      <c r="JPE228" s="89"/>
      <c r="JPF228" s="89"/>
      <c r="JPG228" s="89"/>
      <c r="JPH228" s="89"/>
      <c r="JPI228" s="89"/>
      <c r="JPJ228" s="89"/>
      <c r="JPK228" s="89"/>
      <c r="JPL228" s="89"/>
      <c r="JPM228" s="89"/>
      <c r="JPN228" s="89"/>
      <c r="JPO228" s="89"/>
      <c r="JPP228" s="89"/>
      <c r="JPQ228" s="89"/>
      <c r="JPR228" s="89"/>
      <c r="JPS228" s="80"/>
      <c r="JPT228" s="89"/>
      <c r="JPU228" s="89"/>
      <c r="JPV228" s="89"/>
      <c r="JPW228" s="89"/>
      <c r="JPX228" s="89"/>
      <c r="JPY228" s="89"/>
      <c r="JPZ228" s="89"/>
      <c r="JQA228" s="89"/>
      <c r="JQB228" s="89"/>
      <c r="JQC228" s="89"/>
      <c r="JQD228" s="89"/>
      <c r="JQE228" s="89"/>
      <c r="JQF228" s="89"/>
      <c r="JQG228" s="89"/>
      <c r="JQH228" s="89"/>
      <c r="JQI228" s="89"/>
      <c r="JQJ228" s="89"/>
      <c r="JQK228" s="89"/>
      <c r="JQL228" s="89"/>
      <c r="JQM228" s="89"/>
      <c r="JQN228" s="89"/>
      <c r="JQO228" s="80"/>
      <c r="JQP228" s="89"/>
      <c r="JQQ228" s="89"/>
      <c r="JQR228" s="89"/>
      <c r="JQS228" s="89"/>
      <c r="JQT228" s="89"/>
      <c r="JQU228" s="89"/>
      <c r="JQV228" s="89"/>
      <c r="JQW228" s="89"/>
      <c r="JQX228" s="89"/>
      <c r="JQY228" s="89"/>
      <c r="JQZ228" s="89"/>
      <c r="JRA228" s="89"/>
      <c r="JRB228" s="89"/>
      <c r="JRC228" s="89"/>
      <c r="JRD228" s="89"/>
      <c r="JRE228" s="89"/>
      <c r="JRF228" s="89"/>
      <c r="JRG228" s="89"/>
      <c r="JRH228" s="89"/>
      <c r="JRI228" s="89"/>
      <c r="JRJ228" s="89"/>
      <c r="JRK228" s="80"/>
      <c r="JRL228" s="89"/>
      <c r="JRM228" s="89"/>
      <c r="JRN228" s="89"/>
      <c r="JRO228" s="89"/>
      <c r="JRP228" s="89"/>
      <c r="JRQ228" s="89"/>
      <c r="JRR228" s="89"/>
      <c r="JRS228" s="89"/>
      <c r="JRT228" s="89"/>
      <c r="JRU228" s="89"/>
      <c r="JRV228" s="89"/>
      <c r="JRW228" s="89"/>
      <c r="JRX228" s="89"/>
      <c r="JRY228" s="89"/>
      <c r="JRZ228" s="89"/>
      <c r="JSA228" s="89"/>
      <c r="JSB228" s="89"/>
      <c r="JSC228" s="89"/>
      <c r="JSD228" s="89"/>
      <c r="JSE228" s="89"/>
      <c r="JSF228" s="89"/>
      <c r="JSG228" s="80"/>
      <c r="JSH228" s="89"/>
      <c r="JSI228" s="89"/>
      <c r="JSJ228" s="89"/>
      <c r="JSK228" s="89"/>
      <c r="JSL228" s="89"/>
      <c r="JSM228" s="89"/>
      <c r="JSN228" s="89"/>
      <c r="JSO228" s="89"/>
      <c r="JSP228" s="89"/>
      <c r="JSQ228" s="89"/>
      <c r="JSR228" s="89"/>
      <c r="JSS228" s="89"/>
      <c r="JST228" s="89"/>
      <c r="JSU228" s="89"/>
      <c r="JSV228" s="89"/>
      <c r="JSW228" s="89"/>
      <c r="JSX228" s="89"/>
      <c r="JSY228" s="89"/>
      <c r="JSZ228" s="89"/>
      <c r="JTA228" s="89"/>
      <c r="JTB228" s="89"/>
      <c r="JTC228" s="80"/>
      <c r="JTD228" s="89"/>
      <c r="JTE228" s="89"/>
      <c r="JTF228" s="89"/>
      <c r="JTG228" s="89"/>
      <c r="JTH228" s="89"/>
      <c r="JTI228" s="89"/>
      <c r="JTJ228" s="89"/>
      <c r="JTK228" s="89"/>
      <c r="JTL228" s="89"/>
      <c r="JTM228" s="89"/>
      <c r="JTN228" s="89"/>
      <c r="JTO228" s="89"/>
      <c r="JTP228" s="89"/>
      <c r="JTQ228" s="89"/>
      <c r="JTR228" s="89"/>
      <c r="JTS228" s="89"/>
      <c r="JTT228" s="89"/>
      <c r="JTU228" s="89"/>
      <c r="JTV228" s="89"/>
      <c r="JTW228" s="89"/>
      <c r="JTX228" s="89"/>
      <c r="JTY228" s="80"/>
      <c r="JTZ228" s="89"/>
      <c r="JUA228" s="89"/>
      <c r="JUB228" s="89"/>
      <c r="JUC228" s="89"/>
      <c r="JUD228" s="89"/>
      <c r="JUE228" s="89"/>
      <c r="JUF228" s="89"/>
      <c r="JUG228" s="89"/>
      <c r="JUH228" s="89"/>
      <c r="JUI228" s="89"/>
      <c r="JUJ228" s="89"/>
      <c r="JUK228" s="89"/>
      <c r="JUL228" s="89"/>
      <c r="JUM228" s="89"/>
      <c r="JUN228" s="89"/>
      <c r="JUO228" s="89"/>
      <c r="JUP228" s="89"/>
      <c r="JUQ228" s="89"/>
      <c r="JUR228" s="89"/>
      <c r="JUS228" s="89"/>
      <c r="JUT228" s="89"/>
      <c r="JUU228" s="80"/>
      <c r="JUV228" s="89"/>
      <c r="JUW228" s="89"/>
      <c r="JUX228" s="89"/>
      <c r="JUY228" s="89"/>
      <c r="JUZ228" s="89"/>
      <c r="JVA228" s="89"/>
      <c r="JVB228" s="89"/>
      <c r="JVC228" s="89"/>
      <c r="JVD228" s="89"/>
      <c r="JVE228" s="89"/>
      <c r="JVF228" s="89"/>
      <c r="JVG228" s="89"/>
      <c r="JVH228" s="89"/>
      <c r="JVI228" s="89"/>
      <c r="JVJ228" s="89"/>
      <c r="JVK228" s="89"/>
      <c r="JVL228" s="89"/>
      <c r="JVM228" s="89"/>
      <c r="JVN228" s="89"/>
      <c r="JVO228" s="89"/>
      <c r="JVP228" s="89"/>
      <c r="JVQ228" s="80"/>
      <c r="JVR228" s="89"/>
      <c r="JVS228" s="89"/>
      <c r="JVT228" s="89"/>
      <c r="JVU228" s="89"/>
      <c r="JVV228" s="89"/>
      <c r="JVW228" s="89"/>
      <c r="JVX228" s="89"/>
      <c r="JVY228" s="89"/>
      <c r="JVZ228" s="89"/>
      <c r="JWA228" s="89"/>
      <c r="JWB228" s="89"/>
      <c r="JWC228" s="89"/>
      <c r="JWD228" s="89"/>
      <c r="JWE228" s="89"/>
      <c r="JWF228" s="89"/>
      <c r="JWG228" s="89"/>
      <c r="JWH228" s="89"/>
      <c r="JWI228" s="89"/>
      <c r="JWJ228" s="89"/>
      <c r="JWK228" s="89"/>
      <c r="JWL228" s="89"/>
      <c r="JWM228" s="80"/>
      <c r="JWN228" s="89"/>
      <c r="JWO228" s="89"/>
      <c r="JWP228" s="89"/>
      <c r="JWQ228" s="89"/>
      <c r="JWR228" s="89"/>
      <c r="JWS228" s="89"/>
      <c r="JWT228" s="89"/>
      <c r="JWU228" s="89"/>
      <c r="JWV228" s="89"/>
      <c r="JWW228" s="89"/>
      <c r="JWX228" s="89"/>
      <c r="JWY228" s="89"/>
      <c r="JWZ228" s="89"/>
      <c r="JXA228" s="89"/>
      <c r="JXB228" s="89"/>
      <c r="JXC228" s="89"/>
      <c r="JXD228" s="89"/>
      <c r="JXE228" s="89"/>
      <c r="JXF228" s="89"/>
      <c r="JXG228" s="89"/>
      <c r="JXH228" s="89"/>
      <c r="JXI228" s="80"/>
      <c r="JXJ228" s="89"/>
      <c r="JXK228" s="89"/>
      <c r="JXL228" s="89"/>
      <c r="JXM228" s="89"/>
      <c r="JXN228" s="89"/>
      <c r="JXO228" s="89"/>
      <c r="JXP228" s="89"/>
      <c r="JXQ228" s="89"/>
      <c r="JXR228" s="89"/>
      <c r="JXS228" s="89"/>
      <c r="JXT228" s="89"/>
      <c r="JXU228" s="89"/>
      <c r="JXV228" s="89"/>
      <c r="JXW228" s="89"/>
      <c r="JXX228" s="89"/>
      <c r="JXY228" s="89"/>
      <c r="JXZ228" s="89"/>
      <c r="JYA228" s="89"/>
      <c r="JYB228" s="89"/>
      <c r="JYC228" s="89"/>
      <c r="JYD228" s="89"/>
      <c r="JYE228" s="80"/>
      <c r="JYF228" s="89"/>
      <c r="JYG228" s="89"/>
      <c r="JYH228" s="89"/>
      <c r="JYI228" s="89"/>
      <c r="JYJ228" s="89"/>
      <c r="JYK228" s="89"/>
      <c r="JYL228" s="89"/>
      <c r="JYM228" s="89"/>
      <c r="JYN228" s="89"/>
      <c r="JYO228" s="89"/>
      <c r="JYP228" s="89"/>
      <c r="JYQ228" s="89"/>
      <c r="JYR228" s="89"/>
      <c r="JYS228" s="89"/>
      <c r="JYT228" s="89"/>
      <c r="JYU228" s="89"/>
      <c r="JYV228" s="89"/>
      <c r="JYW228" s="89"/>
      <c r="JYX228" s="89"/>
      <c r="JYY228" s="89"/>
      <c r="JYZ228" s="89"/>
      <c r="JZA228" s="80"/>
      <c r="JZB228" s="89"/>
      <c r="JZC228" s="89"/>
      <c r="JZD228" s="89"/>
      <c r="JZE228" s="89"/>
      <c r="JZF228" s="89"/>
      <c r="JZG228" s="89"/>
      <c r="JZH228" s="89"/>
      <c r="JZI228" s="89"/>
      <c r="JZJ228" s="89"/>
      <c r="JZK228" s="89"/>
      <c r="JZL228" s="89"/>
      <c r="JZM228" s="89"/>
      <c r="JZN228" s="89"/>
      <c r="JZO228" s="89"/>
      <c r="JZP228" s="89"/>
      <c r="JZQ228" s="89"/>
      <c r="JZR228" s="89"/>
      <c r="JZS228" s="89"/>
      <c r="JZT228" s="89"/>
      <c r="JZU228" s="89"/>
      <c r="JZV228" s="89"/>
      <c r="JZW228" s="80"/>
      <c r="JZX228" s="89"/>
      <c r="JZY228" s="89"/>
      <c r="JZZ228" s="89"/>
      <c r="KAA228" s="89"/>
      <c r="KAB228" s="89"/>
      <c r="KAC228" s="89"/>
      <c r="KAD228" s="89"/>
      <c r="KAE228" s="89"/>
      <c r="KAF228" s="89"/>
      <c r="KAG228" s="89"/>
      <c r="KAH228" s="89"/>
      <c r="KAI228" s="89"/>
      <c r="KAJ228" s="89"/>
      <c r="KAK228" s="89"/>
      <c r="KAL228" s="89"/>
      <c r="KAM228" s="89"/>
      <c r="KAN228" s="89"/>
      <c r="KAO228" s="89"/>
      <c r="KAP228" s="89"/>
      <c r="KAQ228" s="89"/>
      <c r="KAR228" s="89"/>
      <c r="KAS228" s="80"/>
      <c r="KAT228" s="89"/>
      <c r="KAU228" s="89"/>
      <c r="KAV228" s="89"/>
      <c r="KAW228" s="89"/>
      <c r="KAX228" s="89"/>
      <c r="KAY228" s="89"/>
      <c r="KAZ228" s="89"/>
      <c r="KBA228" s="89"/>
      <c r="KBB228" s="89"/>
      <c r="KBC228" s="89"/>
      <c r="KBD228" s="89"/>
      <c r="KBE228" s="89"/>
      <c r="KBF228" s="89"/>
      <c r="KBG228" s="89"/>
      <c r="KBH228" s="89"/>
      <c r="KBI228" s="89"/>
      <c r="KBJ228" s="89"/>
      <c r="KBK228" s="89"/>
      <c r="KBL228" s="89"/>
      <c r="KBM228" s="89"/>
      <c r="KBN228" s="89"/>
      <c r="KBO228" s="80"/>
      <c r="KBP228" s="89"/>
      <c r="KBQ228" s="89"/>
      <c r="KBR228" s="89"/>
      <c r="KBS228" s="89"/>
      <c r="KBT228" s="89"/>
      <c r="KBU228" s="89"/>
      <c r="KBV228" s="89"/>
      <c r="KBW228" s="89"/>
      <c r="KBX228" s="89"/>
      <c r="KBY228" s="89"/>
      <c r="KBZ228" s="89"/>
      <c r="KCA228" s="89"/>
      <c r="KCB228" s="89"/>
      <c r="KCC228" s="89"/>
      <c r="KCD228" s="89"/>
      <c r="KCE228" s="89"/>
      <c r="KCF228" s="89"/>
      <c r="KCG228" s="89"/>
      <c r="KCH228" s="89"/>
      <c r="KCI228" s="89"/>
      <c r="KCJ228" s="89"/>
      <c r="KCK228" s="80"/>
      <c r="KCL228" s="89"/>
      <c r="KCM228" s="89"/>
      <c r="KCN228" s="89"/>
      <c r="KCO228" s="89"/>
      <c r="KCP228" s="89"/>
      <c r="KCQ228" s="89"/>
      <c r="KCR228" s="89"/>
      <c r="KCS228" s="89"/>
      <c r="KCT228" s="89"/>
      <c r="KCU228" s="89"/>
      <c r="KCV228" s="89"/>
      <c r="KCW228" s="89"/>
      <c r="KCX228" s="89"/>
      <c r="KCY228" s="89"/>
      <c r="KCZ228" s="89"/>
      <c r="KDA228" s="89"/>
      <c r="KDB228" s="89"/>
      <c r="KDC228" s="89"/>
      <c r="KDD228" s="89"/>
      <c r="KDE228" s="89"/>
      <c r="KDF228" s="89"/>
      <c r="KDG228" s="80"/>
      <c r="KDH228" s="89"/>
      <c r="KDI228" s="89"/>
      <c r="KDJ228" s="89"/>
      <c r="KDK228" s="89"/>
      <c r="KDL228" s="89"/>
      <c r="KDM228" s="89"/>
      <c r="KDN228" s="89"/>
      <c r="KDO228" s="89"/>
      <c r="KDP228" s="89"/>
      <c r="KDQ228" s="89"/>
      <c r="KDR228" s="89"/>
      <c r="KDS228" s="89"/>
      <c r="KDT228" s="89"/>
      <c r="KDU228" s="89"/>
      <c r="KDV228" s="89"/>
      <c r="KDW228" s="89"/>
      <c r="KDX228" s="89"/>
      <c r="KDY228" s="89"/>
      <c r="KDZ228" s="89"/>
      <c r="KEA228" s="89"/>
      <c r="KEB228" s="89"/>
      <c r="KEC228" s="80"/>
      <c r="KED228" s="89"/>
      <c r="KEE228" s="89"/>
      <c r="KEF228" s="89"/>
      <c r="KEG228" s="89"/>
      <c r="KEH228" s="89"/>
      <c r="KEI228" s="89"/>
      <c r="KEJ228" s="89"/>
      <c r="KEK228" s="89"/>
      <c r="KEL228" s="89"/>
      <c r="KEM228" s="89"/>
      <c r="KEN228" s="89"/>
      <c r="KEO228" s="89"/>
      <c r="KEP228" s="89"/>
      <c r="KEQ228" s="89"/>
      <c r="KER228" s="89"/>
      <c r="KES228" s="89"/>
      <c r="KET228" s="89"/>
      <c r="KEU228" s="89"/>
      <c r="KEV228" s="89"/>
      <c r="KEW228" s="89"/>
      <c r="KEX228" s="89"/>
      <c r="KEY228" s="80"/>
      <c r="KEZ228" s="89"/>
      <c r="KFA228" s="89"/>
      <c r="KFB228" s="89"/>
      <c r="KFC228" s="89"/>
      <c r="KFD228" s="89"/>
      <c r="KFE228" s="89"/>
      <c r="KFF228" s="89"/>
      <c r="KFG228" s="89"/>
      <c r="KFH228" s="89"/>
      <c r="KFI228" s="89"/>
      <c r="KFJ228" s="89"/>
      <c r="KFK228" s="89"/>
      <c r="KFL228" s="89"/>
      <c r="KFM228" s="89"/>
      <c r="KFN228" s="89"/>
      <c r="KFO228" s="89"/>
      <c r="KFP228" s="89"/>
      <c r="KFQ228" s="89"/>
      <c r="KFR228" s="89"/>
      <c r="KFS228" s="89"/>
      <c r="KFT228" s="89"/>
      <c r="KFU228" s="80"/>
      <c r="KFV228" s="89"/>
      <c r="KFW228" s="89"/>
      <c r="KFX228" s="89"/>
      <c r="KFY228" s="89"/>
      <c r="KFZ228" s="89"/>
      <c r="KGA228" s="89"/>
      <c r="KGB228" s="89"/>
      <c r="KGC228" s="89"/>
      <c r="KGD228" s="89"/>
      <c r="KGE228" s="89"/>
      <c r="KGF228" s="89"/>
      <c r="KGG228" s="89"/>
      <c r="KGH228" s="89"/>
      <c r="KGI228" s="89"/>
      <c r="KGJ228" s="89"/>
      <c r="KGK228" s="89"/>
      <c r="KGL228" s="89"/>
      <c r="KGM228" s="89"/>
      <c r="KGN228" s="89"/>
      <c r="KGO228" s="89"/>
      <c r="KGP228" s="89"/>
      <c r="KGQ228" s="80"/>
      <c r="KGR228" s="89"/>
      <c r="KGS228" s="89"/>
      <c r="KGT228" s="89"/>
      <c r="KGU228" s="89"/>
      <c r="KGV228" s="89"/>
      <c r="KGW228" s="89"/>
      <c r="KGX228" s="89"/>
      <c r="KGY228" s="89"/>
      <c r="KGZ228" s="89"/>
      <c r="KHA228" s="89"/>
      <c r="KHB228" s="89"/>
      <c r="KHC228" s="89"/>
      <c r="KHD228" s="89"/>
      <c r="KHE228" s="89"/>
      <c r="KHF228" s="89"/>
      <c r="KHG228" s="89"/>
      <c r="KHH228" s="89"/>
      <c r="KHI228" s="89"/>
      <c r="KHJ228" s="89"/>
      <c r="KHK228" s="89"/>
      <c r="KHL228" s="89"/>
      <c r="KHM228" s="80"/>
      <c r="KHN228" s="89"/>
      <c r="KHO228" s="89"/>
      <c r="KHP228" s="89"/>
      <c r="KHQ228" s="89"/>
      <c r="KHR228" s="89"/>
      <c r="KHS228" s="89"/>
      <c r="KHT228" s="89"/>
      <c r="KHU228" s="89"/>
      <c r="KHV228" s="89"/>
      <c r="KHW228" s="89"/>
      <c r="KHX228" s="89"/>
      <c r="KHY228" s="89"/>
      <c r="KHZ228" s="89"/>
      <c r="KIA228" s="89"/>
      <c r="KIB228" s="89"/>
      <c r="KIC228" s="89"/>
      <c r="KID228" s="89"/>
      <c r="KIE228" s="89"/>
      <c r="KIF228" s="89"/>
      <c r="KIG228" s="89"/>
      <c r="KIH228" s="89"/>
      <c r="KII228" s="80"/>
      <c r="KIJ228" s="89"/>
      <c r="KIK228" s="89"/>
      <c r="KIL228" s="89"/>
      <c r="KIM228" s="89"/>
      <c r="KIN228" s="89"/>
      <c r="KIO228" s="89"/>
      <c r="KIP228" s="89"/>
      <c r="KIQ228" s="89"/>
      <c r="KIR228" s="89"/>
      <c r="KIS228" s="89"/>
      <c r="KIT228" s="89"/>
      <c r="KIU228" s="89"/>
      <c r="KIV228" s="89"/>
      <c r="KIW228" s="89"/>
      <c r="KIX228" s="89"/>
      <c r="KIY228" s="89"/>
      <c r="KIZ228" s="89"/>
      <c r="KJA228" s="89"/>
      <c r="KJB228" s="89"/>
      <c r="KJC228" s="89"/>
      <c r="KJD228" s="89"/>
      <c r="KJE228" s="80"/>
      <c r="KJF228" s="89"/>
      <c r="KJG228" s="89"/>
      <c r="KJH228" s="89"/>
      <c r="KJI228" s="89"/>
      <c r="KJJ228" s="89"/>
      <c r="KJK228" s="89"/>
      <c r="KJL228" s="89"/>
      <c r="KJM228" s="89"/>
      <c r="KJN228" s="89"/>
      <c r="KJO228" s="89"/>
      <c r="KJP228" s="89"/>
      <c r="KJQ228" s="89"/>
      <c r="KJR228" s="89"/>
      <c r="KJS228" s="89"/>
      <c r="KJT228" s="89"/>
      <c r="KJU228" s="89"/>
      <c r="KJV228" s="89"/>
      <c r="KJW228" s="89"/>
      <c r="KJX228" s="89"/>
      <c r="KJY228" s="89"/>
      <c r="KJZ228" s="89"/>
      <c r="KKA228" s="80"/>
      <c r="KKB228" s="89"/>
      <c r="KKC228" s="89"/>
      <c r="KKD228" s="89"/>
      <c r="KKE228" s="89"/>
      <c r="KKF228" s="89"/>
      <c r="KKG228" s="89"/>
      <c r="KKH228" s="89"/>
      <c r="KKI228" s="89"/>
      <c r="KKJ228" s="89"/>
      <c r="KKK228" s="89"/>
      <c r="KKL228" s="89"/>
      <c r="KKM228" s="89"/>
      <c r="KKN228" s="89"/>
      <c r="KKO228" s="89"/>
      <c r="KKP228" s="89"/>
      <c r="KKQ228" s="89"/>
      <c r="KKR228" s="89"/>
      <c r="KKS228" s="89"/>
      <c r="KKT228" s="89"/>
      <c r="KKU228" s="89"/>
      <c r="KKV228" s="89"/>
      <c r="KKW228" s="80"/>
      <c r="KKX228" s="89"/>
      <c r="KKY228" s="89"/>
      <c r="KKZ228" s="89"/>
      <c r="KLA228" s="89"/>
      <c r="KLB228" s="89"/>
      <c r="KLC228" s="89"/>
      <c r="KLD228" s="89"/>
      <c r="KLE228" s="89"/>
      <c r="KLF228" s="89"/>
      <c r="KLG228" s="89"/>
      <c r="KLH228" s="89"/>
      <c r="KLI228" s="89"/>
      <c r="KLJ228" s="89"/>
      <c r="KLK228" s="89"/>
      <c r="KLL228" s="89"/>
      <c r="KLM228" s="89"/>
      <c r="KLN228" s="89"/>
      <c r="KLO228" s="89"/>
      <c r="KLP228" s="89"/>
      <c r="KLQ228" s="89"/>
      <c r="KLR228" s="89"/>
      <c r="KLS228" s="80"/>
      <c r="KLT228" s="89"/>
      <c r="KLU228" s="89"/>
      <c r="KLV228" s="89"/>
      <c r="KLW228" s="89"/>
      <c r="KLX228" s="89"/>
      <c r="KLY228" s="89"/>
      <c r="KLZ228" s="89"/>
      <c r="KMA228" s="89"/>
      <c r="KMB228" s="89"/>
      <c r="KMC228" s="89"/>
      <c r="KMD228" s="89"/>
      <c r="KME228" s="89"/>
      <c r="KMF228" s="89"/>
      <c r="KMG228" s="89"/>
      <c r="KMH228" s="89"/>
      <c r="KMI228" s="89"/>
      <c r="KMJ228" s="89"/>
      <c r="KMK228" s="89"/>
      <c r="KML228" s="89"/>
      <c r="KMM228" s="89"/>
      <c r="KMN228" s="89"/>
      <c r="KMO228" s="80"/>
      <c r="KMP228" s="89"/>
      <c r="KMQ228" s="89"/>
      <c r="KMR228" s="89"/>
      <c r="KMS228" s="89"/>
      <c r="KMT228" s="89"/>
      <c r="KMU228" s="89"/>
      <c r="KMV228" s="89"/>
      <c r="KMW228" s="89"/>
      <c r="KMX228" s="89"/>
      <c r="KMY228" s="89"/>
      <c r="KMZ228" s="89"/>
      <c r="KNA228" s="89"/>
      <c r="KNB228" s="89"/>
      <c r="KNC228" s="89"/>
      <c r="KND228" s="89"/>
      <c r="KNE228" s="89"/>
      <c r="KNF228" s="89"/>
      <c r="KNG228" s="89"/>
      <c r="KNH228" s="89"/>
      <c r="KNI228" s="89"/>
      <c r="KNJ228" s="89"/>
      <c r="KNK228" s="80"/>
      <c r="KNL228" s="89"/>
      <c r="KNM228" s="89"/>
      <c r="KNN228" s="89"/>
      <c r="KNO228" s="89"/>
      <c r="KNP228" s="89"/>
      <c r="KNQ228" s="89"/>
      <c r="KNR228" s="89"/>
      <c r="KNS228" s="89"/>
      <c r="KNT228" s="89"/>
      <c r="KNU228" s="89"/>
      <c r="KNV228" s="89"/>
      <c r="KNW228" s="89"/>
      <c r="KNX228" s="89"/>
      <c r="KNY228" s="89"/>
      <c r="KNZ228" s="89"/>
      <c r="KOA228" s="89"/>
      <c r="KOB228" s="89"/>
      <c r="KOC228" s="89"/>
      <c r="KOD228" s="89"/>
      <c r="KOE228" s="89"/>
      <c r="KOF228" s="89"/>
      <c r="KOG228" s="80"/>
      <c r="KOH228" s="89"/>
      <c r="KOI228" s="89"/>
      <c r="KOJ228" s="89"/>
      <c r="KOK228" s="89"/>
      <c r="KOL228" s="89"/>
      <c r="KOM228" s="89"/>
      <c r="KON228" s="89"/>
      <c r="KOO228" s="89"/>
      <c r="KOP228" s="89"/>
      <c r="KOQ228" s="89"/>
      <c r="KOR228" s="89"/>
      <c r="KOS228" s="89"/>
      <c r="KOT228" s="89"/>
      <c r="KOU228" s="89"/>
      <c r="KOV228" s="89"/>
      <c r="KOW228" s="89"/>
      <c r="KOX228" s="89"/>
      <c r="KOY228" s="89"/>
      <c r="KOZ228" s="89"/>
      <c r="KPA228" s="89"/>
      <c r="KPB228" s="89"/>
      <c r="KPC228" s="80"/>
      <c r="KPD228" s="89"/>
      <c r="KPE228" s="89"/>
      <c r="KPF228" s="89"/>
      <c r="KPG228" s="89"/>
      <c r="KPH228" s="89"/>
      <c r="KPI228" s="89"/>
      <c r="KPJ228" s="89"/>
      <c r="KPK228" s="89"/>
      <c r="KPL228" s="89"/>
      <c r="KPM228" s="89"/>
      <c r="KPN228" s="89"/>
      <c r="KPO228" s="89"/>
      <c r="KPP228" s="89"/>
      <c r="KPQ228" s="89"/>
      <c r="KPR228" s="89"/>
      <c r="KPS228" s="89"/>
      <c r="KPT228" s="89"/>
      <c r="KPU228" s="89"/>
      <c r="KPV228" s="89"/>
      <c r="KPW228" s="89"/>
      <c r="KPX228" s="89"/>
      <c r="KPY228" s="80"/>
      <c r="KPZ228" s="89"/>
      <c r="KQA228" s="89"/>
      <c r="KQB228" s="89"/>
      <c r="KQC228" s="89"/>
      <c r="KQD228" s="89"/>
      <c r="KQE228" s="89"/>
      <c r="KQF228" s="89"/>
      <c r="KQG228" s="89"/>
      <c r="KQH228" s="89"/>
      <c r="KQI228" s="89"/>
      <c r="KQJ228" s="89"/>
      <c r="KQK228" s="89"/>
      <c r="KQL228" s="89"/>
      <c r="KQM228" s="89"/>
      <c r="KQN228" s="89"/>
      <c r="KQO228" s="89"/>
      <c r="KQP228" s="89"/>
      <c r="KQQ228" s="89"/>
      <c r="KQR228" s="89"/>
      <c r="KQS228" s="89"/>
      <c r="KQT228" s="89"/>
      <c r="KQU228" s="80"/>
      <c r="KQV228" s="89"/>
      <c r="KQW228" s="89"/>
      <c r="KQX228" s="89"/>
      <c r="KQY228" s="89"/>
      <c r="KQZ228" s="89"/>
      <c r="KRA228" s="89"/>
      <c r="KRB228" s="89"/>
      <c r="KRC228" s="89"/>
      <c r="KRD228" s="89"/>
      <c r="KRE228" s="89"/>
      <c r="KRF228" s="89"/>
      <c r="KRG228" s="89"/>
      <c r="KRH228" s="89"/>
      <c r="KRI228" s="89"/>
      <c r="KRJ228" s="89"/>
      <c r="KRK228" s="89"/>
      <c r="KRL228" s="89"/>
      <c r="KRM228" s="89"/>
      <c r="KRN228" s="89"/>
      <c r="KRO228" s="89"/>
      <c r="KRP228" s="89"/>
      <c r="KRQ228" s="80"/>
      <c r="KRR228" s="89"/>
      <c r="KRS228" s="89"/>
      <c r="KRT228" s="89"/>
      <c r="KRU228" s="89"/>
      <c r="KRV228" s="89"/>
      <c r="KRW228" s="89"/>
      <c r="KRX228" s="89"/>
      <c r="KRY228" s="89"/>
      <c r="KRZ228" s="89"/>
      <c r="KSA228" s="89"/>
      <c r="KSB228" s="89"/>
      <c r="KSC228" s="89"/>
      <c r="KSD228" s="89"/>
      <c r="KSE228" s="89"/>
      <c r="KSF228" s="89"/>
      <c r="KSG228" s="89"/>
      <c r="KSH228" s="89"/>
      <c r="KSI228" s="89"/>
      <c r="KSJ228" s="89"/>
      <c r="KSK228" s="89"/>
      <c r="KSL228" s="89"/>
      <c r="KSM228" s="80"/>
      <c r="KSN228" s="89"/>
      <c r="KSO228" s="89"/>
      <c r="KSP228" s="89"/>
      <c r="KSQ228" s="89"/>
      <c r="KSR228" s="89"/>
      <c r="KSS228" s="89"/>
      <c r="KST228" s="89"/>
      <c r="KSU228" s="89"/>
      <c r="KSV228" s="89"/>
      <c r="KSW228" s="89"/>
      <c r="KSX228" s="89"/>
      <c r="KSY228" s="89"/>
      <c r="KSZ228" s="89"/>
      <c r="KTA228" s="89"/>
      <c r="KTB228" s="89"/>
      <c r="KTC228" s="89"/>
      <c r="KTD228" s="89"/>
      <c r="KTE228" s="89"/>
      <c r="KTF228" s="89"/>
      <c r="KTG228" s="89"/>
      <c r="KTH228" s="89"/>
      <c r="KTI228" s="80"/>
      <c r="KTJ228" s="89"/>
      <c r="KTK228" s="89"/>
      <c r="KTL228" s="89"/>
      <c r="KTM228" s="89"/>
      <c r="KTN228" s="89"/>
      <c r="KTO228" s="89"/>
      <c r="KTP228" s="89"/>
      <c r="KTQ228" s="89"/>
      <c r="KTR228" s="89"/>
      <c r="KTS228" s="89"/>
      <c r="KTT228" s="89"/>
      <c r="KTU228" s="89"/>
      <c r="KTV228" s="89"/>
      <c r="KTW228" s="89"/>
      <c r="KTX228" s="89"/>
      <c r="KTY228" s="89"/>
      <c r="KTZ228" s="89"/>
      <c r="KUA228" s="89"/>
      <c r="KUB228" s="89"/>
      <c r="KUC228" s="89"/>
      <c r="KUD228" s="89"/>
      <c r="KUE228" s="80"/>
      <c r="KUF228" s="89"/>
      <c r="KUG228" s="89"/>
      <c r="KUH228" s="89"/>
      <c r="KUI228" s="89"/>
      <c r="KUJ228" s="89"/>
      <c r="KUK228" s="89"/>
      <c r="KUL228" s="89"/>
      <c r="KUM228" s="89"/>
      <c r="KUN228" s="89"/>
      <c r="KUO228" s="89"/>
      <c r="KUP228" s="89"/>
      <c r="KUQ228" s="89"/>
      <c r="KUR228" s="89"/>
      <c r="KUS228" s="89"/>
      <c r="KUT228" s="89"/>
      <c r="KUU228" s="89"/>
      <c r="KUV228" s="89"/>
      <c r="KUW228" s="89"/>
      <c r="KUX228" s="89"/>
      <c r="KUY228" s="89"/>
      <c r="KUZ228" s="89"/>
      <c r="KVA228" s="80"/>
      <c r="KVB228" s="89"/>
      <c r="KVC228" s="89"/>
      <c r="KVD228" s="89"/>
      <c r="KVE228" s="89"/>
      <c r="KVF228" s="89"/>
      <c r="KVG228" s="89"/>
      <c r="KVH228" s="89"/>
      <c r="KVI228" s="89"/>
      <c r="KVJ228" s="89"/>
      <c r="KVK228" s="89"/>
      <c r="KVL228" s="89"/>
      <c r="KVM228" s="89"/>
      <c r="KVN228" s="89"/>
      <c r="KVO228" s="89"/>
      <c r="KVP228" s="89"/>
      <c r="KVQ228" s="89"/>
      <c r="KVR228" s="89"/>
      <c r="KVS228" s="89"/>
      <c r="KVT228" s="89"/>
      <c r="KVU228" s="89"/>
      <c r="KVV228" s="89"/>
      <c r="KVW228" s="80"/>
      <c r="KVX228" s="89"/>
      <c r="KVY228" s="89"/>
      <c r="KVZ228" s="89"/>
      <c r="KWA228" s="89"/>
      <c r="KWB228" s="89"/>
      <c r="KWC228" s="89"/>
      <c r="KWD228" s="89"/>
      <c r="KWE228" s="89"/>
      <c r="KWF228" s="89"/>
      <c r="KWG228" s="89"/>
      <c r="KWH228" s="89"/>
      <c r="KWI228" s="89"/>
      <c r="KWJ228" s="89"/>
      <c r="KWK228" s="89"/>
      <c r="KWL228" s="89"/>
      <c r="KWM228" s="89"/>
      <c r="KWN228" s="89"/>
      <c r="KWO228" s="89"/>
      <c r="KWP228" s="89"/>
      <c r="KWQ228" s="89"/>
      <c r="KWR228" s="89"/>
      <c r="KWS228" s="80"/>
      <c r="KWT228" s="89"/>
      <c r="KWU228" s="89"/>
      <c r="KWV228" s="89"/>
      <c r="KWW228" s="89"/>
      <c r="KWX228" s="89"/>
      <c r="KWY228" s="89"/>
      <c r="KWZ228" s="89"/>
      <c r="KXA228" s="89"/>
      <c r="KXB228" s="89"/>
      <c r="KXC228" s="89"/>
      <c r="KXD228" s="89"/>
      <c r="KXE228" s="89"/>
      <c r="KXF228" s="89"/>
      <c r="KXG228" s="89"/>
      <c r="KXH228" s="89"/>
      <c r="KXI228" s="89"/>
      <c r="KXJ228" s="89"/>
      <c r="KXK228" s="89"/>
      <c r="KXL228" s="89"/>
      <c r="KXM228" s="89"/>
      <c r="KXN228" s="89"/>
      <c r="KXO228" s="80"/>
      <c r="KXP228" s="89"/>
      <c r="KXQ228" s="89"/>
      <c r="KXR228" s="89"/>
      <c r="KXS228" s="89"/>
      <c r="KXT228" s="89"/>
      <c r="KXU228" s="89"/>
      <c r="KXV228" s="89"/>
      <c r="KXW228" s="89"/>
      <c r="KXX228" s="89"/>
      <c r="KXY228" s="89"/>
      <c r="KXZ228" s="89"/>
      <c r="KYA228" s="89"/>
      <c r="KYB228" s="89"/>
      <c r="KYC228" s="89"/>
      <c r="KYD228" s="89"/>
      <c r="KYE228" s="89"/>
      <c r="KYF228" s="89"/>
      <c r="KYG228" s="89"/>
      <c r="KYH228" s="89"/>
      <c r="KYI228" s="89"/>
      <c r="KYJ228" s="89"/>
      <c r="KYK228" s="80"/>
      <c r="KYL228" s="89"/>
      <c r="KYM228" s="89"/>
      <c r="KYN228" s="89"/>
      <c r="KYO228" s="89"/>
      <c r="KYP228" s="89"/>
      <c r="KYQ228" s="89"/>
      <c r="KYR228" s="89"/>
      <c r="KYS228" s="89"/>
      <c r="KYT228" s="89"/>
      <c r="KYU228" s="89"/>
      <c r="KYV228" s="89"/>
      <c r="KYW228" s="89"/>
      <c r="KYX228" s="89"/>
      <c r="KYY228" s="89"/>
      <c r="KYZ228" s="89"/>
      <c r="KZA228" s="89"/>
      <c r="KZB228" s="89"/>
      <c r="KZC228" s="89"/>
      <c r="KZD228" s="89"/>
      <c r="KZE228" s="89"/>
      <c r="KZF228" s="89"/>
      <c r="KZG228" s="80"/>
      <c r="KZH228" s="89"/>
      <c r="KZI228" s="89"/>
      <c r="KZJ228" s="89"/>
      <c r="KZK228" s="89"/>
      <c r="KZL228" s="89"/>
      <c r="KZM228" s="89"/>
      <c r="KZN228" s="89"/>
      <c r="KZO228" s="89"/>
      <c r="KZP228" s="89"/>
      <c r="KZQ228" s="89"/>
      <c r="KZR228" s="89"/>
      <c r="KZS228" s="89"/>
      <c r="KZT228" s="89"/>
      <c r="KZU228" s="89"/>
      <c r="KZV228" s="89"/>
      <c r="KZW228" s="89"/>
      <c r="KZX228" s="89"/>
      <c r="KZY228" s="89"/>
      <c r="KZZ228" s="89"/>
      <c r="LAA228" s="89"/>
      <c r="LAB228" s="89"/>
      <c r="LAC228" s="80"/>
      <c r="LAD228" s="89"/>
      <c r="LAE228" s="89"/>
      <c r="LAF228" s="89"/>
      <c r="LAG228" s="89"/>
      <c r="LAH228" s="89"/>
      <c r="LAI228" s="89"/>
      <c r="LAJ228" s="89"/>
      <c r="LAK228" s="89"/>
      <c r="LAL228" s="89"/>
      <c r="LAM228" s="89"/>
      <c r="LAN228" s="89"/>
      <c r="LAO228" s="89"/>
      <c r="LAP228" s="89"/>
      <c r="LAQ228" s="89"/>
      <c r="LAR228" s="89"/>
      <c r="LAS228" s="89"/>
      <c r="LAT228" s="89"/>
      <c r="LAU228" s="89"/>
      <c r="LAV228" s="89"/>
      <c r="LAW228" s="89"/>
      <c r="LAX228" s="89"/>
      <c r="LAY228" s="80"/>
      <c r="LAZ228" s="89"/>
      <c r="LBA228" s="89"/>
      <c r="LBB228" s="89"/>
      <c r="LBC228" s="89"/>
      <c r="LBD228" s="89"/>
      <c r="LBE228" s="89"/>
      <c r="LBF228" s="89"/>
      <c r="LBG228" s="89"/>
      <c r="LBH228" s="89"/>
      <c r="LBI228" s="89"/>
      <c r="LBJ228" s="89"/>
      <c r="LBK228" s="89"/>
      <c r="LBL228" s="89"/>
      <c r="LBM228" s="89"/>
      <c r="LBN228" s="89"/>
      <c r="LBO228" s="89"/>
      <c r="LBP228" s="89"/>
      <c r="LBQ228" s="89"/>
      <c r="LBR228" s="89"/>
      <c r="LBS228" s="89"/>
      <c r="LBT228" s="89"/>
      <c r="LBU228" s="80"/>
      <c r="LBV228" s="89"/>
      <c r="LBW228" s="89"/>
      <c r="LBX228" s="89"/>
      <c r="LBY228" s="89"/>
      <c r="LBZ228" s="89"/>
      <c r="LCA228" s="89"/>
      <c r="LCB228" s="89"/>
      <c r="LCC228" s="89"/>
      <c r="LCD228" s="89"/>
      <c r="LCE228" s="89"/>
      <c r="LCF228" s="89"/>
      <c r="LCG228" s="89"/>
      <c r="LCH228" s="89"/>
      <c r="LCI228" s="89"/>
      <c r="LCJ228" s="89"/>
      <c r="LCK228" s="89"/>
      <c r="LCL228" s="89"/>
      <c r="LCM228" s="89"/>
      <c r="LCN228" s="89"/>
      <c r="LCO228" s="89"/>
      <c r="LCP228" s="89"/>
      <c r="LCQ228" s="80"/>
      <c r="LCR228" s="89"/>
      <c r="LCS228" s="89"/>
      <c r="LCT228" s="89"/>
      <c r="LCU228" s="89"/>
      <c r="LCV228" s="89"/>
      <c r="LCW228" s="89"/>
      <c r="LCX228" s="89"/>
      <c r="LCY228" s="89"/>
      <c r="LCZ228" s="89"/>
      <c r="LDA228" s="89"/>
      <c r="LDB228" s="89"/>
      <c r="LDC228" s="89"/>
      <c r="LDD228" s="89"/>
      <c r="LDE228" s="89"/>
      <c r="LDF228" s="89"/>
      <c r="LDG228" s="89"/>
      <c r="LDH228" s="89"/>
      <c r="LDI228" s="89"/>
      <c r="LDJ228" s="89"/>
      <c r="LDK228" s="89"/>
      <c r="LDL228" s="89"/>
      <c r="LDM228" s="80"/>
      <c r="LDN228" s="89"/>
      <c r="LDO228" s="89"/>
      <c r="LDP228" s="89"/>
      <c r="LDQ228" s="89"/>
      <c r="LDR228" s="89"/>
      <c r="LDS228" s="89"/>
      <c r="LDT228" s="89"/>
      <c r="LDU228" s="89"/>
      <c r="LDV228" s="89"/>
      <c r="LDW228" s="89"/>
      <c r="LDX228" s="89"/>
      <c r="LDY228" s="89"/>
      <c r="LDZ228" s="89"/>
      <c r="LEA228" s="89"/>
      <c r="LEB228" s="89"/>
      <c r="LEC228" s="89"/>
      <c r="LED228" s="89"/>
      <c r="LEE228" s="89"/>
      <c r="LEF228" s="89"/>
      <c r="LEG228" s="89"/>
      <c r="LEH228" s="89"/>
      <c r="LEI228" s="80"/>
      <c r="LEJ228" s="89"/>
      <c r="LEK228" s="89"/>
      <c r="LEL228" s="89"/>
      <c r="LEM228" s="89"/>
      <c r="LEN228" s="89"/>
      <c r="LEO228" s="89"/>
      <c r="LEP228" s="89"/>
      <c r="LEQ228" s="89"/>
      <c r="LER228" s="89"/>
      <c r="LES228" s="89"/>
      <c r="LET228" s="89"/>
      <c r="LEU228" s="89"/>
      <c r="LEV228" s="89"/>
      <c r="LEW228" s="89"/>
      <c r="LEX228" s="89"/>
      <c r="LEY228" s="89"/>
      <c r="LEZ228" s="89"/>
      <c r="LFA228" s="89"/>
      <c r="LFB228" s="89"/>
      <c r="LFC228" s="89"/>
      <c r="LFD228" s="89"/>
      <c r="LFE228" s="80"/>
      <c r="LFF228" s="89"/>
      <c r="LFG228" s="89"/>
      <c r="LFH228" s="89"/>
      <c r="LFI228" s="89"/>
      <c r="LFJ228" s="89"/>
      <c r="LFK228" s="89"/>
      <c r="LFL228" s="89"/>
      <c r="LFM228" s="89"/>
      <c r="LFN228" s="89"/>
      <c r="LFO228" s="89"/>
      <c r="LFP228" s="89"/>
      <c r="LFQ228" s="89"/>
      <c r="LFR228" s="89"/>
      <c r="LFS228" s="89"/>
      <c r="LFT228" s="89"/>
      <c r="LFU228" s="89"/>
      <c r="LFV228" s="89"/>
      <c r="LFW228" s="89"/>
      <c r="LFX228" s="89"/>
      <c r="LFY228" s="89"/>
      <c r="LFZ228" s="89"/>
      <c r="LGA228" s="80"/>
      <c r="LGB228" s="89"/>
      <c r="LGC228" s="89"/>
      <c r="LGD228" s="89"/>
      <c r="LGE228" s="89"/>
      <c r="LGF228" s="89"/>
      <c r="LGG228" s="89"/>
      <c r="LGH228" s="89"/>
      <c r="LGI228" s="89"/>
      <c r="LGJ228" s="89"/>
      <c r="LGK228" s="89"/>
      <c r="LGL228" s="89"/>
      <c r="LGM228" s="89"/>
      <c r="LGN228" s="89"/>
      <c r="LGO228" s="89"/>
      <c r="LGP228" s="89"/>
      <c r="LGQ228" s="89"/>
      <c r="LGR228" s="89"/>
      <c r="LGS228" s="89"/>
      <c r="LGT228" s="89"/>
      <c r="LGU228" s="89"/>
      <c r="LGV228" s="89"/>
      <c r="LGW228" s="80"/>
      <c r="LGX228" s="89"/>
      <c r="LGY228" s="89"/>
      <c r="LGZ228" s="89"/>
      <c r="LHA228" s="89"/>
      <c r="LHB228" s="89"/>
      <c r="LHC228" s="89"/>
      <c r="LHD228" s="89"/>
      <c r="LHE228" s="89"/>
      <c r="LHF228" s="89"/>
      <c r="LHG228" s="89"/>
      <c r="LHH228" s="89"/>
      <c r="LHI228" s="89"/>
      <c r="LHJ228" s="89"/>
      <c r="LHK228" s="89"/>
      <c r="LHL228" s="89"/>
      <c r="LHM228" s="89"/>
      <c r="LHN228" s="89"/>
      <c r="LHO228" s="89"/>
      <c r="LHP228" s="89"/>
      <c r="LHQ228" s="89"/>
      <c r="LHR228" s="89"/>
      <c r="LHS228" s="80"/>
      <c r="LHT228" s="89"/>
      <c r="LHU228" s="89"/>
      <c r="LHV228" s="89"/>
      <c r="LHW228" s="89"/>
      <c r="LHX228" s="89"/>
      <c r="LHY228" s="89"/>
      <c r="LHZ228" s="89"/>
      <c r="LIA228" s="89"/>
      <c r="LIB228" s="89"/>
      <c r="LIC228" s="89"/>
      <c r="LID228" s="89"/>
      <c r="LIE228" s="89"/>
      <c r="LIF228" s="89"/>
      <c r="LIG228" s="89"/>
      <c r="LIH228" s="89"/>
      <c r="LII228" s="89"/>
      <c r="LIJ228" s="89"/>
      <c r="LIK228" s="89"/>
      <c r="LIL228" s="89"/>
      <c r="LIM228" s="89"/>
      <c r="LIN228" s="89"/>
      <c r="LIO228" s="80"/>
      <c r="LIP228" s="89"/>
      <c r="LIQ228" s="89"/>
      <c r="LIR228" s="89"/>
      <c r="LIS228" s="89"/>
      <c r="LIT228" s="89"/>
      <c r="LIU228" s="89"/>
      <c r="LIV228" s="89"/>
      <c r="LIW228" s="89"/>
      <c r="LIX228" s="89"/>
      <c r="LIY228" s="89"/>
      <c r="LIZ228" s="89"/>
      <c r="LJA228" s="89"/>
      <c r="LJB228" s="89"/>
      <c r="LJC228" s="89"/>
      <c r="LJD228" s="89"/>
      <c r="LJE228" s="89"/>
      <c r="LJF228" s="89"/>
      <c r="LJG228" s="89"/>
      <c r="LJH228" s="89"/>
      <c r="LJI228" s="89"/>
      <c r="LJJ228" s="89"/>
      <c r="LJK228" s="80"/>
      <c r="LJL228" s="89"/>
      <c r="LJM228" s="89"/>
      <c r="LJN228" s="89"/>
      <c r="LJO228" s="89"/>
      <c r="LJP228" s="89"/>
      <c r="LJQ228" s="89"/>
      <c r="LJR228" s="89"/>
      <c r="LJS228" s="89"/>
      <c r="LJT228" s="89"/>
      <c r="LJU228" s="89"/>
      <c r="LJV228" s="89"/>
      <c r="LJW228" s="89"/>
      <c r="LJX228" s="89"/>
      <c r="LJY228" s="89"/>
      <c r="LJZ228" s="89"/>
      <c r="LKA228" s="89"/>
      <c r="LKB228" s="89"/>
      <c r="LKC228" s="89"/>
      <c r="LKD228" s="89"/>
      <c r="LKE228" s="89"/>
      <c r="LKF228" s="89"/>
      <c r="LKG228" s="80"/>
      <c r="LKH228" s="89"/>
      <c r="LKI228" s="89"/>
      <c r="LKJ228" s="89"/>
      <c r="LKK228" s="89"/>
      <c r="LKL228" s="89"/>
      <c r="LKM228" s="89"/>
      <c r="LKN228" s="89"/>
      <c r="LKO228" s="89"/>
      <c r="LKP228" s="89"/>
      <c r="LKQ228" s="89"/>
      <c r="LKR228" s="89"/>
      <c r="LKS228" s="89"/>
      <c r="LKT228" s="89"/>
      <c r="LKU228" s="89"/>
      <c r="LKV228" s="89"/>
      <c r="LKW228" s="89"/>
      <c r="LKX228" s="89"/>
      <c r="LKY228" s="89"/>
      <c r="LKZ228" s="89"/>
      <c r="LLA228" s="89"/>
      <c r="LLB228" s="89"/>
      <c r="LLC228" s="80"/>
      <c r="LLD228" s="89"/>
      <c r="LLE228" s="89"/>
      <c r="LLF228" s="89"/>
      <c r="LLG228" s="89"/>
      <c r="LLH228" s="89"/>
      <c r="LLI228" s="89"/>
      <c r="LLJ228" s="89"/>
      <c r="LLK228" s="89"/>
      <c r="LLL228" s="89"/>
      <c r="LLM228" s="89"/>
      <c r="LLN228" s="89"/>
      <c r="LLO228" s="89"/>
      <c r="LLP228" s="89"/>
      <c r="LLQ228" s="89"/>
      <c r="LLR228" s="89"/>
      <c r="LLS228" s="89"/>
      <c r="LLT228" s="89"/>
      <c r="LLU228" s="89"/>
      <c r="LLV228" s="89"/>
      <c r="LLW228" s="89"/>
      <c r="LLX228" s="89"/>
      <c r="LLY228" s="80"/>
      <c r="LLZ228" s="89"/>
      <c r="LMA228" s="89"/>
      <c r="LMB228" s="89"/>
      <c r="LMC228" s="89"/>
      <c r="LMD228" s="89"/>
      <c r="LME228" s="89"/>
      <c r="LMF228" s="89"/>
      <c r="LMG228" s="89"/>
      <c r="LMH228" s="89"/>
      <c r="LMI228" s="89"/>
      <c r="LMJ228" s="89"/>
      <c r="LMK228" s="89"/>
      <c r="LML228" s="89"/>
      <c r="LMM228" s="89"/>
      <c r="LMN228" s="89"/>
      <c r="LMO228" s="89"/>
      <c r="LMP228" s="89"/>
      <c r="LMQ228" s="89"/>
      <c r="LMR228" s="89"/>
      <c r="LMS228" s="89"/>
      <c r="LMT228" s="89"/>
      <c r="LMU228" s="80"/>
      <c r="LMV228" s="89"/>
      <c r="LMW228" s="89"/>
      <c r="LMX228" s="89"/>
      <c r="LMY228" s="89"/>
      <c r="LMZ228" s="89"/>
      <c r="LNA228" s="89"/>
      <c r="LNB228" s="89"/>
      <c r="LNC228" s="89"/>
      <c r="LND228" s="89"/>
      <c r="LNE228" s="89"/>
      <c r="LNF228" s="89"/>
      <c r="LNG228" s="89"/>
      <c r="LNH228" s="89"/>
      <c r="LNI228" s="89"/>
      <c r="LNJ228" s="89"/>
      <c r="LNK228" s="89"/>
      <c r="LNL228" s="89"/>
      <c r="LNM228" s="89"/>
      <c r="LNN228" s="89"/>
      <c r="LNO228" s="89"/>
      <c r="LNP228" s="89"/>
      <c r="LNQ228" s="80"/>
      <c r="LNR228" s="89"/>
      <c r="LNS228" s="89"/>
      <c r="LNT228" s="89"/>
      <c r="LNU228" s="89"/>
      <c r="LNV228" s="89"/>
      <c r="LNW228" s="89"/>
      <c r="LNX228" s="89"/>
      <c r="LNY228" s="89"/>
      <c r="LNZ228" s="89"/>
      <c r="LOA228" s="89"/>
      <c r="LOB228" s="89"/>
      <c r="LOC228" s="89"/>
      <c r="LOD228" s="89"/>
      <c r="LOE228" s="89"/>
      <c r="LOF228" s="89"/>
      <c r="LOG228" s="89"/>
      <c r="LOH228" s="89"/>
      <c r="LOI228" s="89"/>
      <c r="LOJ228" s="89"/>
      <c r="LOK228" s="89"/>
      <c r="LOL228" s="89"/>
      <c r="LOM228" s="80"/>
      <c r="LON228" s="89"/>
      <c r="LOO228" s="89"/>
      <c r="LOP228" s="89"/>
      <c r="LOQ228" s="89"/>
      <c r="LOR228" s="89"/>
      <c r="LOS228" s="89"/>
      <c r="LOT228" s="89"/>
      <c r="LOU228" s="89"/>
      <c r="LOV228" s="89"/>
      <c r="LOW228" s="89"/>
      <c r="LOX228" s="89"/>
      <c r="LOY228" s="89"/>
      <c r="LOZ228" s="89"/>
      <c r="LPA228" s="89"/>
      <c r="LPB228" s="89"/>
      <c r="LPC228" s="89"/>
      <c r="LPD228" s="89"/>
      <c r="LPE228" s="89"/>
      <c r="LPF228" s="89"/>
      <c r="LPG228" s="89"/>
      <c r="LPH228" s="89"/>
      <c r="LPI228" s="80"/>
      <c r="LPJ228" s="89"/>
      <c r="LPK228" s="89"/>
      <c r="LPL228" s="89"/>
      <c r="LPM228" s="89"/>
      <c r="LPN228" s="89"/>
      <c r="LPO228" s="89"/>
      <c r="LPP228" s="89"/>
      <c r="LPQ228" s="89"/>
      <c r="LPR228" s="89"/>
      <c r="LPS228" s="89"/>
      <c r="LPT228" s="89"/>
      <c r="LPU228" s="89"/>
      <c r="LPV228" s="89"/>
      <c r="LPW228" s="89"/>
      <c r="LPX228" s="89"/>
      <c r="LPY228" s="89"/>
      <c r="LPZ228" s="89"/>
      <c r="LQA228" s="89"/>
      <c r="LQB228" s="89"/>
      <c r="LQC228" s="89"/>
      <c r="LQD228" s="89"/>
      <c r="LQE228" s="80"/>
      <c r="LQF228" s="89"/>
      <c r="LQG228" s="89"/>
      <c r="LQH228" s="89"/>
      <c r="LQI228" s="89"/>
      <c r="LQJ228" s="89"/>
      <c r="LQK228" s="89"/>
      <c r="LQL228" s="89"/>
      <c r="LQM228" s="89"/>
      <c r="LQN228" s="89"/>
      <c r="LQO228" s="89"/>
      <c r="LQP228" s="89"/>
      <c r="LQQ228" s="89"/>
      <c r="LQR228" s="89"/>
      <c r="LQS228" s="89"/>
      <c r="LQT228" s="89"/>
      <c r="LQU228" s="89"/>
      <c r="LQV228" s="89"/>
      <c r="LQW228" s="89"/>
      <c r="LQX228" s="89"/>
      <c r="LQY228" s="89"/>
      <c r="LQZ228" s="89"/>
      <c r="LRA228" s="80"/>
      <c r="LRB228" s="89"/>
      <c r="LRC228" s="89"/>
      <c r="LRD228" s="89"/>
      <c r="LRE228" s="89"/>
      <c r="LRF228" s="89"/>
      <c r="LRG228" s="89"/>
      <c r="LRH228" s="89"/>
      <c r="LRI228" s="89"/>
      <c r="LRJ228" s="89"/>
      <c r="LRK228" s="89"/>
      <c r="LRL228" s="89"/>
      <c r="LRM228" s="89"/>
      <c r="LRN228" s="89"/>
      <c r="LRO228" s="89"/>
      <c r="LRP228" s="89"/>
      <c r="LRQ228" s="89"/>
      <c r="LRR228" s="89"/>
      <c r="LRS228" s="89"/>
      <c r="LRT228" s="89"/>
      <c r="LRU228" s="89"/>
      <c r="LRV228" s="89"/>
      <c r="LRW228" s="80"/>
      <c r="LRX228" s="89"/>
      <c r="LRY228" s="89"/>
      <c r="LRZ228" s="89"/>
      <c r="LSA228" s="89"/>
      <c r="LSB228" s="89"/>
      <c r="LSC228" s="89"/>
      <c r="LSD228" s="89"/>
      <c r="LSE228" s="89"/>
      <c r="LSF228" s="89"/>
      <c r="LSG228" s="89"/>
      <c r="LSH228" s="89"/>
      <c r="LSI228" s="89"/>
      <c r="LSJ228" s="89"/>
      <c r="LSK228" s="89"/>
      <c r="LSL228" s="89"/>
      <c r="LSM228" s="89"/>
      <c r="LSN228" s="89"/>
      <c r="LSO228" s="89"/>
      <c r="LSP228" s="89"/>
      <c r="LSQ228" s="89"/>
      <c r="LSR228" s="89"/>
      <c r="LSS228" s="80"/>
      <c r="LST228" s="89"/>
      <c r="LSU228" s="89"/>
      <c r="LSV228" s="89"/>
      <c r="LSW228" s="89"/>
      <c r="LSX228" s="89"/>
      <c r="LSY228" s="89"/>
      <c r="LSZ228" s="89"/>
      <c r="LTA228" s="89"/>
      <c r="LTB228" s="89"/>
      <c r="LTC228" s="89"/>
      <c r="LTD228" s="89"/>
      <c r="LTE228" s="89"/>
      <c r="LTF228" s="89"/>
      <c r="LTG228" s="89"/>
      <c r="LTH228" s="89"/>
      <c r="LTI228" s="89"/>
      <c r="LTJ228" s="89"/>
      <c r="LTK228" s="89"/>
      <c r="LTL228" s="89"/>
      <c r="LTM228" s="89"/>
      <c r="LTN228" s="89"/>
      <c r="LTO228" s="80"/>
      <c r="LTP228" s="89"/>
      <c r="LTQ228" s="89"/>
      <c r="LTR228" s="89"/>
      <c r="LTS228" s="89"/>
      <c r="LTT228" s="89"/>
      <c r="LTU228" s="89"/>
      <c r="LTV228" s="89"/>
      <c r="LTW228" s="89"/>
      <c r="LTX228" s="89"/>
      <c r="LTY228" s="89"/>
      <c r="LTZ228" s="89"/>
      <c r="LUA228" s="89"/>
      <c r="LUB228" s="89"/>
      <c r="LUC228" s="89"/>
      <c r="LUD228" s="89"/>
      <c r="LUE228" s="89"/>
      <c r="LUF228" s="89"/>
      <c r="LUG228" s="89"/>
      <c r="LUH228" s="89"/>
      <c r="LUI228" s="89"/>
      <c r="LUJ228" s="89"/>
      <c r="LUK228" s="80"/>
      <c r="LUL228" s="89"/>
      <c r="LUM228" s="89"/>
      <c r="LUN228" s="89"/>
      <c r="LUO228" s="89"/>
      <c r="LUP228" s="89"/>
      <c r="LUQ228" s="89"/>
      <c r="LUR228" s="89"/>
      <c r="LUS228" s="89"/>
      <c r="LUT228" s="89"/>
      <c r="LUU228" s="89"/>
      <c r="LUV228" s="89"/>
      <c r="LUW228" s="89"/>
      <c r="LUX228" s="89"/>
      <c r="LUY228" s="89"/>
      <c r="LUZ228" s="89"/>
      <c r="LVA228" s="89"/>
      <c r="LVB228" s="89"/>
      <c r="LVC228" s="89"/>
      <c r="LVD228" s="89"/>
      <c r="LVE228" s="89"/>
      <c r="LVF228" s="89"/>
      <c r="LVG228" s="80"/>
      <c r="LVH228" s="89"/>
      <c r="LVI228" s="89"/>
      <c r="LVJ228" s="89"/>
      <c r="LVK228" s="89"/>
      <c r="LVL228" s="89"/>
      <c r="LVM228" s="89"/>
      <c r="LVN228" s="89"/>
      <c r="LVO228" s="89"/>
      <c r="LVP228" s="89"/>
      <c r="LVQ228" s="89"/>
      <c r="LVR228" s="89"/>
      <c r="LVS228" s="89"/>
      <c r="LVT228" s="89"/>
      <c r="LVU228" s="89"/>
      <c r="LVV228" s="89"/>
      <c r="LVW228" s="89"/>
      <c r="LVX228" s="89"/>
      <c r="LVY228" s="89"/>
      <c r="LVZ228" s="89"/>
      <c r="LWA228" s="89"/>
      <c r="LWB228" s="89"/>
      <c r="LWC228" s="80"/>
      <c r="LWD228" s="89"/>
      <c r="LWE228" s="89"/>
      <c r="LWF228" s="89"/>
      <c r="LWG228" s="89"/>
      <c r="LWH228" s="89"/>
      <c r="LWI228" s="89"/>
      <c r="LWJ228" s="89"/>
      <c r="LWK228" s="89"/>
      <c r="LWL228" s="89"/>
      <c r="LWM228" s="89"/>
      <c r="LWN228" s="89"/>
      <c r="LWO228" s="89"/>
      <c r="LWP228" s="89"/>
      <c r="LWQ228" s="89"/>
      <c r="LWR228" s="89"/>
      <c r="LWS228" s="89"/>
      <c r="LWT228" s="89"/>
      <c r="LWU228" s="89"/>
      <c r="LWV228" s="89"/>
      <c r="LWW228" s="89"/>
      <c r="LWX228" s="89"/>
      <c r="LWY228" s="80"/>
      <c r="LWZ228" s="89"/>
      <c r="LXA228" s="89"/>
      <c r="LXB228" s="89"/>
      <c r="LXC228" s="89"/>
      <c r="LXD228" s="89"/>
      <c r="LXE228" s="89"/>
      <c r="LXF228" s="89"/>
      <c r="LXG228" s="89"/>
      <c r="LXH228" s="89"/>
      <c r="LXI228" s="89"/>
      <c r="LXJ228" s="89"/>
      <c r="LXK228" s="89"/>
      <c r="LXL228" s="89"/>
      <c r="LXM228" s="89"/>
      <c r="LXN228" s="89"/>
      <c r="LXO228" s="89"/>
      <c r="LXP228" s="89"/>
      <c r="LXQ228" s="89"/>
      <c r="LXR228" s="89"/>
      <c r="LXS228" s="89"/>
      <c r="LXT228" s="89"/>
      <c r="LXU228" s="80"/>
      <c r="LXV228" s="89"/>
      <c r="LXW228" s="89"/>
      <c r="LXX228" s="89"/>
      <c r="LXY228" s="89"/>
      <c r="LXZ228" s="89"/>
      <c r="LYA228" s="89"/>
      <c r="LYB228" s="89"/>
      <c r="LYC228" s="89"/>
      <c r="LYD228" s="89"/>
      <c r="LYE228" s="89"/>
      <c r="LYF228" s="89"/>
      <c r="LYG228" s="89"/>
      <c r="LYH228" s="89"/>
      <c r="LYI228" s="89"/>
      <c r="LYJ228" s="89"/>
      <c r="LYK228" s="89"/>
      <c r="LYL228" s="89"/>
      <c r="LYM228" s="89"/>
      <c r="LYN228" s="89"/>
      <c r="LYO228" s="89"/>
      <c r="LYP228" s="89"/>
      <c r="LYQ228" s="80"/>
      <c r="LYR228" s="89"/>
      <c r="LYS228" s="89"/>
      <c r="LYT228" s="89"/>
      <c r="LYU228" s="89"/>
      <c r="LYV228" s="89"/>
      <c r="LYW228" s="89"/>
      <c r="LYX228" s="89"/>
      <c r="LYY228" s="89"/>
      <c r="LYZ228" s="89"/>
      <c r="LZA228" s="89"/>
      <c r="LZB228" s="89"/>
      <c r="LZC228" s="89"/>
      <c r="LZD228" s="89"/>
      <c r="LZE228" s="89"/>
      <c r="LZF228" s="89"/>
      <c r="LZG228" s="89"/>
      <c r="LZH228" s="89"/>
      <c r="LZI228" s="89"/>
      <c r="LZJ228" s="89"/>
      <c r="LZK228" s="89"/>
      <c r="LZL228" s="89"/>
      <c r="LZM228" s="80"/>
      <c r="LZN228" s="89"/>
      <c r="LZO228" s="89"/>
      <c r="LZP228" s="89"/>
      <c r="LZQ228" s="89"/>
      <c r="LZR228" s="89"/>
      <c r="LZS228" s="89"/>
      <c r="LZT228" s="89"/>
      <c r="LZU228" s="89"/>
      <c r="LZV228" s="89"/>
      <c r="LZW228" s="89"/>
      <c r="LZX228" s="89"/>
      <c r="LZY228" s="89"/>
      <c r="LZZ228" s="89"/>
      <c r="MAA228" s="89"/>
      <c r="MAB228" s="89"/>
      <c r="MAC228" s="89"/>
      <c r="MAD228" s="89"/>
      <c r="MAE228" s="89"/>
      <c r="MAF228" s="89"/>
      <c r="MAG228" s="89"/>
      <c r="MAH228" s="89"/>
      <c r="MAI228" s="80"/>
      <c r="MAJ228" s="89"/>
      <c r="MAK228" s="89"/>
      <c r="MAL228" s="89"/>
      <c r="MAM228" s="89"/>
      <c r="MAN228" s="89"/>
      <c r="MAO228" s="89"/>
      <c r="MAP228" s="89"/>
      <c r="MAQ228" s="89"/>
      <c r="MAR228" s="89"/>
      <c r="MAS228" s="89"/>
      <c r="MAT228" s="89"/>
      <c r="MAU228" s="89"/>
      <c r="MAV228" s="89"/>
      <c r="MAW228" s="89"/>
      <c r="MAX228" s="89"/>
      <c r="MAY228" s="89"/>
      <c r="MAZ228" s="89"/>
      <c r="MBA228" s="89"/>
      <c r="MBB228" s="89"/>
      <c r="MBC228" s="89"/>
      <c r="MBD228" s="89"/>
      <c r="MBE228" s="80"/>
      <c r="MBF228" s="89"/>
      <c r="MBG228" s="89"/>
      <c r="MBH228" s="89"/>
      <c r="MBI228" s="89"/>
      <c r="MBJ228" s="89"/>
      <c r="MBK228" s="89"/>
      <c r="MBL228" s="89"/>
      <c r="MBM228" s="89"/>
      <c r="MBN228" s="89"/>
      <c r="MBO228" s="89"/>
      <c r="MBP228" s="89"/>
      <c r="MBQ228" s="89"/>
      <c r="MBR228" s="89"/>
      <c r="MBS228" s="89"/>
      <c r="MBT228" s="89"/>
      <c r="MBU228" s="89"/>
      <c r="MBV228" s="89"/>
      <c r="MBW228" s="89"/>
      <c r="MBX228" s="89"/>
      <c r="MBY228" s="89"/>
      <c r="MBZ228" s="89"/>
      <c r="MCA228" s="80"/>
      <c r="MCB228" s="89"/>
      <c r="MCC228" s="89"/>
      <c r="MCD228" s="89"/>
      <c r="MCE228" s="89"/>
      <c r="MCF228" s="89"/>
      <c r="MCG228" s="89"/>
      <c r="MCH228" s="89"/>
      <c r="MCI228" s="89"/>
      <c r="MCJ228" s="89"/>
      <c r="MCK228" s="89"/>
      <c r="MCL228" s="89"/>
      <c r="MCM228" s="89"/>
      <c r="MCN228" s="89"/>
      <c r="MCO228" s="89"/>
      <c r="MCP228" s="89"/>
      <c r="MCQ228" s="89"/>
      <c r="MCR228" s="89"/>
      <c r="MCS228" s="89"/>
      <c r="MCT228" s="89"/>
      <c r="MCU228" s="89"/>
      <c r="MCV228" s="89"/>
      <c r="MCW228" s="80"/>
      <c r="MCX228" s="89"/>
      <c r="MCY228" s="89"/>
      <c r="MCZ228" s="89"/>
      <c r="MDA228" s="89"/>
      <c r="MDB228" s="89"/>
      <c r="MDC228" s="89"/>
      <c r="MDD228" s="89"/>
      <c r="MDE228" s="89"/>
      <c r="MDF228" s="89"/>
      <c r="MDG228" s="89"/>
      <c r="MDH228" s="89"/>
      <c r="MDI228" s="89"/>
      <c r="MDJ228" s="89"/>
      <c r="MDK228" s="89"/>
      <c r="MDL228" s="89"/>
      <c r="MDM228" s="89"/>
      <c r="MDN228" s="89"/>
      <c r="MDO228" s="89"/>
      <c r="MDP228" s="89"/>
      <c r="MDQ228" s="89"/>
      <c r="MDR228" s="89"/>
      <c r="MDS228" s="80"/>
      <c r="MDT228" s="89"/>
      <c r="MDU228" s="89"/>
      <c r="MDV228" s="89"/>
      <c r="MDW228" s="89"/>
      <c r="MDX228" s="89"/>
      <c r="MDY228" s="89"/>
      <c r="MDZ228" s="89"/>
      <c r="MEA228" s="89"/>
      <c r="MEB228" s="89"/>
      <c r="MEC228" s="89"/>
      <c r="MED228" s="89"/>
      <c r="MEE228" s="89"/>
      <c r="MEF228" s="89"/>
      <c r="MEG228" s="89"/>
      <c r="MEH228" s="89"/>
      <c r="MEI228" s="89"/>
      <c r="MEJ228" s="89"/>
      <c r="MEK228" s="89"/>
      <c r="MEL228" s="89"/>
      <c r="MEM228" s="89"/>
      <c r="MEN228" s="89"/>
      <c r="MEO228" s="80"/>
      <c r="MEP228" s="89"/>
      <c r="MEQ228" s="89"/>
      <c r="MER228" s="89"/>
      <c r="MES228" s="89"/>
      <c r="MET228" s="89"/>
      <c r="MEU228" s="89"/>
      <c r="MEV228" s="89"/>
      <c r="MEW228" s="89"/>
      <c r="MEX228" s="89"/>
      <c r="MEY228" s="89"/>
      <c r="MEZ228" s="89"/>
      <c r="MFA228" s="89"/>
      <c r="MFB228" s="89"/>
      <c r="MFC228" s="89"/>
      <c r="MFD228" s="89"/>
      <c r="MFE228" s="89"/>
      <c r="MFF228" s="89"/>
      <c r="MFG228" s="89"/>
      <c r="MFH228" s="89"/>
      <c r="MFI228" s="89"/>
      <c r="MFJ228" s="89"/>
      <c r="MFK228" s="80"/>
      <c r="MFL228" s="89"/>
      <c r="MFM228" s="89"/>
      <c r="MFN228" s="89"/>
      <c r="MFO228" s="89"/>
      <c r="MFP228" s="89"/>
      <c r="MFQ228" s="89"/>
      <c r="MFR228" s="89"/>
      <c r="MFS228" s="89"/>
      <c r="MFT228" s="89"/>
      <c r="MFU228" s="89"/>
      <c r="MFV228" s="89"/>
      <c r="MFW228" s="89"/>
      <c r="MFX228" s="89"/>
      <c r="MFY228" s="89"/>
      <c r="MFZ228" s="89"/>
      <c r="MGA228" s="89"/>
      <c r="MGB228" s="89"/>
      <c r="MGC228" s="89"/>
      <c r="MGD228" s="89"/>
      <c r="MGE228" s="89"/>
      <c r="MGF228" s="89"/>
      <c r="MGG228" s="80"/>
      <c r="MGH228" s="89"/>
      <c r="MGI228" s="89"/>
      <c r="MGJ228" s="89"/>
      <c r="MGK228" s="89"/>
      <c r="MGL228" s="89"/>
      <c r="MGM228" s="89"/>
      <c r="MGN228" s="89"/>
      <c r="MGO228" s="89"/>
      <c r="MGP228" s="89"/>
      <c r="MGQ228" s="89"/>
      <c r="MGR228" s="89"/>
      <c r="MGS228" s="89"/>
      <c r="MGT228" s="89"/>
      <c r="MGU228" s="89"/>
      <c r="MGV228" s="89"/>
      <c r="MGW228" s="89"/>
      <c r="MGX228" s="89"/>
      <c r="MGY228" s="89"/>
      <c r="MGZ228" s="89"/>
      <c r="MHA228" s="89"/>
      <c r="MHB228" s="89"/>
      <c r="MHC228" s="80"/>
      <c r="MHD228" s="89"/>
      <c r="MHE228" s="89"/>
      <c r="MHF228" s="89"/>
      <c r="MHG228" s="89"/>
      <c r="MHH228" s="89"/>
      <c r="MHI228" s="89"/>
      <c r="MHJ228" s="89"/>
      <c r="MHK228" s="89"/>
      <c r="MHL228" s="89"/>
      <c r="MHM228" s="89"/>
      <c r="MHN228" s="89"/>
      <c r="MHO228" s="89"/>
      <c r="MHP228" s="89"/>
      <c r="MHQ228" s="89"/>
      <c r="MHR228" s="89"/>
      <c r="MHS228" s="89"/>
      <c r="MHT228" s="89"/>
      <c r="MHU228" s="89"/>
      <c r="MHV228" s="89"/>
      <c r="MHW228" s="89"/>
      <c r="MHX228" s="89"/>
      <c r="MHY228" s="80"/>
      <c r="MHZ228" s="89"/>
      <c r="MIA228" s="89"/>
      <c r="MIB228" s="89"/>
      <c r="MIC228" s="89"/>
      <c r="MID228" s="89"/>
      <c r="MIE228" s="89"/>
      <c r="MIF228" s="89"/>
      <c r="MIG228" s="89"/>
      <c r="MIH228" s="89"/>
      <c r="MII228" s="89"/>
      <c r="MIJ228" s="89"/>
      <c r="MIK228" s="89"/>
      <c r="MIL228" s="89"/>
      <c r="MIM228" s="89"/>
      <c r="MIN228" s="89"/>
      <c r="MIO228" s="89"/>
      <c r="MIP228" s="89"/>
      <c r="MIQ228" s="89"/>
      <c r="MIR228" s="89"/>
      <c r="MIS228" s="89"/>
      <c r="MIT228" s="89"/>
      <c r="MIU228" s="80"/>
      <c r="MIV228" s="89"/>
      <c r="MIW228" s="89"/>
      <c r="MIX228" s="89"/>
      <c r="MIY228" s="89"/>
      <c r="MIZ228" s="89"/>
      <c r="MJA228" s="89"/>
      <c r="MJB228" s="89"/>
      <c r="MJC228" s="89"/>
      <c r="MJD228" s="89"/>
      <c r="MJE228" s="89"/>
      <c r="MJF228" s="89"/>
      <c r="MJG228" s="89"/>
      <c r="MJH228" s="89"/>
      <c r="MJI228" s="89"/>
      <c r="MJJ228" s="89"/>
      <c r="MJK228" s="89"/>
      <c r="MJL228" s="89"/>
      <c r="MJM228" s="89"/>
      <c r="MJN228" s="89"/>
      <c r="MJO228" s="89"/>
      <c r="MJP228" s="89"/>
      <c r="MJQ228" s="80"/>
      <c r="MJR228" s="89"/>
      <c r="MJS228" s="89"/>
      <c r="MJT228" s="89"/>
      <c r="MJU228" s="89"/>
      <c r="MJV228" s="89"/>
      <c r="MJW228" s="89"/>
      <c r="MJX228" s="89"/>
      <c r="MJY228" s="89"/>
      <c r="MJZ228" s="89"/>
      <c r="MKA228" s="89"/>
      <c r="MKB228" s="89"/>
      <c r="MKC228" s="89"/>
      <c r="MKD228" s="89"/>
      <c r="MKE228" s="89"/>
      <c r="MKF228" s="89"/>
      <c r="MKG228" s="89"/>
      <c r="MKH228" s="89"/>
      <c r="MKI228" s="89"/>
      <c r="MKJ228" s="89"/>
      <c r="MKK228" s="89"/>
      <c r="MKL228" s="89"/>
      <c r="MKM228" s="80"/>
      <c r="MKN228" s="89"/>
      <c r="MKO228" s="89"/>
      <c r="MKP228" s="89"/>
      <c r="MKQ228" s="89"/>
      <c r="MKR228" s="89"/>
      <c r="MKS228" s="89"/>
      <c r="MKT228" s="89"/>
      <c r="MKU228" s="89"/>
      <c r="MKV228" s="89"/>
      <c r="MKW228" s="89"/>
      <c r="MKX228" s="89"/>
      <c r="MKY228" s="89"/>
      <c r="MKZ228" s="89"/>
      <c r="MLA228" s="89"/>
      <c r="MLB228" s="89"/>
      <c r="MLC228" s="89"/>
      <c r="MLD228" s="89"/>
      <c r="MLE228" s="89"/>
      <c r="MLF228" s="89"/>
      <c r="MLG228" s="89"/>
      <c r="MLH228" s="89"/>
      <c r="MLI228" s="80"/>
      <c r="MLJ228" s="89"/>
      <c r="MLK228" s="89"/>
      <c r="MLL228" s="89"/>
      <c r="MLM228" s="89"/>
      <c r="MLN228" s="89"/>
      <c r="MLO228" s="89"/>
      <c r="MLP228" s="89"/>
      <c r="MLQ228" s="89"/>
      <c r="MLR228" s="89"/>
      <c r="MLS228" s="89"/>
      <c r="MLT228" s="89"/>
      <c r="MLU228" s="89"/>
      <c r="MLV228" s="89"/>
      <c r="MLW228" s="89"/>
      <c r="MLX228" s="89"/>
      <c r="MLY228" s="89"/>
      <c r="MLZ228" s="89"/>
      <c r="MMA228" s="89"/>
      <c r="MMB228" s="89"/>
      <c r="MMC228" s="89"/>
      <c r="MMD228" s="89"/>
      <c r="MME228" s="80"/>
      <c r="MMF228" s="89"/>
      <c r="MMG228" s="89"/>
      <c r="MMH228" s="89"/>
      <c r="MMI228" s="89"/>
      <c r="MMJ228" s="89"/>
      <c r="MMK228" s="89"/>
      <c r="MML228" s="89"/>
      <c r="MMM228" s="89"/>
      <c r="MMN228" s="89"/>
      <c r="MMO228" s="89"/>
      <c r="MMP228" s="89"/>
      <c r="MMQ228" s="89"/>
      <c r="MMR228" s="89"/>
      <c r="MMS228" s="89"/>
      <c r="MMT228" s="89"/>
      <c r="MMU228" s="89"/>
      <c r="MMV228" s="89"/>
      <c r="MMW228" s="89"/>
      <c r="MMX228" s="89"/>
      <c r="MMY228" s="89"/>
      <c r="MMZ228" s="89"/>
      <c r="MNA228" s="80"/>
      <c r="MNB228" s="89"/>
      <c r="MNC228" s="89"/>
      <c r="MND228" s="89"/>
      <c r="MNE228" s="89"/>
      <c r="MNF228" s="89"/>
      <c r="MNG228" s="89"/>
      <c r="MNH228" s="89"/>
      <c r="MNI228" s="89"/>
      <c r="MNJ228" s="89"/>
      <c r="MNK228" s="89"/>
      <c r="MNL228" s="89"/>
      <c r="MNM228" s="89"/>
      <c r="MNN228" s="89"/>
      <c r="MNO228" s="89"/>
      <c r="MNP228" s="89"/>
      <c r="MNQ228" s="89"/>
      <c r="MNR228" s="89"/>
      <c r="MNS228" s="89"/>
      <c r="MNT228" s="89"/>
      <c r="MNU228" s="89"/>
      <c r="MNV228" s="89"/>
      <c r="MNW228" s="80"/>
      <c r="MNX228" s="89"/>
      <c r="MNY228" s="89"/>
      <c r="MNZ228" s="89"/>
      <c r="MOA228" s="89"/>
      <c r="MOB228" s="89"/>
      <c r="MOC228" s="89"/>
      <c r="MOD228" s="89"/>
      <c r="MOE228" s="89"/>
      <c r="MOF228" s="89"/>
      <c r="MOG228" s="89"/>
      <c r="MOH228" s="89"/>
      <c r="MOI228" s="89"/>
      <c r="MOJ228" s="89"/>
      <c r="MOK228" s="89"/>
      <c r="MOL228" s="89"/>
      <c r="MOM228" s="89"/>
      <c r="MON228" s="89"/>
      <c r="MOO228" s="89"/>
      <c r="MOP228" s="89"/>
      <c r="MOQ228" s="89"/>
      <c r="MOR228" s="89"/>
      <c r="MOS228" s="80"/>
      <c r="MOT228" s="89"/>
      <c r="MOU228" s="89"/>
      <c r="MOV228" s="89"/>
      <c r="MOW228" s="89"/>
      <c r="MOX228" s="89"/>
      <c r="MOY228" s="89"/>
      <c r="MOZ228" s="89"/>
      <c r="MPA228" s="89"/>
      <c r="MPB228" s="89"/>
      <c r="MPC228" s="89"/>
      <c r="MPD228" s="89"/>
      <c r="MPE228" s="89"/>
      <c r="MPF228" s="89"/>
      <c r="MPG228" s="89"/>
      <c r="MPH228" s="89"/>
      <c r="MPI228" s="89"/>
      <c r="MPJ228" s="89"/>
      <c r="MPK228" s="89"/>
      <c r="MPL228" s="89"/>
      <c r="MPM228" s="89"/>
      <c r="MPN228" s="89"/>
      <c r="MPO228" s="80"/>
      <c r="MPP228" s="89"/>
      <c r="MPQ228" s="89"/>
      <c r="MPR228" s="89"/>
      <c r="MPS228" s="89"/>
      <c r="MPT228" s="89"/>
      <c r="MPU228" s="89"/>
      <c r="MPV228" s="89"/>
      <c r="MPW228" s="89"/>
      <c r="MPX228" s="89"/>
      <c r="MPY228" s="89"/>
      <c r="MPZ228" s="89"/>
      <c r="MQA228" s="89"/>
      <c r="MQB228" s="89"/>
      <c r="MQC228" s="89"/>
      <c r="MQD228" s="89"/>
      <c r="MQE228" s="89"/>
      <c r="MQF228" s="89"/>
      <c r="MQG228" s="89"/>
      <c r="MQH228" s="89"/>
      <c r="MQI228" s="89"/>
      <c r="MQJ228" s="89"/>
      <c r="MQK228" s="80"/>
      <c r="MQL228" s="89"/>
      <c r="MQM228" s="89"/>
      <c r="MQN228" s="89"/>
      <c r="MQO228" s="89"/>
      <c r="MQP228" s="89"/>
      <c r="MQQ228" s="89"/>
      <c r="MQR228" s="89"/>
      <c r="MQS228" s="89"/>
      <c r="MQT228" s="89"/>
      <c r="MQU228" s="89"/>
      <c r="MQV228" s="89"/>
      <c r="MQW228" s="89"/>
      <c r="MQX228" s="89"/>
      <c r="MQY228" s="89"/>
      <c r="MQZ228" s="89"/>
      <c r="MRA228" s="89"/>
      <c r="MRB228" s="89"/>
      <c r="MRC228" s="89"/>
      <c r="MRD228" s="89"/>
      <c r="MRE228" s="89"/>
      <c r="MRF228" s="89"/>
      <c r="MRG228" s="80"/>
      <c r="MRH228" s="89"/>
      <c r="MRI228" s="89"/>
      <c r="MRJ228" s="89"/>
      <c r="MRK228" s="89"/>
      <c r="MRL228" s="89"/>
      <c r="MRM228" s="89"/>
      <c r="MRN228" s="89"/>
      <c r="MRO228" s="89"/>
      <c r="MRP228" s="89"/>
      <c r="MRQ228" s="89"/>
      <c r="MRR228" s="89"/>
      <c r="MRS228" s="89"/>
      <c r="MRT228" s="89"/>
      <c r="MRU228" s="89"/>
      <c r="MRV228" s="89"/>
      <c r="MRW228" s="89"/>
      <c r="MRX228" s="89"/>
      <c r="MRY228" s="89"/>
      <c r="MRZ228" s="89"/>
      <c r="MSA228" s="89"/>
      <c r="MSB228" s="89"/>
      <c r="MSC228" s="80"/>
      <c r="MSD228" s="89"/>
      <c r="MSE228" s="89"/>
      <c r="MSF228" s="89"/>
      <c r="MSG228" s="89"/>
      <c r="MSH228" s="89"/>
      <c r="MSI228" s="89"/>
      <c r="MSJ228" s="89"/>
      <c r="MSK228" s="89"/>
      <c r="MSL228" s="89"/>
      <c r="MSM228" s="89"/>
      <c r="MSN228" s="89"/>
      <c r="MSO228" s="89"/>
      <c r="MSP228" s="89"/>
      <c r="MSQ228" s="89"/>
      <c r="MSR228" s="89"/>
      <c r="MSS228" s="89"/>
      <c r="MST228" s="89"/>
      <c r="MSU228" s="89"/>
      <c r="MSV228" s="89"/>
      <c r="MSW228" s="89"/>
      <c r="MSX228" s="89"/>
      <c r="MSY228" s="80"/>
      <c r="MSZ228" s="89"/>
      <c r="MTA228" s="89"/>
      <c r="MTB228" s="89"/>
      <c r="MTC228" s="89"/>
      <c r="MTD228" s="89"/>
      <c r="MTE228" s="89"/>
      <c r="MTF228" s="89"/>
      <c r="MTG228" s="89"/>
      <c r="MTH228" s="89"/>
      <c r="MTI228" s="89"/>
      <c r="MTJ228" s="89"/>
      <c r="MTK228" s="89"/>
      <c r="MTL228" s="89"/>
      <c r="MTM228" s="89"/>
      <c r="MTN228" s="89"/>
      <c r="MTO228" s="89"/>
      <c r="MTP228" s="89"/>
      <c r="MTQ228" s="89"/>
      <c r="MTR228" s="89"/>
      <c r="MTS228" s="89"/>
      <c r="MTT228" s="89"/>
      <c r="MTU228" s="80"/>
      <c r="MTV228" s="89"/>
      <c r="MTW228" s="89"/>
      <c r="MTX228" s="89"/>
      <c r="MTY228" s="89"/>
      <c r="MTZ228" s="89"/>
      <c r="MUA228" s="89"/>
      <c r="MUB228" s="89"/>
      <c r="MUC228" s="89"/>
      <c r="MUD228" s="89"/>
      <c r="MUE228" s="89"/>
      <c r="MUF228" s="89"/>
      <c r="MUG228" s="89"/>
      <c r="MUH228" s="89"/>
      <c r="MUI228" s="89"/>
      <c r="MUJ228" s="89"/>
      <c r="MUK228" s="89"/>
      <c r="MUL228" s="89"/>
      <c r="MUM228" s="89"/>
      <c r="MUN228" s="89"/>
      <c r="MUO228" s="89"/>
      <c r="MUP228" s="89"/>
      <c r="MUQ228" s="80"/>
      <c r="MUR228" s="89"/>
      <c r="MUS228" s="89"/>
      <c r="MUT228" s="89"/>
      <c r="MUU228" s="89"/>
      <c r="MUV228" s="89"/>
      <c r="MUW228" s="89"/>
      <c r="MUX228" s="89"/>
      <c r="MUY228" s="89"/>
      <c r="MUZ228" s="89"/>
      <c r="MVA228" s="89"/>
      <c r="MVB228" s="89"/>
      <c r="MVC228" s="89"/>
      <c r="MVD228" s="89"/>
      <c r="MVE228" s="89"/>
      <c r="MVF228" s="89"/>
      <c r="MVG228" s="89"/>
      <c r="MVH228" s="89"/>
      <c r="MVI228" s="89"/>
      <c r="MVJ228" s="89"/>
      <c r="MVK228" s="89"/>
      <c r="MVL228" s="89"/>
      <c r="MVM228" s="80"/>
      <c r="MVN228" s="89"/>
      <c r="MVO228" s="89"/>
      <c r="MVP228" s="89"/>
      <c r="MVQ228" s="89"/>
      <c r="MVR228" s="89"/>
      <c r="MVS228" s="89"/>
      <c r="MVT228" s="89"/>
      <c r="MVU228" s="89"/>
      <c r="MVV228" s="89"/>
      <c r="MVW228" s="89"/>
      <c r="MVX228" s="89"/>
      <c r="MVY228" s="89"/>
      <c r="MVZ228" s="89"/>
      <c r="MWA228" s="89"/>
      <c r="MWB228" s="89"/>
      <c r="MWC228" s="89"/>
      <c r="MWD228" s="89"/>
      <c r="MWE228" s="89"/>
      <c r="MWF228" s="89"/>
      <c r="MWG228" s="89"/>
      <c r="MWH228" s="89"/>
      <c r="MWI228" s="80"/>
      <c r="MWJ228" s="89"/>
      <c r="MWK228" s="89"/>
      <c r="MWL228" s="89"/>
      <c r="MWM228" s="89"/>
      <c r="MWN228" s="89"/>
      <c r="MWO228" s="89"/>
      <c r="MWP228" s="89"/>
      <c r="MWQ228" s="89"/>
      <c r="MWR228" s="89"/>
      <c r="MWS228" s="89"/>
      <c r="MWT228" s="89"/>
      <c r="MWU228" s="89"/>
      <c r="MWV228" s="89"/>
      <c r="MWW228" s="89"/>
      <c r="MWX228" s="89"/>
      <c r="MWY228" s="89"/>
      <c r="MWZ228" s="89"/>
      <c r="MXA228" s="89"/>
      <c r="MXB228" s="89"/>
      <c r="MXC228" s="89"/>
      <c r="MXD228" s="89"/>
      <c r="MXE228" s="80"/>
      <c r="MXF228" s="89"/>
      <c r="MXG228" s="89"/>
      <c r="MXH228" s="89"/>
      <c r="MXI228" s="89"/>
      <c r="MXJ228" s="89"/>
      <c r="MXK228" s="89"/>
      <c r="MXL228" s="89"/>
      <c r="MXM228" s="89"/>
      <c r="MXN228" s="89"/>
      <c r="MXO228" s="89"/>
      <c r="MXP228" s="89"/>
      <c r="MXQ228" s="89"/>
      <c r="MXR228" s="89"/>
      <c r="MXS228" s="89"/>
      <c r="MXT228" s="89"/>
      <c r="MXU228" s="89"/>
      <c r="MXV228" s="89"/>
      <c r="MXW228" s="89"/>
      <c r="MXX228" s="89"/>
      <c r="MXY228" s="89"/>
      <c r="MXZ228" s="89"/>
      <c r="MYA228" s="80"/>
      <c r="MYB228" s="89"/>
      <c r="MYC228" s="89"/>
      <c r="MYD228" s="89"/>
      <c r="MYE228" s="89"/>
      <c r="MYF228" s="89"/>
      <c r="MYG228" s="89"/>
      <c r="MYH228" s="89"/>
      <c r="MYI228" s="89"/>
      <c r="MYJ228" s="89"/>
      <c r="MYK228" s="89"/>
      <c r="MYL228" s="89"/>
      <c r="MYM228" s="89"/>
      <c r="MYN228" s="89"/>
      <c r="MYO228" s="89"/>
      <c r="MYP228" s="89"/>
      <c r="MYQ228" s="89"/>
      <c r="MYR228" s="89"/>
      <c r="MYS228" s="89"/>
      <c r="MYT228" s="89"/>
      <c r="MYU228" s="89"/>
      <c r="MYV228" s="89"/>
      <c r="MYW228" s="80"/>
      <c r="MYX228" s="89"/>
      <c r="MYY228" s="89"/>
      <c r="MYZ228" s="89"/>
      <c r="MZA228" s="89"/>
      <c r="MZB228" s="89"/>
      <c r="MZC228" s="89"/>
      <c r="MZD228" s="89"/>
      <c r="MZE228" s="89"/>
      <c r="MZF228" s="89"/>
      <c r="MZG228" s="89"/>
      <c r="MZH228" s="89"/>
      <c r="MZI228" s="89"/>
      <c r="MZJ228" s="89"/>
      <c r="MZK228" s="89"/>
      <c r="MZL228" s="89"/>
      <c r="MZM228" s="89"/>
      <c r="MZN228" s="89"/>
      <c r="MZO228" s="89"/>
      <c r="MZP228" s="89"/>
      <c r="MZQ228" s="89"/>
      <c r="MZR228" s="89"/>
      <c r="MZS228" s="80"/>
      <c r="MZT228" s="89"/>
      <c r="MZU228" s="89"/>
      <c r="MZV228" s="89"/>
      <c r="MZW228" s="89"/>
      <c r="MZX228" s="89"/>
      <c r="MZY228" s="89"/>
      <c r="MZZ228" s="89"/>
      <c r="NAA228" s="89"/>
      <c r="NAB228" s="89"/>
      <c r="NAC228" s="89"/>
      <c r="NAD228" s="89"/>
      <c r="NAE228" s="89"/>
      <c r="NAF228" s="89"/>
      <c r="NAG228" s="89"/>
      <c r="NAH228" s="89"/>
      <c r="NAI228" s="89"/>
      <c r="NAJ228" s="89"/>
      <c r="NAK228" s="89"/>
      <c r="NAL228" s="89"/>
      <c r="NAM228" s="89"/>
      <c r="NAN228" s="89"/>
      <c r="NAO228" s="80"/>
      <c r="NAP228" s="89"/>
      <c r="NAQ228" s="89"/>
      <c r="NAR228" s="89"/>
      <c r="NAS228" s="89"/>
      <c r="NAT228" s="89"/>
      <c r="NAU228" s="89"/>
      <c r="NAV228" s="89"/>
      <c r="NAW228" s="89"/>
      <c r="NAX228" s="89"/>
      <c r="NAY228" s="89"/>
      <c r="NAZ228" s="89"/>
      <c r="NBA228" s="89"/>
      <c r="NBB228" s="89"/>
      <c r="NBC228" s="89"/>
      <c r="NBD228" s="89"/>
      <c r="NBE228" s="89"/>
      <c r="NBF228" s="89"/>
      <c r="NBG228" s="89"/>
      <c r="NBH228" s="89"/>
      <c r="NBI228" s="89"/>
      <c r="NBJ228" s="89"/>
      <c r="NBK228" s="80"/>
      <c r="NBL228" s="89"/>
      <c r="NBM228" s="89"/>
      <c r="NBN228" s="89"/>
      <c r="NBO228" s="89"/>
      <c r="NBP228" s="89"/>
      <c r="NBQ228" s="89"/>
      <c r="NBR228" s="89"/>
      <c r="NBS228" s="89"/>
      <c r="NBT228" s="89"/>
      <c r="NBU228" s="89"/>
      <c r="NBV228" s="89"/>
      <c r="NBW228" s="89"/>
      <c r="NBX228" s="89"/>
      <c r="NBY228" s="89"/>
      <c r="NBZ228" s="89"/>
      <c r="NCA228" s="89"/>
      <c r="NCB228" s="89"/>
      <c r="NCC228" s="89"/>
      <c r="NCD228" s="89"/>
      <c r="NCE228" s="89"/>
      <c r="NCF228" s="89"/>
      <c r="NCG228" s="80"/>
      <c r="NCH228" s="89"/>
      <c r="NCI228" s="89"/>
      <c r="NCJ228" s="89"/>
      <c r="NCK228" s="89"/>
      <c r="NCL228" s="89"/>
      <c r="NCM228" s="89"/>
      <c r="NCN228" s="89"/>
      <c r="NCO228" s="89"/>
      <c r="NCP228" s="89"/>
      <c r="NCQ228" s="89"/>
      <c r="NCR228" s="89"/>
      <c r="NCS228" s="89"/>
      <c r="NCT228" s="89"/>
      <c r="NCU228" s="89"/>
      <c r="NCV228" s="89"/>
      <c r="NCW228" s="89"/>
      <c r="NCX228" s="89"/>
      <c r="NCY228" s="89"/>
      <c r="NCZ228" s="89"/>
      <c r="NDA228" s="89"/>
      <c r="NDB228" s="89"/>
      <c r="NDC228" s="80"/>
      <c r="NDD228" s="89"/>
      <c r="NDE228" s="89"/>
      <c r="NDF228" s="89"/>
      <c r="NDG228" s="89"/>
      <c r="NDH228" s="89"/>
      <c r="NDI228" s="89"/>
      <c r="NDJ228" s="89"/>
      <c r="NDK228" s="89"/>
      <c r="NDL228" s="89"/>
      <c r="NDM228" s="89"/>
      <c r="NDN228" s="89"/>
      <c r="NDO228" s="89"/>
      <c r="NDP228" s="89"/>
      <c r="NDQ228" s="89"/>
      <c r="NDR228" s="89"/>
      <c r="NDS228" s="89"/>
      <c r="NDT228" s="89"/>
      <c r="NDU228" s="89"/>
      <c r="NDV228" s="89"/>
      <c r="NDW228" s="89"/>
      <c r="NDX228" s="89"/>
      <c r="NDY228" s="80"/>
      <c r="NDZ228" s="89"/>
      <c r="NEA228" s="89"/>
      <c r="NEB228" s="89"/>
      <c r="NEC228" s="89"/>
      <c r="NED228" s="89"/>
      <c r="NEE228" s="89"/>
      <c r="NEF228" s="89"/>
      <c r="NEG228" s="89"/>
      <c r="NEH228" s="89"/>
      <c r="NEI228" s="89"/>
      <c r="NEJ228" s="89"/>
      <c r="NEK228" s="89"/>
      <c r="NEL228" s="89"/>
      <c r="NEM228" s="89"/>
      <c r="NEN228" s="89"/>
      <c r="NEO228" s="89"/>
      <c r="NEP228" s="89"/>
      <c r="NEQ228" s="89"/>
      <c r="NER228" s="89"/>
      <c r="NES228" s="89"/>
      <c r="NET228" s="89"/>
      <c r="NEU228" s="80"/>
      <c r="NEV228" s="89"/>
      <c r="NEW228" s="89"/>
      <c r="NEX228" s="89"/>
      <c r="NEY228" s="89"/>
      <c r="NEZ228" s="89"/>
      <c r="NFA228" s="89"/>
      <c r="NFB228" s="89"/>
      <c r="NFC228" s="89"/>
      <c r="NFD228" s="89"/>
      <c r="NFE228" s="89"/>
      <c r="NFF228" s="89"/>
      <c r="NFG228" s="89"/>
      <c r="NFH228" s="89"/>
      <c r="NFI228" s="89"/>
      <c r="NFJ228" s="89"/>
      <c r="NFK228" s="89"/>
      <c r="NFL228" s="89"/>
      <c r="NFM228" s="89"/>
      <c r="NFN228" s="89"/>
      <c r="NFO228" s="89"/>
      <c r="NFP228" s="89"/>
      <c r="NFQ228" s="80"/>
      <c r="NFR228" s="89"/>
      <c r="NFS228" s="89"/>
      <c r="NFT228" s="89"/>
      <c r="NFU228" s="89"/>
      <c r="NFV228" s="89"/>
      <c r="NFW228" s="89"/>
      <c r="NFX228" s="89"/>
      <c r="NFY228" s="89"/>
      <c r="NFZ228" s="89"/>
      <c r="NGA228" s="89"/>
      <c r="NGB228" s="89"/>
      <c r="NGC228" s="89"/>
      <c r="NGD228" s="89"/>
      <c r="NGE228" s="89"/>
      <c r="NGF228" s="89"/>
      <c r="NGG228" s="89"/>
      <c r="NGH228" s="89"/>
      <c r="NGI228" s="89"/>
      <c r="NGJ228" s="89"/>
      <c r="NGK228" s="89"/>
      <c r="NGL228" s="89"/>
      <c r="NGM228" s="80"/>
      <c r="NGN228" s="89"/>
      <c r="NGO228" s="89"/>
      <c r="NGP228" s="89"/>
      <c r="NGQ228" s="89"/>
      <c r="NGR228" s="89"/>
      <c r="NGS228" s="89"/>
      <c r="NGT228" s="89"/>
      <c r="NGU228" s="89"/>
      <c r="NGV228" s="89"/>
      <c r="NGW228" s="89"/>
      <c r="NGX228" s="89"/>
      <c r="NGY228" s="89"/>
      <c r="NGZ228" s="89"/>
      <c r="NHA228" s="89"/>
      <c r="NHB228" s="89"/>
      <c r="NHC228" s="89"/>
      <c r="NHD228" s="89"/>
      <c r="NHE228" s="89"/>
      <c r="NHF228" s="89"/>
      <c r="NHG228" s="89"/>
      <c r="NHH228" s="89"/>
      <c r="NHI228" s="80"/>
      <c r="NHJ228" s="89"/>
      <c r="NHK228" s="89"/>
      <c r="NHL228" s="89"/>
      <c r="NHM228" s="89"/>
      <c r="NHN228" s="89"/>
      <c r="NHO228" s="89"/>
      <c r="NHP228" s="89"/>
      <c r="NHQ228" s="89"/>
      <c r="NHR228" s="89"/>
      <c r="NHS228" s="89"/>
      <c r="NHT228" s="89"/>
      <c r="NHU228" s="89"/>
      <c r="NHV228" s="89"/>
      <c r="NHW228" s="89"/>
      <c r="NHX228" s="89"/>
      <c r="NHY228" s="89"/>
      <c r="NHZ228" s="89"/>
      <c r="NIA228" s="89"/>
      <c r="NIB228" s="89"/>
      <c r="NIC228" s="89"/>
      <c r="NID228" s="89"/>
      <c r="NIE228" s="80"/>
      <c r="NIF228" s="89"/>
      <c r="NIG228" s="89"/>
      <c r="NIH228" s="89"/>
      <c r="NII228" s="89"/>
      <c r="NIJ228" s="89"/>
      <c r="NIK228" s="89"/>
      <c r="NIL228" s="89"/>
      <c r="NIM228" s="89"/>
      <c r="NIN228" s="89"/>
      <c r="NIO228" s="89"/>
      <c r="NIP228" s="89"/>
      <c r="NIQ228" s="89"/>
      <c r="NIR228" s="89"/>
      <c r="NIS228" s="89"/>
      <c r="NIT228" s="89"/>
      <c r="NIU228" s="89"/>
      <c r="NIV228" s="89"/>
      <c r="NIW228" s="89"/>
      <c r="NIX228" s="89"/>
      <c r="NIY228" s="89"/>
      <c r="NIZ228" s="89"/>
      <c r="NJA228" s="80"/>
      <c r="NJB228" s="89"/>
      <c r="NJC228" s="89"/>
      <c r="NJD228" s="89"/>
      <c r="NJE228" s="89"/>
      <c r="NJF228" s="89"/>
      <c r="NJG228" s="89"/>
      <c r="NJH228" s="89"/>
      <c r="NJI228" s="89"/>
      <c r="NJJ228" s="89"/>
      <c r="NJK228" s="89"/>
      <c r="NJL228" s="89"/>
      <c r="NJM228" s="89"/>
      <c r="NJN228" s="89"/>
      <c r="NJO228" s="89"/>
      <c r="NJP228" s="89"/>
      <c r="NJQ228" s="89"/>
      <c r="NJR228" s="89"/>
      <c r="NJS228" s="89"/>
      <c r="NJT228" s="89"/>
      <c r="NJU228" s="89"/>
      <c r="NJV228" s="89"/>
      <c r="NJW228" s="80"/>
      <c r="NJX228" s="89"/>
      <c r="NJY228" s="89"/>
      <c r="NJZ228" s="89"/>
      <c r="NKA228" s="89"/>
      <c r="NKB228" s="89"/>
      <c r="NKC228" s="89"/>
      <c r="NKD228" s="89"/>
      <c r="NKE228" s="89"/>
      <c r="NKF228" s="89"/>
      <c r="NKG228" s="89"/>
      <c r="NKH228" s="89"/>
      <c r="NKI228" s="89"/>
      <c r="NKJ228" s="89"/>
      <c r="NKK228" s="89"/>
      <c r="NKL228" s="89"/>
      <c r="NKM228" s="89"/>
      <c r="NKN228" s="89"/>
      <c r="NKO228" s="89"/>
      <c r="NKP228" s="89"/>
      <c r="NKQ228" s="89"/>
      <c r="NKR228" s="89"/>
      <c r="NKS228" s="80"/>
      <c r="NKT228" s="89"/>
      <c r="NKU228" s="89"/>
      <c r="NKV228" s="89"/>
      <c r="NKW228" s="89"/>
      <c r="NKX228" s="89"/>
      <c r="NKY228" s="89"/>
      <c r="NKZ228" s="89"/>
      <c r="NLA228" s="89"/>
      <c r="NLB228" s="89"/>
      <c r="NLC228" s="89"/>
      <c r="NLD228" s="89"/>
      <c r="NLE228" s="89"/>
      <c r="NLF228" s="89"/>
      <c r="NLG228" s="89"/>
      <c r="NLH228" s="89"/>
      <c r="NLI228" s="89"/>
      <c r="NLJ228" s="89"/>
      <c r="NLK228" s="89"/>
      <c r="NLL228" s="89"/>
      <c r="NLM228" s="89"/>
      <c r="NLN228" s="89"/>
      <c r="NLO228" s="80"/>
      <c r="NLP228" s="89"/>
      <c r="NLQ228" s="89"/>
      <c r="NLR228" s="89"/>
      <c r="NLS228" s="89"/>
      <c r="NLT228" s="89"/>
      <c r="NLU228" s="89"/>
      <c r="NLV228" s="89"/>
      <c r="NLW228" s="89"/>
      <c r="NLX228" s="89"/>
      <c r="NLY228" s="89"/>
      <c r="NLZ228" s="89"/>
      <c r="NMA228" s="89"/>
      <c r="NMB228" s="89"/>
      <c r="NMC228" s="89"/>
      <c r="NMD228" s="89"/>
      <c r="NME228" s="89"/>
      <c r="NMF228" s="89"/>
      <c r="NMG228" s="89"/>
      <c r="NMH228" s="89"/>
      <c r="NMI228" s="89"/>
      <c r="NMJ228" s="89"/>
      <c r="NMK228" s="80"/>
      <c r="NML228" s="89"/>
      <c r="NMM228" s="89"/>
      <c r="NMN228" s="89"/>
      <c r="NMO228" s="89"/>
      <c r="NMP228" s="89"/>
      <c r="NMQ228" s="89"/>
      <c r="NMR228" s="89"/>
      <c r="NMS228" s="89"/>
      <c r="NMT228" s="89"/>
      <c r="NMU228" s="89"/>
      <c r="NMV228" s="89"/>
      <c r="NMW228" s="89"/>
      <c r="NMX228" s="89"/>
      <c r="NMY228" s="89"/>
      <c r="NMZ228" s="89"/>
      <c r="NNA228" s="89"/>
      <c r="NNB228" s="89"/>
      <c r="NNC228" s="89"/>
      <c r="NND228" s="89"/>
      <c r="NNE228" s="89"/>
      <c r="NNF228" s="89"/>
      <c r="NNG228" s="80"/>
      <c r="NNH228" s="89"/>
      <c r="NNI228" s="89"/>
      <c r="NNJ228" s="89"/>
      <c r="NNK228" s="89"/>
      <c r="NNL228" s="89"/>
      <c r="NNM228" s="89"/>
      <c r="NNN228" s="89"/>
      <c r="NNO228" s="89"/>
      <c r="NNP228" s="89"/>
      <c r="NNQ228" s="89"/>
      <c r="NNR228" s="89"/>
      <c r="NNS228" s="89"/>
      <c r="NNT228" s="89"/>
      <c r="NNU228" s="89"/>
      <c r="NNV228" s="89"/>
      <c r="NNW228" s="89"/>
      <c r="NNX228" s="89"/>
      <c r="NNY228" s="89"/>
      <c r="NNZ228" s="89"/>
      <c r="NOA228" s="89"/>
      <c r="NOB228" s="89"/>
      <c r="NOC228" s="80"/>
      <c r="NOD228" s="89"/>
      <c r="NOE228" s="89"/>
      <c r="NOF228" s="89"/>
      <c r="NOG228" s="89"/>
      <c r="NOH228" s="89"/>
      <c r="NOI228" s="89"/>
      <c r="NOJ228" s="89"/>
      <c r="NOK228" s="89"/>
      <c r="NOL228" s="89"/>
      <c r="NOM228" s="89"/>
      <c r="NON228" s="89"/>
      <c r="NOO228" s="89"/>
      <c r="NOP228" s="89"/>
      <c r="NOQ228" s="89"/>
      <c r="NOR228" s="89"/>
      <c r="NOS228" s="89"/>
      <c r="NOT228" s="89"/>
      <c r="NOU228" s="89"/>
      <c r="NOV228" s="89"/>
      <c r="NOW228" s="89"/>
      <c r="NOX228" s="89"/>
      <c r="NOY228" s="80"/>
      <c r="NOZ228" s="89"/>
      <c r="NPA228" s="89"/>
      <c r="NPB228" s="89"/>
      <c r="NPC228" s="89"/>
      <c r="NPD228" s="89"/>
      <c r="NPE228" s="89"/>
      <c r="NPF228" s="89"/>
      <c r="NPG228" s="89"/>
      <c r="NPH228" s="89"/>
      <c r="NPI228" s="89"/>
      <c r="NPJ228" s="89"/>
      <c r="NPK228" s="89"/>
      <c r="NPL228" s="89"/>
      <c r="NPM228" s="89"/>
      <c r="NPN228" s="89"/>
      <c r="NPO228" s="89"/>
      <c r="NPP228" s="89"/>
      <c r="NPQ228" s="89"/>
      <c r="NPR228" s="89"/>
      <c r="NPS228" s="89"/>
      <c r="NPT228" s="89"/>
      <c r="NPU228" s="80"/>
      <c r="NPV228" s="89"/>
      <c r="NPW228" s="89"/>
      <c r="NPX228" s="89"/>
      <c r="NPY228" s="89"/>
      <c r="NPZ228" s="89"/>
      <c r="NQA228" s="89"/>
      <c r="NQB228" s="89"/>
      <c r="NQC228" s="89"/>
      <c r="NQD228" s="89"/>
      <c r="NQE228" s="89"/>
      <c r="NQF228" s="89"/>
      <c r="NQG228" s="89"/>
      <c r="NQH228" s="89"/>
      <c r="NQI228" s="89"/>
      <c r="NQJ228" s="89"/>
      <c r="NQK228" s="89"/>
      <c r="NQL228" s="89"/>
      <c r="NQM228" s="89"/>
      <c r="NQN228" s="89"/>
      <c r="NQO228" s="89"/>
      <c r="NQP228" s="89"/>
      <c r="NQQ228" s="80"/>
      <c r="NQR228" s="89"/>
      <c r="NQS228" s="89"/>
      <c r="NQT228" s="89"/>
      <c r="NQU228" s="89"/>
      <c r="NQV228" s="89"/>
      <c r="NQW228" s="89"/>
      <c r="NQX228" s="89"/>
      <c r="NQY228" s="89"/>
      <c r="NQZ228" s="89"/>
      <c r="NRA228" s="89"/>
      <c r="NRB228" s="89"/>
      <c r="NRC228" s="89"/>
      <c r="NRD228" s="89"/>
      <c r="NRE228" s="89"/>
      <c r="NRF228" s="89"/>
      <c r="NRG228" s="89"/>
      <c r="NRH228" s="89"/>
      <c r="NRI228" s="89"/>
      <c r="NRJ228" s="89"/>
      <c r="NRK228" s="89"/>
      <c r="NRL228" s="89"/>
      <c r="NRM228" s="80"/>
      <c r="NRN228" s="89"/>
      <c r="NRO228" s="89"/>
      <c r="NRP228" s="89"/>
      <c r="NRQ228" s="89"/>
      <c r="NRR228" s="89"/>
      <c r="NRS228" s="89"/>
      <c r="NRT228" s="89"/>
      <c r="NRU228" s="89"/>
      <c r="NRV228" s="89"/>
      <c r="NRW228" s="89"/>
      <c r="NRX228" s="89"/>
      <c r="NRY228" s="89"/>
      <c r="NRZ228" s="89"/>
      <c r="NSA228" s="89"/>
      <c r="NSB228" s="89"/>
      <c r="NSC228" s="89"/>
      <c r="NSD228" s="89"/>
      <c r="NSE228" s="89"/>
      <c r="NSF228" s="89"/>
      <c r="NSG228" s="89"/>
      <c r="NSH228" s="89"/>
      <c r="NSI228" s="80"/>
      <c r="NSJ228" s="89"/>
      <c r="NSK228" s="89"/>
      <c r="NSL228" s="89"/>
      <c r="NSM228" s="89"/>
      <c r="NSN228" s="89"/>
      <c r="NSO228" s="89"/>
      <c r="NSP228" s="89"/>
      <c r="NSQ228" s="89"/>
      <c r="NSR228" s="89"/>
      <c r="NSS228" s="89"/>
      <c r="NST228" s="89"/>
      <c r="NSU228" s="89"/>
      <c r="NSV228" s="89"/>
      <c r="NSW228" s="89"/>
      <c r="NSX228" s="89"/>
      <c r="NSY228" s="89"/>
      <c r="NSZ228" s="89"/>
      <c r="NTA228" s="89"/>
      <c r="NTB228" s="89"/>
      <c r="NTC228" s="89"/>
      <c r="NTD228" s="89"/>
      <c r="NTE228" s="80"/>
      <c r="NTF228" s="89"/>
      <c r="NTG228" s="89"/>
      <c r="NTH228" s="89"/>
      <c r="NTI228" s="89"/>
      <c r="NTJ228" s="89"/>
      <c r="NTK228" s="89"/>
      <c r="NTL228" s="89"/>
      <c r="NTM228" s="89"/>
      <c r="NTN228" s="89"/>
      <c r="NTO228" s="89"/>
      <c r="NTP228" s="89"/>
      <c r="NTQ228" s="89"/>
      <c r="NTR228" s="89"/>
      <c r="NTS228" s="89"/>
      <c r="NTT228" s="89"/>
      <c r="NTU228" s="89"/>
      <c r="NTV228" s="89"/>
      <c r="NTW228" s="89"/>
      <c r="NTX228" s="89"/>
      <c r="NTY228" s="89"/>
      <c r="NTZ228" s="89"/>
      <c r="NUA228" s="80"/>
      <c r="NUB228" s="89"/>
      <c r="NUC228" s="89"/>
      <c r="NUD228" s="89"/>
      <c r="NUE228" s="89"/>
      <c r="NUF228" s="89"/>
      <c r="NUG228" s="89"/>
      <c r="NUH228" s="89"/>
      <c r="NUI228" s="89"/>
      <c r="NUJ228" s="89"/>
      <c r="NUK228" s="89"/>
      <c r="NUL228" s="89"/>
      <c r="NUM228" s="89"/>
      <c r="NUN228" s="89"/>
      <c r="NUO228" s="89"/>
      <c r="NUP228" s="89"/>
      <c r="NUQ228" s="89"/>
      <c r="NUR228" s="89"/>
      <c r="NUS228" s="89"/>
      <c r="NUT228" s="89"/>
      <c r="NUU228" s="89"/>
      <c r="NUV228" s="89"/>
      <c r="NUW228" s="80"/>
      <c r="NUX228" s="89"/>
      <c r="NUY228" s="89"/>
      <c r="NUZ228" s="89"/>
      <c r="NVA228" s="89"/>
      <c r="NVB228" s="89"/>
      <c r="NVC228" s="89"/>
      <c r="NVD228" s="89"/>
      <c r="NVE228" s="89"/>
      <c r="NVF228" s="89"/>
      <c r="NVG228" s="89"/>
      <c r="NVH228" s="89"/>
      <c r="NVI228" s="89"/>
      <c r="NVJ228" s="89"/>
      <c r="NVK228" s="89"/>
      <c r="NVL228" s="89"/>
      <c r="NVM228" s="89"/>
      <c r="NVN228" s="89"/>
      <c r="NVO228" s="89"/>
      <c r="NVP228" s="89"/>
      <c r="NVQ228" s="89"/>
      <c r="NVR228" s="89"/>
      <c r="NVS228" s="80"/>
      <c r="NVT228" s="89"/>
      <c r="NVU228" s="89"/>
      <c r="NVV228" s="89"/>
      <c r="NVW228" s="89"/>
      <c r="NVX228" s="89"/>
      <c r="NVY228" s="89"/>
      <c r="NVZ228" s="89"/>
      <c r="NWA228" s="89"/>
      <c r="NWB228" s="89"/>
      <c r="NWC228" s="89"/>
      <c r="NWD228" s="89"/>
      <c r="NWE228" s="89"/>
      <c r="NWF228" s="89"/>
      <c r="NWG228" s="89"/>
      <c r="NWH228" s="89"/>
      <c r="NWI228" s="89"/>
      <c r="NWJ228" s="89"/>
      <c r="NWK228" s="89"/>
      <c r="NWL228" s="89"/>
      <c r="NWM228" s="89"/>
      <c r="NWN228" s="89"/>
      <c r="NWO228" s="80"/>
      <c r="NWP228" s="89"/>
      <c r="NWQ228" s="89"/>
      <c r="NWR228" s="89"/>
      <c r="NWS228" s="89"/>
      <c r="NWT228" s="89"/>
      <c r="NWU228" s="89"/>
      <c r="NWV228" s="89"/>
      <c r="NWW228" s="89"/>
      <c r="NWX228" s="89"/>
      <c r="NWY228" s="89"/>
      <c r="NWZ228" s="89"/>
      <c r="NXA228" s="89"/>
      <c r="NXB228" s="89"/>
      <c r="NXC228" s="89"/>
      <c r="NXD228" s="89"/>
      <c r="NXE228" s="89"/>
      <c r="NXF228" s="89"/>
      <c r="NXG228" s="89"/>
      <c r="NXH228" s="89"/>
      <c r="NXI228" s="89"/>
      <c r="NXJ228" s="89"/>
      <c r="NXK228" s="80"/>
      <c r="NXL228" s="89"/>
      <c r="NXM228" s="89"/>
      <c r="NXN228" s="89"/>
      <c r="NXO228" s="89"/>
      <c r="NXP228" s="89"/>
      <c r="NXQ228" s="89"/>
      <c r="NXR228" s="89"/>
      <c r="NXS228" s="89"/>
      <c r="NXT228" s="89"/>
      <c r="NXU228" s="89"/>
      <c r="NXV228" s="89"/>
      <c r="NXW228" s="89"/>
      <c r="NXX228" s="89"/>
      <c r="NXY228" s="89"/>
      <c r="NXZ228" s="89"/>
      <c r="NYA228" s="89"/>
      <c r="NYB228" s="89"/>
      <c r="NYC228" s="89"/>
      <c r="NYD228" s="89"/>
      <c r="NYE228" s="89"/>
      <c r="NYF228" s="89"/>
      <c r="NYG228" s="80"/>
      <c r="NYH228" s="89"/>
      <c r="NYI228" s="89"/>
      <c r="NYJ228" s="89"/>
      <c r="NYK228" s="89"/>
      <c r="NYL228" s="89"/>
      <c r="NYM228" s="89"/>
      <c r="NYN228" s="89"/>
      <c r="NYO228" s="89"/>
      <c r="NYP228" s="89"/>
      <c r="NYQ228" s="89"/>
      <c r="NYR228" s="89"/>
      <c r="NYS228" s="89"/>
      <c r="NYT228" s="89"/>
      <c r="NYU228" s="89"/>
      <c r="NYV228" s="89"/>
      <c r="NYW228" s="89"/>
      <c r="NYX228" s="89"/>
      <c r="NYY228" s="89"/>
      <c r="NYZ228" s="89"/>
      <c r="NZA228" s="89"/>
      <c r="NZB228" s="89"/>
      <c r="NZC228" s="80"/>
      <c r="NZD228" s="89"/>
      <c r="NZE228" s="89"/>
      <c r="NZF228" s="89"/>
      <c r="NZG228" s="89"/>
      <c r="NZH228" s="89"/>
      <c r="NZI228" s="89"/>
      <c r="NZJ228" s="89"/>
      <c r="NZK228" s="89"/>
      <c r="NZL228" s="89"/>
      <c r="NZM228" s="89"/>
      <c r="NZN228" s="89"/>
      <c r="NZO228" s="89"/>
      <c r="NZP228" s="89"/>
      <c r="NZQ228" s="89"/>
      <c r="NZR228" s="89"/>
      <c r="NZS228" s="89"/>
      <c r="NZT228" s="89"/>
      <c r="NZU228" s="89"/>
      <c r="NZV228" s="89"/>
      <c r="NZW228" s="89"/>
      <c r="NZX228" s="89"/>
      <c r="NZY228" s="80"/>
      <c r="NZZ228" s="89"/>
      <c r="OAA228" s="89"/>
      <c r="OAB228" s="89"/>
      <c r="OAC228" s="89"/>
      <c r="OAD228" s="89"/>
      <c r="OAE228" s="89"/>
      <c r="OAF228" s="89"/>
      <c r="OAG228" s="89"/>
      <c r="OAH228" s="89"/>
      <c r="OAI228" s="89"/>
      <c r="OAJ228" s="89"/>
      <c r="OAK228" s="89"/>
      <c r="OAL228" s="89"/>
      <c r="OAM228" s="89"/>
      <c r="OAN228" s="89"/>
      <c r="OAO228" s="89"/>
      <c r="OAP228" s="89"/>
      <c r="OAQ228" s="89"/>
      <c r="OAR228" s="89"/>
      <c r="OAS228" s="89"/>
      <c r="OAT228" s="89"/>
      <c r="OAU228" s="80"/>
      <c r="OAV228" s="89"/>
      <c r="OAW228" s="89"/>
      <c r="OAX228" s="89"/>
      <c r="OAY228" s="89"/>
      <c r="OAZ228" s="89"/>
      <c r="OBA228" s="89"/>
      <c r="OBB228" s="89"/>
      <c r="OBC228" s="89"/>
      <c r="OBD228" s="89"/>
      <c r="OBE228" s="89"/>
      <c r="OBF228" s="89"/>
      <c r="OBG228" s="89"/>
      <c r="OBH228" s="89"/>
      <c r="OBI228" s="89"/>
      <c r="OBJ228" s="89"/>
      <c r="OBK228" s="89"/>
      <c r="OBL228" s="89"/>
      <c r="OBM228" s="89"/>
      <c r="OBN228" s="89"/>
      <c r="OBO228" s="89"/>
      <c r="OBP228" s="89"/>
      <c r="OBQ228" s="80"/>
      <c r="OBR228" s="89"/>
      <c r="OBS228" s="89"/>
      <c r="OBT228" s="89"/>
      <c r="OBU228" s="89"/>
      <c r="OBV228" s="89"/>
      <c r="OBW228" s="89"/>
      <c r="OBX228" s="89"/>
      <c r="OBY228" s="89"/>
      <c r="OBZ228" s="89"/>
      <c r="OCA228" s="89"/>
      <c r="OCB228" s="89"/>
      <c r="OCC228" s="89"/>
      <c r="OCD228" s="89"/>
      <c r="OCE228" s="89"/>
      <c r="OCF228" s="89"/>
      <c r="OCG228" s="89"/>
      <c r="OCH228" s="89"/>
      <c r="OCI228" s="89"/>
      <c r="OCJ228" s="89"/>
      <c r="OCK228" s="89"/>
      <c r="OCL228" s="89"/>
      <c r="OCM228" s="80"/>
      <c r="OCN228" s="89"/>
      <c r="OCO228" s="89"/>
      <c r="OCP228" s="89"/>
      <c r="OCQ228" s="89"/>
      <c r="OCR228" s="89"/>
      <c r="OCS228" s="89"/>
      <c r="OCT228" s="89"/>
      <c r="OCU228" s="89"/>
      <c r="OCV228" s="89"/>
      <c r="OCW228" s="89"/>
      <c r="OCX228" s="89"/>
      <c r="OCY228" s="89"/>
      <c r="OCZ228" s="89"/>
      <c r="ODA228" s="89"/>
      <c r="ODB228" s="89"/>
      <c r="ODC228" s="89"/>
      <c r="ODD228" s="89"/>
      <c r="ODE228" s="89"/>
      <c r="ODF228" s="89"/>
      <c r="ODG228" s="89"/>
      <c r="ODH228" s="89"/>
      <c r="ODI228" s="80"/>
      <c r="ODJ228" s="89"/>
      <c r="ODK228" s="89"/>
      <c r="ODL228" s="89"/>
      <c r="ODM228" s="89"/>
      <c r="ODN228" s="89"/>
      <c r="ODO228" s="89"/>
      <c r="ODP228" s="89"/>
      <c r="ODQ228" s="89"/>
      <c r="ODR228" s="89"/>
      <c r="ODS228" s="89"/>
      <c r="ODT228" s="89"/>
      <c r="ODU228" s="89"/>
      <c r="ODV228" s="89"/>
      <c r="ODW228" s="89"/>
      <c r="ODX228" s="89"/>
      <c r="ODY228" s="89"/>
      <c r="ODZ228" s="89"/>
      <c r="OEA228" s="89"/>
      <c r="OEB228" s="89"/>
      <c r="OEC228" s="89"/>
      <c r="OED228" s="89"/>
      <c r="OEE228" s="80"/>
      <c r="OEF228" s="89"/>
      <c r="OEG228" s="89"/>
      <c r="OEH228" s="89"/>
      <c r="OEI228" s="89"/>
      <c r="OEJ228" s="89"/>
      <c r="OEK228" s="89"/>
      <c r="OEL228" s="89"/>
      <c r="OEM228" s="89"/>
      <c r="OEN228" s="89"/>
      <c r="OEO228" s="89"/>
      <c r="OEP228" s="89"/>
      <c r="OEQ228" s="89"/>
      <c r="OER228" s="89"/>
      <c r="OES228" s="89"/>
      <c r="OET228" s="89"/>
      <c r="OEU228" s="89"/>
      <c r="OEV228" s="89"/>
      <c r="OEW228" s="89"/>
      <c r="OEX228" s="89"/>
      <c r="OEY228" s="89"/>
      <c r="OEZ228" s="89"/>
      <c r="OFA228" s="80"/>
      <c r="OFB228" s="89"/>
      <c r="OFC228" s="89"/>
      <c r="OFD228" s="89"/>
      <c r="OFE228" s="89"/>
      <c r="OFF228" s="89"/>
      <c r="OFG228" s="89"/>
      <c r="OFH228" s="89"/>
      <c r="OFI228" s="89"/>
      <c r="OFJ228" s="89"/>
      <c r="OFK228" s="89"/>
      <c r="OFL228" s="89"/>
      <c r="OFM228" s="89"/>
      <c r="OFN228" s="89"/>
      <c r="OFO228" s="89"/>
      <c r="OFP228" s="89"/>
      <c r="OFQ228" s="89"/>
      <c r="OFR228" s="89"/>
      <c r="OFS228" s="89"/>
      <c r="OFT228" s="89"/>
      <c r="OFU228" s="89"/>
      <c r="OFV228" s="89"/>
      <c r="OFW228" s="80"/>
      <c r="OFX228" s="89"/>
      <c r="OFY228" s="89"/>
      <c r="OFZ228" s="89"/>
      <c r="OGA228" s="89"/>
      <c r="OGB228" s="89"/>
      <c r="OGC228" s="89"/>
      <c r="OGD228" s="89"/>
      <c r="OGE228" s="89"/>
      <c r="OGF228" s="89"/>
      <c r="OGG228" s="89"/>
      <c r="OGH228" s="89"/>
      <c r="OGI228" s="89"/>
      <c r="OGJ228" s="89"/>
      <c r="OGK228" s="89"/>
      <c r="OGL228" s="89"/>
      <c r="OGM228" s="89"/>
      <c r="OGN228" s="89"/>
      <c r="OGO228" s="89"/>
      <c r="OGP228" s="89"/>
      <c r="OGQ228" s="89"/>
      <c r="OGR228" s="89"/>
      <c r="OGS228" s="80"/>
      <c r="OGT228" s="89"/>
      <c r="OGU228" s="89"/>
      <c r="OGV228" s="89"/>
      <c r="OGW228" s="89"/>
      <c r="OGX228" s="89"/>
      <c r="OGY228" s="89"/>
      <c r="OGZ228" s="89"/>
      <c r="OHA228" s="89"/>
      <c r="OHB228" s="89"/>
      <c r="OHC228" s="89"/>
      <c r="OHD228" s="89"/>
      <c r="OHE228" s="89"/>
      <c r="OHF228" s="89"/>
      <c r="OHG228" s="89"/>
      <c r="OHH228" s="89"/>
      <c r="OHI228" s="89"/>
      <c r="OHJ228" s="89"/>
      <c r="OHK228" s="89"/>
      <c r="OHL228" s="89"/>
      <c r="OHM228" s="89"/>
      <c r="OHN228" s="89"/>
      <c r="OHO228" s="80"/>
      <c r="OHP228" s="89"/>
      <c r="OHQ228" s="89"/>
      <c r="OHR228" s="89"/>
      <c r="OHS228" s="89"/>
      <c r="OHT228" s="89"/>
      <c r="OHU228" s="89"/>
      <c r="OHV228" s="89"/>
      <c r="OHW228" s="89"/>
      <c r="OHX228" s="89"/>
      <c r="OHY228" s="89"/>
      <c r="OHZ228" s="89"/>
      <c r="OIA228" s="89"/>
      <c r="OIB228" s="89"/>
      <c r="OIC228" s="89"/>
      <c r="OID228" s="89"/>
      <c r="OIE228" s="89"/>
      <c r="OIF228" s="89"/>
      <c r="OIG228" s="89"/>
      <c r="OIH228" s="89"/>
      <c r="OII228" s="89"/>
      <c r="OIJ228" s="89"/>
      <c r="OIK228" s="80"/>
      <c r="OIL228" s="89"/>
      <c r="OIM228" s="89"/>
      <c r="OIN228" s="89"/>
      <c r="OIO228" s="89"/>
      <c r="OIP228" s="89"/>
      <c r="OIQ228" s="89"/>
      <c r="OIR228" s="89"/>
      <c r="OIS228" s="89"/>
      <c r="OIT228" s="89"/>
      <c r="OIU228" s="89"/>
      <c r="OIV228" s="89"/>
      <c r="OIW228" s="89"/>
      <c r="OIX228" s="89"/>
      <c r="OIY228" s="89"/>
      <c r="OIZ228" s="89"/>
      <c r="OJA228" s="89"/>
      <c r="OJB228" s="89"/>
      <c r="OJC228" s="89"/>
      <c r="OJD228" s="89"/>
      <c r="OJE228" s="89"/>
      <c r="OJF228" s="89"/>
      <c r="OJG228" s="80"/>
      <c r="OJH228" s="89"/>
      <c r="OJI228" s="89"/>
      <c r="OJJ228" s="89"/>
      <c r="OJK228" s="89"/>
      <c r="OJL228" s="89"/>
      <c r="OJM228" s="89"/>
      <c r="OJN228" s="89"/>
      <c r="OJO228" s="89"/>
      <c r="OJP228" s="89"/>
      <c r="OJQ228" s="89"/>
      <c r="OJR228" s="89"/>
      <c r="OJS228" s="89"/>
      <c r="OJT228" s="89"/>
      <c r="OJU228" s="89"/>
      <c r="OJV228" s="89"/>
      <c r="OJW228" s="89"/>
      <c r="OJX228" s="89"/>
      <c r="OJY228" s="89"/>
      <c r="OJZ228" s="89"/>
      <c r="OKA228" s="89"/>
      <c r="OKB228" s="89"/>
      <c r="OKC228" s="80"/>
      <c r="OKD228" s="89"/>
      <c r="OKE228" s="89"/>
      <c r="OKF228" s="89"/>
      <c r="OKG228" s="89"/>
      <c r="OKH228" s="89"/>
      <c r="OKI228" s="89"/>
      <c r="OKJ228" s="89"/>
      <c r="OKK228" s="89"/>
      <c r="OKL228" s="89"/>
      <c r="OKM228" s="89"/>
      <c r="OKN228" s="89"/>
      <c r="OKO228" s="89"/>
      <c r="OKP228" s="89"/>
      <c r="OKQ228" s="89"/>
      <c r="OKR228" s="89"/>
      <c r="OKS228" s="89"/>
      <c r="OKT228" s="89"/>
      <c r="OKU228" s="89"/>
      <c r="OKV228" s="89"/>
      <c r="OKW228" s="89"/>
      <c r="OKX228" s="89"/>
      <c r="OKY228" s="80"/>
      <c r="OKZ228" s="89"/>
      <c r="OLA228" s="89"/>
      <c r="OLB228" s="89"/>
      <c r="OLC228" s="89"/>
      <c r="OLD228" s="89"/>
      <c r="OLE228" s="89"/>
      <c r="OLF228" s="89"/>
      <c r="OLG228" s="89"/>
      <c r="OLH228" s="89"/>
      <c r="OLI228" s="89"/>
      <c r="OLJ228" s="89"/>
      <c r="OLK228" s="89"/>
      <c r="OLL228" s="89"/>
      <c r="OLM228" s="89"/>
      <c r="OLN228" s="89"/>
      <c r="OLO228" s="89"/>
      <c r="OLP228" s="89"/>
      <c r="OLQ228" s="89"/>
      <c r="OLR228" s="89"/>
      <c r="OLS228" s="89"/>
      <c r="OLT228" s="89"/>
      <c r="OLU228" s="80"/>
      <c r="OLV228" s="89"/>
      <c r="OLW228" s="89"/>
      <c r="OLX228" s="89"/>
      <c r="OLY228" s="89"/>
      <c r="OLZ228" s="89"/>
      <c r="OMA228" s="89"/>
      <c r="OMB228" s="89"/>
      <c r="OMC228" s="89"/>
      <c r="OMD228" s="89"/>
      <c r="OME228" s="89"/>
      <c r="OMF228" s="89"/>
      <c r="OMG228" s="89"/>
      <c r="OMH228" s="89"/>
      <c r="OMI228" s="89"/>
      <c r="OMJ228" s="89"/>
      <c r="OMK228" s="89"/>
      <c r="OML228" s="89"/>
      <c r="OMM228" s="89"/>
      <c r="OMN228" s="89"/>
      <c r="OMO228" s="89"/>
      <c r="OMP228" s="89"/>
      <c r="OMQ228" s="80"/>
      <c r="OMR228" s="89"/>
      <c r="OMS228" s="89"/>
      <c r="OMT228" s="89"/>
      <c r="OMU228" s="89"/>
      <c r="OMV228" s="89"/>
      <c r="OMW228" s="89"/>
      <c r="OMX228" s="89"/>
      <c r="OMY228" s="89"/>
      <c r="OMZ228" s="89"/>
      <c r="ONA228" s="89"/>
      <c r="ONB228" s="89"/>
      <c r="ONC228" s="89"/>
      <c r="OND228" s="89"/>
      <c r="ONE228" s="89"/>
      <c r="ONF228" s="89"/>
      <c r="ONG228" s="89"/>
      <c r="ONH228" s="89"/>
      <c r="ONI228" s="89"/>
      <c r="ONJ228" s="89"/>
      <c r="ONK228" s="89"/>
      <c r="ONL228" s="89"/>
      <c r="ONM228" s="80"/>
      <c r="ONN228" s="89"/>
      <c r="ONO228" s="89"/>
      <c r="ONP228" s="89"/>
      <c r="ONQ228" s="89"/>
      <c r="ONR228" s="89"/>
      <c r="ONS228" s="89"/>
      <c r="ONT228" s="89"/>
      <c r="ONU228" s="89"/>
      <c r="ONV228" s="89"/>
      <c r="ONW228" s="89"/>
      <c r="ONX228" s="89"/>
      <c r="ONY228" s="89"/>
      <c r="ONZ228" s="89"/>
      <c r="OOA228" s="89"/>
      <c r="OOB228" s="89"/>
      <c r="OOC228" s="89"/>
      <c r="OOD228" s="89"/>
      <c r="OOE228" s="89"/>
      <c r="OOF228" s="89"/>
      <c r="OOG228" s="89"/>
      <c r="OOH228" s="89"/>
      <c r="OOI228" s="80"/>
      <c r="OOJ228" s="89"/>
      <c r="OOK228" s="89"/>
      <c r="OOL228" s="89"/>
      <c r="OOM228" s="89"/>
      <c r="OON228" s="89"/>
      <c r="OOO228" s="89"/>
      <c r="OOP228" s="89"/>
      <c r="OOQ228" s="89"/>
      <c r="OOR228" s="89"/>
      <c r="OOS228" s="89"/>
      <c r="OOT228" s="89"/>
      <c r="OOU228" s="89"/>
      <c r="OOV228" s="89"/>
      <c r="OOW228" s="89"/>
      <c r="OOX228" s="89"/>
      <c r="OOY228" s="89"/>
      <c r="OOZ228" s="89"/>
      <c r="OPA228" s="89"/>
      <c r="OPB228" s="89"/>
      <c r="OPC228" s="89"/>
      <c r="OPD228" s="89"/>
      <c r="OPE228" s="80"/>
      <c r="OPF228" s="89"/>
      <c r="OPG228" s="89"/>
      <c r="OPH228" s="89"/>
      <c r="OPI228" s="89"/>
      <c r="OPJ228" s="89"/>
      <c r="OPK228" s="89"/>
      <c r="OPL228" s="89"/>
      <c r="OPM228" s="89"/>
      <c r="OPN228" s="89"/>
      <c r="OPO228" s="89"/>
      <c r="OPP228" s="89"/>
      <c r="OPQ228" s="89"/>
      <c r="OPR228" s="89"/>
      <c r="OPS228" s="89"/>
      <c r="OPT228" s="89"/>
      <c r="OPU228" s="89"/>
      <c r="OPV228" s="89"/>
      <c r="OPW228" s="89"/>
      <c r="OPX228" s="89"/>
      <c r="OPY228" s="89"/>
      <c r="OPZ228" s="89"/>
      <c r="OQA228" s="80"/>
      <c r="OQB228" s="89"/>
      <c r="OQC228" s="89"/>
      <c r="OQD228" s="89"/>
      <c r="OQE228" s="89"/>
      <c r="OQF228" s="89"/>
      <c r="OQG228" s="89"/>
      <c r="OQH228" s="89"/>
      <c r="OQI228" s="89"/>
      <c r="OQJ228" s="89"/>
      <c r="OQK228" s="89"/>
      <c r="OQL228" s="89"/>
      <c r="OQM228" s="89"/>
      <c r="OQN228" s="89"/>
      <c r="OQO228" s="89"/>
      <c r="OQP228" s="89"/>
      <c r="OQQ228" s="89"/>
      <c r="OQR228" s="89"/>
      <c r="OQS228" s="89"/>
      <c r="OQT228" s="89"/>
      <c r="OQU228" s="89"/>
      <c r="OQV228" s="89"/>
      <c r="OQW228" s="80"/>
      <c r="OQX228" s="89"/>
      <c r="OQY228" s="89"/>
      <c r="OQZ228" s="89"/>
      <c r="ORA228" s="89"/>
      <c r="ORB228" s="89"/>
      <c r="ORC228" s="89"/>
      <c r="ORD228" s="89"/>
      <c r="ORE228" s="89"/>
      <c r="ORF228" s="89"/>
      <c r="ORG228" s="89"/>
      <c r="ORH228" s="89"/>
      <c r="ORI228" s="89"/>
      <c r="ORJ228" s="89"/>
      <c r="ORK228" s="89"/>
      <c r="ORL228" s="89"/>
      <c r="ORM228" s="89"/>
      <c r="ORN228" s="89"/>
      <c r="ORO228" s="89"/>
      <c r="ORP228" s="89"/>
      <c r="ORQ228" s="89"/>
      <c r="ORR228" s="89"/>
      <c r="ORS228" s="80"/>
      <c r="ORT228" s="89"/>
      <c r="ORU228" s="89"/>
      <c r="ORV228" s="89"/>
      <c r="ORW228" s="89"/>
      <c r="ORX228" s="89"/>
      <c r="ORY228" s="89"/>
      <c r="ORZ228" s="89"/>
      <c r="OSA228" s="89"/>
      <c r="OSB228" s="89"/>
      <c r="OSC228" s="89"/>
      <c r="OSD228" s="89"/>
      <c r="OSE228" s="89"/>
      <c r="OSF228" s="89"/>
      <c r="OSG228" s="89"/>
      <c r="OSH228" s="89"/>
      <c r="OSI228" s="89"/>
      <c r="OSJ228" s="89"/>
      <c r="OSK228" s="89"/>
      <c r="OSL228" s="89"/>
      <c r="OSM228" s="89"/>
      <c r="OSN228" s="89"/>
      <c r="OSO228" s="80"/>
      <c r="OSP228" s="89"/>
      <c r="OSQ228" s="89"/>
      <c r="OSR228" s="89"/>
      <c r="OSS228" s="89"/>
      <c r="OST228" s="89"/>
      <c r="OSU228" s="89"/>
      <c r="OSV228" s="89"/>
      <c r="OSW228" s="89"/>
      <c r="OSX228" s="89"/>
      <c r="OSY228" s="89"/>
      <c r="OSZ228" s="89"/>
      <c r="OTA228" s="89"/>
      <c r="OTB228" s="89"/>
      <c r="OTC228" s="89"/>
      <c r="OTD228" s="89"/>
      <c r="OTE228" s="89"/>
      <c r="OTF228" s="89"/>
      <c r="OTG228" s="89"/>
      <c r="OTH228" s="89"/>
      <c r="OTI228" s="89"/>
      <c r="OTJ228" s="89"/>
      <c r="OTK228" s="80"/>
      <c r="OTL228" s="89"/>
      <c r="OTM228" s="89"/>
      <c r="OTN228" s="89"/>
      <c r="OTO228" s="89"/>
      <c r="OTP228" s="89"/>
      <c r="OTQ228" s="89"/>
      <c r="OTR228" s="89"/>
      <c r="OTS228" s="89"/>
      <c r="OTT228" s="89"/>
      <c r="OTU228" s="89"/>
      <c r="OTV228" s="89"/>
      <c r="OTW228" s="89"/>
      <c r="OTX228" s="89"/>
      <c r="OTY228" s="89"/>
      <c r="OTZ228" s="89"/>
      <c r="OUA228" s="89"/>
      <c r="OUB228" s="89"/>
      <c r="OUC228" s="89"/>
      <c r="OUD228" s="89"/>
      <c r="OUE228" s="89"/>
      <c r="OUF228" s="89"/>
      <c r="OUG228" s="80"/>
      <c r="OUH228" s="89"/>
      <c r="OUI228" s="89"/>
      <c r="OUJ228" s="89"/>
      <c r="OUK228" s="89"/>
      <c r="OUL228" s="89"/>
      <c r="OUM228" s="89"/>
      <c r="OUN228" s="89"/>
      <c r="OUO228" s="89"/>
      <c r="OUP228" s="89"/>
      <c r="OUQ228" s="89"/>
      <c r="OUR228" s="89"/>
      <c r="OUS228" s="89"/>
      <c r="OUT228" s="89"/>
      <c r="OUU228" s="89"/>
      <c r="OUV228" s="89"/>
      <c r="OUW228" s="89"/>
      <c r="OUX228" s="89"/>
      <c r="OUY228" s="89"/>
      <c r="OUZ228" s="89"/>
      <c r="OVA228" s="89"/>
      <c r="OVB228" s="89"/>
      <c r="OVC228" s="80"/>
      <c r="OVD228" s="89"/>
      <c r="OVE228" s="89"/>
      <c r="OVF228" s="89"/>
      <c r="OVG228" s="89"/>
      <c r="OVH228" s="89"/>
      <c r="OVI228" s="89"/>
      <c r="OVJ228" s="89"/>
      <c r="OVK228" s="89"/>
      <c r="OVL228" s="89"/>
      <c r="OVM228" s="89"/>
      <c r="OVN228" s="89"/>
      <c r="OVO228" s="89"/>
      <c r="OVP228" s="89"/>
      <c r="OVQ228" s="89"/>
      <c r="OVR228" s="89"/>
      <c r="OVS228" s="89"/>
      <c r="OVT228" s="89"/>
      <c r="OVU228" s="89"/>
      <c r="OVV228" s="89"/>
      <c r="OVW228" s="89"/>
      <c r="OVX228" s="89"/>
      <c r="OVY228" s="80"/>
      <c r="OVZ228" s="89"/>
      <c r="OWA228" s="89"/>
      <c r="OWB228" s="89"/>
      <c r="OWC228" s="89"/>
      <c r="OWD228" s="89"/>
      <c r="OWE228" s="89"/>
      <c r="OWF228" s="89"/>
      <c r="OWG228" s="89"/>
      <c r="OWH228" s="89"/>
      <c r="OWI228" s="89"/>
      <c r="OWJ228" s="89"/>
      <c r="OWK228" s="89"/>
      <c r="OWL228" s="89"/>
      <c r="OWM228" s="89"/>
      <c r="OWN228" s="89"/>
      <c r="OWO228" s="89"/>
      <c r="OWP228" s="89"/>
      <c r="OWQ228" s="89"/>
      <c r="OWR228" s="89"/>
      <c r="OWS228" s="89"/>
      <c r="OWT228" s="89"/>
      <c r="OWU228" s="80"/>
      <c r="OWV228" s="89"/>
      <c r="OWW228" s="89"/>
      <c r="OWX228" s="89"/>
      <c r="OWY228" s="89"/>
      <c r="OWZ228" s="89"/>
      <c r="OXA228" s="89"/>
      <c r="OXB228" s="89"/>
      <c r="OXC228" s="89"/>
      <c r="OXD228" s="89"/>
      <c r="OXE228" s="89"/>
      <c r="OXF228" s="89"/>
      <c r="OXG228" s="89"/>
      <c r="OXH228" s="89"/>
      <c r="OXI228" s="89"/>
      <c r="OXJ228" s="89"/>
      <c r="OXK228" s="89"/>
      <c r="OXL228" s="89"/>
      <c r="OXM228" s="89"/>
      <c r="OXN228" s="89"/>
      <c r="OXO228" s="89"/>
      <c r="OXP228" s="89"/>
      <c r="OXQ228" s="80"/>
      <c r="OXR228" s="89"/>
      <c r="OXS228" s="89"/>
      <c r="OXT228" s="89"/>
      <c r="OXU228" s="89"/>
      <c r="OXV228" s="89"/>
      <c r="OXW228" s="89"/>
      <c r="OXX228" s="89"/>
      <c r="OXY228" s="89"/>
      <c r="OXZ228" s="89"/>
      <c r="OYA228" s="89"/>
      <c r="OYB228" s="89"/>
      <c r="OYC228" s="89"/>
      <c r="OYD228" s="89"/>
      <c r="OYE228" s="89"/>
      <c r="OYF228" s="89"/>
      <c r="OYG228" s="89"/>
      <c r="OYH228" s="89"/>
      <c r="OYI228" s="89"/>
      <c r="OYJ228" s="89"/>
      <c r="OYK228" s="89"/>
      <c r="OYL228" s="89"/>
      <c r="OYM228" s="80"/>
      <c r="OYN228" s="89"/>
      <c r="OYO228" s="89"/>
      <c r="OYP228" s="89"/>
      <c r="OYQ228" s="89"/>
      <c r="OYR228" s="89"/>
      <c r="OYS228" s="89"/>
      <c r="OYT228" s="89"/>
      <c r="OYU228" s="89"/>
      <c r="OYV228" s="89"/>
      <c r="OYW228" s="89"/>
      <c r="OYX228" s="89"/>
      <c r="OYY228" s="89"/>
      <c r="OYZ228" s="89"/>
      <c r="OZA228" s="89"/>
      <c r="OZB228" s="89"/>
      <c r="OZC228" s="89"/>
      <c r="OZD228" s="89"/>
      <c r="OZE228" s="89"/>
      <c r="OZF228" s="89"/>
      <c r="OZG228" s="89"/>
      <c r="OZH228" s="89"/>
      <c r="OZI228" s="80"/>
      <c r="OZJ228" s="89"/>
      <c r="OZK228" s="89"/>
      <c r="OZL228" s="89"/>
      <c r="OZM228" s="89"/>
      <c r="OZN228" s="89"/>
      <c r="OZO228" s="89"/>
      <c r="OZP228" s="89"/>
      <c r="OZQ228" s="89"/>
      <c r="OZR228" s="89"/>
      <c r="OZS228" s="89"/>
      <c r="OZT228" s="89"/>
      <c r="OZU228" s="89"/>
      <c r="OZV228" s="89"/>
      <c r="OZW228" s="89"/>
      <c r="OZX228" s="89"/>
      <c r="OZY228" s="89"/>
      <c r="OZZ228" s="89"/>
      <c r="PAA228" s="89"/>
      <c r="PAB228" s="89"/>
      <c r="PAC228" s="89"/>
      <c r="PAD228" s="89"/>
      <c r="PAE228" s="80"/>
      <c r="PAF228" s="89"/>
      <c r="PAG228" s="89"/>
      <c r="PAH228" s="89"/>
      <c r="PAI228" s="89"/>
      <c r="PAJ228" s="89"/>
      <c r="PAK228" s="89"/>
      <c r="PAL228" s="89"/>
      <c r="PAM228" s="89"/>
      <c r="PAN228" s="89"/>
      <c r="PAO228" s="89"/>
      <c r="PAP228" s="89"/>
      <c r="PAQ228" s="89"/>
      <c r="PAR228" s="89"/>
      <c r="PAS228" s="89"/>
      <c r="PAT228" s="89"/>
      <c r="PAU228" s="89"/>
      <c r="PAV228" s="89"/>
      <c r="PAW228" s="89"/>
      <c r="PAX228" s="89"/>
      <c r="PAY228" s="89"/>
      <c r="PAZ228" s="89"/>
      <c r="PBA228" s="80"/>
      <c r="PBB228" s="89"/>
      <c r="PBC228" s="89"/>
      <c r="PBD228" s="89"/>
      <c r="PBE228" s="89"/>
      <c r="PBF228" s="89"/>
      <c r="PBG228" s="89"/>
      <c r="PBH228" s="89"/>
      <c r="PBI228" s="89"/>
      <c r="PBJ228" s="89"/>
      <c r="PBK228" s="89"/>
      <c r="PBL228" s="89"/>
      <c r="PBM228" s="89"/>
      <c r="PBN228" s="89"/>
      <c r="PBO228" s="89"/>
      <c r="PBP228" s="89"/>
      <c r="PBQ228" s="89"/>
      <c r="PBR228" s="89"/>
      <c r="PBS228" s="89"/>
      <c r="PBT228" s="89"/>
      <c r="PBU228" s="89"/>
      <c r="PBV228" s="89"/>
      <c r="PBW228" s="80"/>
      <c r="PBX228" s="89"/>
      <c r="PBY228" s="89"/>
      <c r="PBZ228" s="89"/>
      <c r="PCA228" s="89"/>
      <c r="PCB228" s="89"/>
      <c r="PCC228" s="89"/>
      <c r="PCD228" s="89"/>
      <c r="PCE228" s="89"/>
      <c r="PCF228" s="89"/>
      <c r="PCG228" s="89"/>
      <c r="PCH228" s="89"/>
      <c r="PCI228" s="89"/>
      <c r="PCJ228" s="89"/>
      <c r="PCK228" s="89"/>
      <c r="PCL228" s="89"/>
      <c r="PCM228" s="89"/>
      <c r="PCN228" s="89"/>
      <c r="PCO228" s="89"/>
      <c r="PCP228" s="89"/>
      <c r="PCQ228" s="89"/>
      <c r="PCR228" s="89"/>
      <c r="PCS228" s="80"/>
      <c r="PCT228" s="89"/>
      <c r="PCU228" s="89"/>
      <c r="PCV228" s="89"/>
      <c r="PCW228" s="89"/>
      <c r="PCX228" s="89"/>
      <c r="PCY228" s="89"/>
      <c r="PCZ228" s="89"/>
      <c r="PDA228" s="89"/>
      <c r="PDB228" s="89"/>
      <c r="PDC228" s="89"/>
      <c r="PDD228" s="89"/>
      <c r="PDE228" s="89"/>
      <c r="PDF228" s="89"/>
      <c r="PDG228" s="89"/>
      <c r="PDH228" s="89"/>
      <c r="PDI228" s="89"/>
      <c r="PDJ228" s="89"/>
      <c r="PDK228" s="89"/>
      <c r="PDL228" s="89"/>
      <c r="PDM228" s="89"/>
      <c r="PDN228" s="89"/>
      <c r="PDO228" s="80"/>
      <c r="PDP228" s="89"/>
      <c r="PDQ228" s="89"/>
      <c r="PDR228" s="89"/>
      <c r="PDS228" s="89"/>
      <c r="PDT228" s="89"/>
      <c r="PDU228" s="89"/>
      <c r="PDV228" s="89"/>
      <c r="PDW228" s="89"/>
      <c r="PDX228" s="89"/>
      <c r="PDY228" s="89"/>
      <c r="PDZ228" s="89"/>
      <c r="PEA228" s="89"/>
      <c r="PEB228" s="89"/>
      <c r="PEC228" s="89"/>
      <c r="PED228" s="89"/>
      <c r="PEE228" s="89"/>
      <c r="PEF228" s="89"/>
      <c r="PEG228" s="89"/>
      <c r="PEH228" s="89"/>
      <c r="PEI228" s="89"/>
      <c r="PEJ228" s="89"/>
      <c r="PEK228" s="80"/>
      <c r="PEL228" s="89"/>
      <c r="PEM228" s="89"/>
      <c r="PEN228" s="89"/>
      <c r="PEO228" s="89"/>
      <c r="PEP228" s="89"/>
      <c r="PEQ228" s="89"/>
      <c r="PER228" s="89"/>
      <c r="PES228" s="89"/>
      <c r="PET228" s="89"/>
      <c r="PEU228" s="89"/>
      <c r="PEV228" s="89"/>
      <c r="PEW228" s="89"/>
      <c r="PEX228" s="89"/>
      <c r="PEY228" s="89"/>
      <c r="PEZ228" s="89"/>
      <c r="PFA228" s="89"/>
      <c r="PFB228" s="89"/>
      <c r="PFC228" s="89"/>
      <c r="PFD228" s="89"/>
      <c r="PFE228" s="89"/>
      <c r="PFF228" s="89"/>
      <c r="PFG228" s="80"/>
      <c r="PFH228" s="89"/>
      <c r="PFI228" s="89"/>
      <c r="PFJ228" s="89"/>
      <c r="PFK228" s="89"/>
      <c r="PFL228" s="89"/>
      <c r="PFM228" s="89"/>
      <c r="PFN228" s="89"/>
      <c r="PFO228" s="89"/>
      <c r="PFP228" s="89"/>
      <c r="PFQ228" s="89"/>
      <c r="PFR228" s="89"/>
      <c r="PFS228" s="89"/>
      <c r="PFT228" s="89"/>
      <c r="PFU228" s="89"/>
      <c r="PFV228" s="89"/>
      <c r="PFW228" s="89"/>
      <c r="PFX228" s="89"/>
      <c r="PFY228" s="89"/>
      <c r="PFZ228" s="89"/>
      <c r="PGA228" s="89"/>
      <c r="PGB228" s="89"/>
      <c r="PGC228" s="80"/>
      <c r="PGD228" s="89"/>
      <c r="PGE228" s="89"/>
      <c r="PGF228" s="89"/>
      <c r="PGG228" s="89"/>
      <c r="PGH228" s="89"/>
      <c r="PGI228" s="89"/>
      <c r="PGJ228" s="89"/>
      <c r="PGK228" s="89"/>
      <c r="PGL228" s="89"/>
      <c r="PGM228" s="89"/>
      <c r="PGN228" s="89"/>
      <c r="PGO228" s="89"/>
      <c r="PGP228" s="89"/>
      <c r="PGQ228" s="89"/>
      <c r="PGR228" s="89"/>
      <c r="PGS228" s="89"/>
      <c r="PGT228" s="89"/>
      <c r="PGU228" s="89"/>
      <c r="PGV228" s="89"/>
      <c r="PGW228" s="89"/>
      <c r="PGX228" s="89"/>
      <c r="PGY228" s="80"/>
      <c r="PGZ228" s="89"/>
      <c r="PHA228" s="89"/>
      <c r="PHB228" s="89"/>
      <c r="PHC228" s="89"/>
      <c r="PHD228" s="89"/>
      <c r="PHE228" s="89"/>
      <c r="PHF228" s="89"/>
      <c r="PHG228" s="89"/>
      <c r="PHH228" s="89"/>
      <c r="PHI228" s="89"/>
      <c r="PHJ228" s="89"/>
      <c r="PHK228" s="89"/>
      <c r="PHL228" s="89"/>
      <c r="PHM228" s="89"/>
      <c r="PHN228" s="89"/>
      <c r="PHO228" s="89"/>
      <c r="PHP228" s="89"/>
      <c r="PHQ228" s="89"/>
      <c r="PHR228" s="89"/>
      <c r="PHS228" s="89"/>
      <c r="PHT228" s="89"/>
      <c r="PHU228" s="80"/>
      <c r="PHV228" s="89"/>
      <c r="PHW228" s="89"/>
      <c r="PHX228" s="89"/>
      <c r="PHY228" s="89"/>
      <c r="PHZ228" s="89"/>
      <c r="PIA228" s="89"/>
      <c r="PIB228" s="89"/>
      <c r="PIC228" s="89"/>
      <c r="PID228" s="89"/>
      <c r="PIE228" s="89"/>
      <c r="PIF228" s="89"/>
      <c r="PIG228" s="89"/>
      <c r="PIH228" s="89"/>
      <c r="PII228" s="89"/>
      <c r="PIJ228" s="89"/>
      <c r="PIK228" s="89"/>
      <c r="PIL228" s="89"/>
      <c r="PIM228" s="89"/>
      <c r="PIN228" s="89"/>
      <c r="PIO228" s="89"/>
      <c r="PIP228" s="89"/>
      <c r="PIQ228" s="80"/>
      <c r="PIR228" s="89"/>
      <c r="PIS228" s="89"/>
      <c r="PIT228" s="89"/>
      <c r="PIU228" s="89"/>
      <c r="PIV228" s="89"/>
      <c r="PIW228" s="89"/>
      <c r="PIX228" s="89"/>
      <c r="PIY228" s="89"/>
      <c r="PIZ228" s="89"/>
      <c r="PJA228" s="89"/>
      <c r="PJB228" s="89"/>
      <c r="PJC228" s="89"/>
      <c r="PJD228" s="89"/>
      <c r="PJE228" s="89"/>
      <c r="PJF228" s="89"/>
      <c r="PJG228" s="89"/>
      <c r="PJH228" s="89"/>
      <c r="PJI228" s="89"/>
      <c r="PJJ228" s="89"/>
      <c r="PJK228" s="89"/>
      <c r="PJL228" s="89"/>
      <c r="PJM228" s="80"/>
      <c r="PJN228" s="89"/>
      <c r="PJO228" s="89"/>
      <c r="PJP228" s="89"/>
      <c r="PJQ228" s="89"/>
      <c r="PJR228" s="89"/>
      <c r="PJS228" s="89"/>
      <c r="PJT228" s="89"/>
      <c r="PJU228" s="89"/>
      <c r="PJV228" s="89"/>
      <c r="PJW228" s="89"/>
      <c r="PJX228" s="89"/>
      <c r="PJY228" s="89"/>
      <c r="PJZ228" s="89"/>
      <c r="PKA228" s="89"/>
      <c r="PKB228" s="89"/>
      <c r="PKC228" s="89"/>
      <c r="PKD228" s="89"/>
      <c r="PKE228" s="89"/>
      <c r="PKF228" s="89"/>
      <c r="PKG228" s="89"/>
      <c r="PKH228" s="89"/>
      <c r="PKI228" s="80"/>
      <c r="PKJ228" s="89"/>
      <c r="PKK228" s="89"/>
      <c r="PKL228" s="89"/>
      <c r="PKM228" s="89"/>
      <c r="PKN228" s="89"/>
      <c r="PKO228" s="89"/>
      <c r="PKP228" s="89"/>
      <c r="PKQ228" s="89"/>
      <c r="PKR228" s="89"/>
      <c r="PKS228" s="89"/>
      <c r="PKT228" s="89"/>
      <c r="PKU228" s="89"/>
      <c r="PKV228" s="89"/>
      <c r="PKW228" s="89"/>
      <c r="PKX228" s="89"/>
      <c r="PKY228" s="89"/>
      <c r="PKZ228" s="89"/>
      <c r="PLA228" s="89"/>
      <c r="PLB228" s="89"/>
      <c r="PLC228" s="89"/>
      <c r="PLD228" s="89"/>
      <c r="PLE228" s="80"/>
      <c r="PLF228" s="89"/>
      <c r="PLG228" s="89"/>
      <c r="PLH228" s="89"/>
      <c r="PLI228" s="89"/>
      <c r="PLJ228" s="89"/>
      <c r="PLK228" s="89"/>
      <c r="PLL228" s="89"/>
      <c r="PLM228" s="89"/>
      <c r="PLN228" s="89"/>
      <c r="PLO228" s="89"/>
      <c r="PLP228" s="89"/>
      <c r="PLQ228" s="89"/>
      <c r="PLR228" s="89"/>
      <c r="PLS228" s="89"/>
      <c r="PLT228" s="89"/>
      <c r="PLU228" s="89"/>
      <c r="PLV228" s="89"/>
      <c r="PLW228" s="89"/>
      <c r="PLX228" s="89"/>
      <c r="PLY228" s="89"/>
      <c r="PLZ228" s="89"/>
      <c r="PMA228" s="80"/>
      <c r="PMB228" s="89"/>
      <c r="PMC228" s="89"/>
      <c r="PMD228" s="89"/>
      <c r="PME228" s="89"/>
      <c r="PMF228" s="89"/>
      <c r="PMG228" s="89"/>
      <c r="PMH228" s="89"/>
      <c r="PMI228" s="89"/>
      <c r="PMJ228" s="89"/>
      <c r="PMK228" s="89"/>
      <c r="PML228" s="89"/>
      <c r="PMM228" s="89"/>
      <c r="PMN228" s="89"/>
      <c r="PMO228" s="89"/>
      <c r="PMP228" s="89"/>
      <c r="PMQ228" s="89"/>
      <c r="PMR228" s="89"/>
      <c r="PMS228" s="89"/>
      <c r="PMT228" s="89"/>
      <c r="PMU228" s="89"/>
      <c r="PMV228" s="89"/>
      <c r="PMW228" s="80"/>
      <c r="PMX228" s="89"/>
      <c r="PMY228" s="89"/>
      <c r="PMZ228" s="89"/>
      <c r="PNA228" s="89"/>
      <c r="PNB228" s="89"/>
      <c r="PNC228" s="89"/>
      <c r="PND228" s="89"/>
      <c r="PNE228" s="89"/>
      <c r="PNF228" s="89"/>
      <c r="PNG228" s="89"/>
      <c r="PNH228" s="89"/>
      <c r="PNI228" s="89"/>
      <c r="PNJ228" s="89"/>
      <c r="PNK228" s="89"/>
      <c r="PNL228" s="89"/>
      <c r="PNM228" s="89"/>
      <c r="PNN228" s="89"/>
      <c r="PNO228" s="89"/>
      <c r="PNP228" s="89"/>
      <c r="PNQ228" s="89"/>
      <c r="PNR228" s="89"/>
      <c r="PNS228" s="80"/>
      <c r="PNT228" s="89"/>
      <c r="PNU228" s="89"/>
      <c r="PNV228" s="89"/>
      <c r="PNW228" s="89"/>
      <c r="PNX228" s="89"/>
      <c r="PNY228" s="89"/>
      <c r="PNZ228" s="89"/>
      <c r="POA228" s="89"/>
      <c r="POB228" s="89"/>
      <c r="POC228" s="89"/>
      <c r="POD228" s="89"/>
      <c r="POE228" s="89"/>
      <c r="POF228" s="89"/>
      <c r="POG228" s="89"/>
      <c r="POH228" s="89"/>
      <c r="POI228" s="89"/>
      <c r="POJ228" s="89"/>
      <c r="POK228" s="89"/>
      <c r="POL228" s="89"/>
      <c r="POM228" s="89"/>
      <c r="PON228" s="89"/>
      <c r="POO228" s="80"/>
      <c r="POP228" s="89"/>
      <c r="POQ228" s="89"/>
      <c r="POR228" s="89"/>
      <c r="POS228" s="89"/>
      <c r="POT228" s="89"/>
      <c r="POU228" s="89"/>
      <c r="POV228" s="89"/>
      <c r="POW228" s="89"/>
      <c r="POX228" s="89"/>
      <c r="POY228" s="89"/>
      <c r="POZ228" s="89"/>
      <c r="PPA228" s="89"/>
      <c r="PPB228" s="89"/>
      <c r="PPC228" s="89"/>
      <c r="PPD228" s="89"/>
      <c r="PPE228" s="89"/>
      <c r="PPF228" s="89"/>
      <c r="PPG228" s="89"/>
      <c r="PPH228" s="89"/>
      <c r="PPI228" s="89"/>
      <c r="PPJ228" s="89"/>
      <c r="PPK228" s="80"/>
      <c r="PPL228" s="89"/>
      <c r="PPM228" s="89"/>
      <c r="PPN228" s="89"/>
      <c r="PPO228" s="89"/>
      <c r="PPP228" s="89"/>
      <c r="PPQ228" s="89"/>
      <c r="PPR228" s="89"/>
      <c r="PPS228" s="89"/>
      <c r="PPT228" s="89"/>
      <c r="PPU228" s="89"/>
      <c r="PPV228" s="89"/>
      <c r="PPW228" s="89"/>
      <c r="PPX228" s="89"/>
      <c r="PPY228" s="89"/>
      <c r="PPZ228" s="89"/>
      <c r="PQA228" s="89"/>
      <c r="PQB228" s="89"/>
      <c r="PQC228" s="89"/>
      <c r="PQD228" s="89"/>
      <c r="PQE228" s="89"/>
      <c r="PQF228" s="89"/>
      <c r="PQG228" s="80"/>
      <c r="PQH228" s="89"/>
      <c r="PQI228" s="89"/>
      <c r="PQJ228" s="89"/>
      <c r="PQK228" s="89"/>
      <c r="PQL228" s="89"/>
      <c r="PQM228" s="89"/>
      <c r="PQN228" s="89"/>
      <c r="PQO228" s="89"/>
      <c r="PQP228" s="89"/>
      <c r="PQQ228" s="89"/>
      <c r="PQR228" s="89"/>
      <c r="PQS228" s="89"/>
      <c r="PQT228" s="89"/>
      <c r="PQU228" s="89"/>
      <c r="PQV228" s="89"/>
      <c r="PQW228" s="89"/>
      <c r="PQX228" s="89"/>
      <c r="PQY228" s="89"/>
      <c r="PQZ228" s="89"/>
      <c r="PRA228" s="89"/>
      <c r="PRB228" s="89"/>
      <c r="PRC228" s="80"/>
      <c r="PRD228" s="89"/>
      <c r="PRE228" s="89"/>
      <c r="PRF228" s="89"/>
      <c r="PRG228" s="89"/>
      <c r="PRH228" s="89"/>
      <c r="PRI228" s="89"/>
      <c r="PRJ228" s="89"/>
      <c r="PRK228" s="89"/>
      <c r="PRL228" s="89"/>
      <c r="PRM228" s="89"/>
      <c r="PRN228" s="89"/>
      <c r="PRO228" s="89"/>
      <c r="PRP228" s="89"/>
      <c r="PRQ228" s="89"/>
      <c r="PRR228" s="89"/>
      <c r="PRS228" s="89"/>
      <c r="PRT228" s="89"/>
      <c r="PRU228" s="89"/>
      <c r="PRV228" s="89"/>
      <c r="PRW228" s="89"/>
      <c r="PRX228" s="89"/>
      <c r="PRY228" s="80"/>
      <c r="PRZ228" s="89"/>
      <c r="PSA228" s="89"/>
      <c r="PSB228" s="89"/>
      <c r="PSC228" s="89"/>
      <c r="PSD228" s="89"/>
      <c r="PSE228" s="89"/>
      <c r="PSF228" s="89"/>
      <c r="PSG228" s="89"/>
      <c r="PSH228" s="89"/>
      <c r="PSI228" s="89"/>
      <c r="PSJ228" s="89"/>
      <c r="PSK228" s="89"/>
      <c r="PSL228" s="89"/>
      <c r="PSM228" s="89"/>
      <c r="PSN228" s="89"/>
      <c r="PSO228" s="89"/>
      <c r="PSP228" s="89"/>
      <c r="PSQ228" s="89"/>
      <c r="PSR228" s="89"/>
      <c r="PSS228" s="89"/>
      <c r="PST228" s="89"/>
      <c r="PSU228" s="80"/>
      <c r="PSV228" s="89"/>
      <c r="PSW228" s="89"/>
      <c r="PSX228" s="89"/>
      <c r="PSY228" s="89"/>
      <c r="PSZ228" s="89"/>
      <c r="PTA228" s="89"/>
      <c r="PTB228" s="89"/>
      <c r="PTC228" s="89"/>
      <c r="PTD228" s="89"/>
      <c r="PTE228" s="89"/>
      <c r="PTF228" s="89"/>
      <c r="PTG228" s="89"/>
      <c r="PTH228" s="89"/>
      <c r="PTI228" s="89"/>
      <c r="PTJ228" s="89"/>
      <c r="PTK228" s="89"/>
      <c r="PTL228" s="89"/>
      <c r="PTM228" s="89"/>
      <c r="PTN228" s="89"/>
      <c r="PTO228" s="89"/>
      <c r="PTP228" s="89"/>
      <c r="PTQ228" s="80"/>
      <c r="PTR228" s="89"/>
      <c r="PTS228" s="89"/>
      <c r="PTT228" s="89"/>
      <c r="PTU228" s="89"/>
      <c r="PTV228" s="89"/>
      <c r="PTW228" s="89"/>
      <c r="PTX228" s="89"/>
      <c r="PTY228" s="89"/>
      <c r="PTZ228" s="89"/>
      <c r="PUA228" s="89"/>
      <c r="PUB228" s="89"/>
      <c r="PUC228" s="89"/>
      <c r="PUD228" s="89"/>
      <c r="PUE228" s="89"/>
      <c r="PUF228" s="89"/>
      <c r="PUG228" s="89"/>
      <c r="PUH228" s="89"/>
      <c r="PUI228" s="89"/>
      <c r="PUJ228" s="89"/>
      <c r="PUK228" s="89"/>
      <c r="PUL228" s="89"/>
      <c r="PUM228" s="80"/>
      <c r="PUN228" s="89"/>
      <c r="PUO228" s="89"/>
      <c r="PUP228" s="89"/>
      <c r="PUQ228" s="89"/>
      <c r="PUR228" s="89"/>
      <c r="PUS228" s="89"/>
      <c r="PUT228" s="89"/>
      <c r="PUU228" s="89"/>
      <c r="PUV228" s="89"/>
      <c r="PUW228" s="89"/>
      <c r="PUX228" s="89"/>
      <c r="PUY228" s="89"/>
      <c r="PUZ228" s="89"/>
      <c r="PVA228" s="89"/>
      <c r="PVB228" s="89"/>
      <c r="PVC228" s="89"/>
      <c r="PVD228" s="89"/>
      <c r="PVE228" s="89"/>
      <c r="PVF228" s="89"/>
      <c r="PVG228" s="89"/>
      <c r="PVH228" s="89"/>
      <c r="PVI228" s="80"/>
      <c r="PVJ228" s="89"/>
      <c r="PVK228" s="89"/>
      <c r="PVL228" s="89"/>
      <c r="PVM228" s="89"/>
      <c r="PVN228" s="89"/>
      <c r="PVO228" s="89"/>
      <c r="PVP228" s="89"/>
      <c r="PVQ228" s="89"/>
      <c r="PVR228" s="89"/>
      <c r="PVS228" s="89"/>
      <c r="PVT228" s="89"/>
      <c r="PVU228" s="89"/>
      <c r="PVV228" s="89"/>
      <c r="PVW228" s="89"/>
      <c r="PVX228" s="89"/>
      <c r="PVY228" s="89"/>
      <c r="PVZ228" s="89"/>
      <c r="PWA228" s="89"/>
      <c r="PWB228" s="89"/>
      <c r="PWC228" s="89"/>
      <c r="PWD228" s="89"/>
      <c r="PWE228" s="80"/>
      <c r="PWF228" s="89"/>
      <c r="PWG228" s="89"/>
      <c r="PWH228" s="89"/>
      <c r="PWI228" s="89"/>
      <c r="PWJ228" s="89"/>
      <c r="PWK228" s="89"/>
      <c r="PWL228" s="89"/>
      <c r="PWM228" s="89"/>
      <c r="PWN228" s="89"/>
      <c r="PWO228" s="89"/>
      <c r="PWP228" s="89"/>
      <c r="PWQ228" s="89"/>
      <c r="PWR228" s="89"/>
      <c r="PWS228" s="89"/>
      <c r="PWT228" s="89"/>
      <c r="PWU228" s="89"/>
      <c r="PWV228" s="89"/>
      <c r="PWW228" s="89"/>
      <c r="PWX228" s="89"/>
      <c r="PWY228" s="89"/>
      <c r="PWZ228" s="89"/>
      <c r="PXA228" s="80"/>
      <c r="PXB228" s="89"/>
      <c r="PXC228" s="89"/>
      <c r="PXD228" s="89"/>
      <c r="PXE228" s="89"/>
      <c r="PXF228" s="89"/>
      <c r="PXG228" s="89"/>
      <c r="PXH228" s="89"/>
      <c r="PXI228" s="89"/>
      <c r="PXJ228" s="89"/>
      <c r="PXK228" s="89"/>
      <c r="PXL228" s="89"/>
      <c r="PXM228" s="89"/>
      <c r="PXN228" s="89"/>
      <c r="PXO228" s="89"/>
      <c r="PXP228" s="89"/>
      <c r="PXQ228" s="89"/>
      <c r="PXR228" s="89"/>
      <c r="PXS228" s="89"/>
      <c r="PXT228" s="89"/>
      <c r="PXU228" s="89"/>
      <c r="PXV228" s="89"/>
      <c r="PXW228" s="80"/>
      <c r="PXX228" s="89"/>
      <c r="PXY228" s="89"/>
      <c r="PXZ228" s="89"/>
      <c r="PYA228" s="89"/>
      <c r="PYB228" s="89"/>
      <c r="PYC228" s="89"/>
      <c r="PYD228" s="89"/>
      <c r="PYE228" s="89"/>
      <c r="PYF228" s="89"/>
      <c r="PYG228" s="89"/>
      <c r="PYH228" s="89"/>
      <c r="PYI228" s="89"/>
      <c r="PYJ228" s="89"/>
      <c r="PYK228" s="89"/>
      <c r="PYL228" s="89"/>
      <c r="PYM228" s="89"/>
      <c r="PYN228" s="89"/>
      <c r="PYO228" s="89"/>
      <c r="PYP228" s="89"/>
      <c r="PYQ228" s="89"/>
      <c r="PYR228" s="89"/>
      <c r="PYS228" s="80"/>
      <c r="PYT228" s="89"/>
      <c r="PYU228" s="89"/>
      <c r="PYV228" s="89"/>
      <c r="PYW228" s="89"/>
      <c r="PYX228" s="89"/>
      <c r="PYY228" s="89"/>
      <c r="PYZ228" s="89"/>
      <c r="PZA228" s="89"/>
      <c r="PZB228" s="89"/>
      <c r="PZC228" s="89"/>
      <c r="PZD228" s="89"/>
      <c r="PZE228" s="89"/>
      <c r="PZF228" s="89"/>
      <c r="PZG228" s="89"/>
      <c r="PZH228" s="89"/>
      <c r="PZI228" s="89"/>
      <c r="PZJ228" s="89"/>
      <c r="PZK228" s="89"/>
      <c r="PZL228" s="89"/>
      <c r="PZM228" s="89"/>
      <c r="PZN228" s="89"/>
      <c r="PZO228" s="80"/>
      <c r="PZP228" s="89"/>
      <c r="PZQ228" s="89"/>
      <c r="PZR228" s="89"/>
      <c r="PZS228" s="89"/>
      <c r="PZT228" s="89"/>
      <c r="PZU228" s="89"/>
      <c r="PZV228" s="89"/>
      <c r="PZW228" s="89"/>
      <c r="PZX228" s="89"/>
      <c r="PZY228" s="89"/>
      <c r="PZZ228" s="89"/>
      <c r="QAA228" s="89"/>
      <c r="QAB228" s="89"/>
      <c r="QAC228" s="89"/>
      <c r="QAD228" s="89"/>
      <c r="QAE228" s="89"/>
      <c r="QAF228" s="89"/>
      <c r="QAG228" s="89"/>
      <c r="QAH228" s="89"/>
      <c r="QAI228" s="89"/>
      <c r="QAJ228" s="89"/>
      <c r="QAK228" s="80"/>
      <c r="QAL228" s="89"/>
      <c r="QAM228" s="89"/>
      <c r="QAN228" s="89"/>
      <c r="QAO228" s="89"/>
      <c r="QAP228" s="89"/>
      <c r="QAQ228" s="89"/>
      <c r="QAR228" s="89"/>
      <c r="QAS228" s="89"/>
      <c r="QAT228" s="89"/>
      <c r="QAU228" s="89"/>
      <c r="QAV228" s="89"/>
      <c r="QAW228" s="89"/>
      <c r="QAX228" s="89"/>
      <c r="QAY228" s="89"/>
      <c r="QAZ228" s="89"/>
      <c r="QBA228" s="89"/>
      <c r="QBB228" s="89"/>
      <c r="QBC228" s="89"/>
      <c r="QBD228" s="89"/>
      <c r="QBE228" s="89"/>
      <c r="QBF228" s="89"/>
      <c r="QBG228" s="80"/>
      <c r="QBH228" s="89"/>
      <c r="QBI228" s="89"/>
      <c r="QBJ228" s="89"/>
      <c r="QBK228" s="89"/>
      <c r="QBL228" s="89"/>
      <c r="QBM228" s="89"/>
      <c r="QBN228" s="89"/>
      <c r="QBO228" s="89"/>
      <c r="QBP228" s="89"/>
      <c r="QBQ228" s="89"/>
      <c r="QBR228" s="89"/>
      <c r="QBS228" s="89"/>
      <c r="QBT228" s="89"/>
      <c r="QBU228" s="89"/>
      <c r="QBV228" s="89"/>
      <c r="QBW228" s="89"/>
      <c r="QBX228" s="89"/>
      <c r="QBY228" s="89"/>
      <c r="QBZ228" s="89"/>
      <c r="QCA228" s="89"/>
      <c r="QCB228" s="89"/>
      <c r="QCC228" s="80"/>
      <c r="QCD228" s="89"/>
      <c r="QCE228" s="89"/>
      <c r="QCF228" s="89"/>
      <c r="QCG228" s="89"/>
      <c r="QCH228" s="89"/>
      <c r="QCI228" s="89"/>
      <c r="QCJ228" s="89"/>
      <c r="QCK228" s="89"/>
      <c r="QCL228" s="89"/>
      <c r="QCM228" s="89"/>
      <c r="QCN228" s="89"/>
      <c r="QCO228" s="89"/>
      <c r="QCP228" s="89"/>
      <c r="QCQ228" s="89"/>
      <c r="QCR228" s="89"/>
      <c r="QCS228" s="89"/>
      <c r="QCT228" s="89"/>
      <c r="QCU228" s="89"/>
      <c r="QCV228" s="89"/>
      <c r="QCW228" s="89"/>
      <c r="QCX228" s="89"/>
      <c r="QCY228" s="80"/>
      <c r="QCZ228" s="89"/>
      <c r="QDA228" s="89"/>
      <c r="QDB228" s="89"/>
      <c r="QDC228" s="89"/>
      <c r="QDD228" s="89"/>
      <c r="QDE228" s="89"/>
      <c r="QDF228" s="89"/>
      <c r="QDG228" s="89"/>
      <c r="QDH228" s="89"/>
      <c r="QDI228" s="89"/>
      <c r="QDJ228" s="89"/>
      <c r="QDK228" s="89"/>
      <c r="QDL228" s="89"/>
      <c r="QDM228" s="89"/>
      <c r="QDN228" s="89"/>
      <c r="QDO228" s="89"/>
      <c r="QDP228" s="89"/>
      <c r="QDQ228" s="89"/>
      <c r="QDR228" s="89"/>
      <c r="QDS228" s="89"/>
      <c r="QDT228" s="89"/>
      <c r="QDU228" s="80"/>
      <c r="QDV228" s="89"/>
      <c r="QDW228" s="89"/>
      <c r="QDX228" s="89"/>
      <c r="QDY228" s="89"/>
      <c r="QDZ228" s="89"/>
      <c r="QEA228" s="89"/>
      <c r="QEB228" s="89"/>
      <c r="QEC228" s="89"/>
      <c r="QED228" s="89"/>
      <c r="QEE228" s="89"/>
      <c r="QEF228" s="89"/>
      <c r="QEG228" s="89"/>
      <c r="QEH228" s="89"/>
      <c r="QEI228" s="89"/>
      <c r="QEJ228" s="89"/>
      <c r="QEK228" s="89"/>
      <c r="QEL228" s="89"/>
      <c r="QEM228" s="89"/>
      <c r="QEN228" s="89"/>
      <c r="QEO228" s="89"/>
      <c r="QEP228" s="89"/>
      <c r="QEQ228" s="80"/>
      <c r="QER228" s="89"/>
      <c r="QES228" s="89"/>
      <c r="QET228" s="89"/>
      <c r="QEU228" s="89"/>
      <c r="QEV228" s="89"/>
      <c r="QEW228" s="89"/>
      <c r="QEX228" s="89"/>
      <c r="QEY228" s="89"/>
      <c r="QEZ228" s="89"/>
      <c r="QFA228" s="89"/>
      <c r="QFB228" s="89"/>
      <c r="QFC228" s="89"/>
      <c r="QFD228" s="89"/>
      <c r="QFE228" s="89"/>
      <c r="QFF228" s="89"/>
      <c r="QFG228" s="89"/>
      <c r="QFH228" s="89"/>
      <c r="QFI228" s="89"/>
      <c r="QFJ228" s="89"/>
      <c r="QFK228" s="89"/>
      <c r="QFL228" s="89"/>
      <c r="QFM228" s="80"/>
      <c r="QFN228" s="89"/>
      <c r="QFO228" s="89"/>
      <c r="QFP228" s="89"/>
      <c r="QFQ228" s="89"/>
      <c r="QFR228" s="89"/>
      <c r="QFS228" s="89"/>
      <c r="QFT228" s="89"/>
      <c r="QFU228" s="89"/>
      <c r="QFV228" s="89"/>
      <c r="QFW228" s="89"/>
      <c r="QFX228" s="89"/>
      <c r="QFY228" s="89"/>
      <c r="QFZ228" s="89"/>
      <c r="QGA228" s="89"/>
      <c r="QGB228" s="89"/>
      <c r="QGC228" s="89"/>
      <c r="QGD228" s="89"/>
      <c r="QGE228" s="89"/>
      <c r="QGF228" s="89"/>
      <c r="QGG228" s="89"/>
      <c r="QGH228" s="89"/>
      <c r="QGI228" s="80"/>
      <c r="QGJ228" s="89"/>
      <c r="QGK228" s="89"/>
      <c r="QGL228" s="89"/>
      <c r="QGM228" s="89"/>
      <c r="QGN228" s="89"/>
      <c r="QGO228" s="89"/>
      <c r="QGP228" s="89"/>
      <c r="QGQ228" s="89"/>
      <c r="QGR228" s="89"/>
      <c r="QGS228" s="89"/>
      <c r="QGT228" s="89"/>
      <c r="QGU228" s="89"/>
      <c r="QGV228" s="89"/>
      <c r="QGW228" s="89"/>
      <c r="QGX228" s="89"/>
      <c r="QGY228" s="89"/>
      <c r="QGZ228" s="89"/>
      <c r="QHA228" s="89"/>
      <c r="QHB228" s="89"/>
      <c r="QHC228" s="89"/>
      <c r="QHD228" s="89"/>
      <c r="QHE228" s="80"/>
      <c r="QHF228" s="89"/>
      <c r="QHG228" s="89"/>
      <c r="QHH228" s="89"/>
      <c r="QHI228" s="89"/>
      <c r="QHJ228" s="89"/>
      <c r="QHK228" s="89"/>
      <c r="QHL228" s="89"/>
      <c r="QHM228" s="89"/>
      <c r="QHN228" s="89"/>
      <c r="QHO228" s="89"/>
      <c r="QHP228" s="89"/>
      <c r="QHQ228" s="89"/>
      <c r="QHR228" s="89"/>
      <c r="QHS228" s="89"/>
      <c r="QHT228" s="89"/>
      <c r="QHU228" s="89"/>
      <c r="QHV228" s="89"/>
      <c r="QHW228" s="89"/>
      <c r="QHX228" s="89"/>
      <c r="QHY228" s="89"/>
      <c r="QHZ228" s="89"/>
      <c r="QIA228" s="80"/>
      <c r="QIB228" s="89"/>
      <c r="QIC228" s="89"/>
      <c r="QID228" s="89"/>
      <c r="QIE228" s="89"/>
      <c r="QIF228" s="89"/>
      <c r="QIG228" s="89"/>
      <c r="QIH228" s="89"/>
      <c r="QII228" s="89"/>
      <c r="QIJ228" s="89"/>
      <c r="QIK228" s="89"/>
      <c r="QIL228" s="89"/>
      <c r="QIM228" s="89"/>
      <c r="QIN228" s="89"/>
      <c r="QIO228" s="89"/>
      <c r="QIP228" s="89"/>
      <c r="QIQ228" s="89"/>
      <c r="QIR228" s="89"/>
      <c r="QIS228" s="89"/>
      <c r="QIT228" s="89"/>
      <c r="QIU228" s="89"/>
      <c r="QIV228" s="89"/>
      <c r="QIW228" s="80"/>
      <c r="QIX228" s="89"/>
      <c r="QIY228" s="89"/>
      <c r="QIZ228" s="89"/>
      <c r="QJA228" s="89"/>
      <c r="QJB228" s="89"/>
      <c r="QJC228" s="89"/>
      <c r="QJD228" s="89"/>
      <c r="QJE228" s="89"/>
      <c r="QJF228" s="89"/>
      <c r="QJG228" s="89"/>
      <c r="QJH228" s="89"/>
      <c r="QJI228" s="89"/>
      <c r="QJJ228" s="89"/>
      <c r="QJK228" s="89"/>
      <c r="QJL228" s="89"/>
      <c r="QJM228" s="89"/>
      <c r="QJN228" s="89"/>
      <c r="QJO228" s="89"/>
      <c r="QJP228" s="89"/>
      <c r="QJQ228" s="89"/>
      <c r="QJR228" s="89"/>
      <c r="QJS228" s="80"/>
      <c r="QJT228" s="89"/>
      <c r="QJU228" s="89"/>
      <c r="QJV228" s="89"/>
      <c r="QJW228" s="89"/>
      <c r="QJX228" s="89"/>
      <c r="QJY228" s="89"/>
      <c r="QJZ228" s="89"/>
      <c r="QKA228" s="89"/>
      <c r="QKB228" s="89"/>
      <c r="QKC228" s="89"/>
      <c r="QKD228" s="89"/>
      <c r="QKE228" s="89"/>
      <c r="QKF228" s="89"/>
      <c r="QKG228" s="89"/>
      <c r="QKH228" s="89"/>
      <c r="QKI228" s="89"/>
      <c r="QKJ228" s="89"/>
      <c r="QKK228" s="89"/>
      <c r="QKL228" s="89"/>
      <c r="QKM228" s="89"/>
      <c r="QKN228" s="89"/>
      <c r="QKO228" s="80"/>
      <c r="QKP228" s="89"/>
      <c r="QKQ228" s="89"/>
      <c r="QKR228" s="89"/>
      <c r="QKS228" s="89"/>
      <c r="QKT228" s="89"/>
      <c r="QKU228" s="89"/>
      <c r="QKV228" s="89"/>
      <c r="QKW228" s="89"/>
      <c r="QKX228" s="89"/>
      <c r="QKY228" s="89"/>
      <c r="QKZ228" s="89"/>
      <c r="QLA228" s="89"/>
      <c r="QLB228" s="89"/>
      <c r="QLC228" s="89"/>
      <c r="QLD228" s="89"/>
      <c r="QLE228" s="89"/>
      <c r="QLF228" s="89"/>
      <c r="QLG228" s="89"/>
      <c r="QLH228" s="89"/>
      <c r="QLI228" s="89"/>
      <c r="QLJ228" s="89"/>
      <c r="QLK228" s="80"/>
      <c r="QLL228" s="89"/>
      <c r="QLM228" s="89"/>
      <c r="QLN228" s="89"/>
      <c r="QLO228" s="89"/>
      <c r="QLP228" s="89"/>
      <c r="QLQ228" s="89"/>
      <c r="QLR228" s="89"/>
      <c r="QLS228" s="89"/>
      <c r="QLT228" s="89"/>
      <c r="QLU228" s="89"/>
      <c r="QLV228" s="89"/>
      <c r="QLW228" s="89"/>
      <c r="QLX228" s="89"/>
      <c r="QLY228" s="89"/>
      <c r="QLZ228" s="89"/>
      <c r="QMA228" s="89"/>
      <c r="QMB228" s="89"/>
      <c r="QMC228" s="89"/>
      <c r="QMD228" s="89"/>
      <c r="QME228" s="89"/>
      <c r="QMF228" s="89"/>
      <c r="QMG228" s="80"/>
      <c r="QMH228" s="89"/>
      <c r="QMI228" s="89"/>
      <c r="QMJ228" s="89"/>
      <c r="QMK228" s="89"/>
      <c r="QML228" s="89"/>
      <c r="QMM228" s="89"/>
      <c r="QMN228" s="89"/>
      <c r="QMO228" s="89"/>
      <c r="QMP228" s="89"/>
      <c r="QMQ228" s="89"/>
      <c r="QMR228" s="89"/>
      <c r="QMS228" s="89"/>
      <c r="QMT228" s="89"/>
      <c r="QMU228" s="89"/>
      <c r="QMV228" s="89"/>
      <c r="QMW228" s="89"/>
      <c r="QMX228" s="89"/>
      <c r="QMY228" s="89"/>
      <c r="QMZ228" s="89"/>
      <c r="QNA228" s="89"/>
      <c r="QNB228" s="89"/>
      <c r="QNC228" s="80"/>
      <c r="QND228" s="89"/>
      <c r="QNE228" s="89"/>
      <c r="QNF228" s="89"/>
      <c r="QNG228" s="89"/>
      <c r="QNH228" s="89"/>
      <c r="QNI228" s="89"/>
      <c r="QNJ228" s="89"/>
      <c r="QNK228" s="89"/>
      <c r="QNL228" s="89"/>
      <c r="QNM228" s="89"/>
      <c r="QNN228" s="89"/>
      <c r="QNO228" s="89"/>
      <c r="QNP228" s="89"/>
      <c r="QNQ228" s="89"/>
      <c r="QNR228" s="89"/>
      <c r="QNS228" s="89"/>
      <c r="QNT228" s="89"/>
      <c r="QNU228" s="89"/>
      <c r="QNV228" s="89"/>
      <c r="QNW228" s="89"/>
      <c r="QNX228" s="89"/>
      <c r="QNY228" s="80"/>
      <c r="QNZ228" s="89"/>
      <c r="QOA228" s="89"/>
      <c r="QOB228" s="89"/>
      <c r="QOC228" s="89"/>
      <c r="QOD228" s="89"/>
      <c r="QOE228" s="89"/>
      <c r="QOF228" s="89"/>
      <c r="QOG228" s="89"/>
      <c r="QOH228" s="89"/>
      <c r="QOI228" s="89"/>
      <c r="QOJ228" s="89"/>
      <c r="QOK228" s="89"/>
      <c r="QOL228" s="89"/>
      <c r="QOM228" s="89"/>
      <c r="QON228" s="89"/>
      <c r="QOO228" s="89"/>
      <c r="QOP228" s="89"/>
      <c r="QOQ228" s="89"/>
      <c r="QOR228" s="89"/>
      <c r="QOS228" s="89"/>
      <c r="QOT228" s="89"/>
      <c r="QOU228" s="80"/>
      <c r="QOV228" s="89"/>
      <c r="QOW228" s="89"/>
      <c r="QOX228" s="89"/>
      <c r="QOY228" s="89"/>
      <c r="QOZ228" s="89"/>
      <c r="QPA228" s="89"/>
      <c r="QPB228" s="89"/>
      <c r="QPC228" s="89"/>
      <c r="QPD228" s="89"/>
      <c r="QPE228" s="89"/>
      <c r="QPF228" s="89"/>
      <c r="QPG228" s="89"/>
      <c r="QPH228" s="89"/>
      <c r="QPI228" s="89"/>
      <c r="QPJ228" s="89"/>
      <c r="QPK228" s="89"/>
      <c r="QPL228" s="89"/>
      <c r="QPM228" s="89"/>
      <c r="QPN228" s="89"/>
      <c r="QPO228" s="89"/>
      <c r="QPP228" s="89"/>
      <c r="QPQ228" s="80"/>
      <c r="QPR228" s="89"/>
      <c r="QPS228" s="89"/>
      <c r="QPT228" s="89"/>
      <c r="QPU228" s="89"/>
      <c r="QPV228" s="89"/>
      <c r="QPW228" s="89"/>
      <c r="QPX228" s="89"/>
      <c r="QPY228" s="89"/>
      <c r="QPZ228" s="89"/>
      <c r="QQA228" s="89"/>
      <c r="QQB228" s="89"/>
      <c r="QQC228" s="89"/>
      <c r="QQD228" s="89"/>
      <c r="QQE228" s="89"/>
      <c r="QQF228" s="89"/>
      <c r="QQG228" s="89"/>
      <c r="QQH228" s="89"/>
      <c r="QQI228" s="89"/>
      <c r="QQJ228" s="89"/>
      <c r="QQK228" s="89"/>
      <c r="QQL228" s="89"/>
      <c r="QQM228" s="80"/>
      <c r="QQN228" s="89"/>
      <c r="QQO228" s="89"/>
      <c r="QQP228" s="89"/>
      <c r="QQQ228" s="89"/>
      <c r="QQR228" s="89"/>
      <c r="QQS228" s="89"/>
      <c r="QQT228" s="89"/>
      <c r="QQU228" s="89"/>
      <c r="QQV228" s="89"/>
      <c r="QQW228" s="89"/>
      <c r="QQX228" s="89"/>
      <c r="QQY228" s="89"/>
      <c r="QQZ228" s="89"/>
      <c r="QRA228" s="89"/>
      <c r="QRB228" s="89"/>
      <c r="QRC228" s="89"/>
      <c r="QRD228" s="89"/>
      <c r="QRE228" s="89"/>
      <c r="QRF228" s="89"/>
      <c r="QRG228" s="89"/>
      <c r="QRH228" s="89"/>
      <c r="QRI228" s="80"/>
      <c r="QRJ228" s="89"/>
      <c r="QRK228" s="89"/>
      <c r="QRL228" s="89"/>
      <c r="QRM228" s="89"/>
      <c r="QRN228" s="89"/>
      <c r="QRO228" s="89"/>
      <c r="QRP228" s="89"/>
      <c r="QRQ228" s="89"/>
      <c r="QRR228" s="89"/>
      <c r="QRS228" s="89"/>
      <c r="QRT228" s="89"/>
      <c r="QRU228" s="89"/>
      <c r="QRV228" s="89"/>
      <c r="QRW228" s="89"/>
      <c r="QRX228" s="89"/>
      <c r="QRY228" s="89"/>
      <c r="QRZ228" s="89"/>
      <c r="QSA228" s="89"/>
      <c r="QSB228" s="89"/>
      <c r="QSC228" s="89"/>
      <c r="QSD228" s="89"/>
      <c r="QSE228" s="80"/>
      <c r="QSF228" s="89"/>
      <c r="QSG228" s="89"/>
      <c r="QSH228" s="89"/>
      <c r="QSI228" s="89"/>
      <c r="QSJ228" s="89"/>
      <c r="QSK228" s="89"/>
      <c r="QSL228" s="89"/>
      <c r="QSM228" s="89"/>
      <c r="QSN228" s="89"/>
      <c r="QSO228" s="89"/>
      <c r="QSP228" s="89"/>
      <c r="QSQ228" s="89"/>
      <c r="QSR228" s="89"/>
      <c r="QSS228" s="89"/>
      <c r="QST228" s="89"/>
      <c r="QSU228" s="89"/>
      <c r="QSV228" s="89"/>
      <c r="QSW228" s="89"/>
      <c r="QSX228" s="89"/>
      <c r="QSY228" s="89"/>
      <c r="QSZ228" s="89"/>
      <c r="QTA228" s="80"/>
      <c r="QTB228" s="89"/>
      <c r="QTC228" s="89"/>
      <c r="QTD228" s="89"/>
      <c r="QTE228" s="89"/>
      <c r="QTF228" s="89"/>
      <c r="QTG228" s="89"/>
      <c r="QTH228" s="89"/>
      <c r="QTI228" s="89"/>
      <c r="QTJ228" s="89"/>
      <c r="QTK228" s="89"/>
      <c r="QTL228" s="89"/>
      <c r="QTM228" s="89"/>
      <c r="QTN228" s="89"/>
      <c r="QTO228" s="89"/>
      <c r="QTP228" s="89"/>
      <c r="QTQ228" s="89"/>
      <c r="QTR228" s="89"/>
      <c r="QTS228" s="89"/>
      <c r="QTT228" s="89"/>
      <c r="QTU228" s="89"/>
      <c r="QTV228" s="89"/>
      <c r="QTW228" s="80"/>
      <c r="QTX228" s="89"/>
      <c r="QTY228" s="89"/>
      <c r="QTZ228" s="89"/>
      <c r="QUA228" s="89"/>
      <c r="QUB228" s="89"/>
      <c r="QUC228" s="89"/>
      <c r="QUD228" s="89"/>
      <c r="QUE228" s="89"/>
      <c r="QUF228" s="89"/>
      <c r="QUG228" s="89"/>
      <c r="QUH228" s="89"/>
      <c r="QUI228" s="89"/>
      <c r="QUJ228" s="89"/>
      <c r="QUK228" s="89"/>
      <c r="QUL228" s="89"/>
      <c r="QUM228" s="89"/>
      <c r="QUN228" s="89"/>
      <c r="QUO228" s="89"/>
      <c r="QUP228" s="89"/>
      <c r="QUQ228" s="89"/>
      <c r="QUR228" s="89"/>
      <c r="QUS228" s="80"/>
      <c r="QUT228" s="89"/>
      <c r="QUU228" s="89"/>
      <c r="QUV228" s="89"/>
      <c r="QUW228" s="89"/>
      <c r="QUX228" s="89"/>
      <c r="QUY228" s="89"/>
      <c r="QUZ228" s="89"/>
      <c r="QVA228" s="89"/>
      <c r="QVB228" s="89"/>
      <c r="QVC228" s="89"/>
      <c r="QVD228" s="89"/>
      <c r="QVE228" s="89"/>
      <c r="QVF228" s="89"/>
      <c r="QVG228" s="89"/>
      <c r="QVH228" s="89"/>
      <c r="QVI228" s="89"/>
      <c r="QVJ228" s="89"/>
      <c r="QVK228" s="89"/>
      <c r="QVL228" s="89"/>
      <c r="QVM228" s="89"/>
      <c r="QVN228" s="89"/>
      <c r="QVO228" s="80"/>
      <c r="QVP228" s="89"/>
      <c r="QVQ228" s="89"/>
      <c r="QVR228" s="89"/>
      <c r="QVS228" s="89"/>
      <c r="QVT228" s="89"/>
      <c r="QVU228" s="89"/>
      <c r="QVV228" s="89"/>
      <c r="QVW228" s="89"/>
      <c r="QVX228" s="89"/>
      <c r="QVY228" s="89"/>
      <c r="QVZ228" s="89"/>
      <c r="QWA228" s="89"/>
      <c r="QWB228" s="89"/>
      <c r="QWC228" s="89"/>
      <c r="QWD228" s="89"/>
      <c r="QWE228" s="89"/>
      <c r="QWF228" s="89"/>
      <c r="QWG228" s="89"/>
      <c r="QWH228" s="89"/>
      <c r="QWI228" s="89"/>
      <c r="QWJ228" s="89"/>
      <c r="QWK228" s="80"/>
      <c r="QWL228" s="89"/>
      <c r="QWM228" s="89"/>
      <c r="QWN228" s="89"/>
      <c r="QWO228" s="89"/>
      <c r="QWP228" s="89"/>
      <c r="QWQ228" s="89"/>
      <c r="QWR228" s="89"/>
      <c r="QWS228" s="89"/>
      <c r="QWT228" s="89"/>
      <c r="QWU228" s="89"/>
      <c r="QWV228" s="89"/>
      <c r="QWW228" s="89"/>
      <c r="QWX228" s="89"/>
      <c r="QWY228" s="89"/>
      <c r="QWZ228" s="89"/>
      <c r="QXA228" s="89"/>
      <c r="QXB228" s="89"/>
      <c r="QXC228" s="89"/>
      <c r="QXD228" s="89"/>
      <c r="QXE228" s="89"/>
      <c r="QXF228" s="89"/>
      <c r="QXG228" s="80"/>
      <c r="QXH228" s="89"/>
      <c r="QXI228" s="89"/>
      <c r="QXJ228" s="89"/>
      <c r="QXK228" s="89"/>
      <c r="QXL228" s="89"/>
      <c r="QXM228" s="89"/>
      <c r="QXN228" s="89"/>
      <c r="QXO228" s="89"/>
      <c r="QXP228" s="89"/>
      <c r="QXQ228" s="89"/>
      <c r="QXR228" s="89"/>
      <c r="QXS228" s="89"/>
      <c r="QXT228" s="89"/>
      <c r="QXU228" s="89"/>
      <c r="QXV228" s="89"/>
      <c r="QXW228" s="89"/>
      <c r="QXX228" s="89"/>
      <c r="QXY228" s="89"/>
      <c r="QXZ228" s="89"/>
      <c r="QYA228" s="89"/>
      <c r="QYB228" s="89"/>
      <c r="QYC228" s="80"/>
      <c r="QYD228" s="89"/>
      <c r="QYE228" s="89"/>
      <c r="QYF228" s="89"/>
      <c r="QYG228" s="89"/>
      <c r="QYH228" s="89"/>
      <c r="QYI228" s="89"/>
      <c r="QYJ228" s="89"/>
      <c r="QYK228" s="89"/>
      <c r="QYL228" s="89"/>
      <c r="QYM228" s="89"/>
      <c r="QYN228" s="89"/>
      <c r="QYO228" s="89"/>
      <c r="QYP228" s="89"/>
      <c r="QYQ228" s="89"/>
      <c r="QYR228" s="89"/>
      <c r="QYS228" s="89"/>
      <c r="QYT228" s="89"/>
      <c r="QYU228" s="89"/>
      <c r="QYV228" s="89"/>
      <c r="QYW228" s="89"/>
      <c r="QYX228" s="89"/>
      <c r="QYY228" s="80"/>
      <c r="QYZ228" s="89"/>
      <c r="QZA228" s="89"/>
      <c r="QZB228" s="89"/>
      <c r="QZC228" s="89"/>
      <c r="QZD228" s="89"/>
      <c r="QZE228" s="89"/>
      <c r="QZF228" s="89"/>
      <c r="QZG228" s="89"/>
      <c r="QZH228" s="89"/>
      <c r="QZI228" s="89"/>
      <c r="QZJ228" s="89"/>
      <c r="QZK228" s="89"/>
      <c r="QZL228" s="89"/>
      <c r="QZM228" s="89"/>
      <c r="QZN228" s="89"/>
      <c r="QZO228" s="89"/>
      <c r="QZP228" s="89"/>
      <c r="QZQ228" s="89"/>
      <c r="QZR228" s="89"/>
      <c r="QZS228" s="89"/>
      <c r="QZT228" s="89"/>
      <c r="QZU228" s="80"/>
      <c r="QZV228" s="89"/>
      <c r="QZW228" s="89"/>
      <c r="QZX228" s="89"/>
      <c r="QZY228" s="89"/>
      <c r="QZZ228" s="89"/>
      <c r="RAA228" s="89"/>
      <c r="RAB228" s="89"/>
      <c r="RAC228" s="89"/>
      <c r="RAD228" s="89"/>
      <c r="RAE228" s="89"/>
      <c r="RAF228" s="89"/>
      <c r="RAG228" s="89"/>
      <c r="RAH228" s="89"/>
      <c r="RAI228" s="89"/>
      <c r="RAJ228" s="89"/>
      <c r="RAK228" s="89"/>
      <c r="RAL228" s="89"/>
      <c r="RAM228" s="89"/>
      <c r="RAN228" s="89"/>
      <c r="RAO228" s="89"/>
      <c r="RAP228" s="89"/>
      <c r="RAQ228" s="80"/>
      <c r="RAR228" s="89"/>
      <c r="RAS228" s="89"/>
      <c r="RAT228" s="89"/>
      <c r="RAU228" s="89"/>
      <c r="RAV228" s="89"/>
      <c r="RAW228" s="89"/>
      <c r="RAX228" s="89"/>
      <c r="RAY228" s="89"/>
      <c r="RAZ228" s="89"/>
      <c r="RBA228" s="89"/>
      <c r="RBB228" s="89"/>
      <c r="RBC228" s="89"/>
      <c r="RBD228" s="89"/>
      <c r="RBE228" s="89"/>
      <c r="RBF228" s="89"/>
      <c r="RBG228" s="89"/>
      <c r="RBH228" s="89"/>
      <c r="RBI228" s="89"/>
      <c r="RBJ228" s="89"/>
      <c r="RBK228" s="89"/>
      <c r="RBL228" s="89"/>
      <c r="RBM228" s="80"/>
      <c r="RBN228" s="89"/>
      <c r="RBO228" s="89"/>
      <c r="RBP228" s="89"/>
      <c r="RBQ228" s="89"/>
      <c r="RBR228" s="89"/>
      <c r="RBS228" s="89"/>
      <c r="RBT228" s="89"/>
      <c r="RBU228" s="89"/>
      <c r="RBV228" s="89"/>
      <c r="RBW228" s="89"/>
      <c r="RBX228" s="89"/>
      <c r="RBY228" s="89"/>
      <c r="RBZ228" s="89"/>
      <c r="RCA228" s="89"/>
      <c r="RCB228" s="89"/>
      <c r="RCC228" s="89"/>
      <c r="RCD228" s="89"/>
      <c r="RCE228" s="89"/>
      <c r="RCF228" s="89"/>
      <c r="RCG228" s="89"/>
      <c r="RCH228" s="89"/>
      <c r="RCI228" s="80"/>
      <c r="RCJ228" s="89"/>
      <c r="RCK228" s="89"/>
      <c r="RCL228" s="89"/>
      <c r="RCM228" s="89"/>
      <c r="RCN228" s="89"/>
      <c r="RCO228" s="89"/>
      <c r="RCP228" s="89"/>
      <c r="RCQ228" s="89"/>
      <c r="RCR228" s="89"/>
      <c r="RCS228" s="89"/>
      <c r="RCT228" s="89"/>
      <c r="RCU228" s="89"/>
      <c r="RCV228" s="89"/>
      <c r="RCW228" s="89"/>
      <c r="RCX228" s="89"/>
      <c r="RCY228" s="89"/>
      <c r="RCZ228" s="89"/>
      <c r="RDA228" s="89"/>
      <c r="RDB228" s="89"/>
      <c r="RDC228" s="89"/>
      <c r="RDD228" s="89"/>
      <c r="RDE228" s="80"/>
      <c r="RDF228" s="89"/>
      <c r="RDG228" s="89"/>
      <c r="RDH228" s="89"/>
      <c r="RDI228" s="89"/>
      <c r="RDJ228" s="89"/>
      <c r="RDK228" s="89"/>
      <c r="RDL228" s="89"/>
      <c r="RDM228" s="89"/>
      <c r="RDN228" s="89"/>
      <c r="RDO228" s="89"/>
      <c r="RDP228" s="89"/>
      <c r="RDQ228" s="89"/>
      <c r="RDR228" s="89"/>
      <c r="RDS228" s="89"/>
      <c r="RDT228" s="89"/>
      <c r="RDU228" s="89"/>
      <c r="RDV228" s="89"/>
      <c r="RDW228" s="89"/>
      <c r="RDX228" s="89"/>
      <c r="RDY228" s="89"/>
      <c r="RDZ228" s="89"/>
      <c r="REA228" s="80"/>
      <c r="REB228" s="89"/>
      <c r="REC228" s="89"/>
      <c r="RED228" s="89"/>
      <c r="REE228" s="89"/>
      <c r="REF228" s="89"/>
      <c r="REG228" s="89"/>
      <c r="REH228" s="89"/>
      <c r="REI228" s="89"/>
      <c r="REJ228" s="89"/>
      <c r="REK228" s="89"/>
      <c r="REL228" s="89"/>
      <c r="REM228" s="89"/>
      <c r="REN228" s="89"/>
      <c r="REO228" s="89"/>
      <c r="REP228" s="89"/>
      <c r="REQ228" s="89"/>
      <c r="RER228" s="89"/>
      <c r="RES228" s="89"/>
      <c r="RET228" s="89"/>
      <c r="REU228" s="89"/>
      <c r="REV228" s="89"/>
      <c r="REW228" s="80"/>
      <c r="REX228" s="89"/>
      <c r="REY228" s="89"/>
      <c r="REZ228" s="89"/>
      <c r="RFA228" s="89"/>
      <c r="RFB228" s="89"/>
      <c r="RFC228" s="89"/>
      <c r="RFD228" s="89"/>
      <c r="RFE228" s="89"/>
      <c r="RFF228" s="89"/>
      <c r="RFG228" s="89"/>
      <c r="RFH228" s="89"/>
      <c r="RFI228" s="89"/>
      <c r="RFJ228" s="89"/>
      <c r="RFK228" s="89"/>
      <c r="RFL228" s="89"/>
      <c r="RFM228" s="89"/>
      <c r="RFN228" s="89"/>
      <c r="RFO228" s="89"/>
      <c r="RFP228" s="89"/>
      <c r="RFQ228" s="89"/>
      <c r="RFR228" s="89"/>
      <c r="RFS228" s="80"/>
      <c r="RFT228" s="89"/>
      <c r="RFU228" s="89"/>
      <c r="RFV228" s="89"/>
      <c r="RFW228" s="89"/>
      <c r="RFX228" s="89"/>
      <c r="RFY228" s="89"/>
      <c r="RFZ228" s="89"/>
      <c r="RGA228" s="89"/>
      <c r="RGB228" s="89"/>
      <c r="RGC228" s="89"/>
      <c r="RGD228" s="89"/>
      <c r="RGE228" s="89"/>
      <c r="RGF228" s="89"/>
      <c r="RGG228" s="89"/>
      <c r="RGH228" s="89"/>
      <c r="RGI228" s="89"/>
      <c r="RGJ228" s="89"/>
      <c r="RGK228" s="89"/>
      <c r="RGL228" s="89"/>
      <c r="RGM228" s="89"/>
      <c r="RGN228" s="89"/>
      <c r="RGO228" s="80"/>
      <c r="RGP228" s="89"/>
      <c r="RGQ228" s="89"/>
      <c r="RGR228" s="89"/>
      <c r="RGS228" s="89"/>
      <c r="RGT228" s="89"/>
      <c r="RGU228" s="89"/>
      <c r="RGV228" s="89"/>
      <c r="RGW228" s="89"/>
      <c r="RGX228" s="89"/>
      <c r="RGY228" s="89"/>
      <c r="RGZ228" s="89"/>
      <c r="RHA228" s="89"/>
      <c r="RHB228" s="89"/>
      <c r="RHC228" s="89"/>
      <c r="RHD228" s="89"/>
      <c r="RHE228" s="89"/>
      <c r="RHF228" s="89"/>
      <c r="RHG228" s="89"/>
      <c r="RHH228" s="89"/>
      <c r="RHI228" s="89"/>
      <c r="RHJ228" s="89"/>
      <c r="RHK228" s="80"/>
      <c r="RHL228" s="89"/>
      <c r="RHM228" s="89"/>
      <c r="RHN228" s="89"/>
      <c r="RHO228" s="89"/>
      <c r="RHP228" s="89"/>
      <c r="RHQ228" s="89"/>
      <c r="RHR228" s="89"/>
      <c r="RHS228" s="89"/>
      <c r="RHT228" s="89"/>
      <c r="RHU228" s="89"/>
      <c r="RHV228" s="89"/>
      <c r="RHW228" s="89"/>
      <c r="RHX228" s="89"/>
      <c r="RHY228" s="89"/>
      <c r="RHZ228" s="89"/>
      <c r="RIA228" s="89"/>
      <c r="RIB228" s="89"/>
      <c r="RIC228" s="89"/>
      <c r="RID228" s="89"/>
      <c r="RIE228" s="89"/>
      <c r="RIF228" s="89"/>
      <c r="RIG228" s="80"/>
      <c r="RIH228" s="89"/>
      <c r="RII228" s="89"/>
      <c r="RIJ228" s="89"/>
      <c r="RIK228" s="89"/>
      <c r="RIL228" s="89"/>
      <c r="RIM228" s="89"/>
      <c r="RIN228" s="89"/>
      <c r="RIO228" s="89"/>
      <c r="RIP228" s="89"/>
      <c r="RIQ228" s="89"/>
      <c r="RIR228" s="89"/>
      <c r="RIS228" s="89"/>
      <c r="RIT228" s="89"/>
      <c r="RIU228" s="89"/>
      <c r="RIV228" s="89"/>
      <c r="RIW228" s="89"/>
      <c r="RIX228" s="89"/>
      <c r="RIY228" s="89"/>
      <c r="RIZ228" s="89"/>
      <c r="RJA228" s="89"/>
      <c r="RJB228" s="89"/>
      <c r="RJC228" s="80"/>
      <c r="RJD228" s="89"/>
      <c r="RJE228" s="89"/>
      <c r="RJF228" s="89"/>
      <c r="RJG228" s="89"/>
      <c r="RJH228" s="89"/>
      <c r="RJI228" s="89"/>
      <c r="RJJ228" s="89"/>
      <c r="RJK228" s="89"/>
      <c r="RJL228" s="89"/>
      <c r="RJM228" s="89"/>
      <c r="RJN228" s="89"/>
      <c r="RJO228" s="89"/>
      <c r="RJP228" s="89"/>
      <c r="RJQ228" s="89"/>
      <c r="RJR228" s="89"/>
      <c r="RJS228" s="89"/>
      <c r="RJT228" s="89"/>
      <c r="RJU228" s="89"/>
      <c r="RJV228" s="89"/>
      <c r="RJW228" s="89"/>
      <c r="RJX228" s="89"/>
      <c r="RJY228" s="80"/>
      <c r="RJZ228" s="89"/>
      <c r="RKA228" s="89"/>
      <c r="RKB228" s="89"/>
      <c r="RKC228" s="89"/>
      <c r="RKD228" s="89"/>
      <c r="RKE228" s="89"/>
      <c r="RKF228" s="89"/>
      <c r="RKG228" s="89"/>
      <c r="RKH228" s="89"/>
      <c r="RKI228" s="89"/>
      <c r="RKJ228" s="89"/>
      <c r="RKK228" s="89"/>
      <c r="RKL228" s="89"/>
      <c r="RKM228" s="89"/>
      <c r="RKN228" s="89"/>
      <c r="RKO228" s="89"/>
      <c r="RKP228" s="89"/>
      <c r="RKQ228" s="89"/>
      <c r="RKR228" s="89"/>
      <c r="RKS228" s="89"/>
      <c r="RKT228" s="89"/>
      <c r="RKU228" s="80"/>
      <c r="RKV228" s="89"/>
      <c r="RKW228" s="89"/>
      <c r="RKX228" s="89"/>
      <c r="RKY228" s="89"/>
      <c r="RKZ228" s="89"/>
      <c r="RLA228" s="89"/>
      <c r="RLB228" s="89"/>
      <c r="RLC228" s="89"/>
      <c r="RLD228" s="89"/>
      <c r="RLE228" s="89"/>
      <c r="RLF228" s="89"/>
      <c r="RLG228" s="89"/>
      <c r="RLH228" s="89"/>
      <c r="RLI228" s="89"/>
      <c r="RLJ228" s="89"/>
      <c r="RLK228" s="89"/>
      <c r="RLL228" s="89"/>
      <c r="RLM228" s="89"/>
      <c r="RLN228" s="89"/>
      <c r="RLO228" s="89"/>
      <c r="RLP228" s="89"/>
      <c r="RLQ228" s="80"/>
      <c r="RLR228" s="89"/>
      <c r="RLS228" s="89"/>
      <c r="RLT228" s="89"/>
      <c r="RLU228" s="89"/>
      <c r="RLV228" s="89"/>
      <c r="RLW228" s="89"/>
      <c r="RLX228" s="89"/>
      <c r="RLY228" s="89"/>
      <c r="RLZ228" s="89"/>
      <c r="RMA228" s="89"/>
      <c r="RMB228" s="89"/>
      <c r="RMC228" s="89"/>
      <c r="RMD228" s="89"/>
      <c r="RME228" s="89"/>
      <c r="RMF228" s="89"/>
      <c r="RMG228" s="89"/>
      <c r="RMH228" s="89"/>
      <c r="RMI228" s="89"/>
      <c r="RMJ228" s="89"/>
      <c r="RMK228" s="89"/>
      <c r="RML228" s="89"/>
      <c r="RMM228" s="80"/>
      <c r="RMN228" s="89"/>
      <c r="RMO228" s="89"/>
      <c r="RMP228" s="89"/>
      <c r="RMQ228" s="89"/>
      <c r="RMR228" s="89"/>
      <c r="RMS228" s="89"/>
      <c r="RMT228" s="89"/>
      <c r="RMU228" s="89"/>
      <c r="RMV228" s="89"/>
      <c r="RMW228" s="89"/>
      <c r="RMX228" s="89"/>
      <c r="RMY228" s="89"/>
      <c r="RMZ228" s="89"/>
      <c r="RNA228" s="89"/>
      <c r="RNB228" s="89"/>
      <c r="RNC228" s="89"/>
      <c r="RND228" s="89"/>
      <c r="RNE228" s="89"/>
      <c r="RNF228" s="89"/>
      <c r="RNG228" s="89"/>
      <c r="RNH228" s="89"/>
      <c r="RNI228" s="80"/>
      <c r="RNJ228" s="89"/>
      <c r="RNK228" s="89"/>
      <c r="RNL228" s="89"/>
      <c r="RNM228" s="89"/>
      <c r="RNN228" s="89"/>
      <c r="RNO228" s="89"/>
      <c r="RNP228" s="89"/>
      <c r="RNQ228" s="89"/>
      <c r="RNR228" s="89"/>
      <c r="RNS228" s="89"/>
      <c r="RNT228" s="89"/>
      <c r="RNU228" s="89"/>
      <c r="RNV228" s="89"/>
      <c r="RNW228" s="89"/>
      <c r="RNX228" s="89"/>
      <c r="RNY228" s="89"/>
      <c r="RNZ228" s="89"/>
      <c r="ROA228" s="89"/>
      <c r="ROB228" s="89"/>
      <c r="ROC228" s="89"/>
      <c r="ROD228" s="89"/>
      <c r="ROE228" s="80"/>
      <c r="ROF228" s="89"/>
      <c r="ROG228" s="89"/>
      <c r="ROH228" s="89"/>
      <c r="ROI228" s="89"/>
      <c r="ROJ228" s="89"/>
      <c r="ROK228" s="89"/>
      <c r="ROL228" s="89"/>
      <c r="ROM228" s="89"/>
      <c r="RON228" s="89"/>
      <c r="ROO228" s="89"/>
      <c r="ROP228" s="89"/>
      <c r="ROQ228" s="89"/>
      <c r="ROR228" s="89"/>
      <c r="ROS228" s="89"/>
      <c r="ROT228" s="89"/>
      <c r="ROU228" s="89"/>
      <c r="ROV228" s="89"/>
      <c r="ROW228" s="89"/>
      <c r="ROX228" s="89"/>
      <c r="ROY228" s="89"/>
      <c r="ROZ228" s="89"/>
      <c r="RPA228" s="80"/>
      <c r="RPB228" s="89"/>
      <c r="RPC228" s="89"/>
      <c r="RPD228" s="89"/>
      <c r="RPE228" s="89"/>
      <c r="RPF228" s="89"/>
      <c r="RPG228" s="89"/>
      <c r="RPH228" s="89"/>
      <c r="RPI228" s="89"/>
      <c r="RPJ228" s="89"/>
      <c r="RPK228" s="89"/>
      <c r="RPL228" s="89"/>
      <c r="RPM228" s="89"/>
      <c r="RPN228" s="89"/>
      <c r="RPO228" s="89"/>
      <c r="RPP228" s="89"/>
      <c r="RPQ228" s="89"/>
      <c r="RPR228" s="89"/>
      <c r="RPS228" s="89"/>
      <c r="RPT228" s="89"/>
      <c r="RPU228" s="89"/>
      <c r="RPV228" s="89"/>
      <c r="RPW228" s="80"/>
      <c r="RPX228" s="89"/>
      <c r="RPY228" s="89"/>
      <c r="RPZ228" s="89"/>
      <c r="RQA228" s="89"/>
      <c r="RQB228" s="89"/>
      <c r="RQC228" s="89"/>
      <c r="RQD228" s="89"/>
      <c r="RQE228" s="89"/>
      <c r="RQF228" s="89"/>
      <c r="RQG228" s="89"/>
      <c r="RQH228" s="89"/>
      <c r="RQI228" s="89"/>
      <c r="RQJ228" s="89"/>
      <c r="RQK228" s="89"/>
      <c r="RQL228" s="89"/>
      <c r="RQM228" s="89"/>
      <c r="RQN228" s="89"/>
      <c r="RQO228" s="89"/>
      <c r="RQP228" s="89"/>
      <c r="RQQ228" s="89"/>
      <c r="RQR228" s="89"/>
      <c r="RQS228" s="80"/>
      <c r="RQT228" s="89"/>
      <c r="RQU228" s="89"/>
      <c r="RQV228" s="89"/>
      <c r="RQW228" s="89"/>
      <c r="RQX228" s="89"/>
      <c r="RQY228" s="89"/>
      <c r="RQZ228" s="89"/>
      <c r="RRA228" s="89"/>
      <c r="RRB228" s="89"/>
      <c r="RRC228" s="89"/>
      <c r="RRD228" s="89"/>
      <c r="RRE228" s="89"/>
      <c r="RRF228" s="89"/>
      <c r="RRG228" s="89"/>
      <c r="RRH228" s="89"/>
      <c r="RRI228" s="89"/>
      <c r="RRJ228" s="89"/>
      <c r="RRK228" s="89"/>
      <c r="RRL228" s="89"/>
      <c r="RRM228" s="89"/>
      <c r="RRN228" s="89"/>
      <c r="RRO228" s="80"/>
      <c r="RRP228" s="89"/>
      <c r="RRQ228" s="89"/>
      <c r="RRR228" s="89"/>
      <c r="RRS228" s="89"/>
      <c r="RRT228" s="89"/>
      <c r="RRU228" s="89"/>
      <c r="RRV228" s="89"/>
      <c r="RRW228" s="89"/>
      <c r="RRX228" s="89"/>
      <c r="RRY228" s="89"/>
      <c r="RRZ228" s="89"/>
      <c r="RSA228" s="89"/>
      <c r="RSB228" s="89"/>
      <c r="RSC228" s="89"/>
      <c r="RSD228" s="89"/>
      <c r="RSE228" s="89"/>
      <c r="RSF228" s="89"/>
      <c r="RSG228" s="89"/>
      <c r="RSH228" s="89"/>
      <c r="RSI228" s="89"/>
      <c r="RSJ228" s="89"/>
      <c r="RSK228" s="80"/>
      <c r="RSL228" s="89"/>
      <c r="RSM228" s="89"/>
      <c r="RSN228" s="89"/>
      <c r="RSO228" s="89"/>
      <c r="RSP228" s="89"/>
      <c r="RSQ228" s="89"/>
      <c r="RSR228" s="89"/>
      <c r="RSS228" s="89"/>
      <c r="RST228" s="89"/>
      <c r="RSU228" s="89"/>
      <c r="RSV228" s="89"/>
      <c r="RSW228" s="89"/>
      <c r="RSX228" s="89"/>
      <c r="RSY228" s="89"/>
      <c r="RSZ228" s="89"/>
      <c r="RTA228" s="89"/>
      <c r="RTB228" s="89"/>
      <c r="RTC228" s="89"/>
      <c r="RTD228" s="89"/>
      <c r="RTE228" s="89"/>
      <c r="RTF228" s="89"/>
      <c r="RTG228" s="80"/>
      <c r="RTH228" s="89"/>
      <c r="RTI228" s="89"/>
      <c r="RTJ228" s="89"/>
      <c r="RTK228" s="89"/>
      <c r="RTL228" s="89"/>
      <c r="RTM228" s="89"/>
      <c r="RTN228" s="89"/>
      <c r="RTO228" s="89"/>
      <c r="RTP228" s="89"/>
      <c r="RTQ228" s="89"/>
      <c r="RTR228" s="89"/>
      <c r="RTS228" s="89"/>
      <c r="RTT228" s="89"/>
      <c r="RTU228" s="89"/>
      <c r="RTV228" s="89"/>
      <c r="RTW228" s="89"/>
      <c r="RTX228" s="89"/>
      <c r="RTY228" s="89"/>
      <c r="RTZ228" s="89"/>
      <c r="RUA228" s="89"/>
      <c r="RUB228" s="89"/>
      <c r="RUC228" s="80"/>
      <c r="RUD228" s="89"/>
      <c r="RUE228" s="89"/>
      <c r="RUF228" s="89"/>
      <c r="RUG228" s="89"/>
      <c r="RUH228" s="89"/>
      <c r="RUI228" s="89"/>
      <c r="RUJ228" s="89"/>
      <c r="RUK228" s="89"/>
      <c r="RUL228" s="89"/>
      <c r="RUM228" s="89"/>
      <c r="RUN228" s="89"/>
      <c r="RUO228" s="89"/>
      <c r="RUP228" s="89"/>
      <c r="RUQ228" s="89"/>
      <c r="RUR228" s="89"/>
      <c r="RUS228" s="89"/>
      <c r="RUT228" s="89"/>
      <c r="RUU228" s="89"/>
      <c r="RUV228" s="89"/>
      <c r="RUW228" s="89"/>
      <c r="RUX228" s="89"/>
      <c r="RUY228" s="80"/>
      <c r="RUZ228" s="89"/>
      <c r="RVA228" s="89"/>
      <c r="RVB228" s="89"/>
      <c r="RVC228" s="89"/>
      <c r="RVD228" s="89"/>
      <c r="RVE228" s="89"/>
      <c r="RVF228" s="89"/>
      <c r="RVG228" s="89"/>
      <c r="RVH228" s="89"/>
      <c r="RVI228" s="89"/>
      <c r="RVJ228" s="89"/>
      <c r="RVK228" s="89"/>
      <c r="RVL228" s="89"/>
      <c r="RVM228" s="89"/>
      <c r="RVN228" s="89"/>
      <c r="RVO228" s="89"/>
      <c r="RVP228" s="89"/>
      <c r="RVQ228" s="89"/>
      <c r="RVR228" s="89"/>
      <c r="RVS228" s="89"/>
      <c r="RVT228" s="89"/>
      <c r="RVU228" s="80"/>
      <c r="RVV228" s="89"/>
      <c r="RVW228" s="89"/>
      <c r="RVX228" s="89"/>
      <c r="RVY228" s="89"/>
      <c r="RVZ228" s="89"/>
      <c r="RWA228" s="89"/>
      <c r="RWB228" s="89"/>
      <c r="RWC228" s="89"/>
      <c r="RWD228" s="89"/>
      <c r="RWE228" s="89"/>
      <c r="RWF228" s="89"/>
      <c r="RWG228" s="89"/>
      <c r="RWH228" s="89"/>
      <c r="RWI228" s="89"/>
      <c r="RWJ228" s="89"/>
      <c r="RWK228" s="89"/>
      <c r="RWL228" s="89"/>
      <c r="RWM228" s="89"/>
      <c r="RWN228" s="89"/>
      <c r="RWO228" s="89"/>
      <c r="RWP228" s="89"/>
      <c r="RWQ228" s="80"/>
      <c r="RWR228" s="89"/>
      <c r="RWS228" s="89"/>
      <c r="RWT228" s="89"/>
      <c r="RWU228" s="89"/>
      <c r="RWV228" s="89"/>
      <c r="RWW228" s="89"/>
      <c r="RWX228" s="89"/>
      <c r="RWY228" s="89"/>
      <c r="RWZ228" s="89"/>
      <c r="RXA228" s="89"/>
      <c r="RXB228" s="89"/>
      <c r="RXC228" s="89"/>
      <c r="RXD228" s="89"/>
      <c r="RXE228" s="89"/>
      <c r="RXF228" s="89"/>
      <c r="RXG228" s="89"/>
      <c r="RXH228" s="89"/>
      <c r="RXI228" s="89"/>
      <c r="RXJ228" s="89"/>
      <c r="RXK228" s="89"/>
      <c r="RXL228" s="89"/>
      <c r="RXM228" s="80"/>
      <c r="RXN228" s="89"/>
      <c r="RXO228" s="89"/>
      <c r="RXP228" s="89"/>
      <c r="RXQ228" s="89"/>
      <c r="RXR228" s="89"/>
      <c r="RXS228" s="89"/>
      <c r="RXT228" s="89"/>
      <c r="RXU228" s="89"/>
      <c r="RXV228" s="89"/>
      <c r="RXW228" s="89"/>
      <c r="RXX228" s="89"/>
      <c r="RXY228" s="89"/>
      <c r="RXZ228" s="89"/>
      <c r="RYA228" s="89"/>
      <c r="RYB228" s="89"/>
      <c r="RYC228" s="89"/>
      <c r="RYD228" s="89"/>
      <c r="RYE228" s="89"/>
      <c r="RYF228" s="89"/>
      <c r="RYG228" s="89"/>
      <c r="RYH228" s="89"/>
      <c r="RYI228" s="80"/>
      <c r="RYJ228" s="89"/>
      <c r="RYK228" s="89"/>
      <c r="RYL228" s="89"/>
      <c r="RYM228" s="89"/>
      <c r="RYN228" s="89"/>
      <c r="RYO228" s="89"/>
      <c r="RYP228" s="89"/>
      <c r="RYQ228" s="89"/>
      <c r="RYR228" s="89"/>
      <c r="RYS228" s="89"/>
      <c r="RYT228" s="89"/>
      <c r="RYU228" s="89"/>
      <c r="RYV228" s="89"/>
      <c r="RYW228" s="89"/>
      <c r="RYX228" s="89"/>
      <c r="RYY228" s="89"/>
      <c r="RYZ228" s="89"/>
      <c r="RZA228" s="89"/>
      <c r="RZB228" s="89"/>
      <c r="RZC228" s="89"/>
      <c r="RZD228" s="89"/>
      <c r="RZE228" s="80"/>
      <c r="RZF228" s="89"/>
      <c r="RZG228" s="89"/>
      <c r="RZH228" s="89"/>
      <c r="RZI228" s="89"/>
      <c r="RZJ228" s="89"/>
      <c r="RZK228" s="89"/>
      <c r="RZL228" s="89"/>
      <c r="RZM228" s="89"/>
      <c r="RZN228" s="89"/>
      <c r="RZO228" s="89"/>
      <c r="RZP228" s="89"/>
      <c r="RZQ228" s="89"/>
      <c r="RZR228" s="89"/>
      <c r="RZS228" s="89"/>
      <c r="RZT228" s="89"/>
      <c r="RZU228" s="89"/>
      <c r="RZV228" s="89"/>
      <c r="RZW228" s="89"/>
      <c r="RZX228" s="89"/>
      <c r="RZY228" s="89"/>
      <c r="RZZ228" s="89"/>
      <c r="SAA228" s="80"/>
      <c r="SAB228" s="89"/>
      <c r="SAC228" s="89"/>
      <c r="SAD228" s="89"/>
      <c r="SAE228" s="89"/>
      <c r="SAF228" s="89"/>
      <c r="SAG228" s="89"/>
      <c r="SAH228" s="89"/>
      <c r="SAI228" s="89"/>
      <c r="SAJ228" s="89"/>
      <c r="SAK228" s="89"/>
      <c r="SAL228" s="89"/>
      <c r="SAM228" s="89"/>
      <c r="SAN228" s="89"/>
      <c r="SAO228" s="89"/>
      <c r="SAP228" s="89"/>
      <c r="SAQ228" s="89"/>
      <c r="SAR228" s="89"/>
      <c r="SAS228" s="89"/>
      <c r="SAT228" s="89"/>
      <c r="SAU228" s="89"/>
      <c r="SAV228" s="89"/>
      <c r="SAW228" s="80"/>
      <c r="SAX228" s="89"/>
      <c r="SAY228" s="89"/>
      <c r="SAZ228" s="89"/>
      <c r="SBA228" s="89"/>
      <c r="SBB228" s="89"/>
      <c r="SBC228" s="89"/>
      <c r="SBD228" s="89"/>
      <c r="SBE228" s="89"/>
      <c r="SBF228" s="89"/>
      <c r="SBG228" s="89"/>
      <c r="SBH228" s="89"/>
      <c r="SBI228" s="89"/>
      <c r="SBJ228" s="89"/>
      <c r="SBK228" s="89"/>
      <c r="SBL228" s="89"/>
      <c r="SBM228" s="89"/>
      <c r="SBN228" s="89"/>
      <c r="SBO228" s="89"/>
      <c r="SBP228" s="89"/>
      <c r="SBQ228" s="89"/>
      <c r="SBR228" s="89"/>
      <c r="SBS228" s="80"/>
      <c r="SBT228" s="89"/>
      <c r="SBU228" s="89"/>
      <c r="SBV228" s="89"/>
      <c r="SBW228" s="89"/>
      <c r="SBX228" s="89"/>
      <c r="SBY228" s="89"/>
      <c r="SBZ228" s="89"/>
      <c r="SCA228" s="89"/>
      <c r="SCB228" s="89"/>
      <c r="SCC228" s="89"/>
      <c r="SCD228" s="89"/>
      <c r="SCE228" s="89"/>
      <c r="SCF228" s="89"/>
      <c r="SCG228" s="89"/>
      <c r="SCH228" s="89"/>
      <c r="SCI228" s="89"/>
      <c r="SCJ228" s="89"/>
      <c r="SCK228" s="89"/>
      <c r="SCL228" s="89"/>
      <c r="SCM228" s="89"/>
      <c r="SCN228" s="89"/>
      <c r="SCO228" s="80"/>
      <c r="SCP228" s="89"/>
      <c r="SCQ228" s="89"/>
      <c r="SCR228" s="89"/>
      <c r="SCS228" s="89"/>
      <c r="SCT228" s="89"/>
      <c r="SCU228" s="89"/>
      <c r="SCV228" s="89"/>
      <c r="SCW228" s="89"/>
      <c r="SCX228" s="89"/>
      <c r="SCY228" s="89"/>
      <c r="SCZ228" s="89"/>
      <c r="SDA228" s="89"/>
      <c r="SDB228" s="89"/>
      <c r="SDC228" s="89"/>
      <c r="SDD228" s="89"/>
      <c r="SDE228" s="89"/>
      <c r="SDF228" s="89"/>
      <c r="SDG228" s="89"/>
      <c r="SDH228" s="89"/>
      <c r="SDI228" s="89"/>
      <c r="SDJ228" s="89"/>
      <c r="SDK228" s="80"/>
      <c r="SDL228" s="89"/>
      <c r="SDM228" s="89"/>
      <c r="SDN228" s="89"/>
      <c r="SDO228" s="89"/>
      <c r="SDP228" s="89"/>
      <c r="SDQ228" s="89"/>
      <c r="SDR228" s="89"/>
      <c r="SDS228" s="89"/>
      <c r="SDT228" s="89"/>
      <c r="SDU228" s="89"/>
      <c r="SDV228" s="89"/>
      <c r="SDW228" s="89"/>
      <c r="SDX228" s="89"/>
      <c r="SDY228" s="89"/>
      <c r="SDZ228" s="89"/>
      <c r="SEA228" s="89"/>
      <c r="SEB228" s="89"/>
      <c r="SEC228" s="89"/>
      <c r="SED228" s="89"/>
      <c r="SEE228" s="89"/>
      <c r="SEF228" s="89"/>
      <c r="SEG228" s="80"/>
      <c r="SEH228" s="89"/>
      <c r="SEI228" s="89"/>
      <c r="SEJ228" s="89"/>
      <c r="SEK228" s="89"/>
      <c r="SEL228" s="89"/>
      <c r="SEM228" s="89"/>
      <c r="SEN228" s="89"/>
      <c r="SEO228" s="89"/>
      <c r="SEP228" s="89"/>
      <c r="SEQ228" s="89"/>
      <c r="SER228" s="89"/>
      <c r="SES228" s="89"/>
      <c r="SET228" s="89"/>
      <c r="SEU228" s="89"/>
      <c r="SEV228" s="89"/>
      <c r="SEW228" s="89"/>
      <c r="SEX228" s="89"/>
      <c r="SEY228" s="89"/>
      <c r="SEZ228" s="89"/>
      <c r="SFA228" s="89"/>
      <c r="SFB228" s="89"/>
      <c r="SFC228" s="80"/>
      <c r="SFD228" s="89"/>
      <c r="SFE228" s="89"/>
      <c r="SFF228" s="89"/>
      <c r="SFG228" s="89"/>
      <c r="SFH228" s="89"/>
      <c r="SFI228" s="89"/>
      <c r="SFJ228" s="89"/>
      <c r="SFK228" s="89"/>
      <c r="SFL228" s="89"/>
      <c r="SFM228" s="89"/>
      <c r="SFN228" s="89"/>
      <c r="SFO228" s="89"/>
      <c r="SFP228" s="89"/>
      <c r="SFQ228" s="89"/>
      <c r="SFR228" s="89"/>
      <c r="SFS228" s="89"/>
      <c r="SFT228" s="89"/>
      <c r="SFU228" s="89"/>
      <c r="SFV228" s="89"/>
      <c r="SFW228" s="89"/>
      <c r="SFX228" s="89"/>
      <c r="SFY228" s="80"/>
      <c r="SFZ228" s="89"/>
      <c r="SGA228" s="89"/>
      <c r="SGB228" s="89"/>
      <c r="SGC228" s="89"/>
      <c r="SGD228" s="89"/>
      <c r="SGE228" s="89"/>
      <c r="SGF228" s="89"/>
      <c r="SGG228" s="89"/>
      <c r="SGH228" s="89"/>
      <c r="SGI228" s="89"/>
      <c r="SGJ228" s="89"/>
      <c r="SGK228" s="89"/>
      <c r="SGL228" s="89"/>
      <c r="SGM228" s="89"/>
      <c r="SGN228" s="89"/>
      <c r="SGO228" s="89"/>
      <c r="SGP228" s="89"/>
      <c r="SGQ228" s="89"/>
      <c r="SGR228" s="89"/>
      <c r="SGS228" s="89"/>
      <c r="SGT228" s="89"/>
      <c r="SGU228" s="80"/>
      <c r="SGV228" s="89"/>
      <c r="SGW228" s="89"/>
      <c r="SGX228" s="89"/>
      <c r="SGY228" s="89"/>
      <c r="SGZ228" s="89"/>
      <c r="SHA228" s="89"/>
      <c r="SHB228" s="89"/>
      <c r="SHC228" s="89"/>
      <c r="SHD228" s="89"/>
      <c r="SHE228" s="89"/>
      <c r="SHF228" s="89"/>
      <c r="SHG228" s="89"/>
      <c r="SHH228" s="89"/>
      <c r="SHI228" s="89"/>
      <c r="SHJ228" s="89"/>
      <c r="SHK228" s="89"/>
      <c r="SHL228" s="89"/>
      <c r="SHM228" s="89"/>
      <c r="SHN228" s="89"/>
      <c r="SHO228" s="89"/>
      <c r="SHP228" s="89"/>
      <c r="SHQ228" s="80"/>
      <c r="SHR228" s="89"/>
      <c r="SHS228" s="89"/>
      <c r="SHT228" s="89"/>
      <c r="SHU228" s="89"/>
      <c r="SHV228" s="89"/>
      <c r="SHW228" s="89"/>
      <c r="SHX228" s="89"/>
      <c r="SHY228" s="89"/>
      <c r="SHZ228" s="89"/>
      <c r="SIA228" s="89"/>
      <c r="SIB228" s="89"/>
      <c r="SIC228" s="89"/>
      <c r="SID228" s="89"/>
      <c r="SIE228" s="89"/>
      <c r="SIF228" s="89"/>
      <c r="SIG228" s="89"/>
      <c r="SIH228" s="89"/>
      <c r="SII228" s="89"/>
      <c r="SIJ228" s="89"/>
      <c r="SIK228" s="89"/>
      <c r="SIL228" s="89"/>
      <c r="SIM228" s="80"/>
      <c r="SIN228" s="89"/>
      <c r="SIO228" s="89"/>
      <c r="SIP228" s="89"/>
      <c r="SIQ228" s="89"/>
      <c r="SIR228" s="89"/>
      <c r="SIS228" s="89"/>
      <c r="SIT228" s="89"/>
      <c r="SIU228" s="89"/>
      <c r="SIV228" s="89"/>
      <c r="SIW228" s="89"/>
      <c r="SIX228" s="89"/>
      <c r="SIY228" s="89"/>
      <c r="SIZ228" s="89"/>
      <c r="SJA228" s="89"/>
      <c r="SJB228" s="89"/>
      <c r="SJC228" s="89"/>
      <c r="SJD228" s="89"/>
      <c r="SJE228" s="89"/>
      <c r="SJF228" s="89"/>
      <c r="SJG228" s="89"/>
      <c r="SJH228" s="89"/>
      <c r="SJI228" s="80"/>
      <c r="SJJ228" s="89"/>
      <c r="SJK228" s="89"/>
      <c r="SJL228" s="89"/>
      <c r="SJM228" s="89"/>
      <c r="SJN228" s="89"/>
      <c r="SJO228" s="89"/>
      <c r="SJP228" s="89"/>
      <c r="SJQ228" s="89"/>
      <c r="SJR228" s="89"/>
      <c r="SJS228" s="89"/>
      <c r="SJT228" s="89"/>
      <c r="SJU228" s="89"/>
      <c r="SJV228" s="89"/>
      <c r="SJW228" s="89"/>
      <c r="SJX228" s="89"/>
      <c r="SJY228" s="89"/>
      <c r="SJZ228" s="89"/>
      <c r="SKA228" s="89"/>
      <c r="SKB228" s="89"/>
      <c r="SKC228" s="89"/>
      <c r="SKD228" s="89"/>
      <c r="SKE228" s="80"/>
      <c r="SKF228" s="89"/>
      <c r="SKG228" s="89"/>
      <c r="SKH228" s="89"/>
      <c r="SKI228" s="89"/>
      <c r="SKJ228" s="89"/>
      <c r="SKK228" s="89"/>
      <c r="SKL228" s="89"/>
      <c r="SKM228" s="89"/>
      <c r="SKN228" s="89"/>
      <c r="SKO228" s="89"/>
      <c r="SKP228" s="89"/>
      <c r="SKQ228" s="89"/>
      <c r="SKR228" s="89"/>
      <c r="SKS228" s="89"/>
      <c r="SKT228" s="89"/>
      <c r="SKU228" s="89"/>
      <c r="SKV228" s="89"/>
      <c r="SKW228" s="89"/>
      <c r="SKX228" s="89"/>
      <c r="SKY228" s="89"/>
      <c r="SKZ228" s="89"/>
      <c r="SLA228" s="80"/>
      <c r="SLB228" s="89"/>
      <c r="SLC228" s="89"/>
      <c r="SLD228" s="89"/>
      <c r="SLE228" s="89"/>
      <c r="SLF228" s="89"/>
      <c r="SLG228" s="89"/>
      <c r="SLH228" s="89"/>
      <c r="SLI228" s="89"/>
      <c r="SLJ228" s="89"/>
      <c r="SLK228" s="89"/>
      <c r="SLL228" s="89"/>
      <c r="SLM228" s="89"/>
      <c r="SLN228" s="89"/>
      <c r="SLO228" s="89"/>
      <c r="SLP228" s="89"/>
      <c r="SLQ228" s="89"/>
      <c r="SLR228" s="89"/>
      <c r="SLS228" s="89"/>
      <c r="SLT228" s="89"/>
      <c r="SLU228" s="89"/>
      <c r="SLV228" s="89"/>
      <c r="SLW228" s="80"/>
      <c r="SLX228" s="89"/>
      <c r="SLY228" s="89"/>
      <c r="SLZ228" s="89"/>
      <c r="SMA228" s="89"/>
      <c r="SMB228" s="89"/>
      <c r="SMC228" s="89"/>
      <c r="SMD228" s="89"/>
      <c r="SME228" s="89"/>
      <c r="SMF228" s="89"/>
      <c r="SMG228" s="89"/>
      <c r="SMH228" s="89"/>
      <c r="SMI228" s="89"/>
      <c r="SMJ228" s="89"/>
      <c r="SMK228" s="89"/>
      <c r="SML228" s="89"/>
      <c r="SMM228" s="89"/>
      <c r="SMN228" s="89"/>
      <c r="SMO228" s="89"/>
      <c r="SMP228" s="89"/>
      <c r="SMQ228" s="89"/>
      <c r="SMR228" s="89"/>
      <c r="SMS228" s="80"/>
      <c r="SMT228" s="89"/>
      <c r="SMU228" s="89"/>
      <c r="SMV228" s="89"/>
      <c r="SMW228" s="89"/>
      <c r="SMX228" s="89"/>
      <c r="SMY228" s="89"/>
      <c r="SMZ228" s="89"/>
      <c r="SNA228" s="89"/>
      <c r="SNB228" s="89"/>
      <c r="SNC228" s="89"/>
      <c r="SND228" s="89"/>
      <c r="SNE228" s="89"/>
      <c r="SNF228" s="89"/>
      <c r="SNG228" s="89"/>
      <c r="SNH228" s="89"/>
      <c r="SNI228" s="89"/>
      <c r="SNJ228" s="89"/>
      <c r="SNK228" s="89"/>
      <c r="SNL228" s="89"/>
      <c r="SNM228" s="89"/>
      <c r="SNN228" s="89"/>
      <c r="SNO228" s="80"/>
      <c r="SNP228" s="89"/>
      <c r="SNQ228" s="89"/>
      <c r="SNR228" s="89"/>
      <c r="SNS228" s="89"/>
      <c r="SNT228" s="89"/>
      <c r="SNU228" s="89"/>
      <c r="SNV228" s="89"/>
      <c r="SNW228" s="89"/>
      <c r="SNX228" s="89"/>
      <c r="SNY228" s="89"/>
      <c r="SNZ228" s="89"/>
      <c r="SOA228" s="89"/>
      <c r="SOB228" s="89"/>
      <c r="SOC228" s="89"/>
      <c r="SOD228" s="89"/>
      <c r="SOE228" s="89"/>
      <c r="SOF228" s="89"/>
      <c r="SOG228" s="89"/>
      <c r="SOH228" s="89"/>
      <c r="SOI228" s="89"/>
      <c r="SOJ228" s="89"/>
      <c r="SOK228" s="80"/>
      <c r="SOL228" s="89"/>
      <c r="SOM228" s="89"/>
      <c r="SON228" s="89"/>
      <c r="SOO228" s="89"/>
      <c r="SOP228" s="89"/>
      <c r="SOQ228" s="89"/>
      <c r="SOR228" s="89"/>
      <c r="SOS228" s="89"/>
      <c r="SOT228" s="89"/>
      <c r="SOU228" s="89"/>
      <c r="SOV228" s="89"/>
      <c r="SOW228" s="89"/>
      <c r="SOX228" s="89"/>
      <c r="SOY228" s="89"/>
      <c r="SOZ228" s="89"/>
      <c r="SPA228" s="89"/>
      <c r="SPB228" s="89"/>
      <c r="SPC228" s="89"/>
      <c r="SPD228" s="89"/>
      <c r="SPE228" s="89"/>
      <c r="SPF228" s="89"/>
      <c r="SPG228" s="80"/>
      <c r="SPH228" s="89"/>
      <c r="SPI228" s="89"/>
      <c r="SPJ228" s="89"/>
      <c r="SPK228" s="89"/>
      <c r="SPL228" s="89"/>
      <c r="SPM228" s="89"/>
      <c r="SPN228" s="89"/>
      <c r="SPO228" s="89"/>
      <c r="SPP228" s="89"/>
      <c r="SPQ228" s="89"/>
      <c r="SPR228" s="89"/>
      <c r="SPS228" s="89"/>
      <c r="SPT228" s="89"/>
      <c r="SPU228" s="89"/>
      <c r="SPV228" s="89"/>
      <c r="SPW228" s="89"/>
      <c r="SPX228" s="89"/>
      <c r="SPY228" s="89"/>
      <c r="SPZ228" s="89"/>
      <c r="SQA228" s="89"/>
      <c r="SQB228" s="89"/>
      <c r="SQC228" s="80"/>
      <c r="SQD228" s="89"/>
      <c r="SQE228" s="89"/>
      <c r="SQF228" s="89"/>
      <c r="SQG228" s="89"/>
      <c r="SQH228" s="89"/>
      <c r="SQI228" s="89"/>
      <c r="SQJ228" s="89"/>
      <c r="SQK228" s="89"/>
      <c r="SQL228" s="89"/>
      <c r="SQM228" s="89"/>
      <c r="SQN228" s="89"/>
      <c r="SQO228" s="89"/>
      <c r="SQP228" s="89"/>
      <c r="SQQ228" s="89"/>
      <c r="SQR228" s="89"/>
      <c r="SQS228" s="89"/>
      <c r="SQT228" s="89"/>
      <c r="SQU228" s="89"/>
      <c r="SQV228" s="89"/>
      <c r="SQW228" s="89"/>
      <c r="SQX228" s="89"/>
      <c r="SQY228" s="80"/>
      <c r="SQZ228" s="89"/>
      <c r="SRA228" s="89"/>
      <c r="SRB228" s="89"/>
      <c r="SRC228" s="89"/>
      <c r="SRD228" s="89"/>
      <c r="SRE228" s="89"/>
      <c r="SRF228" s="89"/>
      <c r="SRG228" s="89"/>
      <c r="SRH228" s="89"/>
      <c r="SRI228" s="89"/>
      <c r="SRJ228" s="89"/>
      <c r="SRK228" s="89"/>
      <c r="SRL228" s="89"/>
      <c r="SRM228" s="89"/>
      <c r="SRN228" s="89"/>
      <c r="SRO228" s="89"/>
      <c r="SRP228" s="89"/>
      <c r="SRQ228" s="89"/>
      <c r="SRR228" s="89"/>
      <c r="SRS228" s="89"/>
      <c r="SRT228" s="89"/>
      <c r="SRU228" s="80"/>
      <c r="SRV228" s="89"/>
      <c r="SRW228" s="89"/>
      <c r="SRX228" s="89"/>
      <c r="SRY228" s="89"/>
      <c r="SRZ228" s="89"/>
      <c r="SSA228" s="89"/>
      <c r="SSB228" s="89"/>
      <c r="SSC228" s="89"/>
      <c r="SSD228" s="89"/>
      <c r="SSE228" s="89"/>
      <c r="SSF228" s="89"/>
      <c r="SSG228" s="89"/>
      <c r="SSH228" s="89"/>
      <c r="SSI228" s="89"/>
      <c r="SSJ228" s="89"/>
      <c r="SSK228" s="89"/>
      <c r="SSL228" s="89"/>
      <c r="SSM228" s="89"/>
      <c r="SSN228" s="89"/>
      <c r="SSO228" s="89"/>
      <c r="SSP228" s="89"/>
      <c r="SSQ228" s="80"/>
      <c r="SSR228" s="89"/>
      <c r="SSS228" s="89"/>
      <c r="SST228" s="89"/>
      <c r="SSU228" s="89"/>
      <c r="SSV228" s="89"/>
      <c r="SSW228" s="89"/>
      <c r="SSX228" s="89"/>
      <c r="SSY228" s="89"/>
      <c r="SSZ228" s="89"/>
      <c r="STA228" s="89"/>
      <c r="STB228" s="89"/>
      <c r="STC228" s="89"/>
      <c r="STD228" s="89"/>
      <c r="STE228" s="89"/>
      <c r="STF228" s="89"/>
      <c r="STG228" s="89"/>
      <c r="STH228" s="89"/>
      <c r="STI228" s="89"/>
      <c r="STJ228" s="89"/>
      <c r="STK228" s="89"/>
      <c r="STL228" s="89"/>
      <c r="STM228" s="80"/>
      <c r="STN228" s="89"/>
      <c r="STO228" s="89"/>
      <c r="STP228" s="89"/>
      <c r="STQ228" s="89"/>
      <c r="STR228" s="89"/>
      <c r="STS228" s="89"/>
      <c r="STT228" s="89"/>
      <c r="STU228" s="89"/>
      <c r="STV228" s="89"/>
      <c r="STW228" s="89"/>
      <c r="STX228" s="89"/>
      <c r="STY228" s="89"/>
      <c r="STZ228" s="89"/>
      <c r="SUA228" s="89"/>
      <c r="SUB228" s="89"/>
      <c r="SUC228" s="89"/>
      <c r="SUD228" s="89"/>
      <c r="SUE228" s="89"/>
      <c r="SUF228" s="89"/>
      <c r="SUG228" s="89"/>
      <c r="SUH228" s="89"/>
      <c r="SUI228" s="80"/>
      <c r="SUJ228" s="89"/>
      <c r="SUK228" s="89"/>
      <c r="SUL228" s="89"/>
      <c r="SUM228" s="89"/>
      <c r="SUN228" s="89"/>
      <c r="SUO228" s="89"/>
      <c r="SUP228" s="89"/>
      <c r="SUQ228" s="89"/>
      <c r="SUR228" s="89"/>
      <c r="SUS228" s="89"/>
      <c r="SUT228" s="89"/>
      <c r="SUU228" s="89"/>
      <c r="SUV228" s="89"/>
      <c r="SUW228" s="89"/>
      <c r="SUX228" s="89"/>
      <c r="SUY228" s="89"/>
      <c r="SUZ228" s="89"/>
      <c r="SVA228" s="89"/>
      <c r="SVB228" s="89"/>
      <c r="SVC228" s="89"/>
      <c r="SVD228" s="89"/>
      <c r="SVE228" s="80"/>
      <c r="SVF228" s="89"/>
      <c r="SVG228" s="89"/>
      <c r="SVH228" s="89"/>
      <c r="SVI228" s="89"/>
      <c r="SVJ228" s="89"/>
      <c r="SVK228" s="89"/>
      <c r="SVL228" s="89"/>
      <c r="SVM228" s="89"/>
      <c r="SVN228" s="89"/>
      <c r="SVO228" s="89"/>
      <c r="SVP228" s="89"/>
      <c r="SVQ228" s="89"/>
      <c r="SVR228" s="89"/>
      <c r="SVS228" s="89"/>
      <c r="SVT228" s="89"/>
      <c r="SVU228" s="89"/>
      <c r="SVV228" s="89"/>
      <c r="SVW228" s="89"/>
      <c r="SVX228" s="89"/>
      <c r="SVY228" s="89"/>
      <c r="SVZ228" s="89"/>
      <c r="SWA228" s="80"/>
      <c r="SWB228" s="89"/>
      <c r="SWC228" s="89"/>
      <c r="SWD228" s="89"/>
      <c r="SWE228" s="89"/>
      <c r="SWF228" s="89"/>
      <c r="SWG228" s="89"/>
      <c r="SWH228" s="89"/>
      <c r="SWI228" s="89"/>
      <c r="SWJ228" s="89"/>
      <c r="SWK228" s="89"/>
      <c r="SWL228" s="89"/>
      <c r="SWM228" s="89"/>
      <c r="SWN228" s="89"/>
      <c r="SWO228" s="89"/>
      <c r="SWP228" s="89"/>
      <c r="SWQ228" s="89"/>
      <c r="SWR228" s="89"/>
      <c r="SWS228" s="89"/>
      <c r="SWT228" s="89"/>
      <c r="SWU228" s="89"/>
      <c r="SWV228" s="89"/>
      <c r="SWW228" s="80"/>
      <c r="SWX228" s="89"/>
      <c r="SWY228" s="89"/>
      <c r="SWZ228" s="89"/>
      <c r="SXA228" s="89"/>
      <c r="SXB228" s="89"/>
      <c r="SXC228" s="89"/>
      <c r="SXD228" s="89"/>
      <c r="SXE228" s="89"/>
      <c r="SXF228" s="89"/>
      <c r="SXG228" s="89"/>
      <c r="SXH228" s="89"/>
      <c r="SXI228" s="89"/>
      <c r="SXJ228" s="89"/>
      <c r="SXK228" s="89"/>
      <c r="SXL228" s="89"/>
      <c r="SXM228" s="89"/>
      <c r="SXN228" s="89"/>
      <c r="SXO228" s="89"/>
      <c r="SXP228" s="89"/>
      <c r="SXQ228" s="89"/>
      <c r="SXR228" s="89"/>
      <c r="SXS228" s="80"/>
      <c r="SXT228" s="89"/>
      <c r="SXU228" s="89"/>
      <c r="SXV228" s="89"/>
      <c r="SXW228" s="89"/>
      <c r="SXX228" s="89"/>
      <c r="SXY228" s="89"/>
      <c r="SXZ228" s="89"/>
      <c r="SYA228" s="89"/>
      <c r="SYB228" s="89"/>
      <c r="SYC228" s="89"/>
      <c r="SYD228" s="89"/>
      <c r="SYE228" s="89"/>
      <c r="SYF228" s="89"/>
      <c r="SYG228" s="89"/>
      <c r="SYH228" s="89"/>
      <c r="SYI228" s="89"/>
      <c r="SYJ228" s="89"/>
      <c r="SYK228" s="89"/>
      <c r="SYL228" s="89"/>
      <c r="SYM228" s="89"/>
      <c r="SYN228" s="89"/>
      <c r="SYO228" s="80"/>
      <c r="SYP228" s="89"/>
      <c r="SYQ228" s="89"/>
      <c r="SYR228" s="89"/>
      <c r="SYS228" s="89"/>
      <c r="SYT228" s="89"/>
      <c r="SYU228" s="89"/>
      <c r="SYV228" s="89"/>
      <c r="SYW228" s="89"/>
      <c r="SYX228" s="89"/>
      <c r="SYY228" s="89"/>
      <c r="SYZ228" s="89"/>
      <c r="SZA228" s="89"/>
      <c r="SZB228" s="89"/>
      <c r="SZC228" s="89"/>
      <c r="SZD228" s="89"/>
      <c r="SZE228" s="89"/>
      <c r="SZF228" s="89"/>
      <c r="SZG228" s="89"/>
      <c r="SZH228" s="89"/>
      <c r="SZI228" s="89"/>
      <c r="SZJ228" s="89"/>
      <c r="SZK228" s="80"/>
      <c r="SZL228" s="89"/>
      <c r="SZM228" s="89"/>
      <c r="SZN228" s="89"/>
      <c r="SZO228" s="89"/>
      <c r="SZP228" s="89"/>
      <c r="SZQ228" s="89"/>
      <c r="SZR228" s="89"/>
      <c r="SZS228" s="89"/>
      <c r="SZT228" s="89"/>
      <c r="SZU228" s="89"/>
      <c r="SZV228" s="89"/>
      <c r="SZW228" s="89"/>
      <c r="SZX228" s="89"/>
      <c r="SZY228" s="89"/>
      <c r="SZZ228" s="89"/>
      <c r="TAA228" s="89"/>
      <c r="TAB228" s="89"/>
      <c r="TAC228" s="89"/>
      <c r="TAD228" s="89"/>
      <c r="TAE228" s="89"/>
      <c r="TAF228" s="89"/>
      <c r="TAG228" s="80"/>
      <c r="TAH228" s="89"/>
      <c r="TAI228" s="89"/>
      <c r="TAJ228" s="89"/>
      <c r="TAK228" s="89"/>
      <c r="TAL228" s="89"/>
      <c r="TAM228" s="89"/>
      <c r="TAN228" s="89"/>
      <c r="TAO228" s="89"/>
      <c r="TAP228" s="89"/>
      <c r="TAQ228" s="89"/>
      <c r="TAR228" s="89"/>
      <c r="TAS228" s="89"/>
      <c r="TAT228" s="89"/>
      <c r="TAU228" s="89"/>
      <c r="TAV228" s="89"/>
      <c r="TAW228" s="89"/>
      <c r="TAX228" s="89"/>
      <c r="TAY228" s="89"/>
      <c r="TAZ228" s="89"/>
      <c r="TBA228" s="89"/>
      <c r="TBB228" s="89"/>
      <c r="TBC228" s="80"/>
      <c r="TBD228" s="89"/>
      <c r="TBE228" s="89"/>
      <c r="TBF228" s="89"/>
      <c r="TBG228" s="89"/>
      <c r="TBH228" s="89"/>
      <c r="TBI228" s="89"/>
      <c r="TBJ228" s="89"/>
      <c r="TBK228" s="89"/>
      <c r="TBL228" s="89"/>
      <c r="TBM228" s="89"/>
      <c r="TBN228" s="89"/>
      <c r="TBO228" s="89"/>
      <c r="TBP228" s="89"/>
      <c r="TBQ228" s="89"/>
      <c r="TBR228" s="89"/>
      <c r="TBS228" s="89"/>
      <c r="TBT228" s="89"/>
      <c r="TBU228" s="89"/>
      <c r="TBV228" s="89"/>
      <c r="TBW228" s="89"/>
      <c r="TBX228" s="89"/>
      <c r="TBY228" s="80"/>
      <c r="TBZ228" s="89"/>
      <c r="TCA228" s="89"/>
      <c r="TCB228" s="89"/>
      <c r="TCC228" s="89"/>
      <c r="TCD228" s="89"/>
      <c r="TCE228" s="89"/>
      <c r="TCF228" s="89"/>
      <c r="TCG228" s="89"/>
      <c r="TCH228" s="89"/>
      <c r="TCI228" s="89"/>
      <c r="TCJ228" s="89"/>
      <c r="TCK228" s="89"/>
      <c r="TCL228" s="89"/>
      <c r="TCM228" s="89"/>
      <c r="TCN228" s="89"/>
      <c r="TCO228" s="89"/>
      <c r="TCP228" s="89"/>
      <c r="TCQ228" s="89"/>
      <c r="TCR228" s="89"/>
      <c r="TCS228" s="89"/>
      <c r="TCT228" s="89"/>
      <c r="TCU228" s="80"/>
      <c r="TCV228" s="89"/>
      <c r="TCW228" s="89"/>
      <c r="TCX228" s="89"/>
      <c r="TCY228" s="89"/>
      <c r="TCZ228" s="89"/>
      <c r="TDA228" s="89"/>
      <c r="TDB228" s="89"/>
      <c r="TDC228" s="89"/>
      <c r="TDD228" s="89"/>
      <c r="TDE228" s="89"/>
      <c r="TDF228" s="89"/>
      <c r="TDG228" s="89"/>
      <c r="TDH228" s="89"/>
      <c r="TDI228" s="89"/>
      <c r="TDJ228" s="89"/>
      <c r="TDK228" s="89"/>
      <c r="TDL228" s="89"/>
      <c r="TDM228" s="89"/>
      <c r="TDN228" s="89"/>
      <c r="TDO228" s="89"/>
      <c r="TDP228" s="89"/>
      <c r="TDQ228" s="80"/>
      <c r="TDR228" s="89"/>
      <c r="TDS228" s="89"/>
      <c r="TDT228" s="89"/>
      <c r="TDU228" s="89"/>
      <c r="TDV228" s="89"/>
      <c r="TDW228" s="89"/>
      <c r="TDX228" s="89"/>
      <c r="TDY228" s="89"/>
      <c r="TDZ228" s="89"/>
      <c r="TEA228" s="89"/>
      <c r="TEB228" s="89"/>
      <c r="TEC228" s="89"/>
      <c r="TED228" s="89"/>
      <c r="TEE228" s="89"/>
      <c r="TEF228" s="89"/>
      <c r="TEG228" s="89"/>
      <c r="TEH228" s="89"/>
      <c r="TEI228" s="89"/>
      <c r="TEJ228" s="89"/>
      <c r="TEK228" s="89"/>
      <c r="TEL228" s="89"/>
      <c r="TEM228" s="80"/>
      <c r="TEN228" s="89"/>
      <c r="TEO228" s="89"/>
      <c r="TEP228" s="89"/>
      <c r="TEQ228" s="89"/>
      <c r="TER228" s="89"/>
      <c r="TES228" s="89"/>
      <c r="TET228" s="89"/>
      <c r="TEU228" s="89"/>
      <c r="TEV228" s="89"/>
      <c r="TEW228" s="89"/>
      <c r="TEX228" s="89"/>
      <c r="TEY228" s="89"/>
      <c r="TEZ228" s="89"/>
      <c r="TFA228" s="89"/>
      <c r="TFB228" s="89"/>
      <c r="TFC228" s="89"/>
      <c r="TFD228" s="89"/>
      <c r="TFE228" s="89"/>
      <c r="TFF228" s="89"/>
      <c r="TFG228" s="89"/>
      <c r="TFH228" s="89"/>
      <c r="TFI228" s="80"/>
      <c r="TFJ228" s="89"/>
      <c r="TFK228" s="89"/>
      <c r="TFL228" s="89"/>
      <c r="TFM228" s="89"/>
      <c r="TFN228" s="89"/>
      <c r="TFO228" s="89"/>
      <c r="TFP228" s="89"/>
      <c r="TFQ228" s="89"/>
      <c r="TFR228" s="89"/>
      <c r="TFS228" s="89"/>
      <c r="TFT228" s="89"/>
      <c r="TFU228" s="89"/>
      <c r="TFV228" s="89"/>
      <c r="TFW228" s="89"/>
      <c r="TFX228" s="89"/>
      <c r="TFY228" s="89"/>
      <c r="TFZ228" s="89"/>
      <c r="TGA228" s="89"/>
      <c r="TGB228" s="89"/>
      <c r="TGC228" s="89"/>
      <c r="TGD228" s="89"/>
      <c r="TGE228" s="80"/>
      <c r="TGF228" s="89"/>
      <c r="TGG228" s="89"/>
      <c r="TGH228" s="89"/>
      <c r="TGI228" s="89"/>
      <c r="TGJ228" s="89"/>
      <c r="TGK228" s="89"/>
      <c r="TGL228" s="89"/>
      <c r="TGM228" s="89"/>
      <c r="TGN228" s="89"/>
      <c r="TGO228" s="89"/>
      <c r="TGP228" s="89"/>
      <c r="TGQ228" s="89"/>
      <c r="TGR228" s="89"/>
      <c r="TGS228" s="89"/>
      <c r="TGT228" s="89"/>
      <c r="TGU228" s="89"/>
      <c r="TGV228" s="89"/>
      <c r="TGW228" s="89"/>
      <c r="TGX228" s="89"/>
      <c r="TGY228" s="89"/>
      <c r="TGZ228" s="89"/>
      <c r="THA228" s="80"/>
      <c r="THB228" s="89"/>
      <c r="THC228" s="89"/>
      <c r="THD228" s="89"/>
      <c r="THE228" s="89"/>
      <c r="THF228" s="89"/>
      <c r="THG228" s="89"/>
      <c r="THH228" s="89"/>
      <c r="THI228" s="89"/>
      <c r="THJ228" s="89"/>
      <c r="THK228" s="89"/>
      <c r="THL228" s="89"/>
      <c r="THM228" s="89"/>
      <c r="THN228" s="89"/>
      <c r="THO228" s="89"/>
      <c r="THP228" s="89"/>
      <c r="THQ228" s="89"/>
      <c r="THR228" s="89"/>
      <c r="THS228" s="89"/>
      <c r="THT228" s="89"/>
      <c r="THU228" s="89"/>
      <c r="THV228" s="89"/>
      <c r="THW228" s="80"/>
      <c r="THX228" s="89"/>
      <c r="THY228" s="89"/>
      <c r="THZ228" s="89"/>
      <c r="TIA228" s="89"/>
      <c r="TIB228" s="89"/>
      <c r="TIC228" s="89"/>
      <c r="TID228" s="89"/>
      <c r="TIE228" s="89"/>
      <c r="TIF228" s="89"/>
      <c r="TIG228" s="89"/>
      <c r="TIH228" s="89"/>
      <c r="TII228" s="89"/>
      <c r="TIJ228" s="89"/>
      <c r="TIK228" s="89"/>
      <c r="TIL228" s="89"/>
      <c r="TIM228" s="89"/>
      <c r="TIN228" s="89"/>
      <c r="TIO228" s="89"/>
      <c r="TIP228" s="89"/>
      <c r="TIQ228" s="89"/>
      <c r="TIR228" s="89"/>
      <c r="TIS228" s="80"/>
      <c r="TIT228" s="89"/>
      <c r="TIU228" s="89"/>
      <c r="TIV228" s="89"/>
      <c r="TIW228" s="89"/>
      <c r="TIX228" s="89"/>
      <c r="TIY228" s="89"/>
      <c r="TIZ228" s="89"/>
      <c r="TJA228" s="89"/>
      <c r="TJB228" s="89"/>
      <c r="TJC228" s="89"/>
      <c r="TJD228" s="89"/>
      <c r="TJE228" s="89"/>
      <c r="TJF228" s="89"/>
      <c r="TJG228" s="89"/>
      <c r="TJH228" s="89"/>
      <c r="TJI228" s="89"/>
      <c r="TJJ228" s="89"/>
      <c r="TJK228" s="89"/>
      <c r="TJL228" s="89"/>
      <c r="TJM228" s="89"/>
      <c r="TJN228" s="89"/>
      <c r="TJO228" s="80"/>
      <c r="TJP228" s="89"/>
      <c r="TJQ228" s="89"/>
      <c r="TJR228" s="89"/>
      <c r="TJS228" s="89"/>
      <c r="TJT228" s="89"/>
      <c r="TJU228" s="89"/>
      <c r="TJV228" s="89"/>
      <c r="TJW228" s="89"/>
      <c r="TJX228" s="89"/>
      <c r="TJY228" s="89"/>
      <c r="TJZ228" s="89"/>
      <c r="TKA228" s="89"/>
      <c r="TKB228" s="89"/>
      <c r="TKC228" s="89"/>
      <c r="TKD228" s="89"/>
      <c r="TKE228" s="89"/>
      <c r="TKF228" s="89"/>
      <c r="TKG228" s="89"/>
      <c r="TKH228" s="89"/>
      <c r="TKI228" s="89"/>
      <c r="TKJ228" s="89"/>
      <c r="TKK228" s="80"/>
      <c r="TKL228" s="89"/>
      <c r="TKM228" s="89"/>
      <c r="TKN228" s="89"/>
      <c r="TKO228" s="89"/>
      <c r="TKP228" s="89"/>
      <c r="TKQ228" s="89"/>
      <c r="TKR228" s="89"/>
      <c r="TKS228" s="89"/>
      <c r="TKT228" s="89"/>
      <c r="TKU228" s="89"/>
      <c r="TKV228" s="89"/>
      <c r="TKW228" s="89"/>
      <c r="TKX228" s="89"/>
      <c r="TKY228" s="89"/>
      <c r="TKZ228" s="89"/>
      <c r="TLA228" s="89"/>
      <c r="TLB228" s="89"/>
      <c r="TLC228" s="89"/>
      <c r="TLD228" s="89"/>
      <c r="TLE228" s="89"/>
      <c r="TLF228" s="89"/>
      <c r="TLG228" s="80"/>
      <c r="TLH228" s="89"/>
      <c r="TLI228" s="89"/>
      <c r="TLJ228" s="89"/>
      <c r="TLK228" s="89"/>
      <c r="TLL228" s="89"/>
      <c r="TLM228" s="89"/>
      <c r="TLN228" s="89"/>
      <c r="TLO228" s="89"/>
      <c r="TLP228" s="89"/>
      <c r="TLQ228" s="89"/>
      <c r="TLR228" s="89"/>
      <c r="TLS228" s="89"/>
      <c r="TLT228" s="89"/>
      <c r="TLU228" s="89"/>
      <c r="TLV228" s="89"/>
      <c r="TLW228" s="89"/>
      <c r="TLX228" s="89"/>
      <c r="TLY228" s="89"/>
      <c r="TLZ228" s="89"/>
      <c r="TMA228" s="89"/>
      <c r="TMB228" s="89"/>
      <c r="TMC228" s="80"/>
      <c r="TMD228" s="89"/>
      <c r="TME228" s="89"/>
      <c r="TMF228" s="89"/>
      <c r="TMG228" s="89"/>
      <c r="TMH228" s="89"/>
      <c r="TMI228" s="89"/>
      <c r="TMJ228" s="89"/>
      <c r="TMK228" s="89"/>
      <c r="TML228" s="89"/>
      <c r="TMM228" s="89"/>
      <c r="TMN228" s="89"/>
      <c r="TMO228" s="89"/>
      <c r="TMP228" s="89"/>
      <c r="TMQ228" s="89"/>
      <c r="TMR228" s="89"/>
      <c r="TMS228" s="89"/>
      <c r="TMT228" s="89"/>
      <c r="TMU228" s="89"/>
      <c r="TMV228" s="89"/>
      <c r="TMW228" s="89"/>
      <c r="TMX228" s="89"/>
      <c r="TMY228" s="80"/>
      <c r="TMZ228" s="89"/>
      <c r="TNA228" s="89"/>
      <c r="TNB228" s="89"/>
      <c r="TNC228" s="89"/>
      <c r="TND228" s="89"/>
      <c r="TNE228" s="89"/>
      <c r="TNF228" s="89"/>
      <c r="TNG228" s="89"/>
      <c r="TNH228" s="89"/>
      <c r="TNI228" s="89"/>
      <c r="TNJ228" s="89"/>
      <c r="TNK228" s="89"/>
      <c r="TNL228" s="89"/>
      <c r="TNM228" s="89"/>
      <c r="TNN228" s="89"/>
      <c r="TNO228" s="89"/>
      <c r="TNP228" s="89"/>
      <c r="TNQ228" s="89"/>
      <c r="TNR228" s="89"/>
      <c r="TNS228" s="89"/>
      <c r="TNT228" s="89"/>
      <c r="TNU228" s="80"/>
      <c r="TNV228" s="89"/>
      <c r="TNW228" s="89"/>
      <c r="TNX228" s="89"/>
      <c r="TNY228" s="89"/>
      <c r="TNZ228" s="89"/>
      <c r="TOA228" s="89"/>
      <c r="TOB228" s="89"/>
      <c r="TOC228" s="89"/>
      <c r="TOD228" s="89"/>
      <c r="TOE228" s="89"/>
      <c r="TOF228" s="89"/>
      <c r="TOG228" s="89"/>
      <c r="TOH228" s="89"/>
      <c r="TOI228" s="89"/>
      <c r="TOJ228" s="89"/>
      <c r="TOK228" s="89"/>
      <c r="TOL228" s="89"/>
      <c r="TOM228" s="89"/>
      <c r="TON228" s="89"/>
      <c r="TOO228" s="89"/>
      <c r="TOP228" s="89"/>
      <c r="TOQ228" s="80"/>
      <c r="TOR228" s="89"/>
      <c r="TOS228" s="89"/>
      <c r="TOT228" s="89"/>
      <c r="TOU228" s="89"/>
      <c r="TOV228" s="89"/>
      <c r="TOW228" s="89"/>
      <c r="TOX228" s="89"/>
      <c r="TOY228" s="89"/>
      <c r="TOZ228" s="89"/>
      <c r="TPA228" s="89"/>
      <c r="TPB228" s="89"/>
      <c r="TPC228" s="89"/>
      <c r="TPD228" s="89"/>
      <c r="TPE228" s="89"/>
      <c r="TPF228" s="89"/>
      <c r="TPG228" s="89"/>
      <c r="TPH228" s="89"/>
      <c r="TPI228" s="89"/>
      <c r="TPJ228" s="89"/>
      <c r="TPK228" s="89"/>
      <c r="TPL228" s="89"/>
      <c r="TPM228" s="80"/>
      <c r="TPN228" s="89"/>
      <c r="TPO228" s="89"/>
      <c r="TPP228" s="89"/>
      <c r="TPQ228" s="89"/>
      <c r="TPR228" s="89"/>
      <c r="TPS228" s="89"/>
      <c r="TPT228" s="89"/>
      <c r="TPU228" s="89"/>
      <c r="TPV228" s="89"/>
      <c r="TPW228" s="89"/>
      <c r="TPX228" s="89"/>
      <c r="TPY228" s="89"/>
      <c r="TPZ228" s="89"/>
      <c r="TQA228" s="89"/>
      <c r="TQB228" s="89"/>
      <c r="TQC228" s="89"/>
      <c r="TQD228" s="89"/>
      <c r="TQE228" s="89"/>
      <c r="TQF228" s="89"/>
      <c r="TQG228" s="89"/>
      <c r="TQH228" s="89"/>
      <c r="TQI228" s="80"/>
      <c r="TQJ228" s="89"/>
      <c r="TQK228" s="89"/>
      <c r="TQL228" s="89"/>
      <c r="TQM228" s="89"/>
      <c r="TQN228" s="89"/>
      <c r="TQO228" s="89"/>
      <c r="TQP228" s="89"/>
      <c r="TQQ228" s="89"/>
      <c r="TQR228" s="89"/>
      <c r="TQS228" s="89"/>
      <c r="TQT228" s="89"/>
      <c r="TQU228" s="89"/>
      <c r="TQV228" s="89"/>
      <c r="TQW228" s="89"/>
      <c r="TQX228" s="89"/>
      <c r="TQY228" s="89"/>
      <c r="TQZ228" s="89"/>
      <c r="TRA228" s="89"/>
      <c r="TRB228" s="89"/>
      <c r="TRC228" s="89"/>
      <c r="TRD228" s="89"/>
      <c r="TRE228" s="80"/>
      <c r="TRF228" s="89"/>
      <c r="TRG228" s="89"/>
      <c r="TRH228" s="89"/>
      <c r="TRI228" s="89"/>
      <c r="TRJ228" s="89"/>
      <c r="TRK228" s="89"/>
      <c r="TRL228" s="89"/>
      <c r="TRM228" s="89"/>
      <c r="TRN228" s="89"/>
      <c r="TRO228" s="89"/>
      <c r="TRP228" s="89"/>
      <c r="TRQ228" s="89"/>
      <c r="TRR228" s="89"/>
      <c r="TRS228" s="89"/>
      <c r="TRT228" s="89"/>
      <c r="TRU228" s="89"/>
      <c r="TRV228" s="89"/>
      <c r="TRW228" s="89"/>
      <c r="TRX228" s="89"/>
      <c r="TRY228" s="89"/>
      <c r="TRZ228" s="89"/>
      <c r="TSA228" s="80"/>
      <c r="TSB228" s="89"/>
      <c r="TSC228" s="89"/>
      <c r="TSD228" s="89"/>
      <c r="TSE228" s="89"/>
      <c r="TSF228" s="89"/>
      <c r="TSG228" s="89"/>
      <c r="TSH228" s="89"/>
      <c r="TSI228" s="89"/>
      <c r="TSJ228" s="89"/>
      <c r="TSK228" s="89"/>
      <c r="TSL228" s="89"/>
      <c r="TSM228" s="89"/>
      <c r="TSN228" s="89"/>
      <c r="TSO228" s="89"/>
      <c r="TSP228" s="89"/>
      <c r="TSQ228" s="89"/>
      <c r="TSR228" s="89"/>
      <c r="TSS228" s="89"/>
      <c r="TST228" s="89"/>
      <c r="TSU228" s="89"/>
      <c r="TSV228" s="89"/>
      <c r="TSW228" s="80"/>
      <c r="TSX228" s="89"/>
      <c r="TSY228" s="89"/>
      <c r="TSZ228" s="89"/>
      <c r="TTA228" s="89"/>
      <c r="TTB228" s="89"/>
      <c r="TTC228" s="89"/>
      <c r="TTD228" s="89"/>
      <c r="TTE228" s="89"/>
      <c r="TTF228" s="89"/>
      <c r="TTG228" s="89"/>
      <c r="TTH228" s="89"/>
      <c r="TTI228" s="89"/>
      <c r="TTJ228" s="89"/>
      <c r="TTK228" s="89"/>
      <c r="TTL228" s="89"/>
      <c r="TTM228" s="89"/>
      <c r="TTN228" s="89"/>
      <c r="TTO228" s="89"/>
      <c r="TTP228" s="89"/>
      <c r="TTQ228" s="89"/>
      <c r="TTR228" s="89"/>
      <c r="TTS228" s="80"/>
      <c r="TTT228" s="89"/>
      <c r="TTU228" s="89"/>
      <c r="TTV228" s="89"/>
      <c r="TTW228" s="89"/>
      <c r="TTX228" s="89"/>
      <c r="TTY228" s="89"/>
      <c r="TTZ228" s="89"/>
      <c r="TUA228" s="89"/>
      <c r="TUB228" s="89"/>
      <c r="TUC228" s="89"/>
      <c r="TUD228" s="89"/>
      <c r="TUE228" s="89"/>
      <c r="TUF228" s="89"/>
      <c r="TUG228" s="89"/>
      <c r="TUH228" s="89"/>
      <c r="TUI228" s="89"/>
      <c r="TUJ228" s="89"/>
      <c r="TUK228" s="89"/>
      <c r="TUL228" s="89"/>
      <c r="TUM228" s="89"/>
      <c r="TUN228" s="89"/>
      <c r="TUO228" s="80"/>
      <c r="TUP228" s="89"/>
      <c r="TUQ228" s="89"/>
      <c r="TUR228" s="89"/>
      <c r="TUS228" s="89"/>
      <c r="TUT228" s="89"/>
      <c r="TUU228" s="89"/>
      <c r="TUV228" s="89"/>
      <c r="TUW228" s="89"/>
      <c r="TUX228" s="89"/>
      <c r="TUY228" s="89"/>
      <c r="TUZ228" s="89"/>
      <c r="TVA228" s="89"/>
      <c r="TVB228" s="89"/>
      <c r="TVC228" s="89"/>
      <c r="TVD228" s="89"/>
      <c r="TVE228" s="89"/>
      <c r="TVF228" s="89"/>
      <c r="TVG228" s="89"/>
      <c r="TVH228" s="89"/>
      <c r="TVI228" s="89"/>
      <c r="TVJ228" s="89"/>
      <c r="TVK228" s="80"/>
      <c r="TVL228" s="89"/>
      <c r="TVM228" s="89"/>
      <c r="TVN228" s="89"/>
      <c r="TVO228" s="89"/>
      <c r="TVP228" s="89"/>
      <c r="TVQ228" s="89"/>
      <c r="TVR228" s="89"/>
      <c r="TVS228" s="89"/>
      <c r="TVT228" s="89"/>
      <c r="TVU228" s="89"/>
      <c r="TVV228" s="89"/>
      <c r="TVW228" s="89"/>
      <c r="TVX228" s="89"/>
      <c r="TVY228" s="89"/>
      <c r="TVZ228" s="89"/>
      <c r="TWA228" s="89"/>
      <c r="TWB228" s="89"/>
      <c r="TWC228" s="89"/>
      <c r="TWD228" s="89"/>
      <c r="TWE228" s="89"/>
      <c r="TWF228" s="89"/>
      <c r="TWG228" s="80"/>
      <c r="TWH228" s="89"/>
      <c r="TWI228" s="89"/>
      <c r="TWJ228" s="89"/>
      <c r="TWK228" s="89"/>
      <c r="TWL228" s="89"/>
      <c r="TWM228" s="89"/>
      <c r="TWN228" s="89"/>
      <c r="TWO228" s="89"/>
      <c r="TWP228" s="89"/>
      <c r="TWQ228" s="89"/>
      <c r="TWR228" s="89"/>
      <c r="TWS228" s="89"/>
      <c r="TWT228" s="89"/>
      <c r="TWU228" s="89"/>
      <c r="TWV228" s="89"/>
      <c r="TWW228" s="89"/>
      <c r="TWX228" s="89"/>
      <c r="TWY228" s="89"/>
      <c r="TWZ228" s="89"/>
      <c r="TXA228" s="89"/>
      <c r="TXB228" s="89"/>
      <c r="TXC228" s="80"/>
      <c r="TXD228" s="89"/>
      <c r="TXE228" s="89"/>
      <c r="TXF228" s="89"/>
      <c r="TXG228" s="89"/>
      <c r="TXH228" s="89"/>
      <c r="TXI228" s="89"/>
      <c r="TXJ228" s="89"/>
      <c r="TXK228" s="89"/>
      <c r="TXL228" s="89"/>
      <c r="TXM228" s="89"/>
      <c r="TXN228" s="89"/>
      <c r="TXO228" s="89"/>
      <c r="TXP228" s="89"/>
      <c r="TXQ228" s="89"/>
      <c r="TXR228" s="89"/>
      <c r="TXS228" s="89"/>
      <c r="TXT228" s="89"/>
      <c r="TXU228" s="89"/>
      <c r="TXV228" s="89"/>
      <c r="TXW228" s="89"/>
      <c r="TXX228" s="89"/>
      <c r="TXY228" s="80"/>
      <c r="TXZ228" s="89"/>
      <c r="TYA228" s="89"/>
      <c r="TYB228" s="89"/>
      <c r="TYC228" s="89"/>
      <c r="TYD228" s="89"/>
      <c r="TYE228" s="89"/>
      <c r="TYF228" s="89"/>
      <c r="TYG228" s="89"/>
      <c r="TYH228" s="89"/>
      <c r="TYI228" s="89"/>
      <c r="TYJ228" s="89"/>
      <c r="TYK228" s="89"/>
      <c r="TYL228" s="89"/>
      <c r="TYM228" s="89"/>
      <c r="TYN228" s="89"/>
      <c r="TYO228" s="89"/>
      <c r="TYP228" s="89"/>
      <c r="TYQ228" s="89"/>
      <c r="TYR228" s="89"/>
      <c r="TYS228" s="89"/>
      <c r="TYT228" s="89"/>
      <c r="TYU228" s="80"/>
      <c r="TYV228" s="89"/>
      <c r="TYW228" s="89"/>
      <c r="TYX228" s="89"/>
      <c r="TYY228" s="89"/>
      <c r="TYZ228" s="89"/>
      <c r="TZA228" s="89"/>
      <c r="TZB228" s="89"/>
      <c r="TZC228" s="89"/>
      <c r="TZD228" s="89"/>
      <c r="TZE228" s="89"/>
      <c r="TZF228" s="89"/>
      <c r="TZG228" s="89"/>
      <c r="TZH228" s="89"/>
      <c r="TZI228" s="89"/>
      <c r="TZJ228" s="89"/>
      <c r="TZK228" s="89"/>
      <c r="TZL228" s="89"/>
      <c r="TZM228" s="89"/>
      <c r="TZN228" s="89"/>
      <c r="TZO228" s="89"/>
      <c r="TZP228" s="89"/>
      <c r="TZQ228" s="80"/>
      <c r="TZR228" s="89"/>
      <c r="TZS228" s="89"/>
      <c r="TZT228" s="89"/>
      <c r="TZU228" s="89"/>
      <c r="TZV228" s="89"/>
      <c r="TZW228" s="89"/>
      <c r="TZX228" s="89"/>
      <c r="TZY228" s="89"/>
      <c r="TZZ228" s="89"/>
      <c r="UAA228" s="89"/>
      <c r="UAB228" s="89"/>
      <c r="UAC228" s="89"/>
      <c r="UAD228" s="89"/>
      <c r="UAE228" s="89"/>
      <c r="UAF228" s="89"/>
      <c r="UAG228" s="89"/>
      <c r="UAH228" s="89"/>
      <c r="UAI228" s="89"/>
      <c r="UAJ228" s="89"/>
      <c r="UAK228" s="89"/>
      <c r="UAL228" s="89"/>
      <c r="UAM228" s="80"/>
      <c r="UAN228" s="89"/>
      <c r="UAO228" s="89"/>
      <c r="UAP228" s="89"/>
      <c r="UAQ228" s="89"/>
      <c r="UAR228" s="89"/>
      <c r="UAS228" s="89"/>
      <c r="UAT228" s="89"/>
      <c r="UAU228" s="89"/>
      <c r="UAV228" s="89"/>
      <c r="UAW228" s="89"/>
      <c r="UAX228" s="89"/>
      <c r="UAY228" s="89"/>
      <c r="UAZ228" s="89"/>
      <c r="UBA228" s="89"/>
      <c r="UBB228" s="89"/>
      <c r="UBC228" s="89"/>
      <c r="UBD228" s="89"/>
      <c r="UBE228" s="89"/>
      <c r="UBF228" s="89"/>
      <c r="UBG228" s="89"/>
      <c r="UBH228" s="89"/>
      <c r="UBI228" s="80"/>
      <c r="UBJ228" s="89"/>
      <c r="UBK228" s="89"/>
      <c r="UBL228" s="89"/>
      <c r="UBM228" s="89"/>
      <c r="UBN228" s="89"/>
      <c r="UBO228" s="89"/>
      <c r="UBP228" s="89"/>
      <c r="UBQ228" s="89"/>
      <c r="UBR228" s="89"/>
      <c r="UBS228" s="89"/>
      <c r="UBT228" s="89"/>
      <c r="UBU228" s="89"/>
      <c r="UBV228" s="89"/>
      <c r="UBW228" s="89"/>
      <c r="UBX228" s="89"/>
      <c r="UBY228" s="89"/>
      <c r="UBZ228" s="89"/>
      <c r="UCA228" s="89"/>
      <c r="UCB228" s="89"/>
      <c r="UCC228" s="89"/>
      <c r="UCD228" s="89"/>
      <c r="UCE228" s="80"/>
      <c r="UCF228" s="89"/>
      <c r="UCG228" s="89"/>
      <c r="UCH228" s="89"/>
      <c r="UCI228" s="89"/>
      <c r="UCJ228" s="89"/>
      <c r="UCK228" s="89"/>
      <c r="UCL228" s="89"/>
      <c r="UCM228" s="89"/>
      <c r="UCN228" s="89"/>
      <c r="UCO228" s="89"/>
      <c r="UCP228" s="89"/>
      <c r="UCQ228" s="89"/>
      <c r="UCR228" s="89"/>
      <c r="UCS228" s="89"/>
      <c r="UCT228" s="89"/>
      <c r="UCU228" s="89"/>
      <c r="UCV228" s="89"/>
      <c r="UCW228" s="89"/>
      <c r="UCX228" s="89"/>
      <c r="UCY228" s="89"/>
      <c r="UCZ228" s="89"/>
      <c r="UDA228" s="80"/>
      <c r="UDB228" s="89"/>
      <c r="UDC228" s="89"/>
      <c r="UDD228" s="89"/>
      <c r="UDE228" s="89"/>
      <c r="UDF228" s="89"/>
      <c r="UDG228" s="89"/>
      <c r="UDH228" s="89"/>
      <c r="UDI228" s="89"/>
      <c r="UDJ228" s="89"/>
      <c r="UDK228" s="89"/>
      <c r="UDL228" s="89"/>
      <c r="UDM228" s="89"/>
      <c r="UDN228" s="89"/>
      <c r="UDO228" s="89"/>
      <c r="UDP228" s="89"/>
      <c r="UDQ228" s="89"/>
      <c r="UDR228" s="89"/>
      <c r="UDS228" s="89"/>
      <c r="UDT228" s="89"/>
      <c r="UDU228" s="89"/>
      <c r="UDV228" s="89"/>
      <c r="UDW228" s="80"/>
      <c r="UDX228" s="89"/>
      <c r="UDY228" s="89"/>
      <c r="UDZ228" s="89"/>
      <c r="UEA228" s="89"/>
      <c r="UEB228" s="89"/>
      <c r="UEC228" s="89"/>
      <c r="UED228" s="89"/>
      <c r="UEE228" s="89"/>
      <c r="UEF228" s="89"/>
      <c r="UEG228" s="89"/>
      <c r="UEH228" s="89"/>
      <c r="UEI228" s="89"/>
      <c r="UEJ228" s="89"/>
      <c r="UEK228" s="89"/>
      <c r="UEL228" s="89"/>
      <c r="UEM228" s="89"/>
      <c r="UEN228" s="89"/>
      <c r="UEO228" s="89"/>
      <c r="UEP228" s="89"/>
      <c r="UEQ228" s="89"/>
      <c r="UER228" s="89"/>
      <c r="UES228" s="80"/>
      <c r="UET228" s="89"/>
      <c r="UEU228" s="89"/>
      <c r="UEV228" s="89"/>
      <c r="UEW228" s="89"/>
      <c r="UEX228" s="89"/>
      <c r="UEY228" s="89"/>
      <c r="UEZ228" s="89"/>
      <c r="UFA228" s="89"/>
      <c r="UFB228" s="89"/>
      <c r="UFC228" s="89"/>
      <c r="UFD228" s="89"/>
      <c r="UFE228" s="89"/>
      <c r="UFF228" s="89"/>
      <c r="UFG228" s="89"/>
      <c r="UFH228" s="89"/>
      <c r="UFI228" s="89"/>
      <c r="UFJ228" s="89"/>
      <c r="UFK228" s="89"/>
      <c r="UFL228" s="89"/>
      <c r="UFM228" s="89"/>
      <c r="UFN228" s="89"/>
      <c r="UFO228" s="80"/>
      <c r="UFP228" s="89"/>
      <c r="UFQ228" s="89"/>
      <c r="UFR228" s="89"/>
      <c r="UFS228" s="89"/>
      <c r="UFT228" s="89"/>
      <c r="UFU228" s="89"/>
      <c r="UFV228" s="89"/>
      <c r="UFW228" s="89"/>
      <c r="UFX228" s="89"/>
      <c r="UFY228" s="89"/>
      <c r="UFZ228" s="89"/>
      <c r="UGA228" s="89"/>
      <c r="UGB228" s="89"/>
      <c r="UGC228" s="89"/>
      <c r="UGD228" s="89"/>
      <c r="UGE228" s="89"/>
      <c r="UGF228" s="89"/>
      <c r="UGG228" s="89"/>
      <c r="UGH228" s="89"/>
      <c r="UGI228" s="89"/>
      <c r="UGJ228" s="89"/>
      <c r="UGK228" s="80"/>
      <c r="UGL228" s="89"/>
      <c r="UGM228" s="89"/>
      <c r="UGN228" s="89"/>
      <c r="UGO228" s="89"/>
      <c r="UGP228" s="89"/>
      <c r="UGQ228" s="89"/>
      <c r="UGR228" s="89"/>
      <c r="UGS228" s="89"/>
      <c r="UGT228" s="89"/>
      <c r="UGU228" s="89"/>
      <c r="UGV228" s="89"/>
      <c r="UGW228" s="89"/>
      <c r="UGX228" s="89"/>
      <c r="UGY228" s="89"/>
      <c r="UGZ228" s="89"/>
      <c r="UHA228" s="89"/>
      <c r="UHB228" s="89"/>
      <c r="UHC228" s="89"/>
      <c r="UHD228" s="89"/>
      <c r="UHE228" s="89"/>
      <c r="UHF228" s="89"/>
      <c r="UHG228" s="80"/>
      <c r="UHH228" s="89"/>
      <c r="UHI228" s="89"/>
      <c r="UHJ228" s="89"/>
      <c r="UHK228" s="89"/>
      <c r="UHL228" s="89"/>
      <c r="UHM228" s="89"/>
      <c r="UHN228" s="89"/>
      <c r="UHO228" s="89"/>
      <c r="UHP228" s="89"/>
      <c r="UHQ228" s="89"/>
      <c r="UHR228" s="89"/>
      <c r="UHS228" s="89"/>
      <c r="UHT228" s="89"/>
      <c r="UHU228" s="89"/>
      <c r="UHV228" s="89"/>
      <c r="UHW228" s="89"/>
      <c r="UHX228" s="89"/>
      <c r="UHY228" s="89"/>
      <c r="UHZ228" s="89"/>
      <c r="UIA228" s="89"/>
      <c r="UIB228" s="89"/>
      <c r="UIC228" s="80"/>
      <c r="UID228" s="89"/>
      <c r="UIE228" s="89"/>
      <c r="UIF228" s="89"/>
      <c r="UIG228" s="89"/>
      <c r="UIH228" s="89"/>
      <c r="UII228" s="89"/>
      <c r="UIJ228" s="89"/>
      <c r="UIK228" s="89"/>
      <c r="UIL228" s="89"/>
      <c r="UIM228" s="89"/>
      <c r="UIN228" s="89"/>
      <c r="UIO228" s="89"/>
      <c r="UIP228" s="89"/>
      <c r="UIQ228" s="89"/>
      <c r="UIR228" s="89"/>
      <c r="UIS228" s="89"/>
      <c r="UIT228" s="89"/>
      <c r="UIU228" s="89"/>
      <c r="UIV228" s="89"/>
      <c r="UIW228" s="89"/>
      <c r="UIX228" s="89"/>
      <c r="UIY228" s="80"/>
      <c r="UIZ228" s="89"/>
      <c r="UJA228" s="89"/>
      <c r="UJB228" s="89"/>
      <c r="UJC228" s="89"/>
      <c r="UJD228" s="89"/>
      <c r="UJE228" s="89"/>
      <c r="UJF228" s="89"/>
      <c r="UJG228" s="89"/>
      <c r="UJH228" s="89"/>
      <c r="UJI228" s="89"/>
      <c r="UJJ228" s="89"/>
      <c r="UJK228" s="89"/>
      <c r="UJL228" s="89"/>
      <c r="UJM228" s="89"/>
      <c r="UJN228" s="89"/>
      <c r="UJO228" s="89"/>
      <c r="UJP228" s="89"/>
      <c r="UJQ228" s="89"/>
      <c r="UJR228" s="89"/>
      <c r="UJS228" s="89"/>
      <c r="UJT228" s="89"/>
      <c r="UJU228" s="80"/>
      <c r="UJV228" s="89"/>
      <c r="UJW228" s="89"/>
      <c r="UJX228" s="89"/>
      <c r="UJY228" s="89"/>
      <c r="UJZ228" s="89"/>
      <c r="UKA228" s="89"/>
      <c r="UKB228" s="89"/>
      <c r="UKC228" s="89"/>
      <c r="UKD228" s="89"/>
      <c r="UKE228" s="89"/>
      <c r="UKF228" s="89"/>
      <c r="UKG228" s="89"/>
      <c r="UKH228" s="89"/>
      <c r="UKI228" s="89"/>
      <c r="UKJ228" s="89"/>
      <c r="UKK228" s="89"/>
      <c r="UKL228" s="89"/>
      <c r="UKM228" s="89"/>
      <c r="UKN228" s="89"/>
      <c r="UKO228" s="89"/>
      <c r="UKP228" s="89"/>
      <c r="UKQ228" s="80"/>
      <c r="UKR228" s="89"/>
      <c r="UKS228" s="89"/>
      <c r="UKT228" s="89"/>
      <c r="UKU228" s="89"/>
      <c r="UKV228" s="89"/>
      <c r="UKW228" s="89"/>
      <c r="UKX228" s="89"/>
      <c r="UKY228" s="89"/>
      <c r="UKZ228" s="89"/>
      <c r="ULA228" s="89"/>
      <c r="ULB228" s="89"/>
      <c r="ULC228" s="89"/>
      <c r="ULD228" s="89"/>
      <c r="ULE228" s="89"/>
      <c r="ULF228" s="89"/>
      <c r="ULG228" s="89"/>
      <c r="ULH228" s="89"/>
      <c r="ULI228" s="89"/>
      <c r="ULJ228" s="89"/>
      <c r="ULK228" s="89"/>
      <c r="ULL228" s="89"/>
      <c r="ULM228" s="80"/>
      <c r="ULN228" s="89"/>
      <c r="ULO228" s="89"/>
      <c r="ULP228" s="89"/>
      <c r="ULQ228" s="89"/>
      <c r="ULR228" s="89"/>
      <c r="ULS228" s="89"/>
      <c r="ULT228" s="89"/>
      <c r="ULU228" s="89"/>
      <c r="ULV228" s="89"/>
      <c r="ULW228" s="89"/>
      <c r="ULX228" s="89"/>
      <c r="ULY228" s="89"/>
      <c r="ULZ228" s="89"/>
      <c r="UMA228" s="89"/>
      <c r="UMB228" s="89"/>
      <c r="UMC228" s="89"/>
      <c r="UMD228" s="89"/>
      <c r="UME228" s="89"/>
      <c r="UMF228" s="89"/>
      <c r="UMG228" s="89"/>
      <c r="UMH228" s="89"/>
      <c r="UMI228" s="80"/>
      <c r="UMJ228" s="89"/>
      <c r="UMK228" s="89"/>
      <c r="UML228" s="89"/>
      <c r="UMM228" s="89"/>
      <c r="UMN228" s="89"/>
      <c r="UMO228" s="89"/>
      <c r="UMP228" s="89"/>
      <c r="UMQ228" s="89"/>
      <c r="UMR228" s="89"/>
      <c r="UMS228" s="89"/>
      <c r="UMT228" s="89"/>
      <c r="UMU228" s="89"/>
      <c r="UMV228" s="89"/>
      <c r="UMW228" s="89"/>
      <c r="UMX228" s="89"/>
      <c r="UMY228" s="89"/>
      <c r="UMZ228" s="89"/>
      <c r="UNA228" s="89"/>
      <c r="UNB228" s="89"/>
      <c r="UNC228" s="89"/>
      <c r="UND228" s="89"/>
      <c r="UNE228" s="80"/>
      <c r="UNF228" s="89"/>
      <c r="UNG228" s="89"/>
      <c r="UNH228" s="89"/>
      <c r="UNI228" s="89"/>
      <c r="UNJ228" s="89"/>
      <c r="UNK228" s="89"/>
      <c r="UNL228" s="89"/>
      <c r="UNM228" s="89"/>
      <c r="UNN228" s="89"/>
      <c r="UNO228" s="89"/>
      <c r="UNP228" s="89"/>
      <c r="UNQ228" s="89"/>
      <c r="UNR228" s="89"/>
      <c r="UNS228" s="89"/>
      <c r="UNT228" s="89"/>
      <c r="UNU228" s="89"/>
      <c r="UNV228" s="89"/>
      <c r="UNW228" s="89"/>
      <c r="UNX228" s="89"/>
      <c r="UNY228" s="89"/>
      <c r="UNZ228" s="89"/>
      <c r="UOA228" s="80"/>
      <c r="UOB228" s="89"/>
      <c r="UOC228" s="89"/>
      <c r="UOD228" s="89"/>
      <c r="UOE228" s="89"/>
      <c r="UOF228" s="89"/>
      <c r="UOG228" s="89"/>
      <c r="UOH228" s="89"/>
      <c r="UOI228" s="89"/>
      <c r="UOJ228" s="89"/>
      <c r="UOK228" s="89"/>
      <c r="UOL228" s="89"/>
      <c r="UOM228" s="89"/>
      <c r="UON228" s="89"/>
      <c r="UOO228" s="89"/>
      <c r="UOP228" s="89"/>
      <c r="UOQ228" s="89"/>
      <c r="UOR228" s="89"/>
      <c r="UOS228" s="89"/>
      <c r="UOT228" s="89"/>
      <c r="UOU228" s="89"/>
      <c r="UOV228" s="89"/>
      <c r="UOW228" s="80"/>
      <c r="UOX228" s="89"/>
      <c r="UOY228" s="89"/>
      <c r="UOZ228" s="89"/>
      <c r="UPA228" s="89"/>
      <c r="UPB228" s="89"/>
      <c r="UPC228" s="89"/>
      <c r="UPD228" s="89"/>
      <c r="UPE228" s="89"/>
      <c r="UPF228" s="89"/>
      <c r="UPG228" s="89"/>
      <c r="UPH228" s="89"/>
      <c r="UPI228" s="89"/>
      <c r="UPJ228" s="89"/>
      <c r="UPK228" s="89"/>
      <c r="UPL228" s="89"/>
      <c r="UPM228" s="89"/>
      <c r="UPN228" s="89"/>
      <c r="UPO228" s="89"/>
      <c r="UPP228" s="89"/>
      <c r="UPQ228" s="89"/>
      <c r="UPR228" s="89"/>
      <c r="UPS228" s="80"/>
      <c r="UPT228" s="89"/>
      <c r="UPU228" s="89"/>
      <c r="UPV228" s="89"/>
      <c r="UPW228" s="89"/>
      <c r="UPX228" s="89"/>
      <c r="UPY228" s="89"/>
      <c r="UPZ228" s="89"/>
      <c r="UQA228" s="89"/>
      <c r="UQB228" s="89"/>
      <c r="UQC228" s="89"/>
      <c r="UQD228" s="89"/>
      <c r="UQE228" s="89"/>
      <c r="UQF228" s="89"/>
      <c r="UQG228" s="89"/>
      <c r="UQH228" s="89"/>
      <c r="UQI228" s="89"/>
      <c r="UQJ228" s="89"/>
      <c r="UQK228" s="89"/>
      <c r="UQL228" s="89"/>
      <c r="UQM228" s="89"/>
      <c r="UQN228" s="89"/>
      <c r="UQO228" s="80"/>
      <c r="UQP228" s="89"/>
      <c r="UQQ228" s="89"/>
      <c r="UQR228" s="89"/>
      <c r="UQS228" s="89"/>
      <c r="UQT228" s="89"/>
      <c r="UQU228" s="89"/>
      <c r="UQV228" s="89"/>
      <c r="UQW228" s="89"/>
      <c r="UQX228" s="89"/>
      <c r="UQY228" s="89"/>
      <c r="UQZ228" s="89"/>
      <c r="URA228" s="89"/>
      <c r="URB228" s="89"/>
      <c r="URC228" s="89"/>
      <c r="URD228" s="89"/>
      <c r="URE228" s="89"/>
      <c r="URF228" s="89"/>
      <c r="URG228" s="89"/>
      <c r="URH228" s="89"/>
      <c r="URI228" s="89"/>
      <c r="URJ228" s="89"/>
      <c r="URK228" s="80"/>
      <c r="URL228" s="89"/>
      <c r="URM228" s="89"/>
      <c r="URN228" s="89"/>
      <c r="URO228" s="89"/>
      <c r="URP228" s="89"/>
      <c r="URQ228" s="89"/>
      <c r="URR228" s="89"/>
      <c r="URS228" s="89"/>
      <c r="URT228" s="89"/>
      <c r="URU228" s="89"/>
      <c r="URV228" s="89"/>
      <c r="URW228" s="89"/>
      <c r="URX228" s="89"/>
      <c r="URY228" s="89"/>
      <c r="URZ228" s="89"/>
      <c r="USA228" s="89"/>
      <c r="USB228" s="89"/>
      <c r="USC228" s="89"/>
      <c r="USD228" s="89"/>
      <c r="USE228" s="89"/>
      <c r="USF228" s="89"/>
      <c r="USG228" s="80"/>
      <c r="USH228" s="89"/>
      <c r="USI228" s="89"/>
      <c r="USJ228" s="89"/>
      <c r="USK228" s="89"/>
      <c r="USL228" s="89"/>
      <c r="USM228" s="89"/>
      <c r="USN228" s="89"/>
      <c r="USO228" s="89"/>
      <c r="USP228" s="89"/>
      <c r="USQ228" s="89"/>
      <c r="USR228" s="89"/>
      <c r="USS228" s="89"/>
      <c r="UST228" s="89"/>
      <c r="USU228" s="89"/>
      <c r="USV228" s="89"/>
      <c r="USW228" s="89"/>
      <c r="USX228" s="89"/>
      <c r="USY228" s="89"/>
      <c r="USZ228" s="89"/>
      <c r="UTA228" s="89"/>
      <c r="UTB228" s="89"/>
      <c r="UTC228" s="80"/>
      <c r="UTD228" s="89"/>
      <c r="UTE228" s="89"/>
      <c r="UTF228" s="89"/>
      <c r="UTG228" s="89"/>
      <c r="UTH228" s="89"/>
      <c r="UTI228" s="89"/>
      <c r="UTJ228" s="89"/>
      <c r="UTK228" s="89"/>
      <c r="UTL228" s="89"/>
      <c r="UTM228" s="89"/>
      <c r="UTN228" s="89"/>
      <c r="UTO228" s="89"/>
      <c r="UTP228" s="89"/>
      <c r="UTQ228" s="89"/>
      <c r="UTR228" s="89"/>
      <c r="UTS228" s="89"/>
      <c r="UTT228" s="89"/>
      <c r="UTU228" s="89"/>
      <c r="UTV228" s="89"/>
      <c r="UTW228" s="89"/>
      <c r="UTX228" s="89"/>
      <c r="UTY228" s="80"/>
      <c r="UTZ228" s="89"/>
      <c r="UUA228" s="89"/>
      <c r="UUB228" s="89"/>
      <c r="UUC228" s="89"/>
      <c r="UUD228" s="89"/>
      <c r="UUE228" s="89"/>
      <c r="UUF228" s="89"/>
      <c r="UUG228" s="89"/>
      <c r="UUH228" s="89"/>
      <c r="UUI228" s="89"/>
      <c r="UUJ228" s="89"/>
      <c r="UUK228" s="89"/>
      <c r="UUL228" s="89"/>
      <c r="UUM228" s="89"/>
      <c r="UUN228" s="89"/>
      <c r="UUO228" s="89"/>
      <c r="UUP228" s="89"/>
      <c r="UUQ228" s="89"/>
      <c r="UUR228" s="89"/>
      <c r="UUS228" s="89"/>
      <c r="UUT228" s="89"/>
      <c r="UUU228" s="80"/>
      <c r="UUV228" s="89"/>
      <c r="UUW228" s="89"/>
      <c r="UUX228" s="89"/>
      <c r="UUY228" s="89"/>
      <c r="UUZ228" s="89"/>
      <c r="UVA228" s="89"/>
      <c r="UVB228" s="89"/>
      <c r="UVC228" s="89"/>
      <c r="UVD228" s="89"/>
      <c r="UVE228" s="89"/>
      <c r="UVF228" s="89"/>
      <c r="UVG228" s="89"/>
      <c r="UVH228" s="89"/>
      <c r="UVI228" s="89"/>
      <c r="UVJ228" s="89"/>
      <c r="UVK228" s="89"/>
      <c r="UVL228" s="89"/>
      <c r="UVM228" s="89"/>
      <c r="UVN228" s="89"/>
      <c r="UVO228" s="89"/>
      <c r="UVP228" s="89"/>
      <c r="UVQ228" s="80"/>
      <c r="UVR228" s="89"/>
      <c r="UVS228" s="89"/>
      <c r="UVT228" s="89"/>
      <c r="UVU228" s="89"/>
      <c r="UVV228" s="89"/>
      <c r="UVW228" s="89"/>
      <c r="UVX228" s="89"/>
      <c r="UVY228" s="89"/>
      <c r="UVZ228" s="89"/>
      <c r="UWA228" s="89"/>
      <c r="UWB228" s="89"/>
      <c r="UWC228" s="89"/>
      <c r="UWD228" s="89"/>
      <c r="UWE228" s="89"/>
      <c r="UWF228" s="89"/>
      <c r="UWG228" s="89"/>
      <c r="UWH228" s="89"/>
      <c r="UWI228" s="89"/>
      <c r="UWJ228" s="89"/>
      <c r="UWK228" s="89"/>
      <c r="UWL228" s="89"/>
      <c r="UWM228" s="80"/>
      <c r="UWN228" s="89"/>
      <c r="UWO228" s="89"/>
      <c r="UWP228" s="89"/>
      <c r="UWQ228" s="89"/>
      <c r="UWR228" s="89"/>
      <c r="UWS228" s="89"/>
      <c r="UWT228" s="89"/>
      <c r="UWU228" s="89"/>
      <c r="UWV228" s="89"/>
      <c r="UWW228" s="89"/>
      <c r="UWX228" s="89"/>
      <c r="UWY228" s="89"/>
      <c r="UWZ228" s="89"/>
      <c r="UXA228" s="89"/>
      <c r="UXB228" s="89"/>
      <c r="UXC228" s="89"/>
      <c r="UXD228" s="89"/>
      <c r="UXE228" s="89"/>
      <c r="UXF228" s="89"/>
      <c r="UXG228" s="89"/>
      <c r="UXH228" s="89"/>
      <c r="UXI228" s="80"/>
      <c r="UXJ228" s="89"/>
      <c r="UXK228" s="89"/>
      <c r="UXL228" s="89"/>
      <c r="UXM228" s="89"/>
      <c r="UXN228" s="89"/>
      <c r="UXO228" s="89"/>
      <c r="UXP228" s="89"/>
      <c r="UXQ228" s="89"/>
      <c r="UXR228" s="89"/>
      <c r="UXS228" s="89"/>
      <c r="UXT228" s="89"/>
      <c r="UXU228" s="89"/>
      <c r="UXV228" s="89"/>
      <c r="UXW228" s="89"/>
      <c r="UXX228" s="89"/>
      <c r="UXY228" s="89"/>
      <c r="UXZ228" s="89"/>
      <c r="UYA228" s="89"/>
      <c r="UYB228" s="89"/>
      <c r="UYC228" s="89"/>
      <c r="UYD228" s="89"/>
      <c r="UYE228" s="80"/>
      <c r="UYF228" s="89"/>
      <c r="UYG228" s="89"/>
      <c r="UYH228" s="89"/>
      <c r="UYI228" s="89"/>
      <c r="UYJ228" s="89"/>
      <c r="UYK228" s="89"/>
      <c r="UYL228" s="89"/>
      <c r="UYM228" s="89"/>
      <c r="UYN228" s="89"/>
      <c r="UYO228" s="89"/>
      <c r="UYP228" s="89"/>
      <c r="UYQ228" s="89"/>
      <c r="UYR228" s="89"/>
      <c r="UYS228" s="89"/>
      <c r="UYT228" s="89"/>
      <c r="UYU228" s="89"/>
      <c r="UYV228" s="89"/>
      <c r="UYW228" s="89"/>
      <c r="UYX228" s="89"/>
      <c r="UYY228" s="89"/>
      <c r="UYZ228" s="89"/>
      <c r="UZA228" s="80"/>
      <c r="UZB228" s="89"/>
      <c r="UZC228" s="89"/>
      <c r="UZD228" s="89"/>
      <c r="UZE228" s="89"/>
      <c r="UZF228" s="89"/>
      <c r="UZG228" s="89"/>
      <c r="UZH228" s="89"/>
      <c r="UZI228" s="89"/>
      <c r="UZJ228" s="89"/>
      <c r="UZK228" s="89"/>
      <c r="UZL228" s="89"/>
      <c r="UZM228" s="89"/>
      <c r="UZN228" s="89"/>
      <c r="UZO228" s="89"/>
      <c r="UZP228" s="89"/>
      <c r="UZQ228" s="89"/>
      <c r="UZR228" s="89"/>
      <c r="UZS228" s="89"/>
      <c r="UZT228" s="89"/>
      <c r="UZU228" s="89"/>
      <c r="UZV228" s="89"/>
      <c r="UZW228" s="80"/>
      <c r="UZX228" s="89"/>
      <c r="UZY228" s="89"/>
      <c r="UZZ228" s="89"/>
      <c r="VAA228" s="89"/>
      <c r="VAB228" s="89"/>
      <c r="VAC228" s="89"/>
      <c r="VAD228" s="89"/>
      <c r="VAE228" s="89"/>
      <c r="VAF228" s="89"/>
      <c r="VAG228" s="89"/>
      <c r="VAH228" s="89"/>
      <c r="VAI228" s="89"/>
      <c r="VAJ228" s="89"/>
      <c r="VAK228" s="89"/>
      <c r="VAL228" s="89"/>
      <c r="VAM228" s="89"/>
      <c r="VAN228" s="89"/>
      <c r="VAO228" s="89"/>
      <c r="VAP228" s="89"/>
      <c r="VAQ228" s="89"/>
      <c r="VAR228" s="89"/>
      <c r="VAS228" s="80"/>
      <c r="VAT228" s="89"/>
      <c r="VAU228" s="89"/>
      <c r="VAV228" s="89"/>
      <c r="VAW228" s="89"/>
      <c r="VAX228" s="89"/>
      <c r="VAY228" s="89"/>
      <c r="VAZ228" s="89"/>
      <c r="VBA228" s="89"/>
      <c r="VBB228" s="89"/>
      <c r="VBC228" s="89"/>
      <c r="VBD228" s="89"/>
      <c r="VBE228" s="89"/>
      <c r="VBF228" s="89"/>
      <c r="VBG228" s="89"/>
      <c r="VBH228" s="89"/>
      <c r="VBI228" s="89"/>
      <c r="VBJ228" s="89"/>
      <c r="VBK228" s="89"/>
      <c r="VBL228" s="89"/>
      <c r="VBM228" s="89"/>
      <c r="VBN228" s="89"/>
      <c r="VBO228" s="80"/>
      <c r="VBP228" s="89"/>
      <c r="VBQ228" s="89"/>
      <c r="VBR228" s="89"/>
      <c r="VBS228" s="89"/>
      <c r="VBT228" s="89"/>
      <c r="VBU228" s="89"/>
      <c r="VBV228" s="89"/>
      <c r="VBW228" s="89"/>
      <c r="VBX228" s="89"/>
      <c r="VBY228" s="89"/>
      <c r="VBZ228" s="89"/>
      <c r="VCA228" s="89"/>
      <c r="VCB228" s="89"/>
      <c r="VCC228" s="89"/>
      <c r="VCD228" s="89"/>
      <c r="VCE228" s="89"/>
      <c r="VCF228" s="89"/>
      <c r="VCG228" s="89"/>
      <c r="VCH228" s="89"/>
      <c r="VCI228" s="89"/>
      <c r="VCJ228" s="89"/>
      <c r="VCK228" s="80"/>
      <c r="VCL228" s="89"/>
      <c r="VCM228" s="89"/>
      <c r="VCN228" s="89"/>
      <c r="VCO228" s="89"/>
      <c r="VCP228" s="89"/>
      <c r="VCQ228" s="89"/>
      <c r="VCR228" s="89"/>
      <c r="VCS228" s="89"/>
      <c r="VCT228" s="89"/>
      <c r="VCU228" s="89"/>
      <c r="VCV228" s="89"/>
      <c r="VCW228" s="89"/>
      <c r="VCX228" s="89"/>
      <c r="VCY228" s="89"/>
      <c r="VCZ228" s="89"/>
      <c r="VDA228" s="89"/>
      <c r="VDB228" s="89"/>
      <c r="VDC228" s="89"/>
      <c r="VDD228" s="89"/>
      <c r="VDE228" s="89"/>
      <c r="VDF228" s="89"/>
      <c r="VDG228" s="80"/>
      <c r="VDH228" s="89"/>
      <c r="VDI228" s="89"/>
      <c r="VDJ228" s="89"/>
      <c r="VDK228" s="89"/>
      <c r="VDL228" s="89"/>
      <c r="VDM228" s="89"/>
      <c r="VDN228" s="89"/>
      <c r="VDO228" s="89"/>
      <c r="VDP228" s="89"/>
      <c r="VDQ228" s="89"/>
      <c r="VDR228" s="89"/>
      <c r="VDS228" s="89"/>
      <c r="VDT228" s="89"/>
      <c r="VDU228" s="89"/>
      <c r="VDV228" s="89"/>
      <c r="VDW228" s="89"/>
      <c r="VDX228" s="89"/>
      <c r="VDY228" s="89"/>
      <c r="VDZ228" s="89"/>
      <c r="VEA228" s="89"/>
      <c r="VEB228" s="89"/>
      <c r="VEC228" s="80"/>
      <c r="VED228" s="89"/>
      <c r="VEE228" s="89"/>
      <c r="VEF228" s="89"/>
      <c r="VEG228" s="89"/>
      <c r="VEH228" s="89"/>
      <c r="VEI228" s="89"/>
      <c r="VEJ228" s="89"/>
      <c r="VEK228" s="89"/>
      <c r="VEL228" s="89"/>
      <c r="VEM228" s="89"/>
      <c r="VEN228" s="89"/>
      <c r="VEO228" s="89"/>
      <c r="VEP228" s="89"/>
      <c r="VEQ228" s="89"/>
      <c r="VER228" s="89"/>
      <c r="VES228" s="89"/>
      <c r="VET228" s="89"/>
      <c r="VEU228" s="89"/>
      <c r="VEV228" s="89"/>
      <c r="VEW228" s="89"/>
      <c r="VEX228" s="89"/>
      <c r="VEY228" s="80"/>
      <c r="VEZ228" s="89"/>
      <c r="VFA228" s="89"/>
      <c r="VFB228" s="89"/>
      <c r="VFC228" s="89"/>
      <c r="VFD228" s="89"/>
      <c r="VFE228" s="89"/>
      <c r="VFF228" s="89"/>
      <c r="VFG228" s="89"/>
      <c r="VFH228" s="89"/>
      <c r="VFI228" s="89"/>
      <c r="VFJ228" s="89"/>
      <c r="VFK228" s="89"/>
      <c r="VFL228" s="89"/>
      <c r="VFM228" s="89"/>
      <c r="VFN228" s="89"/>
      <c r="VFO228" s="89"/>
      <c r="VFP228" s="89"/>
      <c r="VFQ228" s="89"/>
      <c r="VFR228" s="89"/>
      <c r="VFS228" s="89"/>
      <c r="VFT228" s="89"/>
      <c r="VFU228" s="80"/>
      <c r="VFV228" s="89"/>
      <c r="VFW228" s="89"/>
      <c r="VFX228" s="89"/>
      <c r="VFY228" s="89"/>
      <c r="VFZ228" s="89"/>
      <c r="VGA228" s="89"/>
      <c r="VGB228" s="89"/>
      <c r="VGC228" s="89"/>
      <c r="VGD228" s="89"/>
      <c r="VGE228" s="89"/>
      <c r="VGF228" s="89"/>
      <c r="VGG228" s="89"/>
      <c r="VGH228" s="89"/>
      <c r="VGI228" s="89"/>
      <c r="VGJ228" s="89"/>
      <c r="VGK228" s="89"/>
      <c r="VGL228" s="89"/>
      <c r="VGM228" s="89"/>
      <c r="VGN228" s="89"/>
      <c r="VGO228" s="89"/>
      <c r="VGP228" s="89"/>
      <c r="VGQ228" s="80"/>
      <c r="VGR228" s="89"/>
      <c r="VGS228" s="89"/>
      <c r="VGT228" s="89"/>
      <c r="VGU228" s="89"/>
      <c r="VGV228" s="89"/>
      <c r="VGW228" s="89"/>
      <c r="VGX228" s="89"/>
      <c r="VGY228" s="89"/>
      <c r="VGZ228" s="89"/>
      <c r="VHA228" s="89"/>
      <c r="VHB228" s="89"/>
      <c r="VHC228" s="89"/>
      <c r="VHD228" s="89"/>
      <c r="VHE228" s="89"/>
      <c r="VHF228" s="89"/>
      <c r="VHG228" s="89"/>
      <c r="VHH228" s="89"/>
      <c r="VHI228" s="89"/>
      <c r="VHJ228" s="89"/>
      <c r="VHK228" s="89"/>
      <c r="VHL228" s="89"/>
      <c r="VHM228" s="80"/>
      <c r="VHN228" s="89"/>
      <c r="VHO228" s="89"/>
      <c r="VHP228" s="89"/>
      <c r="VHQ228" s="89"/>
      <c r="VHR228" s="89"/>
      <c r="VHS228" s="89"/>
      <c r="VHT228" s="89"/>
      <c r="VHU228" s="89"/>
      <c r="VHV228" s="89"/>
      <c r="VHW228" s="89"/>
      <c r="VHX228" s="89"/>
      <c r="VHY228" s="89"/>
      <c r="VHZ228" s="89"/>
      <c r="VIA228" s="89"/>
      <c r="VIB228" s="89"/>
      <c r="VIC228" s="89"/>
      <c r="VID228" s="89"/>
      <c r="VIE228" s="89"/>
      <c r="VIF228" s="89"/>
      <c r="VIG228" s="89"/>
      <c r="VIH228" s="89"/>
      <c r="VII228" s="80"/>
      <c r="VIJ228" s="89"/>
      <c r="VIK228" s="89"/>
      <c r="VIL228" s="89"/>
      <c r="VIM228" s="89"/>
      <c r="VIN228" s="89"/>
      <c r="VIO228" s="89"/>
      <c r="VIP228" s="89"/>
      <c r="VIQ228" s="89"/>
      <c r="VIR228" s="89"/>
      <c r="VIS228" s="89"/>
      <c r="VIT228" s="89"/>
      <c r="VIU228" s="89"/>
      <c r="VIV228" s="89"/>
      <c r="VIW228" s="89"/>
      <c r="VIX228" s="89"/>
      <c r="VIY228" s="89"/>
      <c r="VIZ228" s="89"/>
      <c r="VJA228" s="89"/>
      <c r="VJB228" s="89"/>
      <c r="VJC228" s="89"/>
      <c r="VJD228" s="89"/>
      <c r="VJE228" s="80"/>
      <c r="VJF228" s="89"/>
      <c r="VJG228" s="89"/>
      <c r="VJH228" s="89"/>
      <c r="VJI228" s="89"/>
      <c r="VJJ228" s="89"/>
      <c r="VJK228" s="89"/>
      <c r="VJL228" s="89"/>
      <c r="VJM228" s="89"/>
      <c r="VJN228" s="89"/>
      <c r="VJO228" s="89"/>
      <c r="VJP228" s="89"/>
      <c r="VJQ228" s="89"/>
      <c r="VJR228" s="89"/>
      <c r="VJS228" s="89"/>
      <c r="VJT228" s="89"/>
      <c r="VJU228" s="89"/>
      <c r="VJV228" s="89"/>
      <c r="VJW228" s="89"/>
      <c r="VJX228" s="89"/>
      <c r="VJY228" s="89"/>
      <c r="VJZ228" s="89"/>
      <c r="VKA228" s="80"/>
      <c r="VKB228" s="89"/>
      <c r="VKC228" s="89"/>
      <c r="VKD228" s="89"/>
      <c r="VKE228" s="89"/>
      <c r="VKF228" s="89"/>
      <c r="VKG228" s="89"/>
      <c r="VKH228" s="89"/>
      <c r="VKI228" s="89"/>
      <c r="VKJ228" s="89"/>
      <c r="VKK228" s="89"/>
      <c r="VKL228" s="89"/>
      <c r="VKM228" s="89"/>
      <c r="VKN228" s="89"/>
      <c r="VKO228" s="89"/>
      <c r="VKP228" s="89"/>
      <c r="VKQ228" s="89"/>
      <c r="VKR228" s="89"/>
      <c r="VKS228" s="89"/>
      <c r="VKT228" s="89"/>
      <c r="VKU228" s="89"/>
      <c r="VKV228" s="89"/>
      <c r="VKW228" s="80"/>
      <c r="VKX228" s="89"/>
      <c r="VKY228" s="89"/>
      <c r="VKZ228" s="89"/>
      <c r="VLA228" s="89"/>
      <c r="VLB228" s="89"/>
      <c r="VLC228" s="89"/>
      <c r="VLD228" s="89"/>
      <c r="VLE228" s="89"/>
      <c r="VLF228" s="89"/>
      <c r="VLG228" s="89"/>
      <c r="VLH228" s="89"/>
      <c r="VLI228" s="89"/>
      <c r="VLJ228" s="89"/>
      <c r="VLK228" s="89"/>
      <c r="VLL228" s="89"/>
      <c r="VLM228" s="89"/>
      <c r="VLN228" s="89"/>
      <c r="VLO228" s="89"/>
      <c r="VLP228" s="89"/>
      <c r="VLQ228" s="89"/>
      <c r="VLR228" s="89"/>
      <c r="VLS228" s="80"/>
      <c r="VLT228" s="89"/>
      <c r="VLU228" s="89"/>
      <c r="VLV228" s="89"/>
      <c r="VLW228" s="89"/>
      <c r="VLX228" s="89"/>
      <c r="VLY228" s="89"/>
      <c r="VLZ228" s="89"/>
      <c r="VMA228" s="89"/>
      <c r="VMB228" s="89"/>
      <c r="VMC228" s="89"/>
      <c r="VMD228" s="89"/>
      <c r="VME228" s="89"/>
      <c r="VMF228" s="89"/>
      <c r="VMG228" s="89"/>
      <c r="VMH228" s="89"/>
      <c r="VMI228" s="89"/>
      <c r="VMJ228" s="89"/>
      <c r="VMK228" s="89"/>
      <c r="VML228" s="89"/>
      <c r="VMM228" s="89"/>
      <c r="VMN228" s="89"/>
      <c r="VMO228" s="80"/>
      <c r="VMP228" s="89"/>
      <c r="VMQ228" s="89"/>
      <c r="VMR228" s="89"/>
      <c r="VMS228" s="89"/>
      <c r="VMT228" s="89"/>
      <c r="VMU228" s="89"/>
      <c r="VMV228" s="89"/>
      <c r="VMW228" s="89"/>
      <c r="VMX228" s="89"/>
      <c r="VMY228" s="89"/>
      <c r="VMZ228" s="89"/>
      <c r="VNA228" s="89"/>
      <c r="VNB228" s="89"/>
      <c r="VNC228" s="89"/>
      <c r="VND228" s="89"/>
      <c r="VNE228" s="89"/>
      <c r="VNF228" s="89"/>
      <c r="VNG228" s="89"/>
      <c r="VNH228" s="89"/>
      <c r="VNI228" s="89"/>
      <c r="VNJ228" s="89"/>
      <c r="VNK228" s="80"/>
      <c r="VNL228" s="89"/>
      <c r="VNM228" s="89"/>
      <c r="VNN228" s="89"/>
      <c r="VNO228" s="89"/>
      <c r="VNP228" s="89"/>
      <c r="VNQ228" s="89"/>
      <c r="VNR228" s="89"/>
      <c r="VNS228" s="89"/>
      <c r="VNT228" s="89"/>
      <c r="VNU228" s="89"/>
      <c r="VNV228" s="89"/>
      <c r="VNW228" s="89"/>
      <c r="VNX228" s="89"/>
      <c r="VNY228" s="89"/>
      <c r="VNZ228" s="89"/>
      <c r="VOA228" s="89"/>
      <c r="VOB228" s="89"/>
      <c r="VOC228" s="89"/>
      <c r="VOD228" s="89"/>
      <c r="VOE228" s="89"/>
      <c r="VOF228" s="89"/>
      <c r="VOG228" s="80"/>
      <c r="VOH228" s="89"/>
      <c r="VOI228" s="89"/>
      <c r="VOJ228" s="89"/>
      <c r="VOK228" s="89"/>
      <c r="VOL228" s="89"/>
      <c r="VOM228" s="89"/>
      <c r="VON228" s="89"/>
      <c r="VOO228" s="89"/>
      <c r="VOP228" s="89"/>
      <c r="VOQ228" s="89"/>
      <c r="VOR228" s="89"/>
      <c r="VOS228" s="89"/>
      <c r="VOT228" s="89"/>
      <c r="VOU228" s="89"/>
      <c r="VOV228" s="89"/>
      <c r="VOW228" s="89"/>
      <c r="VOX228" s="89"/>
      <c r="VOY228" s="89"/>
      <c r="VOZ228" s="89"/>
      <c r="VPA228" s="89"/>
      <c r="VPB228" s="89"/>
      <c r="VPC228" s="80"/>
      <c r="VPD228" s="89"/>
      <c r="VPE228" s="89"/>
      <c r="VPF228" s="89"/>
      <c r="VPG228" s="89"/>
      <c r="VPH228" s="89"/>
      <c r="VPI228" s="89"/>
      <c r="VPJ228" s="89"/>
      <c r="VPK228" s="89"/>
      <c r="VPL228" s="89"/>
      <c r="VPM228" s="89"/>
      <c r="VPN228" s="89"/>
      <c r="VPO228" s="89"/>
      <c r="VPP228" s="89"/>
      <c r="VPQ228" s="89"/>
      <c r="VPR228" s="89"/>
      <c r="VPS228" s="89"/>
      <c r="VPT228" s="89"/>
      <c r="VPU228" s="89"/>
      <c r="VPV228" s="89"/>
      <c r="VPW228" s="89"/>
      <c r="VPX228" s="89"/>
      <c r="VPY228" s="80"/>
      <c r="VPZ228" s="89"/>
      <c r="VQA228" s="89"/>
      <c r="VQB228" s="89"/>
      <c r="VQC228" s="89"/>
      <c r="VQD228" s="89"/>
      <c r="VQE228" s="89"/>
      <c r="VQF228" s="89"/>
      <c r="VQG228" s="89"/>
      <c r="VQH228" s="89"/>
      <c r="VQI228" s="89"/>
      <c r="VQJ228" s="89"/>
      <c r="VQK228" s="89"/>
      <c r="VQL228" s="89"/>
      <c r="VQM228" s="89"/>
      <c r="VQN228" s="89"/>
      <c r="VQO228" s="89"/>
      <c r="VQP228" s="89"/>
      <c r="VQQ228" s="89"/>
      <c r="VQR228" s="89"/>
      <c r="VQS228" s="89"/>
      <c r="VQT228" s="89"/>
      <c r="VQU228" s="80"/>
      <c r="VQV228" s="89"/>
      <c r="VQW228" s="89"/>
      <c r="VQX228" s="89"/>
      <c r="VQY228" s="89"/>
      <c r="VQZ228" s="89"/>
      <c r="VRA228" s="89"/>
      <c r="VRB228" s="89"/>
      <c r="VRC228" s="89"/>
      <c r="VRD228" s="89"/>
      <c r="VRE228" s="89"/>
      <c r="VRF228" s="89"/>
      <c r="VRG228" s="89"/>
      <c r="VRH228" s="89"/>
      <c r="VRI228" s="89"/>
      <c r="VRJ228" s="89"/>
      <c r="VRK228" s="89"/>
      <c r="VRL228" s="89"/>
      <c r="VRM228" s="89"/>
      <c r="VRN228" s="89"/>
      <c r="VRO228" s="89"/>
      <c r="VRP228" s="89"/>
      <c r="VRQ228" s="80"/>
      <c r="VRR228" s="89"/>
      <c r="VRS228" s="89"/>
      <c r="VRT228" s="89"/>
      <c r="VRU228" s="89"/>
      <c r="VRV228" s="89"/>
      <c r="VRW228" s="89"/>
      <c r="VRX228" s="89"/>
      <c r="VRY228" s="89"/>
      <c r="VRZ228" s="89"/>
      <c r="VSA228" s="89"/>
      <c r="VSB228" s="89"/>
      <c r="VSC228" s="89"/>
      <c r="VSD228" s="89"/>
      <c r="VSE228" s="89"/>
      <c r="VSF228" s="89"/>
      <c r="VSG228" s="89"/>
      <c r="VSH228" s="89"/>
      <c r="VSI228" s="89"/>
      <c r="VSJ228" s="89"/>
      <c r="VSK228" s="89"/>
      <c r="VSL228" s="89"/>
      <c r="VSM228" s="80"/>
      <c r="VSN228" s="89"/>
      <c r="VSO228" s="89"/>
      <c r="VSP228" s="89"/>
      <c r="VSQ228" s="89"/>
      <c r="VSR228" s="89"/>
      <c r="VSS228" s="89"/>
      <c r="VST228" s="89"/>
      <c r="VSU228" s="89"/>
      <c r="VSV228" s="89"/>
      <c r="VSW228" s="89"/>
      <c r="VSX228" s="89"/>
      <c r="VSY228" s="89"/>
      <c r="VSZ228" s="89"/>
      <c r="VTA228" s="89"/>
      <c r="VTB228" s="89"/>
      <c r="VTC228" s="89"/>
      <c r="VTD228" s="89"/>
      <c r="VTE228" s="89"/>
      <c r="VTF228" s="89"/>
      <c r="VTG228" s="89"/>
      <c r="VTH228" s="89"/>
      <c r="VTI228" s="80"/>
      <c r="VTJ228" s="89"/>
      <c r="VTK228" s="89"/>
      <c r="VTL228" s="89"/>
      <c r="VTM228" s="89"/>
      <c r="VTN228" s="89"/>
      <c r="VTO228" s="89"/>
      <c r="VTP228" s="89"/>
      <c r="VTQ228" s="89"/>
      <c r="VTR228" s="89"/>
      <c r="VTS228" s="89"/>
      <c r="VTT228" s="89"/>
      <c r="VTU228" s="89"/>
      <c r="VTV228" s="89"/>
      <c r="VTW228" s="89"/>
      <c r="VTX228" s="89"/>
      <c r="VTY228" s="89"/>
      <c r="VTZ228" s="89"/>
      <c r="VUA228" s="89"/>
      <c r="VUB228" s="89"/>
      <c r="VUC228" s="89"/>
      <c r="VUD228" s="89"/>
      <c r="VUE228" s="80"/>
      <c r="VUF228" s="89"/>
      <c r="VUG228" s="89"/>
      <c r="VUH228" s="89"/>
      <c r="VUI228" s="89"/>
      <c r="VUJ228" s="89"/>
      <c r="VUK228" s="89"/>
      <c r="VUL228" s="89"/>
      <c r="VUM228" s="89"/>
      <c r="VUN228" s="89"/>
      <c r="VUO228" s="89"/>
      <c r="VUP228" s="89"/>
      <c r="VUQ228" s="89"/>
      <c r="VUR228" s="89"/>
      <c r="VUS228" s="89"/>
      <c r="VUT228" s="89"/>
      <c r="VUU228" s="89"/>
      <c r="VUV228" s="89"/>
      <c r="VUW228" s="89"/>
      <c r="VUX228" s="89"/>
      <c r="VUY228" s="89"/>
      <c r="VUZ228" s="89"/>
      <c r="VVA228" s="80"/>
      <c r="VVB228" s="89"/>
      <c r="VVC228" s="89"/>
      <c r="VVD228" s="89"/>
      <c r="VVE228" s="89"/>
      <c r="VVF228" s="89"/>
      <c r="VVG228" s="89"/>
      <c r="VVH228" s="89"/>
      <c r="VVI228" s="89"/>
      <c r="VVJ228" s="89"/>
      <c r="VVK228" s="89"/>
      <c r="VVL228" s="89"/>
      <c r="VVM228" s="89"/>
      <c r="VVN228" s="89"/>
      <c r="VVO228" s="89"/>
      <c r="VVP228" s="89"/>
      <c r="VVQ228" s="89"/>
      <c r="VVR228" s="89"/>
      <c r="VVS228" s="89"/>
      <c r="VVT228" s="89"/>
      <c r="VVU228" s="89"/>
      <c r="VVV228" s="89"/>
      <c r="VVW228" s="80"/>
      <c r="VVX228" s="89"/>
      <c r="VVY228" s="89"/>
      <c r="VVZ228" s="89"/>
      <c r="VWA228" s="89"/>
      <c r="VWB228" s="89"/>
      <c r="VWC228" s="89"/>
      <c r="VWD228" s="89"/>
      <c r="VWE228" s="89"/>
      <c r="VWF228" s="89"/>
      <c r="VWG228" s="89"/>
      <c r="VWH228" s="89"/>
      <c r="VWI228" s="89"/>
      <c r="VWJ228" s="89"/>
      <c r="VWK228" s="89"/>
      <c r="VWL228" s="89"/>
      <c r="VWM228" s="89"/>
      <c r="VWN228" s="89"/>
      <c r="VWO228" s="89"/>
      <c r="VWP228" s="89"/>
      <c r="VWQ228" s="89"/>
      <c r="VWR228" s="89"/>
      <c r="VWS228" s="80"/>
      <c r="VWT228" s="89"/>
      <c r="VWU228" s="89"/>
      <c r="VWV228" s="89"/>
      <c r="VWW228" s="89"/>
      <c r="VWX228" s="89"/>
      <c r="VWY228" s="89"/>
      <c r="VWZ228" s="89"/>
      <c r="VXA228" s="89"/>
      <c r="VXB228" s="89"/>
      <c r="VXC228" s="89"/>
      <c r="VXD228" s="89"/>
      <c r="VXE228" s="89"/>
      <c r="VXF228" s="89"/>
      <c r="VXG228" s="89"/>
      <c r="VXH228" s="89"/>
      <c r="VXI228" s="89"/>
      <c r="VXJ228" s="89"/>
      <c r="VXK228" s="89"/>
      <c r="VXL228" s="89"/>
      <c r="VXM228" s="89"/>
      <c r="VXN228" s="89"/>
      <c r="VXO228" s="80"/>
      <c r="VXP228" s="89"/>
      <c r="VXQ228" s="89"/>
      <c r="VXR228" s="89"/>
      <c r="VXS228" s="89"/>
      <c r="VXT228" s="89"/>
      <c r="VXU228" s="89"/>
      <c r="VXV228" s="89"/>
      <c r="VXW228" s="89"/>
      <c r="VXX228" s="89"/>
      <c r="VXY228" s="89"/>
      <c r="VXZ228" s="89"/>
      <c r="VYA228" s="89"/>
      <c r="VYB228" s="89"/>
      <c r="VYC228" s="89"/>
      <c r="VYD228" s="89"/>
      <c r="VYE228" s="89"/>
      <c r="VYF228" s="89"/>
      <c r="VYG228" s="89"/>
      <c r="VYH228" s="89"/>
      <c r="VYI228" s="89"/>
      <c r="VYJ228" s="89"/>
      <c r="VYK228" s="80"/>
      <c r="VYL228" s="89"/>
      <c r="VYM228" s="89"/>
      <c r="VYN228" s="89"/>
      <c r="VYO228" s="89"/>
      <c r="VYP228" s="89"/>
      <c r="VYQ228" s="89"/>
      <c r="VYR228" s="89"/>
      <c r="VYS228" s="89"/>
      <c r="VYT228" s="89"/>
      <c r="VYU228" s="89"/>
      <c r="VYV228" s="89"/>
      <c r="VYW228" s="89"/>
      <c r="VYX228" s="89"/>
      <c r="VYY228" s="89"/>
      <c r="VYZ228" s="89"/>
      <c r="VZA228" s="89"/>
      <c r="VZB228" s="89"/>
      <c r="VZC228" s="89"/>
      <c r="VZD228" s="89"/>
      <c r="VZE228" s="89"/>
      <c r="VZF228" s="89"/>
      <c r="VZG228" s="80"/>
      <c r="VZH228" s="89"/>
      <c r="VZI228" s="89"/>
      <c r="VZJ228" s="89"/>
      <c r="VZK228" s="89"/>
      <c r="VZL228" s="89"/>
      <c r="VZM228" s="89"/>
      <c r="VZN228" s="89"/>
      <c r="VZO228" s="89"/>
      <c r="VZP228" s="89"/>
      <c r="VZQ228" s="89"/>
      <c r="VZR228" s="89"/>
      <c r="VZS228" s="89"/>
      <c r="VZT228" s="89"/>
      <c r="VZU228" s="89"/>
      <c r="VZV228" s="89"/>
      <c r="VZW228" s="89"/>
      <c r="VZX228" s="89"/>
      <c r="VZY228" s="89"/>
      <c r="VZZ228" s="89"/>
      <c r="WAA228" s="89"/>
      <c r="WAB228" s="89"/>
      <c r="WAC228" s="80"/>
      <c r="WAD228" s="89"/>
      <c r="WAE228" s="89"/>
      <c r="WAF228" s="89"/>
      <c r="WAG228" s="89"/>
      <c r="WAH228" s="89"/>
      <c r="WAI228" s="89"/>
      <c r="WAJ228" s="89"/>
      <c r="WAK228" s="89"/>
      <c r="WAL228" s="89"/>
      <c r="WAM228" s="89"/>
      <c r="WAN228" s="89"/>
      <c r="WAO228" s="89"/>
      <c r="WAP228" s="89"/>
      <c r="WAQ228" s="89"/>
      <c r="WAR228" s="89"/>
      <c r="WAS228" s="89"/>
      <c r="WAT228" s="89"/>
      <c r="WAU228" s="89"/>
      <c r="WAV228" s="89"/>
      <c r="WAW228" s="89"/>
      <c r="WAX228" s="89"/>
      <c r="WAY228" s="80"/>
      <c r="WAZ228" s="89"/>
      <c r="WBA228" s="89"/>
      <c r="WBB228" s="89"/>
      <c r="WBC228" s="89"/>
      <c r="WBD228" s="89"/>
      <c r="WBE228" s="89"/>
      <c r="WBF228" s="89"/>
      <c r="WBG228" s="89"/>
      <c r="WBH228" s="89"/>
      <c r="WBI228" s="89"/>
      <c r="WBJ228" s="89"/>
      <c r="WBK228" s="89"/>
      <c r="WBL228" s="89"/>
      <c r="WBM228" s="89"/>
      <c r="WBN228" s="89"/>
      <c r="WBO228" s="89"/>
      <c r="WBP228" s="89"/>
      <c r="WBQ228" s="89"/>
      <c r="WBR228" s="89"/>
      <c r="WBS228" s="89"/>
      <c r="WBT228" s="89"/>
      <c r="WBU228" s="80"/>
      <c r="WBV228" s="89"/>
      <c r="WBW228" s="89"/>
      <c r="WBX228" s="89"/>
      <c r="WBY228" s="89"/>
      <c r="WBZ228" s="89"/>
      <c r="WCA228" s="89"/>
      <c r="WCB228" s="89"/>
      <c r="WCC228" s="89"/>
      <c r="WCD228" s="89"/>
      <c r="WCE228" s="89"/>
      <c r="WCF228" s="89"/>
      <c r="WCG228" s="89"/>
      <c r="WCH228" s="89"/>
      <c r="WCI228" s="89"/>
      <c r="WCJ228" s="89"/>
      <c r="WCK228" s="89"/>
      <c r="WCL228" s="89"/>
      <c r="WCM228" s="89"/>
      <c r="WCN228" s="89"/>
      <c r="WCO228" s="89"/>
      <c r="WCP228" s="89"/>
      <c r="WCQ228" s="80"/>
      <c r="WCR228" s="89"/>
      <c r="WCS228" s="89"/>
      <c r="WCT228" s="89"/>
      <c r="WCU228" s="89"/>
      <c r="WCV228" s="89"/>
      <c r="WCW228" s="89"/>
      <c r="WCX228" s="89"/>
      <c r="WCY228" s="89"/>
      <c r="WCZ228" s="89"/>
      <c r="WDA228" s="89"/>
      <c r="WDB228" s="89"/>
      <c r="WDC228" s="89"/>
      <c r="WDD228" s="89"/>
      <c r="WDE228" s="89"/>
      <c r="WDF228" s="89"/>
      <c r="WDG228" s="89"/>
      <c r="WDH228" s="89"/>
      <c r="WDI228" s="89"/>
      <c r="WDJ228" s="89"/>
      <c r="WDK228" s="89"/>
      <c r="WDL228" s="89"/>
      <c r="WDM228" s="80"/>
      <c r="WDN228" s="89"/>
      <c r="WDO228" s="89"/>
      <c r="WDP228" s="89"/>
      <c r="WDQ228" s="89"/>
      <c r="WDR228" s="89"/>
      <c r="WDS228" s="89"/>
      <c r="WDT228" s="89"/>
      <c r="WDU228" s="89"/>
      <c r="WDV228" s="89"/>
      <c r="WDW228" s="89"/>
      <c r="WDX228" s="89"/>
      <c r="WDY228" s="89"/>
      <c r="WDZ228" s="89"/>
      <c r="WEA228" s="89"/>
      <c r="WEB228" s="89"/>
      <c r="WEC228" s="89"/>
      <c r="WED228" s="89"/>
      <c r="WEE228" s="89"/>
      <c r="WEF228" s="89"/>
      <c r="WEG228" s="89"/>
      <c r="WEH228" s="89"/>
      <c r="WEI228" s="80"/>
      <c r="WEJ228" s="89"/>
      <c r="WEK228" s="89"/>
      <c r="WEL228" s="89"/>
      <c r="WEM228" s="89"/>
      <c r="WEN228" s="89"/>
      <c r="WEO228" s="89"/>
      <c r="WEP228" s="89"/>
      <c r="WEQ228" s="89"/>
      <c r="WER228" s="89"/>
      <c r="WES228" s="89"/>
      <c r="WET228" s="89"/>
      <c r="WEU228" s="89"/>
      <c r="WEV228" s="89"/>
      <c r="WEW228" s="89"/>
      <c r="WEX228" s="89"/>
      <c r="WEY228" s="89"/>
      <c r="WEZ228" s="89"/>
      <c r="WFA228" s="89"/>
      <c r="WFB228" s="89"/>
      <c r="WFC228" s="89"/>
      <c r="WFD228" s="89"/>
      <c r="WFE228" s="80"/>
      <c r="WFF228" s="89"/>
      <c r="WFG228" s="89"/>
      <c r="WFH228" s="89"/>
      <c r="WFI228" s="89"/>
      <c r="WFJ228" s="89"/>
      <c r="WFK228" s="89"/>
      <c r="WFL228" s="89"/>
      <c r="WFM228" s="89"/>
      <c r="WFN228" s="89"/>
      <c r="WFO228" s="89"/>
      <c r="WFP228" s="89"/>
      <c r="WFQ228" s="89"/>
      <c r="WFR228" s="89"/>
      <c r="WFS228" s="89"/>
      <c r="WFT228" s="89"/>
      <c r="WFU228" s="89"/>
      <c r="WFV228" s="89"/>
      <c r="WFW228" s="89"/>
      <c r="WFX228" s="89"/>
      <c r="WFY228" s="89"/>
      <c r="WFZ228" s="89"/>
      <c r="WGA228" s="80"/>
      <c r="WGB228" s="89"/>
      <c r="WGC228" s="89"/>
      <c r="WGD228" s="89"/>
      <c r="WGE228" s="89"/>
      <c r="WGF228" s="89"/>
      <c r="WGG228" s="89"/>
      <c r="WGH228" s="89"/>
      <c r="WGI228" s="89"/>
      <c r="WGJ228" s="89"/>
      <c r="WGK228" s="89"/>
      <c r="WGL228" s="89"/>
      <c r="WGM228" s="89"/>
      <c r="WGN228" s="89"/>
      <c r="WGO228" s="89"/>
      <c r="WGP228" s="89"/>
      <c r="WGQ228" s="89"/>
      <c r="WGR228" s="89"/>
      <c r="WGS228" s="89"/>
      <c r="WGT228" s="89"/>
      <c r="WGU228" s="89"/>
      <c r="WGV228" s="89"/>
      <c r="WGW228" s="80"/>
      <c r="WGX228" s="89"/>
      <c r="WGY228" s="89"/>
      <c r="WGZ228" s="89"/>
      <c r="WHA228" s="89"/>
      <c r="WHB228" s="89"/>
      <c r="WHC228" s="89"/>
      <c r="WHD228" s="89"/>
      <c r="WHE228" s="89"/>
      <c r="WHF228" s="89"/>
      <c r="WHG228" s="89"/>
      <c r="WHH228" s="89"/>
      <c r="WHI228" s="89"/>
      <c r="WHJ228" s="89"/>
      <c r="WHK228" s="89"/>
      <c r="WHL228" s="89"/>
      <c r="WHM228" s="89"/>
      <c r="WHN228" s="89"/>
      <c r="WHO228" s="89"/>
      <c r="WHP228" s="89"/>
      <c r="WHQ228" s="89"/>
      <c r="WHR228" s="89"/>
      <c r="WHS228" s="80"/>
      <c r="WHT228" s="89"/>
      <c r="WHU228" s="89"/>
      <c r="WHV228" s="89"/>
      <c r="WHW228" s="89"/>
      <c r="WHX228" s="89"/>
      <c r="WHY228" s="89"/>
      <c r="WHZ228" s="89"/>
      <c r="WIA228" s="89"/>
      <c r="WIB228" s="89"/>
      <c r="WIC228" s="89"/>
      <c r="WID228" s="89"/>
      <c r="WIE228" s="89"/>
      <c r="WIF228" s="89"/>
      <c r="WIG228" s="89"/>
      <c r="WIH228" s="89"/>
      <c r="WII228" s="89"/>
      <c r="WIJ228" s="89"/>
      <c r="WIK228" s="89"/>
      <c r="WIL228" s="89"/>
      <c r="WIM228" s="89"/>
      <c r="WIN228" s="89"/>
      <c r="WIO228" s="80"/>
      <c r="WIP228" s="89"/>
      <c r="WIQ228" s="89"/>
      <c r="WIR228" s="89"/>
      <c r="WIS228" s="89"/>
      <c r="WIT228" s="89"/>
      <c r="WIU228" s="89"/>
      <c r="WIV228" s="89"/>
      <c r="WIW228" s="89"/>
      <c r="WIX228" s="89"/>
      <c r="WIY228" s="89"/>
      <c r="WIZ228" s="89"/>
      <c r="WJA228" s="89"/>
      <c r="WJB228" s="89"/>
      <c r="WJC228" s="89"/>
      <c r="WJD228" s="89"/>
      <c r="WJE228" s="89"/>
      <c r="WJF228" s="89"/>
      <c r="WJG228" s="89"/>
      <c r="WJH228" s="89"/>
      <c r="WJI228" s="89"/>
      <c r="WJJ228" s="89"/>
      <c r="WJK228" s="80"/>
      <c r="WJL228" s="89"/>
      <c r="WJM228" s="89"/>
      <c r="WJN228" s="89"/>
      <c r="WJO228" s="89"/>
      <c r="WJP228" s="89"/>
      <c r="WJQ228" s="89"/>
      <c r="WJR228" s="89"/>
      <c r="WJS228" s="89"/>
      <c r="WJT228" s="89"/>
      <c r="WJU228" s="89"/>
      <c r="WJV228" s="89"/>
      <c r="WJW228" s="89"/>
      <c r="WJX228" s="89"/>
      <c r="WJY228" s="89"/>
      <c r="WJZ228" s="89"/>
      <c r="WKA228" s="89"/>
      <c r="WKB228" s="89"/>
      <c r="WKC228" s="89"/>
      <c r="WKD228" s="89"/>
      <c r="WKE228" s="89"/>
      <c r="WKF228" s="89"/>
      <c r="WKG228" s="80"/>
      <c r="WKH228" s="89"/>
      <c r="WKI228" s="89"/>
      <c r="WKJ228" s="89"/>
      <c r="WKK228" s="89"/>
      <c r="WKL228" s="89"/>
      <c r="WKM228" s="89"/>
      <c r="WKN228" s="89"/>
      <c r="WKO228" s="89"/>
      <c r="WKP228" s="89"/>
      <c r="WKQ228" s="89"/>
      <c r="WKR228" s="89"/>
      <c r="WKS228" s="89"/>
      <c r="WKT228" s="89"/>
      <c r="WKU228" s="89"/>
      <c r="WKV228" s="89"/>
      <c r="WKW228" s="89"/>
      <c r="WKX228" s="89"/>
      <c r="WKY228" s="89"/>
      <c r="WKZ228" s="89"/>
      <c r="WLA228" s="89"/>
      <c r="WLB228" s="89"/>
      <c r="WLC228" s="80"/>
      <c r="WLD228" s="89"/>
      <c r="WLE228" s="89"/>
      <c r="WLF228" s="89"/>
      <c r="WLG228" s="89"/>
      <c r="WLH228" s="89"/>
      <c r="WLI228" s="89"/>
      <c r="WLJ228" s="89"/>
      <c r="WLK228" s="89"/>
      <c r="WLL228" s="89"/>
      <c r="WLM228" s="89"/>
      <c r="WLN228" s="89"/>
      <c r="WLO228" s="89"/>
      <c r="WLP228" s="89"/>
      <c r="WLQ228" s="89"/>
      <c r="WLR228" s="89"/>
      <c r="WLS228" s="89"/>
      <c r="WLT228" s="89"/>
      <c r="WLU228" s="89"/>
      <c r="WLV228" s="89"/>
      <c r="WLW228" s="89"/>
      <c r="WLX228" s="89"/>
      <c r="WLY228" s="80"/>
      <c r="WLZ228" s="89"/>
      <c r="WMA228" s="89"/>
      <c r="WMB228" s="89"/>
      <c r="WMC228" s="89"/>
      <c r="WMD228" s="89"/>
      <c r="WME228" s="89"/>
      <c r="WMF228" s="89"/>
      <c r="WMG228" s="89"/>
      <c r="WMH228" s="89"/>
      <c r="WMI228" s="89"/>
      <c r="WMJ228" s="89"/>
      <c r="WMK228" s="89"/>
      <c r="WML228" s="89"/>
      <c r="WMM228" s="89"/>
      <c r="WMN228" s="89"/>
      <c r="WMO228" s="89"/>
      <c r="WMP228" s="89"/>
      <c r="WMQ228" s="89"/>
      <c r="WMR228" s="89"/>
      <c r="WMS228" s="89"/>
      <c r="WMT228" s="89"/>
      <c r="WMU228" s="80"/>
      <c r="WMV228" s="89"/>
      <c r="WMW228" s="89"/>
      <c r="WMX228" s="89"/>
      <c r="WMY228" s="89"/>
      <c r="WMZ228" s="89"/>
      <c r="WNA228" s="89"/>
      <c r="WNB228" s="89"/>
      <c r="WNC228" s="89"/>
      <c r="WND228" s="89"/>
      <c r="WNE228" s="89"/>
      <c r="WNF228" s="89"/>
      <c r="WNG228" s="89"/>
      <c r="WNH228" s="89"/>
      <c r="WNI228" s="89"/>
      <c r="WNJ228" s="89"/>
      <c r="WNK228" s="89"/>
      <c r="WNL228" s="89"/>
      <c r="WNM228" s="89"/>
      <c r="WNN228" s="89"/>
      <c r="WNO228" s="89"/>
      <c r="WNP228" s="89"/>
      <c r="WNQ228" s="80"/>
      <c r="WNR228" s="89"/>
      <c r="WNS228" s="89"/>
      <c r="WNT228" s="89"/>
      <c r="WNU228" s="89"/>
      <c r="WNV228" s="89"/>
      <c r="WNW228" s="89"/>
      <c r="WNX228" s="89"/>
      <c r="WNY228" s="89"/>
      <c r="WNZ228" s="89"/>
      <c r="WOA228" s="89"/>
      <c r="WOB228" s="89"/>
      <c r="WOC228" s="89"/>
      <c r="WOD228" s="89"/>
      <c r="WOE228" s="89"/>
      <c r="WOF228" s="89"/>
      <c r="WOG228" s="89"/>
      <c r="WOH228" s="89"/>
      <c r="WOI228" s="89"/>
      <c r="WOJ228" s="89"/>
      <c r="WOK228" s="89"/>
      <c r="WOL228" s="89"/>
      <c r="WOM228" s="80"/>
      <c r="WON228" s="89"/>
      <c r="WOO228" s="89"/>
      <c r="WOP228" s="89"/>
      <c r="WOQ228" s="89"/>
      <c r="WOR228" s="89"/>
      <c r="WOS228" s="89"/>
      <c r="WOT228" s="89"/>
      <c r="WOU228" s="89"/>
      <c r="WOV228" s="89"/>
      <c r="WOW228" s="89"/>
      <c r="WOX228" s="89"/>
      <c r="WOY228" s="89"/>
      <c r="WOZ228" s="89"/>
      <c r="WPA228" s="89"/>
      <c r="WPB228" s="89"/>
      <c r="WPC228" s="89"/>
      <c r="WPD228" s="89"/>
      <c r="WPE228" s="89"/>
      <c r="WPF228" s="89"/>
      <c r="WPG228" s="89"/>
      <c r="WPH228" s="89"/>
      <c r="WPI228" s="80"/>
      <c r="WPJ228" s="89"/>
      <c r="WPK228" s="89"/>
      <c r="WPL228" s="89"/>
      <c r="WPM228" s="89"/>
      <c r="WPN228" s="89"/>
      <c r="WPO228" s="89"/>
      <c r="WPP228" s="89"/>
      <c r="WPQ228" s="89"/>
      <c r="WPR228" s="89"/>
      <c r="WPS228" s="89"/>
      <c r="WPT228" s="89"/>
      <c r="WPU228" s="89"/>
      <c r="WPV228" s="89"/>
      <c r="WPW228" s="89"/>
      <c r="WPX228" s="89"/>
      <c r="WPY228" s="89"/>
      <c r="WPZ228" s="89"/>
      <c r="WQA228" s="89"/>
      <c r="WQB228" s="89"/>
      <c r="WQC228" s="89"/>
      <c r="WQD228" s="89"/>
      <c r="WQE228" s="80"/>
      <c r="WQF228" s="89"/>
      <c r="WQG228" s="89"/>
      <c r="WQH228" s="89"/>
      <c r="WQI228" s="89"/>
      <c r="WQJ228" s="89"/>
      <c r="WQK228" s="89"/>
      <c r="WQL228" s="89"/>
      <c r="WQM228" s="89"/>
      <c r="WQN228" s="89"/>
      <c r="WQO228" s="89"/>
      <c r="WQP228" s="89"/>
      <c r="WQQ228" s="89"/>
      <c r="WQR228" s="89"/>
      <c r="WQS228" s="89"/>
      <c r="WQT228" s="89"/>
      <c r="WQU228" s="89"/>
      <c r="WQV228" s="89"/>
      <c r="WQW228" s="89"/>
      <c r="WQX228" s="89"/>
      <c r="WQY228" s="89"/>
      <c r="WQZ228" s="89"/>
      <c r="WRA228" s="80"/>
      <c r="WRB228" s="89"/>
      <c r="WRC228" s="89"/>
      <c r="WRD228" s="89"/>
      <c r="WRE228" s="89"/>
      <c r="WRF228" s="89"/>
      <c r="WRG228" s="89"/>
      <c r="WRH228" s="89"/>
      <c r="WRI228" s="89"/>
      <c r="WRJ228" s="89"/>
      <c r="WRK228" s="89"/>
      <c r="WRL228" s="89"/>
      <c r="WRM228" s="89"/>
      <c r="WRN228" s="89"/>
      <c r="WRO228" s="89"/>
      <c r="WRP228" s="89"/>
      <c r="WRQ228" s="89"/>
      <c r="WRR228" s="89"/>
      <c r="WRS228" s="89"/>
      <c r="WRT228" s="89"/>
      <c r="WRU228" s="89"/>
      <c r="WRV228" s="89"/>
      <c r="WRW228" s="80"/>
      <c r="WRX228" s="89"/>
      <c r="WRY228" s="89"/>
      <c r="WRZ228" s="89"/>
      <c r="WSA228" s="89"/>
      <c r="WSB228" s="89"/>
      <c r="WSC228" s="89"/>
      <c r="WSD228" s="89"/>
      <c r="WSE228" s="89"/>
      <c r="WSF228" s="89"/>
      <c r="WSG228" s="89"/>
      <c r="WSH228" s="89"/>
      <c r="WSI228" s="89"/>
      <c r="WSJ228" s="89"/>
      <c r="WSK228" s="89"/>
      <c r="WSL228" s="89"/>
      <c r="WSM228" s="89"/>
      <c r="WSN228" s="89"/>
      <c r="WSO228" s="89"/>
      <c r="WSP228" s="89"/>
      <c r="WSQ228" s="89"/>
      <c r="WSR228" s="89"/>
      <c r="WSS228" s="80"/>
      <c r="WST228" s="89"/>
      <c r="WSU228" s="89"/>
      <c r="WSV228" s="89"/>
      <c r="WSW228" s="89"/>
      <c r="WSX228" s="89"/>
      <c r="WSY228" s="89"/>
      <c r="WSZ228" s="89"/>
      <c r="WTA228" s="89"/>
      <c r="WTB228" s="89"/>
      <c r="WTC228" s="89"/>
      <c r="WTD228" s="89"/>
      <c r="WTE228" s="89"/>
      <c r="WTF228" s="89"/>
      <c r="WTG228" s="89"/>
      <c r="WTH228" s="89"/>
      <c r="WTI228" s="89"/>
      <c r="WTJ228" s="89"/>
      <c r="WTK228" s="89"/>
      <c r="WTL228" s="89"/>
      <c r="WTM228" s="89"/>
      <c r="WTN228" s="89"/>
      <c r="WTO228" s="80"/>
      <c r="WTP228" s="89"/>
      <c r="WTQ228" s="89"/>
      <c r="WTR228" s="89"/>
      <c r="WTS228" s="89"/>
      <c r="WTT228" s="89"/>
      <c r="WTU228" s="89"/>
      <c r="WTV228" s="89"/>
      <c r="WTW228" s="89"/>
      <c r="WTX228" s="89"/>
      <c r="WTY228" s="89"/>
      <c r="WTZ228" s="89"/>
      <c r="WUA228" s="89"/>
      <c r="WUB228" s="89"/>
      <c r="WUC228" s="89"/>
      <c r="WUD228" s="89"/>
      <c r="WUE228" s="89"/>
      <c r="WUF228" s="89"/>
      <c r="WUG228" s="89"/>
      <c r="WUH228" s="89"/>
      <c r="WUI228" s="89"/>
      <c r="WUJ228" s="89"/>
      <c r="WUK228" s="80"/>
      <c r="WUL228" s="89"/>
      <c r="WUM228" s="89"/>
      <c r="WUN228" s="89"/>
      <c r="WUO228" s="89"/>
      <c r="WUP228" s="89"/>
      <c r="WUQ228" s="89"/>
      <c r="WUR228" s="89"/>
      <c r="WUS228" s="89"/>
      <c r="WUT228" s="89"/>
      <c r="WUU228" s="89"/>
      <c r="WUV228" s="89"/>
      <c r="WUW228" s="89"/>
      <c r="WUX228" s="89"/>
      <c r="WUY228" s="89"/>
      <c r="WUZ228" s="89"/>
      <c r="WVA228" s="89"/>
      <c r="WVB228" s="89"/>
      <c r="WVC228" s="89"/>
      <c r="WVD228" s="89"/>
      <c r="WVE228" s="89"/>
      <c r="WVF228" s="89"/>
      <c r="WVG228" s="80"/>
      <c r="WVH228" s="89"/>
      <c r="WVI228" s="89"/>
      <c r="WVJ228" s="89"/>
      <c r="WVK228" s="89"/>
      <c r="WVL228" s="89"/>
      <c r="WVM228" s="89"/>
      <c r="WVN228" s="89"/>
      <c r="WVO228" s="89"/>
      <c r="WVP228" s="89"/>
      <c r="WVQ228" s="89"/>
      <c r="WVR228" s="89"/>
      <c r="WVS228" s="89"/>
      <c r="WVT228" s="89"/>
      <c r="WVU228" s="89"/>
      <c r="WVV228" s="89"/>
      <c r="WVW228" s="89"/>
      <c r="WVX228" s="89"/>
      <c r="WVY228" s="89"/>
      <c r="WVZ228" s="89"/>
      <c r="WWA228" s="89"/>
      <c r="WWB228" s="89"/>
      <c r="WWC228" s="80"/>
      <c r="WWD228" s="89"/>
      <c r="WWE228" s="89"/>
      <c r="WWF228" s="89"/>
      <c r="WWG228" s="89"/>
      <c r="WWH228" s="89"/>
      <c r="WWI228" s="89"/>
      <c r="WWJ228" s="89"/>
      <c r="WWK228" s="89"/>
      <c r="WWL228" s="89"/>
      <c r="WWM228" s="89"/>
      <c r="WWN228" s="89"/>
      <c r="WWO228" s="89"/>
      <c r="WWP228" s="89"/>
      <c r="WWQ228" s="89"/>
      <c r="WWR228" s="89"/>
      <c r="WWS228" s="89"/>
      <c r="WWT228" s="89"/>
      <c r="WWU228" s="89"/>
      <c r="WWV228" s="89"/>
      <c r="WWW228" s="89"/>
      <c r="WWX228" s="89"/>
      <c r="WWY228" s="80"/>
      <c r="WWZ228" s="89"/>
      <c r="WXA228" s="89"/>
      <c r="WXB228" s="89"/>
      <c r="WXC228" s="89"/>
      <c r="WXD228" s="89"/>
      <c r="WXE228" s="89"/>
      <c r="WXF228" s="89"/>
      <c r="WXG228" s="89"/>
      <c r="WXH228" s="89"/>
      <c r="WXI228" s="89"/>
      <c r="WXJ228" s="89"/>
      <c r="WXK228" s="89"/>
      <c r="WXL228" s="89"/>
      <c r="WXM228" s="89"/>
      <c r="WXN228" s="89"/>
      <c r="WXO228" s="89"/>
      <c r="WXP228" s="89"/>
      <c r="WXQ228" s="89"/>
      <c r="WXR228" s="89"/>
      <c r="WXS228" s="89"/>
      <c r="WXT228" s="89"/>
      <c r="WXU228" s="80"/>
      <c r="WXV228" s="89"/>
      <c r="WXW228" s="89"/>
      <c r="WXX228" s="89"/>
      <c r="WXY228" s="89"/>
      <c r="WXZ228" s="89"/>
      <c r="WYA228" s="89"/>
      <c r="WYB228" s="89"/>
      <c r="WYC228" s="89"/>
      <c r="WYD228" s="89"/>
      <c r="WYE228" s="89"/>
      <c r="WYF228" s="89"/>
      <c r="WYG228" s="89"/>
      <c r="WYH228" s="89"/>
      <c r="WYI228" s="89"/>
      <c r="WYJ228" s="89"/>
      <c r="WYK228" s="89"/>
      <c r="WYL228" s="89"/>
      <c r="WYM228" s="89"/>
      <c r="WYN228" s="89"/>
      <c r="WYO228" s="89"/>
      <c r="WYP228" s="89"/>
      <c r="WYQ228" s="80"/>
      <c r="WYR228" s="89"/>
      <c r="WYS228" s="89"/>
      <c r="WYT228" s="89"/>
      <c r="WYU228" s="89"/>
      <c r="WYV228" s="89"/>
      <c r="WYW228" s="89"/>
      <c r="WYX228" s="89"/>
      <c r="WYY228" s="89"/>
      <c r="WYZ228" s="89"/>
      <c r="WZA228" s="89"/>
      <c r="WZB228" s="89"/>
      <c r="WZC228" s="89"/>
      <c r="WZD228" s="89"/>
      <c r="WZE228" s="89"/>
      <c r="WZF228" s="89"/>
      <c r="WZG228" s="89"/>
      <c r="WZH228" s="89"/>
      <c r="WZI228" s="89"/>
      <c r="WZJ228" s="89"/>
      <c r="WZK228" s="89"/>
      <c r="WZL228" s="89"/>
      <c r="WZM228" s="80"/>
      <c r="WZN228" s="89"/>
      <c r="WZO228" s="89"/>
      <c r="WZP228" s="89"/>
      <c r="WZQ228" s="89"/>
      <c r="WZR228" s="89"/>
      <c r="WZS228" s="89"/>
      <c r="WZT228" s="89"/>
      <c r="WZU228" s="89"/>
      <c r="WZV228" s="89"/>
      <c r="WZW228" s="89"/>
      <c r="WZX228" s="89"/>
      <c r="WZY228" s="89"/>
      <c r="WZZ228" s="89"/>
      <c r="XAA228" s="89"/>
      <c r="XAB228" s="89"/>
      <c r="XAC228" s="89"/>
      <c r="XAD228" s="89"/>
      <c r="XAE228" s="89"/>
      <c r="XAF228" s="89"/>
      <c r="XAG228" s="89"/>
      <c r="XAH228" s="89"/>
      <c r="XAI228" s="80"/>
      <c r="XAJ228" s="89"/>
      <c r="XAK228" s="89"/>
      <c r="XAL228" s="89"/>
      <c r="XAM228" s="89"/>
      <c r="XAN228" s="89"/>
      <c r="XAO228" s="89"/>
      <c r="XAP228" s="89"/>
      <c r="XAQ228" s="89"/>
      <c r="XAR228" s="89"/>
      <c r="XAS228" s="89"/>
      <c r="XAT228" s="89"/>
      <c r="XAU228" s="89"/>
      <c r="XAV228" s="89"/>
      <c r="XAW228" s="89"/>
      <c r="XAX228" s="89"/>
      <c r="XAY228" s="89"/>
      <c r="XAZ228" s="89"/>
      <c r="XBA228" s="89"/>
      <c r="XBB228" s="89"/>
      <c r="XBC228" s="89"/>
      <c r="XBD228" s="89"/>
      <c r="XBE228" s="80"/>
      <c r="XBF228" s="89"/>
      <c r="XBG228" s="89"/>
      <c r="XBH228" s="89"/>
      <c r="XBI228" s="89"/>
      <c r="XBJ228" s="89"/>
      <c r="XBK228" s="89"/>
      <c r="XBL228" s="89"/>
      <c r="XBM228" s="89"/>
      <c r="XBN228" s="89"/>
      <c r="XBO228" s="89"/>
      <c r="XBP228" s="89"/>
      <c r="XBQ228" s="89"/>
      <c r="XBR228" s="89"/>
      <c r="XBS228" s="89"/>
      <c r="XBT228" s="89"/>
      <c r="XBU228" s="89"/>
      <c r="XBV228" s="89"/>
      <c r="XBW228" s="89"/>
      <c r="XBX228" s="89"/>
      <c r="XBY228" s="89"/>
      <c r="XBZ228" s="89"/>
      <c r="XCA228" s="80"/>
      <c r="XCB228" s="89"/>
      <c r="XCC228" s="89"/>
      <c r="XCD228" s="89"/>
      <c r="XCE228" s="89"/>
      <c r="XCF228" s="89"/>
      <c r="XCG228" s="89"/>
      <c r="XCH228" s="89"/>
      <c r="XCI228" s="89"/>
      <c r="XCJ228" s="89"/>
      <c r="XCK228" s="89"/>
      <c r="XCL228" s="89"/>
      <c r="XCM228" s="89"/>
      <c r="XCN228" s="89"/>
      <c r="XCO228" s="89"/>
      <c r="XCP228" s="89"/>
      <c r="XCQ228" s="89"/>
      <c r="XCR228" s="89"/>
      <c r="XCS228" s="89"/>
      <c r="XCT228" s="89"/>
      <c r="XCU228" s="89"/>
      <c r="XCV228" s="89"/>
      <c r="XCW228" s="80"/>
      <c r="XCX228" s="89"/>
      <c r="XCY228" s="89"/>
      <c r="XCZ228" s="89"/>
      <c r="XDA228" s="89"/>
      <c r="XDB228" s="89"/>
      <c r="XDC228" s="89"/>
      <c r="XDD228" s="89"/>
      <c r="XDE228" s="89"/>
      <c r="XDF228" s="89"/>
      <c r="XDG228" s="89"/>
      <c r="XDH228" s="89"/>
      <c r="XDI228" s="89"/>
      <c r="XDJ228" s="89"/>
      <c r="XDK228" s="89"/>
      <c r="XDL228" s="89"/>
      <c r="XDM228" s="89"/>
      <c r="XDN228" s="89"/>
      <c r="XDO228" s="89"/>
      <c r="XDP228" s="89"/>
      <c r="XDQ228" s="89"/>
      <c r="XDR228" s="89"/>
      <c r="XDS228" s="80"/>
      <c r="XDT228" s="89"/>
      <c r="XDU228" s="89"/>
      <c r="XDV228" s="89"/>
      <c r="XDW228" s="89"/>
      <c r="XDX228" s="89"/>
      <c r="XDY228" s="89"/>
      <c r="XDZ228" s="89"/>
      <c r="XEA228" s="89"/>
      <c r="XEB228" s="89"/>
      <c r="XEC228" s="89"/>
      <c r="XED228" s="89"/>
      <c r="XEE228" s="89"/>
      <c r="XEF228" s="89"/>
      <c r="XEG228" s="89"/>
      <c r="XEH228" s="89"/>
      <c r="XEI228" s="89"/>
      <c r="XEJ228" s="89"/>
      <c r="XEK228" s="89"/>
      <c r="XEL228" s="89"/>
      <c r="XEM228" s="89"/>
      <c r="XEN228" s="89"/>
      <c r="XEO228" s="80"/>
      <c r="XEP228" s="80"/>
      <c r="XEQ228" s="80"/>
      <c r="XER228" s="80"/>
      <c r="XES228" s="80"/>
      <c r="XET228" s="80"/>
      <c r="XEU228" s="80"/>
      <c r="XEV228" s="80"/>
      <c r="XEW228" s="80"/>
      <c r="XEX228" s="80"/>
      <c r="XEY228" s="80"/>
      <c r="XEZ228" s="80"/>
      <c r="XFA228" s="80"/>
      <c r="XFB228" s="80"/>
      <c r="XFC228" s="80"/>
      <c r="XFD228" s="80"/>
    </row>
    <row r="229" spans="1:16384" ht="37.5" customHeight="1" x14ac:dyDescent="0.25">
      <c r="A229" s="80" t="s">
        <v>61</v>
      </c>
      <c r="B229" s="89"/>
      <c r="C229" s="89"/>
      <c r="D229" s="89"/>
      <c r="E229" s="89"/>
      <c r="F229" s="89"/>
      <c r="G229" s="89"/>
      <c r="H229" s="89"/>
      <c r="I229" s="89"/>
      <c r="J229" s="89"/>
      <c r="K229" s="89"/>
      <c r="L229" s="89"/>
      <c r="M229" s="89"/>
      <c r="N229" s="89"/>
      <c r="O229" s="89"/>
      <c r="P229" s="89"/>
      <c r="Q229" s="89"/>
      <c r="R229" s="89"/>
      <c r="S229" s="89"/>
      <c r="T229" s="89"/>
      <c r="U229" s="89"/>
      <c r="V229" s="89"/>
      <c r="W229" s="80"/>
      <c r="X229" s="89"/>
      <c r="Y229" s="89"/>
      <c r="Z229" s="89"/>
      <c r="AA229" s="89"/>
      <c r="AB229" s="89"/>
      <c r="AC229" s="89"/>
      <c r="AD229" s="89"/>
      <c r="AE229" s="89"/>
      <c r="AF229" s="89"/>
      <c r="AG229" s="89"/>
      <c r="AH229" s="89"/>
      <c r="AI229" s="89"/>
      <c r="AJ229" s="89"/>
      <c r="AK229" s="89"/>
      <c r="AL229" s="89"/>
      <c r="AM229" s="89"/>
      <c r="AN229" s="89"/>
      <c r="AO229" s="89"/>
      <c r="AP229" s="89"/>
      <c r="AQ229" s="89"/>
      <c r="AR229" s="89"/>
      <c r="AS229" s="80"/>
      <c r="AT229" s="89"/>
      <c r="AU229" s="89"/>
      <c r="AV229" s="89"/>
      <c r="AW229" s="89"/>
      <c r="AX229" s="89"/>
      <c r="AY229" s="89"/>
      <c r="AZ229" s="89"/>
      <c r="BA229" s="89"/>
      <c r="BB229" s="89"/>
      <c r="BC229" s="89"/>
      <c r="BD229" s="89"/>
      <c r="BE229" s="89"/>
      <c r="BF229" s="89"/>
      <c r="BG229" s="89"/>
      <c r="BH229" s="89"/>
      <c r="BI229" s="89"/>
      <c r="BJ229" s="89"/>
      <c r="BK229" s="89"/>
      <c r="BL229" s="89"/>
      <c r="BM229" s="89"/>
      <c r="BN229" s="89"/>
      <c r="BO229" s="80"/>
      <c r="BP229" s="89"/>
      <c r="BQ229" s="89"/>
      <c r="BR229" s="89"/>
      <c r="BS229" s="89"/>
      <c r="BT229" s="89"/>
      <c r="BU229" s="89"/>
      <c r="BV229" s="89"/>
      <c r="BW229" s="89"/>
      <c r="BX229" s="89"/>
      <c r="BY229" s="89"/>
      <c r="BZ229" s="89"/>
      <c r="CA229" s="89"/>
      <c r="CB229" s="89"/>
      <c r="CC229" s="89"/>
      <c r="CD229" s="89"/>
      <c r="CE229" s="89"/>
      <c r="CF229" s="89"/>
      <c r="CG229" s="89"/>
      <c r="CH229" s="89"/>
      <c r="CI229" s="89"/>
      <c r="CJ229" s="89"/>
      <c r="CK229" s="80"/>
      <c r="CL229" s="89"/>
      <c r="CM229" s="89"/>
      <c r="CN229" s="89"/>
      <c r="CO229" s="89"/>
      <c r="CP229" s="89"/>
      <c r="CQ229" s="89"/>
      <c r="CR229" s="89"/>
      <c r="CS229" s="89"/>
      <c r="CT229" s="89"/>
      <c r="CU229" s="89"/>
      <c r="CV229" s="89"/>
      <c r="CW229" s="89"/>
      <c r="CX229" s="89"/>
      <c r="CY229" s="89"/>
      <c r="CZ229" s="89"/>
      <c r="DA229" s="89"/>
      <c r="DB229" s="89"/>
      <c r="DC229" s="89"/>
      <c r="DD229" s="89"/>
      <c r="DE229" s="89"/>
      <c r="DF229" s="89"/>
      <c r="DG229" s="80"/>
      <c r="DH229" s="89"/>
      <c r="DI229" s="89"/>
      <c r="DJ229" s="89"/>
      <c r="DK229" s="89"/>
      <c r="DL229" s="89"/>
      <c r="DM229" s="89"/>
      <c r="DN229" s="89"/>
      <c r="DO229" s="89"/>
      <c r="DP229" s="89"/>
      <c r="DQ229" s="89"/>
      <c r="DR229" s="89"/>
      <c r="DS229" s="89"/>
      <c r="DT229" s="89"/>
      <c r="DU229" s="89"/>
      <c r="DV229" s="89"/>
      <c r="DW229" s="89"/>
      <c r="DX229" s="89"/>
      <c r="DY229" s="89"/>
      <c r="DZ229" s="89"/>
      <c r="EA229" s="89"/>
      <c r="EB229" s="89"/>
      <c r="EC229" s="80"/>
      <c r="ED229" s="89"/>
      <c r="EE229" s="89"/>
      <c r="EF229" s="89"/>
      <c r="EG229" s="89"/>
      <c r="EH229" s="89"/>
      <c r="EI229" s="89"/>
      <c r="EJ229" s="89"/>
      <c r="EK229" s="89"/>
      <c r="EL229" s="89"/>
      <c r="EM229" s="89"/>
      <c r="EN229" s="89"/>
      <c r="EO229" s="89"/>
      <c r="EP229" s="89"/>
      <c r="EQ229" s="89"/>
      <c r="ER229" s="89"/>
      <c r="ES229" s="89"/>
      <c r="ET229" s="89"/>
      <c r="EU229" s="89"/>
      <c r="EV229" s="89"/>
      <c r="EW229" s="89"/>
      <c r="EX229" s="89"/>
      <c r="EY229" s="80"/>
      <c r="EZ229" s="89"/>
      <c r="FA229" s="89"/>
      <c r="FB229" s="89"/>
      <c r="FC229" s="89"/>
      <c r="FD229" s="89"/>
      <c r="FE229" s="89"/>
      <c r="FF229" s="89"/>
      <c r="FG229" s="89"/>
      <c r="FH229" s="89"/>
      <c r="FI229" s="89"/>
      <c r="FJ229" s="89"/>
      <c r="FK229" s="89"/>
      <c r="FL229" s="89"/>
      <c r="FM229" s="89"/>
      <c r="FN229" s="89"/>
      <c r="FO229" s="89"/>
      <c r="FP229" s="89"/>
      <c r="FQ229" s="89"/>
      <c r="FR229" s="89"/>
      <c r="FS229" s="89"/>
      <c r="FT229" s="89"/>
      <c r="FU229" s="80"/>
      <c r="FV229" s="89"/>
      <c r="FW229" s="89"/>
      <c r="FX229" s="89"/>
      <c r="FY229" s="89"/>
      <c r="FZ229" s="89"/>
      <c r="GA229" s="89"/>
      <c r="GB229" s="89"/>
      <c r="GC229" s="89"/>
      <c r="GD229" s="89"/>
      <c r="GE229" s="89"/>
      <c r="GF229" s="89"/>
      <c r="GG229" s="89"/>
      <c r="GH229" s="89"/>
      <c r="GI229" s="89"/>
      <c r="GJ229" s="89"/>
      <c r="GK229" s="89"/>
      <c r="GL229" s="89"/>
      <c r="GM229" s="89"/>
      <c r="GN229" s="89"/>
      <c r="GO229" s="89"/>
      <c r="GP229" s="89"/>
      <c r="GQ229" s="80"/>
      <c r="GR229" s="89"/>
      <c r="GS229" s="89"/>
      <c r="GT229" s="89"/>
      <c r="GU229" s="89"/>
      <c r="GV229" s="89"/>
      <c r="GW229" s="89"/>
      <c r="GX229" s="89"/>
      <c r="GY229" s="89"/>
      <c r="GZ229" s="89"/>
      <c r="HA229" s="89"/>
      <c r="HB229" s="89"/>
      <c r="HC229" s="89"/>
      <c r="HD229" s="89"/>
      <c r="HE229" s="89"/>
      <c r="HF229" s="89"/>
      <c r="HG229" s="89"/>
      <c r="HH229" s="89"/>
      <c r="HI229" s="89"/>
      <c r="HJ229" s="89"/>
      <c r="HK229" s="89"/>
      <c r="HL229" s="89"/>
      <c r="HM229" s="80"/>
      <c r="HN229" s="89"/>
      <c r="HO229" s="89"/>
      <c r="HP229" s="89"/>
      <c r="HQ229" s="89"/>
      <c r="HR229" s="89"/>
      <c r="HS229" s="89"/>
      <c r="HT229" s="89"/>
      <c r="HU229" s="89"/>
      <c r="HV229" s="89"/>
      <c r="HW229" s="89"/>
      <c r="HX229" s="89"/>
      <c r="HY229" s="89"/>
      <c r="HZ229" s="89"/>
      <c r="IA229" s="89"/>
      <c r="IB229" s="89"/>
      <c r="IC229" s="89"/>
      <c r="ID229" s="89"/>
      <c r="IE229" s="89"/>
      <c r="IF229" s="89"/>
      <c r="IG229" s="89"/>
      <c r="IH229" s="89"/>
      <c r="II229" s="80"/>
      <c r="IJ229" s="89"/>
      <c r="IK229" s="89"/>
      <c r="IL229" s="89"/>
      <c r="IM229" s="89"/>
      <c r="IN229" s="89"/>
      <c r="IO229" s="89"/>
      <c r="IP229" s="89"/>
      <c r="IQ229" s="89"/>
      <c r="IR229" s="89"/>
      <c r="IS229" s="89"/>
      <c r="IT229" s="89"/>
      <c r="IU229" s="89"/>
      <c r="IV229" s="89"/>
      <c r="IW229" s="89"/>
      <c r="IX229" s="89"/>
      <c r="IY229" s="89"/>
      <c r="IZ229" s="89"/>
      <c r="JA229" s="89"/>
      <c r="JB229" s="89"/>
      <c r="JC229" s="89"/>
      <c r="JD229" s="89"/>
      <c r="JE229" s="80"/>
      <c r="JF229" s="89"/>
      <c r="JG229" s="89"/>
      <c r="JH229" s="89"/>
      <c r="JI229" s="89"/>
      <c r="JJ229" s="89"/>
      <c r="JK229" s="89"/>
      <c r="JL229" s="89"/>
      <c r="JM229" s="89"/>
      <c r="JN229" s="89"/>
      <c r="JO229" s="89"/>
      <c r="JP229" s="89"/>
      <c r="JQ229" s="89"/>
      <c r="JR229" s="89"/>
      <c r="JS229" s="89"/>
      <c r="JT229" s="89"/>
      <c r="JU229" s="89"/>
      <c r="JV229" s="89"/>
      <c r="JW229" s="89"/>
      <c r="JX229" s="89"/>
      <c r="JY229" s="89"/>
      <c r="JZ229" s="89"/>
      <c r="KA229" s="80"/>
      <c r="KB229" s="89"/>
      <c r="KC229" s="89"/>
      <c r="KD229" s="89"/>
      <c r="KE229" s="89"/>
      <c r="KF229" s="89"/>
      <c r="KG229" s="89"/>
      <c r="KH229" s="89"/>
      <c r="KI229" s="89"/>
      <c r="KJ229" s="89"/>
      <c r="KK229" s="89"/>
      <c r="KL229" s="89"/>
      <c r="KM229" s="89"/>
      <c r="KN229" s="89"/>
      <c r="KO229" s="89"/>
      <c r="KP229" s="89"/>
      <c r="KQ229" s="89"/>
      <c r="KR229" s="89"/>
      <c r="KS229" s="89"/>
      <c r="KT229" s="89"/>
      <c r="KU229" s="89"/>
      <c r="KV229" s="89"/>
      <c r="KW229" s="80"/>
      <c r="KX229" s="89"/>
      <c r="KY229" s="89"/>
      <c r="KZ229" s="89"/>
      <c r="LA229" s="89"/>
      <c r="LB229" s="89"/>
      <c r="LC229" s="89"/>
      <c r="LD229" s="89"/>
      <c r="LE229" s="89"/>
      <c r="LF229" s="89"/>
      <c r="LG229" s="89"/>
      <c r="LH229" s="89"/>
      <c r="LI229" s="89"/>
      <c r="LJ229" s="89"/>
      <c r="LK229" s="89"/>
      <c r="LL229" s="89"/>
      <c r="LM229" s="89"/>
      <c r="LN229" s="89"/>
      <c r="LO229" s="89"/>
      <c r="LP229" s="89"/>
      <c r="LQ229" s="89"/>
      <c r="LR229" s="89"/>
      <c r="LS229" s="80"/>
      <c r="LT229" s="89"/>
      <c r="LU229" s="89"/>
      <c r="LV229" s="89"/>
      <c r="LW229" s="89"/>
      <c r="LX229" s="89"/>
      <c r="LY229" s="89"/>
      <c r="LZ229" s="89"/>
      <c r="MA229" s="89"/>
      <c r="MB229" s="89"/>
      <c r="MC229" s="89"/>
      <c r="MD229" s="89"/>
      <c r="ME229" s="89"/>
      <c r="MF229" s="89"/>
      <c r="MG229" s="89"/>
      <c r="MH229" s="89"/>
      <c r="MI229" s="89"/>
      <c r="MJ229" s="89"/>
      <c r="MK229" s="89"/>
      <c r="ML229" s="89"/>
      <c r="MM229" s="89"/>
      <c r="MN229" s="89"/>
      <c r="MO229" s="80"/>
      <c r="MP229" s="89"/>
      <c r="MQ229" s="89"/>
      <c r="MR229" s="89"/>
      <c r="MS229" s="89"/>
      <c r="MT229" s="89"/>
      <c r="MU229" s="89"/>
      <c r="MV229" s="89"/>
      <c r="MW229" s="89"/>
      <c r="MX229" s="89"/>
      <c r="MY229" s="89"/>
      <c r="MZ229" s="89"/>
      <c r="NA229" s="89"/>
      <c r="NB229" s="89"/>
      <c r="NC229" s="89"/>
      <c r="ND229" s="89"/>
      <c r="NE229" s="89"/>
      <c r="NF229" s="89"/>
      <c r="NG229" s="89"/>
      <c r="NH229" s="89"/>
      <c r="NI229" s="89"/>
      <c r="NJ229" s="89"/>
      <c r="NK229" s="80"/>
      <c r="NL229" s="89"/>
      <c r="NM229" s="89"/>
      <c r="NN229" s="89"/>
      <c r="NO229" s="89"/>
      <c r="NP229" s="89"/>
      <c r="NQ229" s="89"/>
      <c r="NR229" s="89"/>
      <c r="NS229" s="89"/>
      <c r="NT229" s="89"/>
      <c r="NU229" s="89"/>
      <c r="NV229" s="89"/>
      <c r="NW229" s="89"/>
      <c r="NX229" s="89"/>
      <c r="NY229" s="89"/>
      <c r="NZ229" s="89"/>
      <c r="OA229" s="89"/>
      <c r="OB229" s="89"/>
      <c r="OC229" s="89"/>
      <c r="OD229" s="89"/>
      <c r="OE229" s="89"/>
      <c r="OF229" s="89"/>
      <c r="OG229" s="80"/>
      <c r="OH229" s="89"/>
      <c r="OI229" s="89"/>
      <c r="OJ229" s="89"/>
      <c r="OK229" s="89"/>
      <c r="OL229" s="89"/>
      <c r="OM229" s="89"/>
      <c r="ON229" s="89"/>
      <c r="OO229" s="89"/>
      <c r="OP229" s="89"/>
      <c r="OQ229" s="89"/>
      <c r="OR229" s="89"/>
      <c r="OS229" s="89"/>
      <c r="OT229" s="89"/>
      <c r="OU229" s="89"/>
      <c r="OV229" s="89"/>
      <c r="OW229" s="89"/>
      <c r="OX229" s="89"/>
      <c r="OY229" s="89"/>
      <c r="OZ229" s="89"/>
      <c r="PA229" s="89"/>
      <c r="PB229" s="89"/>
      <c r="PC229" s="80"/>
      <c r="PD229" s="89"/>
      <c r="PE229" s="89"/>
      <c r="PF229" s="89"/>
      <c r="PG229" s="89"/>
      <c r="PH229" s="89"/>
      <c r="PI229" s="89"/>
      <c r="PJ229" s="89"/>
      <c r="PK229" s="89"/>
      <c r="PL229" s="89"/>
      <c r="PM229" s="89"/>
      <c r="PN229" s="89"/>
      <c r="PO229" s="89"/>
      <c r="PP229" s="89"/>
      <c r="PQ229" s="89"/>
      <c r="PR229" s="89"/>
      <c r="PS229" s="89"/>
      <c r="PT229" s="89"/>
      <c r="PU229" s="89"/>
      <c r="PV229" s="89"/>
      <c r="PW229" s="89"/>
      <c r="PX229" s="89"/>
      <c r="PY229" s="80"/>
      <c r="PZ229" s="89"/>
      <c r="QA229" s="89"/>
      <c r="QB229" s="89"/>
      <c r="QC229" s="89"/>
      <c r="QD229" s="89"/>
      <c r="QE229" s="89"/>
      <c r="QF229" s="89"/>
      <c r="QG229" s="89"/>
      <c r="QH229" s="89"/>
      <c r="QI229" s="89"/>
      <c r="QJ229" s="89"/>
      <c r="QK229" s="89"/>
      <c r="QL229" s="89"/>
      <c r="QM229" s="89"/>
      <c r="QN229" s="89"/>
      <c r="QO229" s="89"/>
      <c r="QP229" s="89"/>
      <c r="QQ229" s="89"/>
      <c r="QR229" s="89"/>
      <c r="QS229" s="89"/>
      <c r="QT229" s="89"/>
      <c r="QU229" s="80"/>
      <c r="QV229" s="89"/>
      <c r="QW229" s="89"/>
      <c r="QX229" s="89"/>
      <c r="QY229" s="89"/>
      <c r="QZ229" s="89"/>
      <c r="RA229" s="89"/>
      <c r="RB229" s="89"/>
      <c r="RC229" s="89"/>
      <c r="RD229" s="89"/>
      <c r="RE229" s="89"/>
      <c r="RF229" s="89"/>
      <c r="RG229" s="89"/>
      <c r="RH229" s="89"/>
      <c r="RI229" s="89"/>
      <c r="RJ229" s="89"/>
      <c r="RK229" s="89"/>
      <c r="RL229" s="89"/>
      <c r="RM229" s="89"/>
      <c r="RN229" s="89"/>
      <c r="RO229" s="89"/>
      <c r="RP229" s="89"/>
      <c r="RQ229" s="80"/>
      <c r="RR229" s="89"/>
      <c r="RS229" s="89"/>
      <c r="RT229" s="89"/>
      <c r="RU229" s="89"/>
      <c r="RV229" s="89"/>
      <c r="RW229" s="89"/>
      <c r="RX229" s="89"/>
      <c r="RY229" s="89"/>
      <c r="RZ229" s="89"/>
      <c r="SA229" s="89"/>
      <c r="SB229" s="89"/>
      <c r="SC229" s="89"/>
      <c r="SD229" s="89"/>
      <c r="SE229" s="89"/>
      <c r="SF229" s="89"/>
      <c r="SG229" s="89"/>
      <c r="SH229" s="89"/>
      <c r="SI229" s="89"/>
      <c r="SJ229" s="89"/>
      <c r="SK229" s="89"/>
      <c r="SL229" s="89"/>
      <c r="SM229" s="80"/>
      <c r="SN229" s="89"/>
      <c r="SO229" s="89"/>
      <c r="SP229" s="89"/>
      <c r="SQ229" s="89"/>
      <c r="SR229" s="89"/>
      <c r="SS229" s="89"/>
      <c r="ST229" s="89"/>
      <c r="SU229" s="89"/>
      <c r="SV229" s="89"/>
      <c r="SW229" s="89"/>
      <c r="SX229" s="89"/>
      <c r="SY229" s="89"/>
      <c r="SZ229" s="89"/>
      <c r="TA229" s="89"/>
      <c r="TB229" s="89"/>
      <c r="TC229" s="89"/>
      <c r="TD229" s="89"/>
      <c r="TE229" s="89"/>
      <c r="TF229" s="89"/>
      <c r="TG229" s="89"/>
      <c r="TH229" s="89"/>
      <c r="TI229" s="80"/>
      <c r="TJ229" s="89"/>
      <c r="TK229" s="89"/>
      <c r="TL229" s="89"/>
      <c r="TM229" s="89"/>
      <c r="TN229" s="89"/>
      <c r="TO229" s="89"/>
      <c r="TP229" s="89"/>
      <c r="TQ229" s="89"/>
      <c r="TR229" s="89"/>
      <c r="TS229" s="89"/>
      <c r="TT229" s="89"/>
      <c r="TU229" s="89"/>
      <c r="TV229" s="89"/>
      <c r="TW229" s="89"/>
      <c r="TX229" s="89"/>
      <c r="TY229" s="89"/>
      <c r="TZ229" s="89"/>
      <c r="UA229" s="89"/>
      <c r="UB229" s="89"/>
      <c r="UC229" s="89"/>
      <c r="UD229" s="89"/>
      <c r="UE229" s="80"/>
      <c r="UF229" s="89"/>
      <c r="UG229" s="89"/>
      <c r="UH229" s="89"/>
      <c r="UI229" s="89"/>
      <c r="UJ229" s="89"/>
      <c r="UK229" s="89"/>
      <c r="UL229" s="89"/>
      <c r="UM229" s="89"/>
      <c r="UN229" s="89"/>
      <c r="UO229" s="89"/>
      <c r="UP229" s="89"/>
      <c r="UQ229" s="89"/>
      <c r="UR229" s="89"/>
      <c r="US229" s="89"/>
      <c r="UT229" s="89"/>
      <c r="UU229" s="89"/>
      <c r="UV229" s="89"/>
      <c r="UW229" s="89"/>
      <c r="UX229" s="89"/>
      <c r="UY229" s="89"/>
      <c r="UZ229" s="89"/>
      <c r="VA229" s="80"/>
      <c r="VB229" s="89"/>
      <c r="VC229" s="89"/>
      <c r="VD229" s="89"/>
      <c r="VE229" s="89"/>
      <c r="VF229" s="89"/>
      <c r="VG229" s="89"/>
      <c r="VH229" s="89"/>
      <c r="VI229" s="89"/>
      <c r="VJ229" s="89"/>
      <c r="VK229" s="89"/>
      <c r="VL229" s="89"/>
      <c r="VM229" s="89"/>
      <c r="VN229" s="89"/>
      <c r="VO229" s="89"/>
      <c r="VP229" s="89"/>
      <c r="VQ229" s="89"/>
      <c r="VR229" s="89"/>
      <c r="VS229" s="89"/>
      <c r="VT229" s="89"/>
      <c r="VU229" s="89"/>
      <c r="VV229" s="89"/>
      <c r="VW229" s="80"/>
      <c r="VX229" s="89"/>
      <c r="VY229" s="89"/>
      <c r="VZ229" s="89"/>
      <c r="WA229" s="89"/>
      <c r="WB229" s="89"/>
      <c r="WC229" s="89"/>
      <c r="WD229" s="89"/>
      <c r="WE229" s="89"/>
      <c r="WF229" s="89"/>
      <c r="WG229" s="89"/>
      <c r="WH229" s="89"/>
      <c r="WI229" s="89"/>
      <c r="WJ229" s="89"/>
      <c r="WK229" s="89"/>
      <c r="WL229" s="89"/>
      <c r="WM229" s="89"/>
      <c r="WN229" s="89"/>
      <c r="WO229" s="89"/>
      <c r="WP229" s="89"/>
      <c r="WQ229" s="89"/>
      <c r="WR229" s="89"/>
      <c r="WS229" s="80"/>
      <c r="WT229" s="89"/>
      <c r="WU229" s="89"/>
      <c r="WV229" s="89"/>
      <c r="WW229" s="89"/>
      <c r="WX229" s="89"/>
      <c r="WY229" s="89"/>
      <c r="WZ229" s="89"/>
      <c r="XA229" s="89"/>
      <c r="XB229" s="89"/>
      <c r="XC229" s="89"/>
      <c r="XD229" s="89"/>
      <c r="XE229" s="89"/>
      <c r="XF229" s="89"/>
      <c r="XG229" s="89"/>
      <c r="XH229" s="89"/>
      <c r="XI229" s="89"/>
      <c r="XJ229" s="89"/>
      <c r="XK229" s="89"/>
      <c r="XL229" s="89"/>
      <c r="XM229" s="89"/>
      <c r="XN229" s="89"/>
      <c r="XO229" s="80"/>
      <c r="XP229" s="89"/>
      <c r="XQ229" s="89"/>
      <c r="XR229" s="89"/>
      <c r="XS229" s="89"/>
      <c r="XT229" s="89"/>
      <c r="XU229" s="89"/>
      <c r="XV229" s="89"/>
      <c r="XW229" s="89"/>
      <c r="XX229" s="89"/>
      <c r="XY229" s="89"/>
      <c r="XZ229" s="89"/>
      <c r="YA229" s="89"/>
      <c r="YB229" s="89"/>
      <c r="YC229" s="89"/>
      <c r="YD229" s="89"/>
      <c r="YE229" s="89"/>
      <c r="YF229" s="89"/>
      <c r="YG229" s="89"/>
      <c r="YH229" s="89"/>
      <c r="YI229" s="89"/>
      <c r="YJ229" s="89"/>
      <c r="YK229" s="80"/>
      <c r="YL229" s="89"/>
      <c r="YM229" s="89"/>
      <c r="YN229" s="89"/>
      <c r="YO229" s="89"/>
      <c r="YP229" s="89"/>
      <c r="YQ229" s="89"/>
      <c r="YR229" s="89"/>
      <c r="YS229" s="89"/>
      <c r="YT229" s="89"/>
      <c r="YU229" s="89"/>
      <c r="YV229" s="89"/>
      <c r="YW229" s="89"/>
      <c r="YX229" s="89"/>
      <c r="YY229" s="89"/>
      <c r="YZ229" s="89"/>
      <c r="ZA229" s="89"/>
      <c r="ZB229" s="89"/>
      <c r="ZC229" s="89"/>
      <c r="ZD229" s="89"/>
      <c r="ZE229" s="89"/>
      <c r="ZF229" s="89"/>
      <c r="ZG229" s="80"/>
      <c r="ZH229" s="89"/>
      <c r="ZI229" s="89"/>
      <c r="ZJ229" s="89"/>
      <c r="ZK229" s="89"/>
      <c r="ZL229" s="89"/>
      <c r="ZM229" s="89"/>
      <c r="ZN229" s="89"/>
      <c r="ZO229" s="89"/>
      <c r="ZP229" s="89"/>
      <c r="ZQ229" s="89"/>
      <c r="ZR229" s="89"/>
      <c r="ZS229" s="89"/>
      <c r="ZT229" s="89"/>
      <c r="ZU229" s="89"/>
      <c r="ZV229" s="89"/>
      <c r="ZW229" s="89"/>
      <c r="ZX229" s="89"/>
      <c r="ZY229" s="89"/>
      <c r="ZZ229" s="89"/>
      <c r="AAA229" s="89"/>
      <c r="AAB229" s="89"/>
      <c r="AAC229" s="80"/>
      <c r="AAD229" s="89"/>
      <c r="AAE229" s="89"/>
      <c r="AAF229" s="89"/>
      <c r="AAG229" s="89"/>
      <c r="AAH229" s="89"/>
      <c r="AAI229" s="89"/>
      <c r="AAJ229" s="89"/>
      <c r="AAK229" s="89"/>
      <c r="AAL229" s="89"/>
      <c r="AAM229" s="89"/>
      <c r="AAN229" s="89"/>
      <c r="AAO229" s="89"/>
      <c r="AAP229" s="89"/>
      <c r="AAQ229" s="89"/>
      <c r="AAR229" s="89"/>
      <c r="AAS229" s="89"/>
      <c r="AAT229" s="89"/>
      <c r="AAU229" s="89"/>
      <c r="AAV229" s="89"/>
      <c r="AAW229" s="89"/>
      <c r="AAX229" s="89"/>
      <c r="AAY229" s="80"/>
      <c r="AAZ229" s="89"/>
      <c r="ABA229" s="89"/>
      <c r="ABB229" s="89"/>
      <c r="ABC229" s="89"/>
      <c r="ABD229" s="89"/>
      <c r="ABE229" s="89"/>
      <c r="ABF229" s="89"/>
      <c r="ABG229" s="89"/>
      <c r="ABH229" s="89"/>
      <c r="ABI229" s="89"/>
      <c r="ABJ229" s="89"/>
      <c r="ABK229" s="89"/>
      <c r="ABL229" s="89"/>
      <c r="ABM229" s="89"/>
      <c r="ABN229" s="89"/>
      <c r="ABO229" s="89"/>
      <c r="ABP229" s="89"/>
      <c r="ABQ229" s="89"/>
      <c r="ABR229" s="89"/>
      <c r="ABS229" s="89"/>
      <c r="ABT229" s="89"/>
      <c r="ABU229" s="80"/>
      <c r="ABV229" s="89"/>
      <c r="ABW229" s="89"/>
      <c r="ABX229" s="89"/>
      <c r="ABY229" s="89"/>
      <c r="ABZ229" s="89"/>
      <c r="ACA229" s="89"/>
      <c r="ACB229" s="89"/>
      <c r="ACC229" s="89"/>
      <c r="ACD229" s="89"/>
      <c r="ACE229" s="89"/>
      <c r="ACF229" s="89"/>
      <c r="ACG229" s="89"/>
      <c r="ACH229" s="89"/>
      <c r="ACI229" s="89"/>
      <c r="ACJ229" s="89"/>
      <c r="ACK229" s="89"/>
      <c r="ACL229" s="89"/>
      <c r="ACM229" s="89"/>
      <c r="ACN229" s="89"/>
      <c r="ACO229" s="89"/>
      <c r="ACP229" s="89"/>
      <c r="ACQ229" s="80"/>
      <c r="ACR229" s="89"/>
      <c r="ACS229" s="89"/>
      <c r="ACT229" s="89"/>
      <c r="ACU229" s="89"/>
      <c r="ACV229" s="89"/>
      <c r="ACW229" s="89"/>
      <c r="ACX229" s="89"/>
      <c r="ACY229" s="89"/>
      <c r="ACZ229" s="89"/>
      <c r="ADA229" s="89"/>
      <c r="ADB229" s="89"/>
      <c r="ADC229" s="89"/>
      <c r="ADD229" s="89"/>
      <c r="ADE229" s="89"/>
      <c r="ADF229" s="89"/>
      <c r="ADG229" s="89"/>
      <c r="ADH229" s="89"/>
      <c r="ADI229" s="89"/>
      <c r="ADJ229" s="89"/>
      <c r="ADK229" s="89"/>
      <c r="ADL229" s="89"/>
      <c r="ADM229" s="80"/>
      <c r="ADN229" s="89"/>
      <c r="ADO229" s="89"/>
      <c r="ADP229" s="89"/>
      <c r="ADQ229" s="89"/>
      <c r="ADR229" s="89"/>
      <c r="ADS229" s="89"/>
      <c r="ADT229" s="89"/>
      <c r="ADU229" s="89"/>
      <c r="ADV229" s="89"/>
      <c r="ADW229" s="89"/>
      <c r="ADX229" s="89"/>
      <c r="ADY229" s="89"/>
      <c r="ADZ229" s="89"/>
      <c r="AEA229" s="89"/>
      <c r="AEB229" s="89"/>
      <c r="AEC229" s="89"/>
      <c r="AED229" s="89"/>
      <c r="AEE229" s="89"/>
      <c r="AEF229" s="89"/>
      <c r="AEG229" s="89"/>
      <c r="AEH229" s="89"/>
      <c r="AEI229" s="80"/>
      <c r="AEJ229" s="89"/>
      <c r="AEK229" s="89"/>
      <c r="AEL229" s="89"/>
      <c r="AEM229" s="89"/>
      <c r="AEN229" s="89"/>
      <c r="AEO229" s="89"/>
      <c r="AEP229" s="89"/>
      <c r="AEQ229" s="89"/>
      <c r="AER229" s="89"/>
      <c r="AES229" s="89"/>
      <c r="AET229" s="89"/>
      <c r="AEU229" s="89"/>
      <c r="AEV229" s="89"/>
      <c r="AEW229" s="89"/>
      <c r="AEX229" s="89"/>
      <c r="AEY229" s="89"/>
      <c r="AEZ229" s="89"/>
      <c r="AFA229" s="89"/>
      <c r="AFB229" s="89"/>
      <c r="AFC229" s="89"/>
      <c r="AFD229" s="89"/>
      <c r="AFE229" s="80"/>
      <c r="AFF229" s="89"/>
      <c r="AFG229" s="89"/>
      <c r="AFH229" s="89"/>
      <c r="AFI229" s="89"/>
      <c r="AFJ229" s="89"/>
      <c r="AFK229" s="89"/>
      <c r="AFL229" s="89"/>
      <c r="AFM229" s="89"/>
      <c r="AFN229" s="89"/>
      <c r="AFO229" s="89"/>
      <c r="AFP229" s="89"/>
      <c r="AFQ229" s="89"/>
      <c r="AFR229" s="89"/>
      <c r="AFS229" s="89"/>
      <c r="AFT229" s="89"/>
      <c r="AFU229" s="89"/>
      <c r="AFV229" s="89"/>
      <c r="AFW229" s="89"/>
      <c r="AFX229" s="89"/>
      <c r="AFY229" s="89"/>
      <c r="AFZ229" s="89"/>
      <c r="AGA229" s="80"/>
      <c r="AGB229" s="89"/>
      <c r="AGC229" s="89"/>
      <c r="AGD229" s="89"/>
      <c r="AGE229" s="89"/>
      <c r="AGF229" s="89"/>
      <c r="AGG229" s="89"/>
      <c r="AGH229" s="89"/>
      <c r="AGI229" s="89"/>
      <c r="AGJ229" s="89"/>
      <c r="AGK229" s="89"/>
      <c r="AGL229" s="89"/>
      <c r="AGM229" s="89"/>
      <c r="AGN229" s="89"/>
      <c r="AGO229" s="89"/>
      <c r="AGP229" s="89"/>
      <c r="AGQ229" s="89"/>
      <c r="AGR229" s="89"/>
      <c r="AGS229" s="89"/>
      <c r="AGT229" s="89"/>
      <c r="AGU229" s="89"/>
      <c r="AGV229" s="89"/>
      <c r="AGW229" s="80"/>
      <c r="AGX229" s="89"/>
      <c r="AGY229" s="89"/>
      <c r="AGZ229" s="89"/>
      <c r="AHA229" s="89"/>
      <c r="AHB229" s="89"/>
      <c r="AHC229" s="89"/>
      <c r="AHD229" s="89"/>
      <c r="AHE229" s="89"/>
      <c r="AHF229" s="89"/>
      <c r="AHG229" s="89"/>
      <c r="AHH229" s="89"/>
      <c r="AHI229" s="89"/>
      <c r="AHJ229" s="89"/>
      <c r="AHK229" s="89"/>
      <c r="AHL229" s="89"/>
      <c r="AHM229" s="89"/>
      <c r="AHN229" s="89"/>
      <c r="AHO229" s="89"/>
      <c r="AHP229" s="89"/>
      <c r="AHQ229" s="89"/>
      <c r="AHR229" s="89"/>
      <c r="AHS229" s="80"/>
      <c r="AHT229" s="89"/>
      <c r="AHU229" s="89"/>
      <c r="AHV229" s="89"/>
      <c r="AHW229" s="89"/>
      <c r="AHX229" s="89"/>
      <c r="AHY229" s="89"/>
      <c r="AHZ229" s="89"/>
      <c r="AIA229" s="89"/>
      <c r="AIB229" s="89"/>
      <c r="AIC229" s="89"/>
      <c r="AID229" s="89"/>
      <c r="AIE229" s="89"/>
      <c r="AIF229" s="89"/>
      <c r="AIG229" s="89"/>
      <c r="AIH229" s="89"/>
      <c r="AII229" s="89"/>
      <c r="AIJ229" s="89"/>
      <c r="AIK229" s="89"/>
      <c r="AIL229" s="89"/>
      <c r="AIM229" s="89"/>
      <c r="AIN229" s="89"/>
      <c r="AIO229" s="80"/>
      <c r="AIP229" s="89"/>
      <c r="AIQ229" s="89"/>
      <c r="AIR229" s="89"/>
      <c r="AIS229" s="89"/>
      <c r="AIT229" s="89"/>
      <c r="AIU229" s="89"/>
      <c r="AIV229" s="89"/>
      <c r="AIW229" s="89"/>
      <c r="AIX229" s="89"/>
      <c r="AIY229" s="89"/>
      <c r="AIZ229" s="89"/>
      <c r="AJA229" s="89"/>
      <c r="AJB229" s="89"/>
      <c r="AJC229" s="89"/>
      <c r="AJD229" s="89"/>
      <c r="AJE229" s="89"/>
      <c r="AJF229" s="89"/>
      <c r="AJG229" s="89"/>
      <c r="AJH229" s="89"/>
      <c r="AJI229" s="89"/>
      <c r="AJJ229" s="89"/>
      <c r="AJK229" s="80"/>
      <c r="AJL229" s="89"/>
      <c r="AJM229" s="89"/>
      <c r="AJN229" s="89"/>
      <c r="AJO229" s="89"/>
      <c r="AJP229" s="89"/>
      <c r="AJQ229" s="89"/>
      <c r="AJR229" s="89"/>
      <c r="AJS229" s="89"/>
      <c r="AJT229" s="89"/>
      <c r="AJU229" s="89"/>
      <c r="AJV229" s="89"/>
      <c r="AJW229" s="89"/>
      <c r="AJX229" s="89"/>
      <c r="AJY229" s="89"/>
      <c r="AJZ229" s="89"/>
      <c r="AKA229" s="89"/>
      <c r="AKB229" s="89"/>
      <c r="AKC229" s="89"/>
      <c r="AKD229" s="89"/>
      <c r="AKE229" s="89"/>
      <c r="AKF229" s="89"/>
      <c r="AKG229" s="80"/>
      <c r="AKH229" s="89"/>
      <c r="AKI229" s="89"/>
      <c r="AKJ229" s="89"/>
      <c r="AKK229" s="89"/>
      <c r="AKL229" s="89"/>
      <c r="AKM229" s="89"/>
      <c r="AKN229" s="89"/>
      <c r="AKO229" s="89"/>
      <c r="AKP229" s="89"/>
      <c r="AKQ229" s="89"/>
      <c r="AKR229" s="89"/>
      <c r="AKS229" s="89"/>
      <c r="AKT229" s="89"/>
      <c r="AKU229" s="89"/>
      <c r="AKV229" s="89"/>
      <c r="AKW229" s="89"/>
      <c r="AKX229" s="89"/>
      <c r="AKY229" s="89"/>
      <c r="AKZ229" s="89"/>
      <c r="ALA229" s="89"/>
      <c r="ALB229" s="89"/>
      <c r="ALC229" s="80"/>
      <c r="ALD229" s="89"/>
      <c r="ALE229" s="89"/>
      <c r="ALF229" s="89"/>
      <c r="ALG229" s="89"/>
      <c r="ALH229" s="89"/>
      <c r="ALI229" s="89"/>
      <c r="ALJ229" s="89"/>
      <c r="ALK229" s="89"/>
      <c r="ALL229" s="89"/>
      <c r="ALM229" s="89"/>
      <c r="ALN229" s="89"/>
      <c r="ALO229" s="89"/>
      <c r="ALP229" s="89"/>
      <c r="ALQ229" s="89"/>
      <c r="ALR229" s="89"/>
      <c r="ALS229" s="89"/>
      <c r="ALT229" s="89"/>
      <c r="ALU229" s="89"/>
      <c r="ALV229" s="89"/>
      <c r="ALW229" s="89"/>
      <c r="ALX229" s="89"/>
      <c r="ALY229" s="80"/>
      <c r="ALZ229" s="89"/>
      <c r="AMA229" s="89"/>
      <c r="AMB229" s="89"/>
      <c r="AMC229" s="89"/>
      <c r="AMD229" s="89"/>
      <c r="AME229" s="89"/>
      <c r="AMF229" s="89"/>
      <c r="AMG229" s="89"/>
      <c r="AMH229" s="89"/>
      <c r="AMI229" s="89"/>
      <c r="AMJ229" s="89"/>
      <c r="AMK229" s="89"/>
      <c r="AML229" s="89"/>
      <c r="AMM229" s="89"/>
      <c r="AMN229" s="89"/>
      <c r="AMO229" s="89"/>
      <c r="AMP229" s="89"/>
      <c r="AMQ229" s="89"/>
      <c r="AMR229" s="89"/>
      <c r="AMS229" s="89"/>
      <c r="AMT229" s="89"/>
      <c r="AMU229" s="80"/>
      <c r="AMV229" s="89"/>
      <c r="AMW229" s="89"/>
      <c r="AMX229" s="89"/>
      <c r="AMY229" s="89"/>
      <c r="AMZ229" s="89"/>
      <c r="ANA229" s="89"/>
      <c r="ANB229" s="89"/>
      <c r="ANC229" s="89"/>
      <c r="AND229" s="89"/>
      <c r="ANE229" s="89"/>
      <c r="ANF229" s="89"/>
      <c r="ANG229" s="89"/>
      <c r="ANH229" s="89"/>
      <c r="ANI229" s="89"/>
      <c r="ANJ229" s="89"/>
      <c r="ANK229" s="89"/>
      <c r="ANL229" s="89"/>
      <c r="ANM229" s="89"/>
      <c r="ANN229" s="89"/>
      <c r="ANO229" s="89"/>
      <c r="ANP229" s="89"/>
      <c r="ANQ229" s="80"/>
      <c r="ANR229" s="89"/>
      <c r="ANS229" s="89"/>
      <c r="ANT229" s="89"/>
      <c r="ANU229" s="89"/>
      <c r="ANV229" s="89"/>
      <c r="ANW229" s="89"/>
      <c r="ANX229" s="89"/>
      <c r="ANY229" s="89"/>
      <c r="ANZ229" s="89"/>
      <c r="AOA229" s="89"/>
      <c r="AOB229" s="89"/>
      <c r="AOC229" s="89"/>
      <c r="AOD229" s="89"/>
      <c r="AOE229" s="89"/>
      <c r="AOF229" s="89"/>
      <c r="AOG229" s="89"/>
      <c r="AOH229" s="89"/>
      <c r="AOI229" s="89"/>
      <c r="AOJ229" s="89"/>
      <c r="AOK229" s="89"/>
      <c r="AOL229" s="89"/>
      <c r="AOM229" s="80"/>
      <c r="AON229" s="89"/>
      <c r="AOO229" s="89"/>
      <c r="AOP229" s="89"/>
      <c r="AOQ229" s="89"/>
      <c r="AOR229" s="89"/>
      <c r="AOS229" s="89"/>
      <c r="AOT229" s="89"/>
      <c r="AOU229" s="89"/>
      <c r="AOV229" s="89"/>
      <c r="AOW229" s="89"/>
      <c r="AOX229" s="89"/>
      <c r="AOY229" s="89"/>
      <c r="AOZ229" s="89"/>
      <c r="APA229" s="89"/>
      <c r="APB229" s="89"/>
      <c r="APC229" s="89"/>
      <c r="APD229" s="89"/>
      <c r="APE229" s="89"/>
      <c r="APF229" s="89"/>
      <c r="APG229" s="89"/>
      <c r="APH229" s="89"/>
      <c r="API229" s="80"/>
      <c r="APJ229" s="89"/>
      <c r="APK229" s="89"/>
      <c r="APL229" s="89"/>
      <c r="APM229" s="89"/>
      <c r="APN229" s="89"/>
      <c r="APO229" s="89"/>
      <c r="APP229" s="89"/>
      <c r="APQ229" s="89"/>
      <c r="APR229" s="89"/>
      <c r="APS229" s="89"/>
      <c r="APT229" s="89"/>
      <c r="APU229" s="89"/>
      <c r="APV229" s="89"/>
      <c r="APW229" s="89"/>
      <c r="APX229" s="89"/>
      <c r="APY229" s="89"/>
      <c r="APZ229" s="89"/>
      <c r="AQA229" s="89"/>
      <c r="AQB229" s="89"/>
      <c r="AQC229" s="89"/>
      <c r="AQD229" s="89"/>
      <c r="AQE229" s="80"/>
      <c r="AQF229" s="89"/>
      <c r="AQG229" s="89"/>
      <c r="AQH229" s="89"/>
      <c r="AQI229" s="89"/>
      <c r="AQJ229" s="89"/>
      <c r="AQK229" s="89"/>
      <c r="AQL229" s="89"/>
      <c r="AQM229" s="89"/>
      <c r="AQN229" s="89"/>
      <c r="AQO229" s="89"/>
      <c r="AQP229" s="89"/>
      <c r="AQQ229" s="89"/>
      <c r="AQR229" s="89"/>
      <c r="AQS229" s="89"/>
      <c r="AQT229" s="89"/>
      <c r="AQU229" s="89"/>
      <c r="AQV229" s="89"/>
      <c r="AQW229" s="89"/>
      <c r="AQX229" s="89"/>
      <c r="AQY229" s="89"/>
      <c r="AQZ229" s="89"/>
      <c r="ARA229" s="80"/>
      <c r="ARB229" s="89"/>
      <c r="ARC229" s="89"/>
      <c r="ARD229" s="89"/>
      <c r="ARE229" s="89"/>
      <c r="ARF229" s="89"/>
      <c r="ARG229" s="89"/>
      <c r="ARH229" s="89"/>
      <c r="ARI229" s="89"/>
      <c r="ARJ229" s="89"/>
      <c r="ARK229" s="89"/>
      <c r="ARL229" s="89"/>
      <c r="ARM229" s="89"/>
      <c r="ARN229" s="89"/>
      <c r="ARO229" s="89"/>
      <c r="ARP229" s="89"/>
      <c r="ARQ229" s="89"/>
      <c r="ARR229" s="89"/>
      <c r="ARS229" s="89"/>
      <c r="ART229" s="89"/>
      <c r="ARU229" s="89"/>
      <c r="ARV229" s="89"/>
      <c r="ARW229" s="80"/>
      <c r="ARX229" s="89"/>
      <c r="ARY229" s="89"/>
      <c r="ARZ229" s="89"/>
      <c r="ASA229" s="89"/>
      <c r="ASB229" s="89"/>
      <c r="ASC229" s="89"/>
      <c r="ASD229" s="89"/>
      <c r="ASE229" s="89"/>
      <c r="ASF229" s="89"/>
      <c r="ASG229" s="89"/>
      <c r="ASH229" s="89"/>
      <c r="ASI229" s="89"/>
      <c r="ASJ229" s="89"/>
      <c r="ASK229" s="89"/>
      <c r="ASL229" s="89"/>
      <c r="ASM229" s="89"/>
      <c r="ASN229" s="89"/>
      <c r="ASO229" s="89"/>
      <c r="ASP229" s="89"/>
      <c r="ASQ229" s="89"/>
      <c r="ASR229" s="89"/>
      <c r="ASS229" s="80"/>
      <c r="AST229" s="89"/>
      <c r="ASU229" s="89"/>
      <c r="ASV229" s="89"/>
      <c r="ASW229" s="89"/>
      <c r="ASX229" s="89"/>
      <c r="ASY229" s="89"/>
      <c r="ASZ229" s="89"/>
      <c r="ATA229" s="89"/>
      <c r="ATB229" s="89"/>
      <c r="ATC229" s="89"/>
      <c r="ATD229" s="89"/>
      <c r="ATE229" s="89"/>
      <c r="ATF229" s="89"/>
      <c r="ATG229" s="89"/>
      <c r="ATH229" s="89"/>
      <c r="ATI229" s="89"/>
      <c r="ATJ229" s="89"/>
      <c r="ATK229" s="89"/>
      <c r="ATL229" s="89"/>
      <c r="ATM229" s="89"/>
      <c r="ATN229" s="89"/>
      <c r="ATO229" s="80"/>
      <c r="ATP229" s="89"/>
      <c r="ATQ229" s="89"/>
      <c r="ATR229" s="89"/>
      <c r="ATS229" s="89"/>
      <c r="ATT229" s="89"/>
      <c r="ATU229" s="89"/>
      <c r="ATV229" s="89"/>
      <c r="ATW229" s="89"/>
      <c r="ATX229" s="89"/>
      <c r="ATY229" s="89"/>
      <c r="ATZ229" s="89"/>
      <c r="AUA229" s="89"/>
      <c r="AUB229" s="89"/>
      <c r="AUC229" s="89"/>
      <c r="AUD229" s="89"/>
      <c r="AUE229" s="89"/>
      <c r="AUF229" s="89"/>
      <c r="AUG229" s="89"/>
      <c r="AUH229" s="89"/>
      <c r="AUI229" s="89"/>
      <c r="AUJ229" s="89"/>
      <c r="AUK229" s="80"/>
      <c r="AUL229" s="89"/>
      <c r="AUM229" s="89"/>
      <c r="AUN229" s="89"/>
      <c r="AUO229" s="89"/>
      <c r="AUP229" s="89"/>
      <c r="AUQ229" s="89"/>
      <c r="AUR229" s="89"/>
      <c r="AUS229" s="89"/>
      <c r="AUT229" s="89"/>
      <c r="AUU229" s="89"/>
      <c r="AUV229" s="89"/>
      <c r="AUW229" s="89"/>
      <c r="AUX229" s="89"/>
      <c r="AUY229" s="89"/>
      <c r="AUZ229" s="89"/>
      <c r="AVA229" s="89"/>
      <c r="AVB229" s="89"/>
      <c r="AVC229" s="89"/>
      <c r="AVD229" s="89"/>
      <c r="AVE229" s="89"/>
      <c r="AVF229" s="89"/>
      <c r="AVG229" s="80"/>
      <c r="AVH229" s="89"/>
      <c r="AVI229" s="89"/>
      <c r="AVJ229" s="89"/>
      <c r="AVK229" s="89"/>
      <c r="AVL229" s="89"/>
      <c r="AVM229" s="89"/>
      <c r="AVN229" s="89"/>
      <c r="AVO229" s="89"/>
      <c r="AVP229" s="89"/>
      <c r="AVQ229" s="89"/>
      <c r="AVR229" s="89"/>
      <c r="AVS229" s="89"/>
      <c r="AVT229" s="89"/>
      <c r="AVU229" s="89"/>
      <c r="AVV229" s="89"/>
      <c r="AVW229" s="89"/>
      <c r="AVX229" s="89"/>
      <c r="AVY229" s="89"/>
      <c r="AVZ229" s="89"/>
      <c r="AWA229" s="89"/>
      <c r="AWB229" s="89"/>
      <c r="AWC229" s="80"/>
      <c r="AWD229" s="89"/>
      <c r="AWE229" s="89"/>
      <c r="AWF229" s="89"/>
      <c r="AWG229" s="89"/>
      <c r="AWH229" s="89"/>
      <c r="AWI229" s="89"/>
      <c r="AWJ229" s="89"/>
      <c r="AWK229" s="89"/>
      <c r="AWL229" s="89"/>
      <c r="AWM229" s="89"/>
      <c r="AWN229" s="89"/>
      <c r="AWO229" s="89"/>
      <c r="AWP229" s="89"/>
      <c r="AWQ229" s="89"/>
      <c r="AWR229" s="89"/>
      <c r="AWS229" s="89"/>
      <c r="AWT229" s="89"/>
      <c r="AWU229" s="89"/>
      <c r="AWV229" s="89"/>
      <c r="AWW229" s="89"/>
      <c r="AWX229" s="89"/>
      <c r="AWY229" s="80"/>
      <c r="AWZ229" s="89"/>
      <c r="AXA229" s="89"/>
      <c r="AXB229" s="89"/>
      <c r="AXC229" s="89"/>
      <c r="AXD229" s="89"/>
      <c r="AXE229" s="89"/>
      <c r="AXF229" s="89"/>
      <c r="AXG229" s="89"/>
      <c r="AXH229" s="89"/>
      <c r="AXI229" s="89"/>
      <c r="AXJ229" s="89"/>
      <c r="AXK229" s="89"/>
      <c r="AXL229" s="89"/>
      <c r="AXM229" s="89"/>
      <c r="AXN229" s="89"/>
      <c r="AXO229" s="89"/>
      <c r="AXP229" s="89"/>
      <c r="AXQ229" s="89"/>
      <c r="AXR229" s="89"/>
      <c r="AXS229" s="89"/>
      <c r="AXT229" s="89"/>
      <c r="AXU229" s="80"/>
      <c r="AXV229" s="89"/>
      <c r="AXW229" s="89"/>
      <c r="AXX229" s="89"/>
      <c r="AXY229" s="89"/>
      <c r="AXZ229" s="89"/>
      <c r="AYA229" s="89"/>
      <c r="AYB229" s="89"/>
      <c r="AYC229" s="89"/>
      <c r="AYD229" s="89"/>
      <c r="AYE229" s="89"/>
      <c r="AYF229" s="89"/>
      <c r="AYG229" s="89"/>
      <c r="AYH229" s="89"/>
      <c r="AYI229" s="89"/>
      <c r="AYJ229" s="89"/>
      <c r="AYK229" s="89"/>
      <c r="AYL229" s="89"/>
      <c r="AYM229" s="89"/>
      <c r="AYN229" s="89"/>
      <c r="AYO229" s="89"/>
      <c r="AYP229" s="89"/>
      <c r="AYQ229" s="80"/>
      <c r="AYR229" s="89"/>
      <c r="AYS229" s="89"/>
      <c r="AYT229" s="89"/>
      <c r="AYU229" s="89"/>
      <c r="AYV229" s="89"/>
      <c r="AYW229" s="89"/>
      <c r="AYX229" s="89"/>
      <c r="AYY229" s="89"/>
      <c r="AYZ229" s="89"/>
      <c r="AZA229" s="89"/>
      <c r="AZB229" s="89"/>
      <c r="AZC229" s="89"/>
      <c r="AZD229" s="89"/>
      <c r="AZE229" s="89"/>
      <c r="AZF229" s="89"/>
      <c r="AZG229" s="89"/>
      <c r="AZH229" s="89"/>
      <c r="AZI229" s="89"/>
      <c r="AZJ229" s="89"/>
      <c r="AZK229" s="89"/>
      <c r="AZL229" s="89"/>
      <c r="AZM229" s="80"/>
      <c r="AZN229" s="89"/>
      <c r="AZO229" s="89"/>
      <c r="AZP229" s="89"/>
      <c r="AZQ229" s="89"/>
      <c r="AZR229" s="89"/>
      <c r="AZS229" s="89"/>
      <c r="AZT229" s="89"/>
      <c r="AZU229" s="89"/>
      <c r="AZV229" s="89"/>
      <c r="AZW229" s="89"/>
      <c r="AZX229" s="89"/>
      <c r="AZY229" s="89"/>
      <c r="AZZ229" s="89"/>
      <c r="BAA229" s="89"/>
      <c r="BAB229" s="89"/>
      <c r="BAC229" s="89"/>
      <c r="BAD229" s="89"/>
      <c r="BAE229" s="89"/>
      <c r="BAF229" s="89"/>
      <c r="BAG229" s="89"/>
      <c r="BAH229" s="89"/>
      <c r="BAI229" s="80"/>
      <c r="BAJ229" s="89"/>
      <c r="BAK229" s="89"/>
      <c r="BAL229" s="89"/>
      <c r="BAM229" s="89"/>
      <c r="BAN229" s="89"/>
      <c r="BAO229" s="89"/>
      <c r="BAP229" s="89"/>
      <c r="BAQ229" s="89"/>
      <c r="BAR229" s="89"/>
      <c r="BAS229" s="89"/>
      <c r="BAT229" s="89"/>
      <c r="BAU229" s="89"/>
      <c r="BAV229" s="89"/>
      <c r="BAW229" s="89"/>
      <c r="BAX229" s="89"/>
      <c r="BAY229" s="89"/>
      <c r="BAZ229" s="89"/>
      <c r="BBA229" s="89"/>
      <c r="BBB229" s="89"/>
      <c r="BBC229" s="89"/>
      <c r="BBD229" s="89"/>
      <c r="BBE229" s="80"/>
      <c r="BBF229" s="89"/>
      <c r="BBG229" s="89"/>
      <c r="BBH229" s="89"/>
      <c r="BBI229" s="89"/>
      <c r="BBJ229" s="89"/>
      <c r="BBK229" s="89"/>
      <c r="BBL229" s="89"/>
      <c r="BBM229" s="89"/>
      <c r="BBN229" s="89"/>
      <c r="BBO229" s="89"/>
      <c r="BBP229" s="89"/>
      <c r="BBQ229" s="89"/>
      <c r="BBR229" s="89"/>
      <c r="BBS229" s="89"/>
      <c r="BBT229" s="89"/>
      <c r="BBU229" s="89"/>
      <c r="BBV229" s="89"/>
      <c r="BBW229" s="89"/>
      <c r="BBX229" s="89"/>
      <c r="BBY229" s="89"/>
      <c r="BBZ229" s="89"/>
      <c r="BCA229" s="80"/>
      <c r="BCB229" s="89"/>
      <c r="BCC229" s="89"/>
      <c r="BCD229" s="89"/>
      <c r="BCE229" s="89"/>
      <c r="BCF229" s="89"/>
      <c r="BCG229" s="89"/>
      <c r="BCH229" s="89"/>
      <c r="BCI229" s="89"/>
      <c r="BCJ229" s="89"/>
      <c r="BCK229" s="89"/>
      <c r="BCL229" s="89"/>
      <c r="BCM229" s="89"/>
      <c r="BCN229" s="89"/>
      <c r="BCO229" s="89"/>
      <c r="BCP229" s="89"/>
      <c r="BCQ229" s="89"/>
      <c r="BCR229" s="89"/>
      <c r="BCS229" s="89"/>
      <c r="BCT229" s="89"/>
      <c r="BCU229" s="89"/>
      <c r="BCV229" s="89"/>
      <c r="BCW229" s="80"/>
      <c r="BCX229" s="89"/>
      <c r="BCY229" s="89"/>
      <c r="BCZ229" s="89"/>
      <c r="BDA229" s="89"/>
      <c r="BDB229" s="89"/>
      <c r="BDC229" s="89"/>
      <c r="BDD229" s="89"/>
      <c r="BDE229" s="89"/>
      <c r="BDF229" s="89"/>
      <c r="BDG229" s="89"/>
      <c r="BDH229" s="89"/>
      <c r="BDI229" s="89"/>
      <c r="BDJ229" s="89"/>
      <c r="BDK229" s="89"/>
      <c r="BDL229" s="89"/>
      <c r="BDM229" s="89"/>
      <c r="BDN229" s="89"/>
      <c r="BDO229" s="89"/>
      <c r="BDP229" s="89"/>
      <c r="BDQ229" s="89"/>
      <c r="BDR229" s="89"/>
      <c r="BDS229" s="80"/>
      <c r="BDT229" s="89"/>
      <c r="BDU229" s="89"/>
      <c r="BDV229" s="89"/>
      <c r="BDW229" s="89"/>
      <c r="BDX229" s="89"/>
      <c r="BDY229" s="89"/>
      <c r="BDZ229" s="89"/>
      <c r="BEA229" s="89"/>
      <c r="BEB229" s="89"/>
      <c r="BEC229" s="89"/>
      <c r="BED229" s="89"/>
      <c r="BEE229" s="89"/>
      <c r="BEF229" s="89"/>
      <c r="BEG229" s="89"/>
      <c r="BEH229" s="89"/>
      <c r="BEI229" s="89"/>
      <c r="BEJ229" s="89"/>
      <c r="BEK229" s="89"/>
      <c r="BEL229" s="89"/>
      <c r="BEM229" s="89"/>
      <c r="BEN229" s="89"/>
      <c r="BEO229" s="80"/>
      <c r="BEP229" s="89"/>
      <c r="BEQ229" s="89"/>
      <c r="BER229" s="89"/>
      <c r="BES229" s="89"/>
      <c r="BET229" s="89"/>
      <c r="BEU229" s="89"/>
      <c r="BEV229" s="89"/>
      <c r="BEW229" s="89"/>
      <c r="BEX229" s="89"/>
      <c r="BEY229" s="89"/>
      <c r="BEZ229" s="89"/>
      <c r="BFA229" s="89"/>
      <c r="BFB229" s="89"/>
      <c r="BFC229" s="89"/>
      <c r="BFD229" s="89"/>
      <c r="BFE229" s="89"/>
      <c r="BFF229" s="89"/>
      <c r="BFG229" s="89"/>
      <c r="BFH229" s="89"/>
      <c r="BFI229" s="89"/>
      <c r="BFJ229" s="89"/>
      <c r="BFK229" s="80"/>
      <c r="BFL229" s="89"/>
      <c r="BFM229" s="89"/>
      <c r="BFN229" s="89"/>
      <c r="BFO229" s="89"/>
      <c r="BFP229" s="89"/>
      <c r="BFQ229" s="89"/>
      <c r="BFR229" s="89"/>
      <c r="BFS229" s="89"/>
      <c r="BFT229" s="89"/>
      <c r="BFU229" s="89"/>
      <c r="BFV229" s="89"/>
      <c r="BFW229" s="89"/>
      <c r="BFX229" s="89"/>
      <c r="BFY229" s="89"/>
      <c r="BFZ229" s="89"/>
      <c r="BGA229" s="89"/>
      <c r="BGB229" s="89"/>
      <c r="BGC229" s="89"/>
      <c r="BGD229" s="89"/>
      <c r="BGE229" s="89"/>
      <c r="BGF229" s="89"/>
      <c r="BGG229" s="80"/>
      <c r="BGH229" s="89"/>
      <c r="BGI229" s="89"/>
      <c r="BGJ229" s="89"/>
      <c r="BGK229" s="89"/>
      <c r="BGL229" s="89"/>
      <c r="BGM229" s="89"/>
      <c r="BGN229" s="89"/>
      <c r="BGO229" s="89"/>
      <c r="BGP229" s="89"/>
      <c r="BGQ229" s="89"/>
      <c r="BGR229" s="89"/>
      <c r="BGS229" s="89"/>
      <c r="BGT229" s="89"/>
      <c r="BGU229" s="89"/>
      <c r="BGV229" s="89"/>
      <c r="BGW229" s="89"/>
      <c r="BGX229" s="89"/>
      <c r="BGY229" s="89"/>
      <c r="BGZ229" s="89"/>
      <c r="BHA229" s="89"/>
      <c r="BHB229" s="89"/>
      <c r="BHC229" s="80"/>
      <c r="BHD229" s="89"/>
      <c r="BHE229" s="89"/>
      <c r="BHF229" s="89"/>
      <c r="BHG229" s="89"/>
      <c r="BHH229" s="89"/>
      <c r="BHI229" s="89"/>
      <c r="BHJ229" s="89"/>
      <c r="BHK229" s="89"/>
      <c r="BHL229" s="89"/>
      <c r="BHM229" s="89"/>
      <c r="BHN229" s="89"/>
      <c r="BHO229" s="89"/>
      <c r="BHP229" s="89"/>
      <c r="BHQ229" s="89"/>
      <c r="BHR229" s="89"/>
      <c r="BHS229" s="89"/>
      <c r="BHT229" s="89"/>
      <c r="BHU229" s="89"/>
      <c r="BHV229" s="89"/>
      <c r="BHW229" s="89"/>
      <c r="BHX229" s="89"/>
      <c r="BHY229" s="80"/>
      <c r="BHZ229" s="89"/>
      <c r="BIA229" s="89"/>
      <c r="BIB229" s="89"/>
      <c r="BIC229" s="89"/>
      <c r="BID229" s="89"/>
      <c r="BIE229" s="89"/>
      <c r="BIF229" s="89"/>
      <c r="BIG229" s="89"/>
      <c r="BIH229" s="89"/>
      <c r="BII229" s="89"/>
      <c r="BIJ229" s="89"/>
      <c r="BIK229" s="89"/>
      <c r="BIL229" s="89"/>
      <c r="BIM229" s="89"/>
      <c r="BIN229" s="89"/>
      <c r="BIO229" s="89"/>
      <c r="BIP229" s="89"/>
      <c r="BIQ229" s="89"/>
      <c r="BIR229" s="89"/>
      <c r="BIS229" s="89"/>
      <c r="BIT229" s="89"/>
      <c r="BIU229" s="80"/>
      <c r="BIV229" s="89"/>
      <c r="BIW229" s="89"/>
      <c r="BIX229" s="89"/>
      <c r="BIY229" s="89"/>
      <c r="BIZ229" s="89"/>
      <c r="BJA229" s="89"/>
      <c r="BJB229" s="89"/>
      <c r="BJC229" s="89"/>
      <c r="BJD229" s="89"/>
      <c r="BJE229" s="89"/>
      <c r="BJF229" s="89"/>
      <c r="BJG229" s="89"/>
      <c r="BJH229" s="89"/>
      <c r="BJI229" s="89"/>
      <c r="BJJ229" s="89"/>
      <c r="BJK229" s="89"/>
      <c r="BJL229" s="89"/>
      <c r="BJM229" s="89"/>
      <c r="BJN229" s="89"/>
      <c r="BJO229" s="89"/>
      <c r="BJP229" s="89"/>
      <c r="BJQ229" s="80"/>
      <c r="BJR229" s="89"/>
      <c r="BJS229" s="89"/>
      <c r="BJT229" s="89"/>
      <c r="BJU229" s="89"/>
      <c r="BJV229" s="89"/>
      <c r="BJW229" s="89"/>
      <c r="BJX229" s="89"/>
      <c r="BJY229" s="89"/>
      <c r="BJZ229" s="89"/>
      <c r="BKA229" s="89"/>
      <c r="BKB229" s="89"/>
      <c r="BKC229" s="89"/>
      <c r="BKD229" s="89"/>
      <c r="BKE229" s="89"/>
      <c r="BKF229" s="89"/>
      <c r="BKG229" s="89"/>
      <c r="BKH229" s="89"/>
      <c r="BKI229" s="89"/>
      <c r="BKJ229" s="89"/>
      <c r="BKK229" s="89"/>
      <c r="BKL229" s="89"/>
      <c r="BKM229" s="80"/>
      <c r="BKN229" s="89"/>
      <c r="BKO229" s="89"/>
      <c r="BKP229" s="89"/>
      <c r="BKQ229" s="89"/>
      <c r="BKR229" s="89"/>
      <c r="BKS229" s="89"/>
      <c r="BKT229" s="89"/>
      <c r="BKU229" s="89"/>
      <c r="BKV229" s="89"/>
      <c r="BKW229" s="89"/>
      <c r="BKX229" s="89"/>
      <c r="BKY229" s="89"/>
      <c r="BKZ229" s="89"/>
      <c r="BLA229" s="89"/>
      <c r="BLB229" s="89"/>
      <c r="BLC229" s="89"/>
      <c r="BLD229" s="89"/>
      <c r="BLE229" s="89"/>
      <c r="BLF229" s="89"/>
      <c r="BLG229" s="89"/>
      <c r="BLH229" s="89"/>
      <c r="BLI229" s="80"/>
      <c r="BLJ229" s="89"/>
      <c r="BLK229" s="89"/>
      <c r="BLL229" s="89"/>
      <c r="BLM229" s="89"/>
      <c r="BLN229" s="89"/>
      <c r="BLO229" s="89"/>
      <c r="BLP229" s="89"/>
      <c r="BLQ229" s="89"/>
      <c r="BLR229" s="89"/>
      <c r="BLS229" s="89"/>
      <c r="BLT229" s="89"/>
      <c r="BLU229" s="89"/>
      <c r="BLV229" s="89"/>
      <c r="BLW229" s="89"/>
      <c r="BLX229" s="89"/>
      <c r="BLY229" s="89"/>
      <c r="BLZ229" s="89"/>
      <c r="BMA229" s="89"/>
      <c r="BMB229" s="89"/>
      <c r="BMC229" s="89"/>
      <c r="BMD229" s="89"/>
      <c r="BME229" s="80"/>
      <c r="BMF229" s="89"/>
      <c r="BMG229" s="89"/>
      <c r="BMH229" s="89"/>
      <c r="BMI229" s="89"/>
      <c r="BMJ229" s="89"/>
      <c r="BMK229" s="89"/>
      <c r="BML229" s="89"/>
      <c r="BMM229" s="89"/>
      <c r="BMN229" s="89"/>
      <c r="BMO229" s="89"/>
      <c r="BMP229" s="89"/>
      <c r="BMQ229" s="89"/>
      <c r="BMR229" s="89"/>
      <c r="BMS229" s="89"/>
      <c r="BMT229" s="89"/>
      <c r="BMU229" s="89"/>
      <c r="BMV229" s="89"/>
      <c r="BMW229" s="89"/>
      <c r="BMX229" s="89"/>
      <c r="BMY229" s="89"/>
      <c r="BMZ229" s="89"/>
      <c r="BNA229" s="80"/>
      <c r="BNB229" s="89"/>
      <c r="BNC229" s="89"/>
      <c r="BND229" s="89"/>
      <c r="BNE229" s="89"/>
      <c r="BNF229" s="89"/>
      <c r="BNG229" s="89"/>
      <c r="BNH229" s="89"/>
      <c r="BNI229" s="89"/>
      <c r="BNJ229" s="89"/>
      <c r="BNK229" s="89"/>
      <c r="BNL229" s="89"/>
      <c r="BNM229" s="89"/>
      <c r="BNN229" s="89"/>
      <c r="BNO229" s="89"/>
      <c r="BNP229" s="89"/>
      <c r="BNQ229" s="89"/>
      <c r="BNR229" s="89"/>
      <c r="BNS229" s="89"/>
      <c r="BNT229" s="89"/>
      <c r="BNU229" s="89"/>
      <c r="BNV229" s="89"/>
      <c r="BNW229" s="80"/>
      <c r="BNX229" s="89"/>
      <c r="BNY229" s="89"/>
      <c r="BNZ229" s="89"/>
      <c r="BOA229" s="89"/>
      <c r="BOB229" s="89"/>
      <c r="BOC229" s="89"/>
      <c r="BOD229" s="89"/>
      <c r="BOE229" s="89"/>
      <c r="BOF229" s="89"/>
      <c r="BOG229" s="89"/>
      <c r="BOH229" s="89"/>
      <c r="BOI229" s="89"/>
      <c r="BOJ229" s="89"/>
      <c r="BOK229" s="89"/>
      <c r="BOL229" s="89"/>
      <c r="BOM229" s="89"/>
      <c r="BON229" s="89"/>
      <c r="BOO229" s="89"/>
      <c r="BOP229" s="89"/>
      <c r="BOQ229" s="89"/>
      <c r="BOR229" s="89"/>
      <c r="BOS229" s="80"/>
      <c r="BOT229" s="89"/>
      <c r="BOU229" s="89"/>
      <c r="BOV229" s="89"/>
      <c r="BOW229" s="89"/>
      <c r="BOX229" s="89"/>
      <c r="BOY229" s="89"/>
      <c r="BOZ229" s="89"/>
      <c r="BPA229" s="89"/>
      <c r="BPB229" s="89"/>
      <c r="BPC229" s="89"/>
      <c r="BPD229" s="89"/>
      <c r="BPE229" s="89"/>
      <c r="BPF229" s="89"/>
      <c r="BPG229" s="89"/>
      <c r="BPH229" s="89"/>
      <c r="BPI229" s="89"/>
      <c r="BPJ229" s="89"/>
      <c r="BPK229" s="89"/>
      <c r="BPL229" s="89"/>
      <c r="BPM229" s="89"/>
      <c r="BPN229" s="89"/>
      <c r="BPO229" s="80"/>
      <c r="BPP229" s="89"/>
      <c r="BPQ229" s="89"/>
      <c r="BPR229" s="89"/>
      <c r="BPS229" s="89"/>
      <c r="BPT229" s="89"/>
      <c r="BPU229" s="89"/>
      <c r="BPV229" s="89"/>
      <c r="BPW229" s="89"/>
      <c r="BPX229" s="89"/>
      <c r="BPY229" s="89"/>
      <c r="BPZ229" s="89"/>
      <c r="BQA229" s="89"/>
      <c r="BQB229" s="89"/>
      <c r="BQC229" s="89"/>
      <c r="BQD229" s="89"/>
      <c r="BQE229" s="89"/>
      <c r="BQF229" s="89"/>
      <c r="BQG229" s="89"/>
      <c r="BQH229" s="89"/>
      <c r="BQI229" s="89"/>
      <c r="BQJ229" s="89"/>
      <c r="BQK229" s="80"/>
      <c r="BQL229" s="89"/>
      <c r="BQM229" s="89"/>
      <c r="BQN229" s="89"/>
      <c r="BQO229" s="89"/>
      <c r="BQP229" s="89"/>
      <c r="BQQ229" s="89"/>
      <c r="BQR229" s="89"/>
      <c r="BQS229" s="89"/>
      <c r="BQT229" s="89"/>
      <c r="BQU229" s="89"/>
      <c r="BQV229" s="89"/>
      <c r="BQW229" s="89"/>
      <c r="BQX229" s="89"/>
      <c r="BQY229" s="89"/>
      <c r="BQZ229" s="89"/>
      <c r="BRA229" s="89"/>
      <c r="BRB229" s="89"/>
      <c r="BRC229" s="89"/>
      <c r="BRD229" s="89"/>
      <c r="BRE229" s="89"/>
      <c r="BRF229" s="89"/>
      <c r="BRG229" s="80"/>
      <c r="BRH229" s="89"/>
      <c r="BRI229" s="89"/>
      <c r="BRJ229" s="89"/>
      <c r="BRK229" s="89"/>
      <c r="BRL229" s="89"/>
      <c r="BRM229" s="89"/>
      <c r="BRN229" s="89"/>
      <c r="BRO229" s="89"/>
      <c r="BRP229" s="89"/>
      <c r="BRQ229" s="89"/>
      <c r="BRR229" s="89"/>
      <c r="BRS229" s="89"/>
      <c r="BRT229" s="89"/>
      <c r="BRU229" s="89"/>
      <c r="BRV229" s="89"/>
      <c r="BRW229" s="89"/>
      <c r="BRX229" s="89"/>
      <c r="BRY229" s="89"/>
      <c r="BRZ229" s="89"/>
      <c r="BSA229" s="89"/>
      <c r="BSB229" s="89"/>
      <c r="BSC229" s="80"/>
      <c r="BSD229" s="89"/>
      <c r="BSE229" s="89"/>
      <c r="BSF229" s="89"/>
      <c r="BSG229" s="89"/>
      <c r="BSH229" s="89"/>
      <c r="BSI229" s="89"/>
      <c r="BSJ229" s="89"/>
      <c r="BSK229" s="89"/>
      <c r="BSL229" s="89"/>
      <c r="BSM229" s="89"/>
      <c r="BSN229" s="89"/>
      <c r="BSO229" s="89"/>
      <c r="BSP229" s="89"/>
      <c r="BSQ229" s="89"/>
      <c r="BSR229" s="89"/>
      <c r="BSS229" s="89"/>
      <c r="BST229" s="89"/>
      <c r="BSU229" s="89"/>
      <c r="BSV229" s="89"/>
      <c r="BSW229" s="89"/>
      <c r="BSX229" s="89"/>
      <c r="BSY229" s="80"/>
      <c r="BSZ229" s="89"/>
      <c r="BTA229" s="89"/>
      <c r="BTB229" s="89"/>
      <c r="BTC229" s="89"/>
      <c r="BTD229" s="89"/>
      <c r="BTE229" s="89"/>
      <c r="BTF229" s="89"/>
      <c r="BTG229" s="89"/>
      <c r="BTH229" s="89"/>
      <c r="BTI229" s="89"/>
      <c r="BTJ229" s="89"/>
      <c r="BTK229" s="89"/>
      <c r="BTL229" s="89"/>
      <c r="BTM229" s="89"/>
      <c r="BTN229" s="89"/>
      <c r="BTO229" s="89"/>
      <c r="BTP229" s="89"/>
      <c r="BTQ229" s="89"/>
      <c r="BTR229" s="89"/>
      <c r="BTS229" s="89"/>
      <c r="BTT229" s="89"/>
      <c r="BTU229" s="80"/>
      <c r="BTV229" s="89"/>
      <c r="BTW229" s="89"/>
      <c r="BTX229" s="89"/>
      <c r="BTY229" s="89"/>
      <c r="BTZ229" s="89"/>
      <c r="BUA229" s="89"/>
      <c r="BUB229" s="89"/>
      <c r="BUC229" s="89"/>
      <c r="BUD229" s="89"/>
      <c r="BUE229" s="89"/>
      <c r="BUF229" s="89"/>
      <c r="BUG229" s="89"/>
      <c r="BUH229" s="89"/>
      <c r="BUI229" s="89"/>
      <c r="BUJ229" s="89"/>
      <c r="BUK229" s="89"/>
      <c r="BUL229" s="89"/>
      <c r="BUM229" s="89"/>
      <c r="BUN229" s="89"/>
      <c r="BUO229" s="89"/>
      <c r="BUP229" s="89"/>
      <c r="BUQ229" s="80"/>
      <c r="BUR229" s="89"/>
      <c r="BUS229" s="89"/>
      <c r="BUT229" s="89"/>
      <c r="BUU229" s="89"/>
      <c r="BUV229" s="89"/>
      <c r="BUW229" s="89"/>
      <c r="BUX229" s="89"/>
      <c r="BUY229" s="89"/>
      <c r="BUZ229" s="89"/>
      <c r="BVA229" s="89"/>
      <c r="BVB229" s="89"/>
      <c r="BVC229" s="89"/>
      <c r="BVD229" s="89"/>
      <c r="BVE229" s="89"/>
      <c r="BVF229" s="89"/>
      <c r="BVG229" s="89"/>
      <c r="BVH229" s="89"/>
      <c r="BVI229" s="89"/>
      <c r="BVJ229" s="89"/>
      <c r="BVK229" s="89"/>
      <c r="BVL229" s="89"/>
      <c r="BVM229" s="80"/>
      <c r="BVN229" s="89"/>
      <c r="BVO229" s="89"/>
      <c r="BVP229" s="89"/>
      <c r="BVQ229" s="89"/>
      <c r="BVR229" s="89"/>
      <c r="BVS229" s="89"/>
      <c r="BVT229" s="89"/>
      <c r="BVU229" s="89"/>
      <c r="BVV229" s="89"/>
      <c r="BVW229" s="89"/>
      <c r="BVX229" s="89"/>
      <c r="BVY229" s="89"/>
      <c r="BVZ229" s="89"/>
      <c r="BWA229" s="89"/>
      <c r="BWB229" s="89"/>
      <c r="BWC229" s="89"/>
      <c r="BWD229" s="89"/>
      <c r="BWE229" s="89"/>
      <c r="BWF229" s="89"/>
      <c r="BWG229" s="89"/>
      <c r="BWH229" s="89"/>
      <c r="BWI229" s="80"/>
      <c r="BWJ229" s="89"/>
      <c r="BWK229" s="89"/>
      <c r="BWL229" s="89"/>
      <c r="BWM229" s="89"/>
      <c r="BWN229" s="89"/>
      <c r="BWO229" s="89"/>
      <c r="BWP229" s="89"/>
      <c r="BWQ229" s="89"/>
      <c r="BWR229" s="89"/>
      <c r="BWS229" s="89"/>
      <c r="BWT229" s="89"/>
      <c r="BWU229" s="89"/>
      <c r="BWV229" s="89"/>
      <c r="BWW229" s="89"/>
      <c r="BWX229" s="89"/>
      <c r="BWY229" s="89"/>
      <c r="BWZ229" s="89"/>
      <c r="BXA229" s="89"/>
      <c r="BXB229" s="89"/>
      <c r="BXC229" s="89"/>
      <c r="BXD229" s="89"/>
      <c r="BXE229" s="80"/>
      <c r="BXF229" s="89"/>
      <c r="BXG229" s="89"/>
      <c r="BXH229" s="89"/>
      <c r="BXI229" s="89"/>
      <c r="BXJ229" s="89"/>
      <c r="BXK229" s="89"/>
      <c r="BXL229" s="89"/>
      <c r="BXM229" s="89"/>
      <c r="BXN229" s="89"/>
      <c r="BXO229" s="89"/>
      <c r="BXP229" s="89"/>
      <c r="BXQ229" s="89"/>
      <c r="BXR229" s="89"/>
      <c r="BXS229" s="89"/>
      <c r="BXT229" s="89"/>
      <c r="BXU229" s="89"/>
      <c r="BXV229" s="89"/>
      <c r="BXW229" s="89"/>
      <c r="BXX229" s="89"/>
      <c r="BXY229" s="89"/>
      <c r="BXZ229" s="89"/>
      <c r="BYA229" s="80"/>
      <c r="BYB229" s="89"/>
      <c r="BYC229" s="89"/>
      <c r="BYD229" s="89"/>
      <c r="BYE229" s="89"/>
      <c r="BYF229" s="89"/>
      <c r="BYG229" s="89"/>
      <c r="BYH229" s="89"/>
      <c r="BYI229" s="89"/>
      <c r="BYJ229" s="89"/>
      <c r="BYK229" s="89"/>
      <c r="BYL229" s="89"/>
      <c r="BYM229" s="89"/>
      <c r="BYN229" s="89"/>
      <c r="BYO229" s="89"/>
      <c r="BYP229" s="89"/>
      <c r="BYQ229" s="89"/>
      <c r="BYR229" s="89"/>
      <c r="BYS229" s="89"/>
      <c r="BYT229" s="89"/>
      <c r="BYU229" s="89"/>
      <c r="BYV229" s="89"/>
      <c r="BYW229" s="80"/>
      <c r="BYX229" s="89"/>
      <c r="BYY229" s="89"/>
      <c r="BYZ229" s="89"/>
      <c r="BZA229" s="89"/>
      <c r="BZB229" s="89"/>
      <c r="BZC229" s="89"/>
      <c r="BZD229" s="89"/>
      <c r="BZE229" s="89"/>
      <c r="BZF229" s="89"/>
      <c r="BZG229" s="89"/>
      <c r="BZH229" s="89"/>
      <c r="BZI229" s="89"/>
      <c r="BZJ229" s="89"/>
      <c r="BZK229" s="89"/>
      <c r="BZL229" s="89"/>
      <c r="BZM229" s="89"/>
      <c r="BZN229" s="89"/>
      <c r="BZO229" s="89"/>
      <c r="BZP229" s="89"/>
      <c r="BZQ229" s="89"/>
      <c r="BZR229" s="89"/>
      <c r="BZS229" s="80"/>
      <c r="BZT229" s="89"/>
      <c r="BZU229" s="89"/>
      <c r="BZV229" s="89"/>
      <c r="BZW229" s="89"/>
      <c r="BZX229" s="89"/>
      <c r="BZY229" s="89"/>
      <c r="BZZ229" s="89"/>
      <c r="CAA229" s="89"/>
      <c r="CAB229" s="89"/>
      <c r="CAC229" s="89"/>
      <c r="CAD229" s="89"/>
      <c r="CAE229" s="89"/>
      <c r="CAF229" s="89"/>
      <c r="CAG229" s="89"/>
      <c r="CAH229" s="89"/>
      <c r="CAI229" s="89"/>
      <c r="CAJ229" s="89"/>
      <c r="CAK229" s="89"/>
      <c r="CAL229" s="89"/>
      <c r="CAM229" s="89"/>
      <c r="CAN229" s="89"/>
      <c r="CAO229" s="80"/>
      <c r="CAP229" s="89"/>
      <c r="CAQ229" s="89"/>
      <c r="CAR229" s="89"/>
      <c r="CAS229" s="89"/>
      <c r="CAT229" s="89"/>
      <c r="CAU229" s="89"/>
      <c r="CAV229" s="89"/>
      <c r="CAW229" s="89"/>
      <c r="CAX229" s="89"/>
      <c r="CAY229" s="89"/>
      <c r="CAZ229" s="89"/>
      <c r="CBA229" s="89"/>
      <c r="CBB229" s="89"/>
      <c r="CBC229" s="89"/>
      <c r="CBD229" s="89"/>
      <c r="CBE229" s="89"/>
      <c r="CBF229" s="89"/>
      <c r="CBG229" s="89"/>
      <c r="CBH229" s="89"/>
      <c r="CBI229" s="89"/>
      <c r="CBJ229" s="89"/>
      <c r="CBK229" s="80"/>
      <c r="CBL229" s="89"/>
      <c r="CBM229" s="89"/>
      <c r="CBN229" s="89"/>
      <c r="CBO229" s="89"/>
      <c r="CBP229" s="89"/>
      <c r="CBQ229" s="89"/>
      <c r="CBR229" s="89"/>
      <c r="CBS229" s="89"/>
      <c r="CBT229" s="89"/>
      <c r="CBU229" s="89"/>
      <c r="CBV229" s="89"/>
      <c r="CBW229" s="89"/>
      <c r="CBX229" s="89"/>
      <c r="CBY229" s="89"/>
      <c r="CBZ229" s="89"/>
      <c r="CCA229" s="89"/>
      <c r="CCB229" s="89"/>
      <c r="CCC229" s="89"/>
      <c r="CCD229" s="89"/>
      <c r="CCE229" s="89"/>
      <c r="CCF229" s="89"/>
      <c r="CCG229" s="80"/>
      <c r="CCH229" s="89"/>
      <c r="CCI229" s="89"/>
      <c r="CCJ229" s="89"/>
      <c r="CCK229" s="89"/>
      <c r="CCL229" s="89"/>
      <c r="CCM229" s="89"/>
      <c r="CCN229" s="89"/>
      <c r="CCO229" s="89"/>
      <c r="CCP229" s="89"/>
      <c r="CCQ229" s="89"/>
      <c r="CCR229" s="89"/>
      <c r="CCS229" s="89"/>
      <c r="CCT229" s="89"/>
      <c r="CCU229" s="89"/>
      <c r="CCV229" s="89"/>
      <c r="CCW229" s="89"/>
      <c r="CCX229" s="89"/>
      <c r="CCY229" s="89"/>
      <c r="CCZ229" s="89"/>
      <c r="CDA229" s="89"/>
      <c r="CDB229" s="89"/>
      <c r="CDC229" s="80"/>
      <c r="CDD229" s="89"/>
      <c r="CDE229" s="89"/>
      <c r="CDF229" s="89"/>
      <c r="CDG229" s="89"/>
      <c r="CDH229" s="89"/>
      <c r="CDI229" s="89"/>
      <c r="CDJ229" s="89"/>
      <c r="CDK229" s="89"/>
      <c r="CDL229" s="89"/>
      <c r="CDM229" s="89"/>
      <c r="CDN229" s="89"/>
      <c r="CDO229" s="89"/>
      <c r="CDP229" s="89"/>
      <c r="CDQ229" s="89"/>
      <c r="CDR229" s="89"/>
      <c r="CDS229" s="89"/>
      <c r="CDT229" s="89"/>
      <c r="CDU229" s="89"/>
      <c r="CDV229" s="89"/>
      <c r="CDW229" s="89"/>
      <c r="CDX229" s="89"/>
      <c r="CDY229" s="80"/>
      <c r="CDZ229" s="89"/>
      <c r="CEA229" s="89"/>
      <c r="CEB229" s="89"/>
      <c r="CEC229" s="89"/>
      <c r="CED229" s="89"/>
      <c r="CEE229" s="89"/>
      <c r="CEF229" s="89"/>
      <c r="CEG229" s="89"/>
      <c r="CEH229" s="89"/>
      <c r="CEI229" s="89"/>
      <c r="CEJ229" s="89"/>
      <c r="CEK229" s="89"/>
      <c r="CEL229" s="89"/>
      <c r="CEM229" s="89"/>
      <c r="CEN229" s="89"/>
      <c r="CEO229" s="89"/>
      <c r="CEP229" s="89"/>
      <c r="CEQ229" s="89"/>
      <c r="CER229" s="89"/>
      <c r="CES229" s="89"/>
      <c r="CET229" s="89"/>
      <c r="CEU229" s="80"/>
      <c r="CEV229" s="89"/>
      <c r="CEW229" s="89"/>
      <c r="CEX229" s="89"/>
      <c r="CEY229" s="89"/>
      <c r="CEZ229" s="89"/>
      <c r="CFA229" s="89"/>
      <c r="CFB229" s="89"/>
      <c r="CFC229" s="89"/>
      <c r="CFD229" s="89"/>
      <c r="CFE229" s="89"/>
      <c r="CFF229" s="89"/>
      <c r="CFG229" s="89"/>
      <c r="CFH229" s="89"/>
      <c r="CFI229" s="89"/>
      <c r="CFJ229" s="89"/>
      <c r="CFK229" s="89"/>
      <c r="CFL229" s="89"/>
      <c r="CFM229" s="89"/>
      <c r="CFN229" s="89"/>
      <c r="CFO229" s="89"/>
      <c r="CFP229" s="89"/>
      <c r="CFQ229" s="80"/>
      <c r="CFR229" s="89"/>
      <c r="CFS229" s="89"/>
      <c r="CFT229" s="89"/>
      <c r="CFU229" s="89"/>
      <c r="CFV229" s="89"/>
      <c r="CFW229" s="89"/>
      <c r="CFX229" s="89"/>
      <c r="CFY229" s="89"/>
      <c r="CFZ229" s="89"/>
      <c r="CGA229" s="89"/>
      <c r="CGB229" s="89"/>
      <c r="CGC229" s="89"/>
      <c r="CGD229" s="89"/>
      <c r="CGE229" s="89"/>
      <c r="CGF229" s="89"/>
      <c r="CGG229" s="89"/>
      <c r="CGH229" s="89"/>
      <c r="CGI229" s="89"/>
      <c r="CGJ229" s="89"/>
      <c r="CGK229" s="89"/>
      <c r="CGL229" s="89"/>
      <c r="CGM229" s="80"/>
      <c r="CGN229" s="89"/>
      <c r="CGO229" s="89"/>
      <c r="CGP229" s="89"/>
      <c r="CGQ229" s="89"/>
      <c r="CGR229" s="89"/>
      <c r="CGS229" s="89"/>
      <c r="CGT229" s="89"/>
      <c r="CGU229" s="89"/>
      <c r="CGV229" s="89"/>
      <c r="CGW229" s="89"/>
      <c r="CGX229" s="89"/>
      <c r="CGY229" s="89"/>
      <c r="CGZ229" s="89"/>
      <c r="CHA229" s="89"/>
      <c r="CHB229" s="89"/>
      <c r="CHC229" s="89"/>
      <c r="CHD229" s="89"/>
      <c r="CHE229" s="89"/>
      <c r="CHF229" s="89"/>
      <c r="CHG229" s="89"/>
      <c r="CHH229" s="89"/>
      <c r="CHI229" s="80"/>
      <c r="CHJ229" s="89"/>
      <c r="CHK229" s="89"/>
      <c r="CHL229" s="89"/>
      <c r="CHM229" s="89"/>
      <c r="CHN229" s="89"/>
      <c r="CHO229" s="89"/>
      <c r="CHP229" s="89"/>
      <c r="CHQ229" s="89"/>
      <c r="CHR229" s="89"/>
      <c r="CHS229" s="89"/>
      <c r="CHT229" s="89"/>
      <c r="CHU229" s="89"/>
      <c r="CHV229" s="89"/>
      <c r="CHW229" s="89"/>
      <c r="CHX229" s="89"/>
      <c r="CHY229" s="89"/>
      <c r="CHZ229" s="89"/>
      <c r="CIA229" s="89"/>
      <c r="CIB229" s="89"/>
      <c r="CIC229" s="89"/>
      <c r="CID229" s="89"/>
      <c r="CIE229" s="80"/>
      <c r="CIF229" s="89"/>
      <c r="CIG229" s="89"/>
      <c r="CIH229" s="89"/>
      <c r="CII229" s="89"/>
      <c r="CIJ229" s="89"/>
      <c r="CIK229" s="89"/>
      <c r="CIL229" s="89"/>
      <c r="CIM229" s="89"/>
      <c r="CIN229" s="89"/>
      <c r="CIO229" s="89"/>
      <c r="CIP229" s="89"/>
      <c r="CIQ229" s="89"/>
      <c r="CIR229" s="89"/>
      <c r="CIS229" s="89"/>
      <c r="CIT229" s="89"/>
      <c r="CIU229" s="89"/>
      <c r="CIV229" s="89"/>
      <c r="CIW229" s="89"/>
      <c r="CIX229" s="89"/>
      <c r="CIY229" s="89"/>
      <c r="CIZ229" s="89"/>
      <c r="CJA229" s="80"/>
      <c r="CJB229" s="89"/>
      <c r="CJC229" s="89"/>
      <c r="CJD229" s="89"/>
      <c r="CJE229" s="89"/>
      <c r="CJF229" s="89"/>
      <c r="CJG229" s="89"/>
      <c r="CJH229" s="89"/>
      <c r="CJI229" s="89"/>
      <c r="CJJ229" s="89"/>
      <c r="CJK229" s="89"/>
      <c r="CJL229" s="89"/>
      <c r="CJM229" s="89"/>
      <c r="CJN229" s="89"/>
      <c r="CJO229" s="89"/>
      <c r="CJP229" s="89"/>
      <c r="CJQ229" s="89"/>
      <c r="CJR229" s="89"/>
      <c r="CJS229" s="89"/>
      <c r="CJT229" s="89"/>
      <c r="CJU229" s="89"/>
      <c r="CJV229" s="89"/>
      <c r="CJW229" s="80"/>
      <c r="CJX229" s="89"/>
      <c r="CJY229" s="89"/>
      <c r="CJZ229" s="89"/>
      <c r="CKA229" s="89"/>
      <c r="CKB229" s="89"/>
      <c r="CKC229" s="89"/>
      <c r="CKD229" s="89"/>
      <c r="CKE229" s="89"/>
      <c r="CKF229" s="89"/>
      <c r="CKG229" s="89"/>
      <c r="CKH229" s="89"/>
      <c r="CKI229" s="89"/>
      <c r="CKJ229" s="89"/>
      <c r="CKK229" s="89"/>
      <c r="CKL229" s="89"/>
      <c r="CKM229" s="89"/>
      <c r="CKN229" s="89"/>
      <c r="CKO229" s="89"/>
      <c r="CKP229" s="89"/>
      <c r="CKQ229" s="89"/>
      <c r="CKR229" s="89"/>
      <c r="CKS229" s="80"/>
      <c r="CKT229" s="89"/>
      <c r="CKU229" s="89"/>
      <c r="CKV229" s="89"/>
      <c r="CKW229" s="89"/>
      <c r="CKX229" s="89"/>
      <c r="CKY229" s="89"/>
      <c r="CKZ229" s="89"/>
      <c r="CLA229" s="89"/>
      <c r="CLB229" s="89"/>
      <c r="CLC229" s="89"/>
      <c r="CLD229" s="89"/>
      <c r="CLE229" s="89"/>
      <c r="CLF229" s="89"/>
      <c r="CLG229" s="89"/>
      <c r="CLH229" s="89"/>
      <c r="CLI229" s="89"/>
      <c r="CLJ229" s="89"/>
      <c r="CLK229" s="89"/>
      <c r="CLL229" s="89"/>
      <c r="CLM229" s="89"/>
      <c r="CLN229" s="89"/>
      <c r="CLO229" s="80"/>
      <c r="CLP229" s="89"/>
      <c r="CLQ229" s="89"/>
      <c r="CLR229" s="89"/>
      <c r="CLS229" s="89"/>
      <c r="CLT229" s="89"/>
      <c r="CLU229" s="89"/>
      <c r="CLV229" s="89"/>
      <c r="CLW229" s="89"/>
      <c r="CLX229" s="89"/>
      <c r="CLY229" s="89"/>
      <c r="CLZ229" s="89"/>
      <c r="CMA229" s="89"/>
      <c r="CMB229" s="89"/>
      <c r="CMC229" s="89"/>
      <c r="CMD229" s="89"/>
      <c r="CME229" s="89"/>
      <c r="CMF229" s="89"/>
      <c r="CMG229" s="89"/>
      <c r="CMH229" s="89"/>
      <c r="CMI229" s="89"/>
      <c r="CMJ229" s="89"/>
      <c r="CMK229" s="80"/>
      <c r="CML229" s="89"/>
      <c r="CMM229" s="89"/>
      <c r="CMN229" s="89"/>
      <c r="CMO229" s="89"/>
      <c r="CMP229" s="89"/>
      <c r="CMQ229" s="89"/>
      <c r="CMR229" s="89"/>
      <c r="CMS229" s="89"/>
      <c r="CMT229" s="89"/>
      <c r="CMU229" s="89"/>
      <c r="CMV229" s="89"/>
      <c r="CMW229" s="89"/>
      <c r="CMX229" s="89"/>
      <c r="CMY229" s="89"/>
      <c r="CMZ229" s="89"/>
      <c r="CNA229" s="89"/>
      <c r="CNB229" s="89"/>
      <c r="CNC229" s="89"/>
      <c r="CND229" s="89"/>
      <c r="CNE229" s="89"/>
      <c r="CNF229" s="89"/>
      <c r="CNG229" s="80"/>
      <c r="CNH229" s="89"/>
      <c r="CNI229" s="89"/>
      <c r="CNJ229" s="89"/>
      <c r="CNK229" s="89"/>
      <c r="CNL229" s="89"/>
      <c r="CNM229" s="89"/>
      <c r="CNN229" s="89"/>
      <c r="CNO229" s="89"/>
      <c r="CNP229" s="89"/>
      <c r="CNQ229" s="89"/>
      <c r="CNR229" s="89"/>
      <c r="CNS229" s="89"/>
      <c r="CNT229" s="89"/>
      <c r="CNU229" s="89"/>
      <c r="CNV229" s="89"/>
      <c r="CNW229" s="89"/>
      <c r="CNX229" s="89"/>
      <c r="CNY229" s="89"/>
      <c r="CNZ229" s="89"/>
      <c r="COA229" s="89"/>
      <c r="COB229" s="89"/>
      <c r="COC229" s="80"/>
      <c r="COD229" s="89"/>
      <c r="COE229" s="89"/>
      <c r="COF229" s="89"/>
      <c r="COG229" s="89"/>
      <c r="COH229" s="89"/>
      <c r="COI229" s="89"/>
      <c r="COJ229" s="89"/>
      <c r="COK229" s="89"/>
      <c r="COL229" s="89"/>
      <c r="COM229" s="89"/>
      <c r="CON229" s="89"/>
      <c r="COO229" s="89"/>
      <c r="COP229" s="89"/>
      <c r="COQ229" s="89"/>
      <c r="COR229" s="89"/>
      <c r="COS229" s="89"/>
      <c r="COT229" s="89"/>
      <c r="COU229" s="89"/>
      <c r="COV229" s="89"/>
      <c r="COW229" s="89"/>
      <c r="COX229" s="89"/>
      <c r="COY229" s="80"/>
      <c r="COZ229" s="89"/>
      <c r="CPA229" s="89"/>
      <c r="CPB229" s="89"/>
      <c r="CPC229" s="89"/>
      <c r="CPD229" s="89"/>
      <c r="CPE229" s="89"/>
      <c r="CPF229" s="89"/>
      <c r="CPG229" s="89"/>
      <c r="CPH229" s="89"/>
      <c r="CPI229" s="89"/>
      <c r="CPJ229" s="89"/>
      <c r="CPK229" s="89"/>
      <c r="CPL229" s="89"/>
      <c r="CPM229" s="89"/>
      <c r="CPN229" s="89"/>
      <c r="CPO229" s="89"/>
      <c r="CPP229" s="89"/>
      <c r="CPQ229" s="89"/>
      <c r="CPR229" s="89"/>
      <c r="CPS229" s="89"/>
      <c r="CPT229" s="89"/>
      <c r="CPU229" s="80"/>
      <c r="CPV229" s="89"/>
      <c r="CPW229" s="89"/>
      <c r="CPX229" s="89"/>
      <c r="CPY229" s="89"/>
      <c r="CPZ229" s="89"/>
      <c r="CQA229" s="89"/>
      <c r="CQB229" s="89"/>
      <c r="CQC229" s="89"/>
      <c r="CQD229" s="89"/>
      <c r="CQE229" s="89"/>
      <c r="CQF229" s="89"/>
      <c r="CQG229" s="89"/>
      <c r="CQH229" s="89"/>
      <c r="CQI229" s="89"/>
      <c r="CQJ229" s="89"/>
      <c r="CQK229" s="89"/>
      <c r="CQL229" s="89"/>
      <c r="CQM229" s="89"/>
      <c r="CQN229" s="89"/>
      <c r="CQO229" s="89"/>
      <c r="CQP229" s="89"/>
      <c r="CQQ229" s="80"/>
      <c r="CQR229" s="89"/>
      <c r="CQS229" s="89"/>
      <c r="CQT229" s="89"/>
      <c r="CQU229" s="89"/>
      <c r="CQV229" s="89"/>
      <c r="CQW229" s="89"/>
      <c r="CQX229" s="89"/>
      <c r="CQY229" s="89"/>
      <c r="CQZ229" s="89"/>
      <c r="CRA229" s="89"/>
      <c r="CRB229" s="89"/>
      <c r="CRC229" s="89"/>
      <c r="CRD229" s="89"/>
      <c r="CRE229" s="89"/>
      <c r="CRF229" s="89"/>
      <c r="CRG229" s="89"/>
      <c r="CRH229" s="89"/>
      <c r="CRI229" s="89"/>
      <c r="CRJ229" s="89"/>
      <c r="CRK229" s="89"/>
      <c r="CRL229" s="89"/>
      <c r="CRM229" s="80"/>
      <c r="CRN229" s="89"/>
      <c r="CRO229" s="89"/>
      <c r="CRP229" s="89"/>
      <c r="CRQ229" s="89"/>
      <c r="CRR229" s="89"/>
      <c r="CRS229" s="89"/>
      <c r="CRT229" s="89"/>
      <c r="CRU229" s="89"/>
      <c r="CRV229" s="89"/>
      <c r="CRW229" s="89"/>
      <c r="CRX229" s="89"/>
      <c r="CRY229" s="89"/>
      <c r="CRZ229" s="89"/>
      <c r="CSA229" s="89"/>
      <c r="CSB229" s="89"/>
      <c r="CSC229" s="89"/>
      <c r="CSD229" s="89"/>
      <c r="CSE229" s="89"/>
      <c r="CSF229" s="89"/>
      <c r="CSG229" s="89"/>
      <c r="CSH229" s="89"/>
      <c r="CSI229" s="80"/>
      <c r="CSJ229" s="89"/>
      <c r="CSK229" s="89"/>
      <c r="CSL229" s="89"/>
      <c r="CSM229" s="89"/>
      <c r="CSN229" s="89"/>
      <c r="CSO229" s="89"/>
      <c r="CSP229" s="89"/>
      <c r="CSQ229" s="89"/>
      <c r="CSR229" s="89"/>
      <c r="CSS229" s="89"/>
      <c r="CST229" s="89"/>
      <c r="CSU229" s="89"/>
      <c r="CSV229" s="89"/>
      <c r="CSW229" s="89"/>
      <c r="CSX229" s="89"/>
      <c r="CSY229" s="89"/>
      <c r="CSZ229" s="89"/>
      <c r="CTA229" s="89"/>
      <c r="CTB229" s="89"/>
      <c r="CTC229" s="89"/>
      <c r="CTD229" s="89"/>
      <c r="CTE229" s="80"/>
      <c r="CTF229" s="89"/>
      <c r="CTG229" s="89"/>
      <c r="CTH229" s="89"/>
      <c r="CTI229" s="89"/>
      <c r="CTJ229" s="89"/>
      <c r="CTK229" s="89"/>
      <c r="CTL229" s="89"/>
      <c r="CTM229" s="89"/>
      <c r="CTN229" s="89"/>
      <c r="CTO229" s="89"/>
      <c r="CTP229" s="89"/>
      <c r="CTQ229" s="89"/>
      <c r="CTR229" s="89"/>
      <c r="CTS229" s="89"/>
      <c r="CTT229" s="89"/>
      <c r="CTU229" s="89"/>
      <c r="CTV229" s="89"/>
      <c r="CTW229" s="89"/>
      <c r="CTX229" s="89"/>
      <c r="CTY229" s="89"/>
      <c r="CTZ229" s="89"/>
      <c r="CUA229" s="80"/>
      <c r="CUB229" s="89"/>
      <c r="CUC229" s="89"/>
      <c r="CUD229" s="89"/>
      <c r="CUE229" s="89"/>
      <c r="CUF229" s="89"/>
      <c r="CUG229" s="89"/>
      <c r="CUH229" s="89"/>
      <c r="CUI229" s="89"/>
      <c r="CUJ229" s="89"/>
      <c r="CUK229" s="89"/>
      <c r="CUL229" s="89"/>
      <c r="CUM229" s="89"/>
      <c r="CUN229" s="89"/>
      <c r="CUO229" s="89"/>
      <c r="CUP229" s="89"/>
      <c r="CUQ229" s="89"/>
      <c r="CUR229" s="89"/>
      <c r="CUS229" s="89"/>
      <c r="CUT229" s="89"/>
      <c r="CUU229" s="89"/>
      <c r="CUV229" s="89"/>
      <c r="CUW229" s="80"/>
      <c r="CUX229" s="89"/>
      <c r="CUY229" s="89"/>
      <c r="CUZ229" s="89"/>
      <c r="CVA229" s="89"/>
      <c r="CVB229" s="89"/>
      <c r="CVC229" s="89"/>
      <c r="CVD229" s="89"/>
      <c r="CVE229" s="89"/>
      <c r="CVF229" s="89"/>
      <c r="CVG229" s="89"/>
      <c r="CVH229" s="89"/>
      <c r="CVI229" s="89"/>
      <c r="CVJ229" s="89"/>
      <c r="CVK229" s="89"/>
      <c r="CVL229" s="89"/>
      <c r="CVM229" s="89"/>
      <c r="CVN229" s="89"/>
      <c r="CVO229" s="89"/>
      <c r="CVP229" s="89"/>
      <c r="CVQ229" s="89"/>
      <c r="CVR229" s="89"/>
      <c r="CVS229" s="80"/>
      <c r="CVT229" s="89"/>
      <c r="CVU229" s="89"/>
      <c r="CVV229" s="89"/>
      <c r="CVW229" s="89"/>
      <c r="CVX229" s="89"/>
      <c r="CVY229" s="89"/>
      <c r="CVZ229" s="89"/>
      <c r="CWA229" s="89"/>
      <c r="CWB229" s="89"/>
      <c r="CWC229" s="89"/>
      <c r="CWD229" s="89"/>
      <c r="CWE229" s="89"/>
      <c r="CWF229" s="89"/>
      <c r="CWG229" s="89"/>
      <c r="CWH229" s="89"/>
      <c r="CWI229" s="89"/>
      <c r="CWJ229" s="89"/>
      <c r="CWK229" s="89"/>
      <c r="CWL229" s="89"/>
      <c r="CWM229" s="89"/>
      <c r="CWN229" s="89"/>
      <c r="CWO229" s="80"/>
      <c r="CWP229" s="89"/>
      <c r="CWQ229" s="89"/>
      <c r="CWR229" s="89"/>
      <c r="CWS229" s="89"/>
      <c r="CWT229" s="89"/>
      <c r="CWU229" s="89"/>
      <c r="CWV229" s="89"/>
      <c r="CWW229" s="89"/>
      <c r="CWX229" s="89"/>
      <c r="CWY229" s="89"/>
      <c r="CWZ229" s="89"/>
      <c r="CXA229" s="89"/>
      <c r="CXB229" s="89"/>
      <c r="CXC229" s="89"/>
      <c r="CXD229" s="89"/>
      <c r="CXE229" s="89"/>
      <c r="CXF229" s="89"/>
      <c r="CXG229" s="89"/>
      <c r="CXH229" s="89"/>
      <c r="CXI229" s="89"/>
      <c r="CXJ229" s="89"/>
      <c r="CXK229" s="80"/>
      <c r="CXL229" s="89"/>
      <c r="CXM229" s="89"/>
      <c r="CXN229" s="89"/>
      <c r="CXO229" s="89"/>
      <c r="CXP229" s="89"/>
      <c r="CXQ229" s="89"/>
      <c r="CXR229" s="89"/>
      <c r="CXS229" s="89"/>
      <c r="CXT229" s="89"/>
      <c r="CXU229" s="89"/>
      <c r="CXV229" s="89"/>
      <c r="CXW229" s="89"/>
      <c r="CXX229" s="89"/>
      <c r="CXY229" s="89"/>
      <c r="CXZ229" s="89"/>
      <c r="CYA229" s="89"/>
      <c r="CYB229" s="89"/>
      <c r="CYC229" s="89"/>
      <c r="CYD229" s="89"/>
      <c r="CYE229" s="89"/>
      <c r="CYF229" s="89"/>
      <c r="CYG229" s="80"/>
      <c r="CYH229" s="89"/>
      <c r="CYI229" s="89"/>
      <c r="CYJ229" s="89"/>
      <c r="CYK229" s="89"/>
      <c r="CYL229" s="89"/>
      <c r="CYM229" s="89"/>
      <c r="CYN229" s="89"/>
      <c r="CYO229" s="89"/>
      <c r="CYP229" s="89"/>
      <c r="CYQ229" s="89"/>
      <c r="CYR229" s="89"/>
      <c r="CYS229" s="89"/>
      <c r="CYT229" s="89"/>
      <c r="CYU229" s="89"/>
      <c r="CYV229" s="89"/>
      <c r="CYW229" s="89"/>
      <c r="CYX229" s="89"/>
      <c r="CYY229" s="89"/>
      <c r="CYZ229" s="89"/>
      <c r="CZA229" s="89"/>
      <c r="CZB229" s="89"/>
      <c r="CZC229" s="80"/>
      <c r="CZD229" s="89"/>
      <c r="CZE229" s="89"/>
      <c r="CZF229" s="89"/>
      <c r="CZG229" s="89"/>
      <c r="CZH229" s="89"/>
      <c r="CZI229" s="89"/>
      <c r="CZJ229" s="89"/>
      <c r="CZK229" s="89"/>
      <c r="CZL229" s="89"/>
      <c r="CZM229" s="89"/>
      <c r="CZN229" s="89"/>
      <c r="CZO229" s="89"/>
      <c r="CZP229" s="89"/>
      <c r="CZQ229" s="89"/>
      <c r="CZR229" s="89"/>
      <c r="CZS229" s="89"/>
      <c r="CZT229" s="89"/>
      <c r="CZU229" s="89"/>
      <c r="CZV229" s="89"/>
      <c r="CZW229" s="89"/>
      <c r="CZX229" s="89"/>
      <c r="CZY229" s="80"/>
      <c r="CZZ229" s="89"/>
      <c r="DAA229" s="89"/>
      <c r="DAB229" s="89"/>
      <c r="DAC229" s="89"/>
      <c r="DAD229" s="89"/>
      <c r="DAE229" s="89"/>
      <c r="DAF229" s="89"/>
      <c r="DAG229" s="89"/>
      <c r="DAH229" s="89"/>
      <c r="DAI229" s="89"/>
      <c r="DAJ229" s="89"/>
      <c r="DAK229" s="89"/>
      <c r="DAL229" s="89"/>
      <c r="DAM229" s="89"/>
      <c r="DAN229" s="89"/>
      <c r="DAO229" s="89"/>
      <c r="DAP229" s="89"/>
      <c r="DAQ229" s="89"/>
      <c r="DAR229" s="89"/>
      <c r="DAS229" s="89"/>
      <c r="DAT229" s="89"/>
      <c r="DAU229" s="80"/>
      <c r="DAV229" s="89"/>
      <c r="DAW229" s="89"/>
      <c r="DAX229" s="89"/>
      <c r="DAY229" s="89"/>
      <c r="DAZ229" s="89"/>
      <c r="DBA229" s="89"/>
      <c r="DBB229" s="89"/>
      <c r="DBC229" s="89"/>
      <c r="DBD229" s="89"/>
      <c r="DBE229" s="89"/>
      <c r="DBF229" s="89"/>
      <c r="DBG229" s="89"/>
      <c r="DBH229" s="89"/>
      <c r="DBI229" s="89"/>
      <c r="DBJ229" s="89"/>
      <c r="DBK229" s="89"/>
      <c r="DBL229" s="89"/>
      <c r="DBM229" s="89"/>
      <c r="DBN229" s="89"/>
      <c r="DBO229" s="89"/>
      <c r="DBP229" s="89"/>
      <c r="DBQ229" s="80"/>
      <c r="DBR229" s="89"/>
      <c r="DBS229" s="89"/>
      <c r="DBT229" s="89"/>
      <c r="DBU229" s="89"/>
      <c r="DBV229" s="89"/>
      <c r="DBW229" s="89"/>
      <c r="DBX229" s="89"/>
      <c r="DBY229" s="89"/>
      <c r="DBZ229" s="89"/>
      <c r="DCA229" s="89"/>
      <c r="DCB229" s="89"/>
      <c r="DCC229" s="89"/>
      <c r="DCD229" s="89"/>
      <c r="DCE229" s="89"/>
      <c r="DCF229" s="89"/>
      <c r="DCG229" s="89"/>
      <c r="DCH229" s="89"/>
      <c r="DCI229" s="89"/>
      <c r="DCJ229" s="89"/>
      <c r="DCK229" s="89"/>
      <c r="DCL229" s="89"/>
      <c r="DCM229" s="80"/>
      <c r="DCN229" s="89"/>
      <c r="DCO229" s="89"/>
      <c r="DCP229" s="89"/>
      <c r="DCQ229" s="89"/>
      <c r="DCR229" s="89"/>
      <c r="DCS229" s="89"/>
      <c r="DCT229" s="89"/>
      <c r="DCU229" s="89"/>
      <c r="DCV229" s="89"/>
      <c r="DCW229" s="89"/>
      <c r="DCX229" s="89"/>
      <c r="DCY229" s="89"/>
      <c r="DCZ229" s="89"/>
      <c r="DDA229" s="89"/>
      <c r="DDB229" s="89"/>
      <c r="DDC229" s="89"/>
      <c r="DDD229" s="89"/>
      <c r="DDE229" s="89"/>
      <c r="DDF229" s="89"/>
      <c r="DDG229" s="89"/>
      <c r="DDH229" s="89"/>
      <c r="DDI229" s="80"/>
      <c r="DDJ229" s="89"/>
      <c r="DDK229" s="89"/>
      <c r="DDL229" s="89"/>
      <c r="DDM229" s="89"/>
      <c r="DDN229" s="89"/>
      <c r="DDO229" s="89"/>
      <c r="DDP229" s="89"/>
      <c r="DDQ229" s="89"/>
      <c r="DDR229" s="89"/>
      <c r="DDS229" s="89"/>
      <c r="DDT229" s="89"/>
      <c r="DDU229" s="89"/>
      <c r="DDV229" s="89"/>
      <c r="DDW229" s="89"/>
      <c r="DDX229" s="89"/>
      <c r="DDY229" s="89"/>
      <c r="DDZ229" s="89"/>
      <c r="DEA229" s="89"/>
      <c r="DEB229" s="89"/>
      <c r="DEC229" s="89"/>
      <c r="DED229" s="89"/>
      <c r="DEE229" s="80"/>
      <c r="DEF229" s="89"/>
      <c r="DEG229" s="89"/>
      <c r="DEH229" s="89"/>
      <c r="DEI229" s="89"/>
      <c r="DEJ229" s="89"/>
      <c r="DEK229" s="89"/>
      <c r="DEL229" s="89"/>
      <c r="DEM229" s="89"/>
      <c r="DEN229" s="89"/>
      <c r="DEO229" s="89"/>
      <c r="DEP229" s="89"/>
      <c r="DEQ229" s="89"/>
      <c r="DER229" s="89"/>
      <c r="DES229" s="89"/>
      <c r="DET229" s="89"/>
      <c r="DEU229" s="89"/>
      <c r="DEV229" s="89"/>
      <c r="DEW229" s="89"/>
      <c r="DEX229" s="89"/>
      <c r="DEY229" s="89"/>
      <c r="DEZ229" s="89"/>
      <c r="DFA229" s="80"/>
      <c r="DFB229" s="89"/>
      <c r="DFC229" s="89"/>
      <c r="DFD229" s="89"/>
      <c r="DFE229" s="89"/>
      <c r="DFF229" s="89"/>
      <c r="DFG229" s="89"/>
      <c r="DFH229" s="89"/>
      <c r="DFI229" s="89"/>
      <c r="DFJ229" s="89"/>
      <c r="DFK229" s="89"/>
      <c r="DFL229" s="89"/>
      <c r="DFM229" s="89"/>
      <c r="DFN229" s="89"/>
      <c r="DFO229" s="89"/>
      <c r="DFP229" s="89"/>
      <c r="DFQ229" s="89"/>
      <c r="DFR229" s="89"/>
      <c r="DFS229" s="89"/>
      <c r="DFT229" s="89"/>
      <c r="DFU229" s="89"/>
      <c r="DFV229" s="89"/>
      <c r="DFW229" s="80"/>
      <c r="DFX229" s="89"/>
      <c r="DFY229" s="89"/>
      <c r="DFZ229" s="89"/>
      <c r="DGA229" s="89"/>
      <c r="DGB229" s="89"/>
      <c r="DGC229" s="89"/>
      <c r="DGD229" s="89"/>
      <c r="DGE229" s="89"/>
      <c r="DGF229" s="89"/>
      <c r="DGG229" s="89"/>
      <c r="DGH229" s="89"/>
      <c r="DGI229" s="89"/>
      <c r="DGJ229" s="89"/>
      <c r="DGK229" s="89"/>
      <c r="DGL229" s="89"/>
      <c r="DGM229" s="89"/>
      <c r="DGN229" s="89"/>
      <c r="DGO229" s="89"/>
      <c r="DGP229" s="89"/>
      <c r="DGQ229" s="89"/>
      <c r="DGR229" s="89"/>
      <c r="DGS229" s="80"/>
      <c r="DGT229" s="89"/>
      <c r="DGU229" s="89"/>
      <c r="DGV229" s="89"/>
      <c r="DGW229" s="89"/>
      <c r="DGX229" s="89"/>
      <c r="DGY229" s="89"/>
      <c r="DGZ229" s="89"/>
      <c r="DHA229" s="89"/>
      <c r="DHB229" s="89"/>
      <c r="DHC229" s="89"/>
      <c r="DHD229" s="89"/>
      <c r="DHE229" s="89"/>
      <c r="DHF229" s="89"/>
      <c r="DHG229" s="89"/>
      <c r="DHH229" s="89"/>
      <c r="DHI229" s="89"/>
      <c r="DHJ229" s="89"/>
      <c r="DHK229" s="89"/>
      <c r="DHL229" s="89"/>
      <c r="DHM229" s="89"/>
      <c r="DHN229" s="89"/>
      <c r="DHO229" s="80"/>
      <c r="DHP229" s="89"/>
      <c r="DHQ229" s="89"/>
      <c r="DHR229" s="89"/>
      <c r="DHS229" s="89"/>
      <c r="DHT229" s="89"/>
      <c r="DHU229" s="89"/>
      <c r="DHV229" s="89"/>
      <c r="DHW229" s="89"/>
      <c r="DHX229" s="89"/>
      <c r="DHY229" s="89"/>
      <c r="DHZ229" s="89"/>
      <c r="DIA229" s="89"/>
      <c r="DIB229" s="89"/>
      <c r="DIC229" s="89"/>
      <c r="DID229" s="89"/>
      <c r="DIE229" s="89"/>
      <c r="DIF229" s="89"/>
      <c r="DIG229" s="89"/>
      <c r="DIH229" s="89"/>
      <c r="DII229" s="89"/>
      <c r="DIJ229" s="89"/>
      <c r="DIK229" s="80"/>
      <c r="DIL229" s="89"/>
      <c r="DIM229" s="89"/>
      <c r="DIN229" s="89"/>
      <c r="DIO229" s="89"/>
      <c r="DIP229" s="89"/>
      <c r="DIQ229" s="89"/>
      <c r="DIR229" s="89"/>
      <c r="DIS229" s="89"/>
      <c r="DIT229" s="89"/>
      <c r="DIU229" s="89"/>
      <c r="DIV229" s="89"/>
      <c r="DIW229" s="89"/>
      <c r="DIX229" s="89"/>
      <c r="DIY229" s="89"/>
      <c r="DIZ229" s="89"/>
      <c r="DJA229" s="89"/>
      <c r="DJB229" s="89"/>
      <c r="DJC229" s="89"/>
      <c r="DJD229" s="89"/>
      <c r="DJE229" s="89"/>
      <c r="DJF229" s="89"/>
      <c r="DJG229" s="80"/>
      <c r="DJH229" s="89"/>
      <c r="DJI229" s="89"/>
      <c r="DJJ229" s="89"/>
      <c r="DJK229" s="89"/>
      <c r="DJL229" s="89"/>
      <c r="DJM229" s="89"/>
      <c r="DJN229" s="89"/>
      <c r="DJO229" s="89"/>
      <c r="DJP229" s="89"/>
      <c r="DJQ229" s="89"/>
      <c r="DJR229" s="89"/>
      <c r="DJS229" s="89"/>
      <c r="DJT229" s="89"/>
      <c r="DJU229" s="89"/>
      <c r="DJV229" s="89"/>
      <c r="DJW229" s="89"/>
      <c r="DJX229" s="89"/>
      <c r="DJY229" s="89"/>
      <c r="DJZ229" s="89"/>
      <c r="DKA229" s="89"/>
      <c r="DKB229" s="89"/>
      <c r="DKC229" s="80"/>
      <c r="DKD229" s="89"/>
      <c r="DKE229" s="89"/>
      <c r="DKF229" s="89"/>
      <c r="DKG229" s="89"/>
      <c r="DKH229" s="89"/>
      <c r="DKI229" s="89"/>
      <c r="DKJ229" s="89"/>
      <c r="DKK229" s="89"/>
      <c r="DKL229" s="89"/>
      <c r="DKM229" s="89"/>
      <c r="DKN229" s="89"/>
      <c r="DKO229" s="89"/>
      <c r="DKP229" s="89"/>
      <c r="DKQ229" s="89"/>
      <c r="DKR229" s="89"/>
      <c r="DKS229" s="89"/>
      <c r="DKT229" s="89"/>
      <c r="DKU229" s="89"/>
      <c r="DKV229" s="89"/>
      <c r="DKW229" s="89"/>
      <c r="DKX229" s="89"/>
      <c r="DKY229" s="80"/>
      <c r="DKZ229" s="89"/>
      <c r="DLA229" s="89"/>
      <c r="DLB229" s="89"/>
      <c r="DLC229" s="89"/>
      <c r="DLD229" s="89"/>
      <c r="DLE229" s="89"/>
      <c r="DLF229" s="89"/>
      <c r="DLG229" s="89"/>
      <c r="DLH229" s="89"/>
      <c r="DLI229" s="89"/>
      <c r="DLJ229" s="89"/>
      <c r="DLK229" s="89"/>
      <c r="DLL229" s="89"/>
      <c r="DLM229" s="89"/>
      <c r="DLN229" s="89"/>
      <c r="DLO229" s="89"/>
      <c r="DLP229" s="89"/>
      <c r="DLQ229" s="89"/>
      <c r="DLR229" s="89"/>
      <c r="DLS229" s="89"/>
      <c r="DLT229" s="89"/>
      <c r="DLU229" s="80"/>
      <c r="DLV229" s="89"/>
      <c r="DLW229" s="89"/>
      <c r="DLX229" s="89"/>
      <c r="DLY229" s="89"/>
      <c r="DLZ229" s="89"/>
      <c r="DMA229" s="89"/>
      <c r="DMB229" s="89"/>
      <c r="DMC229" s="89"/>
      <c r="DMD229" s="89"/>
      <c r="DME229" s="89"/>
      <c r="DMF229" s="89"/>
      <c r="DMG229" s="89"/>
      <c r="DMH229" s="89"/>
      <c r="DMI229" s="89"/>
      <c r="DMJ229" s="89"/>
      <c r="DMK229" s="89"/>
      <c r="DML229" s="89"/>
      <c r="DMM229" s="89"/>
      <c r="DMN229" s="89"/>
      <c r="DMO229" s="89"/>
      <c r="DMP229" s="89"/>
      <c r="DMQ229" s="80"/>
      <c r="DMR229" s="89"/>
      <c r="DMS229" s="89"/>
      <c r="DMT229" s="89"/>
      <c r="DMU229" s="89"/>
      <c r="DMV229" s="89"/>
      <c r="DMW229" s="89"/>
      <c r="DMX229" s="89"/>
      <c r="DMY229" s="89"/>
      <c r="DMZ229" s="89"/>
      <c r="DNA229" s="89"/>
      <c r="DNB229" s="89"/>
      <c r="DNC229" s="89"/>
      <c r="DND229" s="89"/>
      <c r="DNE229" s="89"/>
      <c r="DNF229" s="89"/>
      <c r="DNG229" s="89"/>
      <c r="DNH229" s="89"/>
      <c r="DNI229" s="89"/>
      <c r="DNJ229" s="89"/>
      <c r="DNK229" s="89"/>
      <c r="DNL229" s="89"/>
      <c r="DNM229" s="80"/>
      <c r="DNN229" s="89"/>
      <c r="DNO229" s="89"/>
      <c r="DNP229" s="89"/>
      <c r="DNQ229" s="89"/>
      <c r="DNR229" s="89"/>
      <c r="DNS229" s="89"/>
      <c r="DNT229" s="89"/>
      <c r="DNU229" s="89"/>
      <c r="DNV229" s="89"/>
      <c r="DNW229" s="89"/>
      <c r="DNX229" s="89"/>
      <c r="DNY229" s="89"/>
      <c r="DNZ229" s="89"/>
      <c r="DOA229" s="89"/>
      <c r="DOB229" s="89"/>
      <c r="DOC229" s="89"/>
      <c r="DOD229" s="89"/>
      <c r="DOE229" s="89"/>
      <c r="DOF229" s="89"/>
      <c r="DOG229" s="89"/>
      <c r="DOH229" s="89"/>
      <c r="DOI229" s="80"/>
      <c r="DOJ229" s="89"/>
      <c r="DOK229" s="89"/>
      <c r="DOL229" s="89"/>
      <c r="DOM229" s="89"/>
      <c r="DON229" s="89"/>
      <c r="DOO229" s="89"/>
      <c r="DOP229" s="89"/>
      <c r="DOQ229" s="89"/>
      <c r="DOR229" s="89"/>
      <c r="DOS229" s="89"/>
      <c r="DOT229" s="89"/>
      <c r="DOU229" s="89"/>
      <c r="DOV229" s="89"/>
      <c r="DOW229" s="89"/>
      <c r="DOX229" s="89"/>
      <c r="DOY229" s="89"/>
      <c r="DOZ229" s="89"/>
      <c r="DPA229" s="89"/>
      <c r="DPB229" s="89"/>
      <c r="DPC229" s="89"/>
      <c r="DPD229" s="89"/>
      <c r="DPE229" s="80"/>
      <c r="DPF229" s="89"/>
      <c r="DPG229" s="89"/>
      <c r="DPH229" s="89"/>
      <c r="DPI229" s="89"/>
      <c r="DPJ229" s="89"/>
      <c r="DPK229" s="89"/>
      <c r="DPL229" s="89"/>
      <c r="DPM229" s="89"/>
      <c r="DPN229" s="89"/>
      <c r="DPO229" s="89"/>
      <c r="DPP229" s="89"/>
      <c r="DPQ229" s="89"/>
      <c r="DPR229" s="89"/>
      <c r="DPS229" s="89"/>
      <c r="DPT229" s="89"/>
      <c r="DPU229" s="89"/>
      <c r="DPV229" s="89"/>
      <c r="DPW229" s="89"/>
      <c r="DPX229" s="89"/>
      <c r="DPY229" s="89"/>
      <c r="DPZ229" s="89"/>
      <c r="DQA229" s="80"/>
      <c r="DQB229" s="89"/>
      <c r="DQC229" s="89"/>
      <c r="DQD229" s="89"/>
      <c r="DQE229" s="89"/>
      <c r="DQF229" s="89"/>
      <c r="DQG229" s="89"/>
      <c r="DQH229" s="89"/>
      <c r="DQI229" s="89"/>
      <c r="DQJ229" s="89"/>
      <c r="DQK229" s="89"/>
      <c r="DQL229" s="89"/>
      <c r="DQM229" s="89"/>
      <c r="DQN229" s="89"/>
      <c r="DQO229" s="89"/>
      <c r="DQP229" s="89"/>
      <c r="DQQ229" s="89"/>
      <c r="DQR229" s="89"/>
      <c r="DQS229" s="89"/>
      <c r="DQT229" s="89"/>
      <c r="DQU229" s="89"/>
      <c r="DQV229" s="89"/>
      <c r="DQW229" s="80"/>
      <c r="DQX229" s="89"/>
      <c r="DQY229" s="89"/>
      <c r="DQZ229" s="89"/>
      <c r="DRA229" s="89"/>
      <c r="DRB229" s="89"/>
      <c r="DRC229" s="89"/>
      <c r="DRD229" s="89"/>
      <c r="DRE229" s="89"/>
      <c r="DRF229" s="89"/>
      <c r="DRG229" s="89"/>
      <c r="DRH229" s="89"/>
      <c r="DRI229" s="89"/>
      <c r="DRJ229" s="89"/>
      <c r="DRK229" s="89"/>
      <c r="DRL229" s="89"/>
      <c r="DRM229" s="89"/>
      <c r="DRN229" s="89"/>
      <c r="DRO229" s="89"/>
      <c r="DRP229" s="89"/>
      <c r="DRQ229" s="89"/>
      <c r="DRR229" s="89"/>
      <c r="DRS229" s="80"/>
      <c r="DRT229" s="89"/>
      <c r="DRU229" s="89"/>
      <c r="DRV229" s="89"/>
      <c r="DRW229" s="89"/>
      <c r="DRX229" s="89"/>
      <c r="DRY229" s="89"/>
      <c r="DRZ229" s="89"/>
      <c r="DSA229" s="89"/>
      <c r="DSB229" s="89"/>
      <c r="DSC229" s="89"/>
      <c r="DSD229" s="89"/>
      <c r="DSE229" s="89"/>
      <c r="DSF229" s="89"/>
      <c r="DSG229" s="89"/>
      <c r="DSH229" s="89"/>
      <c r="DSI229" s="89"/>
      <c r="DSJ229" s="89"/>
      <c r="DSK229" s="89"/>
      <c r="DSL229" s="89"/>
      <c r="DSM229" s="89"/>
      <c r="DSN229" s="89"/>
      <c r="DSO229" s="80"/>
      <c r="DSP229" s="89"/>
      <c r="DSQ229" s="89"/>
      <c r="DSR229" s="89"/>
      <c r="DSS229" s="89"/>
      <c r="DST229" s="89"/>
      <c r="DSU229" s="89"/>
      <c r="DSV229" s="89"/>
      <c r="DSW229" s="89"/>
      <c r="DSX229" s="89"/>
      <c r="DSY229" s="89"/>
      <c r="DSZ229" s="89"/>
      <c r="DTA229" s="89"/>
      <c r="DTB229" s="89"/>
      <c r="DTC229" s="89"/>
      <c r="DTD229" s="89"/>
      <c r="DTE229" s="89"/>
      <c r="DTF229" s="89"/>
      <c r="DTG229" s="89"/>
      <c r="DTH229" s="89"/>
      <c r="DTI229" s="89"/>
      <c r="DTJ229" s="89"/>
      <c r="DTK229" s="80"/>
      <c r="DTL229" s="89"/>
      <c r="DTM229" s="89"/>
      <c r="DTN229" s="89"/>
      <c r="DTO229" s="89"/>
      <c r="DTP229" s="89"/>
      <c r="DTQ229" s="89"/>
      <c r="DTR229" s="89"/>
      <c r="DTS229" s="89"/>
      <c r="DTT229" s="89"/>
      <c r="DTU229" s="89"/>
      <c r="DTV229" s="89"/>
      <c r="DTW229" s="89"/>
      <c r="DTX229" s="89"/>
      <c r="DTY229" s="89"/>
      <c r="DTZ229" s="89"/>
      <c r="DUA229" s="89"/>
      <c r="DUB229" s="89"/>
      <c r="DUC229" s="89"/>
      <c r="DUD229" s="89"/>
      <c r="DUE229" s="89"/>
      <c r="DUF229" s="89"/>
      <c r="DUG229" s="80"/>
      <c r="DUH229" s="89"/>
      <c r="DUI229" s="89"/>
      <c r="DUJ229" s="89"/>
      <c r="DUK229" s="89"/>
      <c r="DUL229" s="89"/>
      <c r="DUM229" s="89"/>
      <c r="DUN229" s="89"/>
      <c r="DUO229" s="89"/>
      <c r="DUP229" s="89"/>
      <c r="DUQ229" s="89"/>
      <c r="DUR229" s="89"/>
      <c r="DUS229" s="89"/>
      <c r="DUT229" s="89"/>
      <c r="DUU229" s="89"/>
      <c r="DUV229" s="89"/>
      <c r="DUW229" s="89"/>
      <c r="DUX229" s="89"/>
      <c r="DUY229" s="89"/>
      <c r="DUZ229" s="89"/>
      <c r="DVA229" s="89"/>
      <c r="DVB229" s="89"/>
      <c r="DVC229" s="80"/>
      <c r="DVD229" s="89"/>
      <c r="DVE229" s="89"/>
      <c r="DVF229" s="89"/>
      <c r="DVG229" s="89"/>
      <c r="DVH229" s="89"/>
      <c r="DVI229" s="89"/>
      <c r="DVJ229" s="89"/>
      <c r="DVK229" s="89"/>
      <c r="DVL229" s="89"/>
      <c r="DVM229" s="89"/>
      <c r="DVN229" s="89"/>
      <c r="DVO229" s="89"/>
      <c r="DVP229" s="89"/>
      <c r="DVQ229" s="89"/>
      <c r="DVR229" s="89"/>
      <c r="DVS229" s="89"/>
      <c r="DVT229" s="89"/>
      <c r="DVU229" s="89"/>
      <c r="DVV229" s="89"/>
      <c r="DVW229" s="89"/>
      <c r="DVX229" s="89"/>
      <c r="DVY229" s="80"/>
      <c r="DVZ229" s="89"/>
      <c r="DWA229" s="89"/>
      <c r="DWB229" s="89"/>
      <c r="DWC229" s="89"/>
      <c r="DWD229" s="89"/>
      <c r="DWE229" s="89"/>
      <c r="DWF229" s="89"/>
      <c r="DWG229" s="89"/>
      <c r="DWH229" s="89"/>
      <c r="DWI229" s="89"/>
      <c r="DWJ229" s="89"/>
      <c r="DWK229" s="89"/>
      <c r="DWL229" s="89"/>
      <c r="DWM229" s="89"/>
      <c r="DWN229" s="89"/>
      <c r="DWO229" s="89"/>
      <c r="DWP229" s="89"/>
      <c r="DWQ229" s="89"/>
      <c r="DWR229" s="89"/>
      <c r="DWS229" s="89"/>
      <c r="DWT229" s="89"/>
      <c r="DWU229" s="80"/>
      <c r="DWV229" s="89"/>
      <c r="DWW229" s="89"/>
      <c r="DWX229" s="89"/>
      <c r="DWY229" s="89"/>
      <c r="DWZ229" s="89"/>
      <c r="DXA229" s="89"/>
      <c r="DXB229" s="89"/>
      <c r="DXC229" s="89"/>
      <c r="DXD229" s="89"/>
      <c r="DXE229" s="89"/>
      <c r="DXF229" s="89"/>
      <c r="DXG229" s="89"/>
      <c r="DXH229" s="89"/>
      <c r="DXI229" s="89"/>
      <c r="DXJ229" s="89"/>
      <c r="DXK229" s="89"/>
      <c r="DXL229" s="89"/>
      <c r="DXM229" s="89"/>
      <c r="DXN229" s="89"/>
      <c r="DXO229" s="89"/>
      <c r="DXP229" s="89"/>
      <c r="DXQ229" s="80"/>
      <c r="DXR229" s="89"/>
      <c r="DXS229" s="89"/>
      <c r="DXT229" s="89"/>
      <c r="DXU229" s="89"/>
      <c r="DXV229" s="89"/>
      <c r="DXW229" s="89"/>
      <c r="DXX229" s="89"/>
      <c r="DXY229" s="89"/>
      <c r="DXZ229" s="89"/>
      <c r="DYA229" s="89"/>
      <c r="DYB229" s="89"/>
      <c r="DYC229" s="89"/>
      <c r="DYD229" s="89"/>
      <c r="DYE229" s="89"/>
      <c r="DYF229" s="89"/>
      <c r="DYG229" s="89"/>
      <c r="DYH229" s="89"/>
      <c r="DYI229" s="89"/>
      <c r="DYJ229" s="89"/>
      <c r="DYK229" s="89"/>
      <c r="DYL229" s="89"/>
      <c r="DYM229" s="80"/>
      <c r="DYN229" s="89"/>
      <c r="DYO229" s="89"/>
      <c r="DYP229" s="89"/>
      <c r="DYQ229" s="89"/>
      <c r="DYR229" s="89"/>
      <c r="DYS229" s="89"/>
      <c r="DYT229" s="89"/>
      <c r="DYU229" s="89"/>
      <c r="DYV229" s="89"/>
      <c r="DYW229" s="89"/>
      <c r="DYX229" s="89"/>
      <c r="DYY229" s="89"/>
      <c r="DYZ229" s="89"/>
      <c r="DZA229" s="89"/>
      <c r="DZB229" s="89"/>
      <c r="DZC229" s="89"/>
      <c r="DZD229" s="89"/>
      <c r="DZE229" s="89"/>
      <c r="DZF229" s="89"/>
      <c r="DZG229" s="89"/>
      <c r="DZH229" s="89"/>
      <c r="DZI229" s="80"/>
      <c r="DZJ229" s="89"/>
      <c r="DZK229" s="89"/>
      <c r="DZL229" s="89"/>
      <c r="DZM229" s="89"/>
      <c r="DZN229" s="89"/>
      <c r="DZO229" s="89"/>
      <c r="DZP229" s="89"/>
      <c r="DZQ229" s="89"/>
      <c r="DZR229" s="89"/>
      <c r="DZS229" s="89"/>
      <c r="DZT229" s="89"/>
      <c r="DZU229" s="89"/>
      <c r="DZV229" s="89"/>
      <c r="DZW229" s="89"/>
      <c r="DZX229" s="89"/>
      <c r="DZY229" s="89"/>
      <c r="DZZ229" s="89"/>
      <c r="EAA229" s="89"/>
      <c r="EAB229" s="89"/>
      <c r="EAC229" s="89"/>
      <c r="EAD229" s="89"/>
      <c r="EAE229" s="80"/>
      <c r="EAF229" s="89"/>
      <c r="EAG229" s="89"/>
      <c r="EAH229" s="89"/>
      <c r="EAI229" s="89"/>
      <c r="EAJ229" s="89"/>
      <c r="EAK229" s="89"/>
      <c r="EAL229" s="89"/>
      <c r="EAM229" s="89"/>
      <c r="EAN229" s="89"/>
      <c r="EAO229" s="89"/>
      <c r="EAP229" s="89"/>
      <c r="EAQ229" s="89"/>
      <c r="EAR229" s="89"/>
      <c r="EAS229" s="89"/>
      <c r="EAT229" s="89"/>
      <c r="EAU229" s="89"/>
      <c r="EAV229" s="89"/>
      <c r="EAW229" s="89"/>
      <c r="EAX229" s="89"/>
      <c r="EAY229" s="89"/>
      <c r="EAZ229" s="89"/>
      <c r="EBA229" s="80"/>
      <c r="EBB229" s="89"/>
      <c r="EBC229" s="89"/>
      <c r="EBD229" s="89"/>
      <c r="EBE229" s="89"/>
      <c r="EBF229" s="89"/>
      <c r="EBG229" s="89"/>
      <c r="EBH229" s="89"/>
      <c r="EBI229" s="89"/>
      <c r="EBJ229" s="89"/>
      <c r="EBK229" s="89"/>
      <c r="EBL229" s="89"/>
      <c r="EBM229" s="89"/>
      <c r="EBN229" s="89"/>
      <c r="EBO229" s="89"/>
      <c r="EBP229" s="89"/>
      <c r="EBQ229" s="89"/>
      <c r="EBR229" s="89"/>
      <c r="EBS229" s="89"/>
      <c r="EBT229" s="89"/>
      <c r="EBU229" s="89"/>
      <c r="EBV229" s="89"/>
      <c r="EBW229" s="80"/>
      <c r="EBX229" s="89"/>
      <c r="EBY229" s="89"/>
      <c r="EBZ229" s="89"/>
      <c r="ECA229" s="89"/>
      <c r="ECB229" s="89"/>
      <c r="ECC229" s="89"/>
      <c r="ECD229" s="89"/>
      <c r="ECE229" s="89"/>
      <c r="ECF229" s="89"/>
      <c r="ECG229" s="89"/>
      <c r="ECH229" s="89"/>
      <c r="ECI229" s="89"/>
      <c r="ECJ229" s="89"/>
      <c r="ECK229" s="89"/>
      <c r="ECL229" s="89"/>
      <c r="ECM229" s="89"/>
      <c r="ECN229" s="89"/>
      <c r="ECO229" s="89"/>
      <c r="ECP229" s="89"/>
      <c r="ECQ229" s="89"/>
      <c r="ECR229" s="89"/>
      <c r="ECS229" s="80"/>
      <c r="ECT229" s="89"/>
      <c r="ECU229" s="89"/>
      <c r="ECV229" s="89"/>
      <c r="ECW229" s="89"/>
      <c r="ECX229" s="89"/>
      <c r="ECY229" s="89"/>
      <c r="ECZ229" s="89"/>
      <c r="EDA229" s="89"/>
      <c r="EDB229" s="89"/>
      <c r="EDC229" s="89"/>
      <c r="EDD229" s="89"/>
      <c r="EDE229" s="89"/>
      <c r="EDF229" s="89"/>
      <c r="EDG229" s="89"/>
      <c r="EDH229" s="89"/>
      <c r="EDI229" s="89"/>
      <c r="EDJ229" s="89"/>
      <c r="EDK229" s="89"/>
      <c r="EDL229" s="89"/>
      <c r="EDM229" s="89"/>
      <c r="EDN229" s="89"/>
      <c r="EDO229" s="80"/>
      <c r="EDP229" s="89"/>
      <c r="EDQ229" s="89"/>
      <c r="EDR229" s="89"/>
      <c r="EDS229" s="89"/>
      <c r="EDT229" s="89"/>
      <c r="EDU229" s="89"/>
      <c r="EDV229" s="89"/>
      <c r="EDW229" s="89"/>
      <c r="EDX229" s="89"/>
      <c r="EDY229" s="89"/>
      <c r="EDZ229" s="89"/>
      <c r="EEA229" s="89"/>
      <c r="EEB229" s="89"/>
      <c r="EEC229" s="89"/>
      <c r="EED229" s="89"/>
      <c r="EEE229" s="89"/>
      <c r="EEF229" s="89"/>
      <c r="EEG229" s="89"/>
      <c r="EEH229" s="89"/>
      <c r="EEI229" s="89"/>
      <c r="EEJ229" s="89"/>
      <c r="EEK229" s="80"/>
      <c r="EEL229" s="89"/>
      <c r="EEM229" s="89"/>
      <c r="EEN229" s="89"/>
      <c r="EEO229" s="89"/>
      <c r="EEP229" s="89"/>
      <c r="EEQ229" s="89"/>
      <c r="EER229" s="89"/>
      <c r="EES229" s="89"/>
      <c r="EET229" s="89"/>
      <c r="EEU229" s="89"/>
      <c r="EEV229" s="89"/>
      <c r="EEW229" s="89"/>
      <c r="EEX229" s="89"/>
      <c r="EEY229" s="89"/>
      <c r="EEZ229" s="89"/>
      <c r="EFA229" s="89"/>
      <c r="EFB229" s="89"/>
      <c r="EFC229" s="89"/>
      <c r="EFD229" s="89"/>
      <c r="EFE229" s="89"/>
      <c r="EFF229" s="89"/>
      <c r="EFG229" s="80"/>
      <c r="EFH229" s="89"/>
      <c r="EFI229" s="89"/>
      <c r="EFJ229" s="89"/>
      <c r="EFK229" s="89"/>
      <c r="EFL229" s="89"/>
      <c r="EFM229" s="89"/>
      <c r="EFN229" s="89"/>
      <c r="EFO229" s="89"/>
      <c r="EFP229" s="89"/>
      <c r="EFQ229" s="89"/>
      <c r="EFR229" s="89"/>
      <c r="EFS229" s="89"/>
      <c r="EFT229" s="89"/>
      <c r="EFU229" s="89"/>
      <c r="EFV229" s="89"/>
      <c r="EFW229" s="89"/>
      <c r="EFX229" s="89"/>
      <c r="EFY229" s="89"/>
      <c r="EFZ229" s="89"/>
      <c r="EGA229" s="89"/>
      <c r="EGB229" s="89"/>
      <c r="EGC229" s="80"/>
      <c r="EGD229" s="89"/>
      <c r="EGE229" s="89"/>
      <c r="EGF229" s="89"/>
      <c r="EGG229" s="89"/>
      <c r="EGH229" s="89"/>
      <c r="EGI229" s="89"/>
      <c r="EGJ229" s="89"/>
      <c r="EGK229" s="89"/>
      <c r="EGL229" s="89"/>
      <c r="EGM229" s="89"/>
      <c r="EGN229" s="89"/>
      <c r="EGO229" s="89"/>
      <c r="EGP229" s="89"/>
      <c r="EGQ229" s="89"/>
      <c r="EGR229" s="89"/>
      <c r="EGS229" s="89"/>
      <c r="EGT229" s="89"/>
      <c r="EGU229" s="89"/>
      <c r="EGV229" s="89"/>
      <c r="EGW229" s="89"/>
      <c r="EGX229" s="89"/>
      <c r="EGY229" s="80"/>
      <c r="EGZ229" s="89"/>
      <c r="EHA229" s="89"/>
      <c r="EHB229" s="89"/>
      <c r="EHC229" s="89"/>
      <c r="EHD229" s="89"/>
      <c r="EHE229" s="89"/>
      <c r="EHF229" s="89"/>
      <c r="EHG229" s="89"/>
      <c r="EHH229" s="89"/>
      <c r="EHI229" s="89"/>
      <c r="EHJ229" s="89"/>
      <c r="EHK229" s="89"/>
      <c r="EHL229" s="89"/>
      <c r="EHM229" s="89"/>
      <c r="EHN229" s="89"/>
      <c r="EHO229" s="89"/>
      <c r="EHP229" s="89"/>
      <c r="EHQ229" s="89"/>
      <c r="EHR229" s="89"/>
      <c r="EHS229" s="89"/>
      <c r="EHT229" s="89"/>
      <c r="EHU229" s="80"/>
      <c r="EHV229" s="89"/>
      <c r="EHW229" s="89"/>
      <c r="EHX229" s="89"/>
      <c r="EHY229" s="89"/>
      <c r="EHZ229" s="89"/>
      <c r="EIA229" s="89"/>
      <c r="EIB229" s="89"/>
      <c r="EIC229" s="89"/>
      <c r="EID229" s="89"/>
      <c r="EIE229" s="89"/>
      <c r="EIF229" s="89"/>
      <c r="EIG229" s="89"/>
      <c r="EIH229" s="89"/>
      <c r="EII229" s="89"/>
      <c r="EIJ229" s="89"/>
      <c r="EIK229" s="89"/>
      <c r="EIL229" s="89"/>
      <c r="EIM229" s="89"/>
      <c r="EIN229" s="89"/>
      <c r="EIO229" s="89"/>
      <c r="EIP229" s="89"/>
      <c r="EIQ229" s="80"/>
      <c r="EIR229" s="89"/>
      <c r="EIS229" s="89"/>
      <c r="EIT229" s="89"/>
      <c r="EIU229" s="89"/>
      <c r="EIV229" s="89"/>
      <c r="EIW229" s="89"/>
      <c r="EIX229" s="89"/>
      <c r="EIY229" s="89"/>
      <c r="EIZ229" s="89"/>
      <c r="EJA229" s="89"/>
      <c r="EJB229" s="89"/>
      <c r="EJC229" s="89"/>
      <c r="EJD229" s="89"/>
      <c r="EJE229" s="89"/>
      <c r="EJF229" s="89"/>
      <c r="EJG229" s="89"/>
      <c r="EJH229" s="89"/>
      <c r="EJI229" s="89"/>
      <c r="EJJ229" s="89"/>
      <c r="EJK229" s="89"/>
      <c r="EJL229" s="89"/>
      <c r="EJM229" s="80"/>
      <c r="EJN229" s="89"/>
      <c r="EJO229" s="89"/>
      <c r="EJP229" s="89"/>
      <c r="EJQ229" s="89"/>
      <c r="EJR229" s="89"/>
      <c r="EJS229" s="89"/>
      <c r="EJT229" s="89"/>
      <c r="EJU229" s="89"/>
      <c r="EJV229" s="89"/>
      <c r="EJW229" s="89"/>
      <c r="EJX229" s="89"/>
      <c r="EJY229" s="89"/>
      <c r="EJZ229" s="89"/>
      <c r="EKA229" s="89"/>
      <c r="EKB229" s="89"/>
      <c r="EKC229" s="89"/>
      <c r="EKD229" s="89"/>
      <c r="EKE229" s="89"/>
      <c r="EKF229" s="89"/>
      <c r="EKG229" s="89"/>
      <c r="EKH229" s="89"/>
      <c r="EKI229" s="80"/>
      <c r="EKJ229" s="89"/>
      <c r="EKK229" s="89"/>
      <c r="EKL229" s="89"/>
      <c r="EKM229" s="89"/>
      <c r="EKN229" s="89"/>
      <c r="EKO229" s="89"/>
      <c r="EKP229" s="89"/>
      <c r="EKQ229" s="89"/>
      <c r="EKR229" s="89"/>
      <c r="EKS229" s="89"/>
      <c r="EKT229" s="89"/>
      <c r="EKU229" s="89"/>
      <c r="EKV229" s="89"/>
      <c r="EKW229" s="89"/>
      <c r="EKX229" s="89"/>
      <c r="EKY229" s="89"/>
      <c r="EKZ229" s="89"/>
      <c r="ELA229" s="89"/>
      <c r="ELB229" s="89"/>
      <c r="ELC229" s="89"/>
      <c r="ELD229" s="89"/>
      <c r="ELE229" s="80"/>
      <c r="ELF229" s="89"/>
      <c r="ELG229" s="89"/>
      <c r="ELH229" s="89"/>
      <c r="ELI229" s="89"/>
      <c r="ELJ229" s="89"/>
      <c r="ELK229" s="89"/>
      <c r="ELL229" s="89"/>
      <c r="ELM229" s="89"/>
      <c r="ELN229" s="89"/>
      <c r="ELO229" s="89"/>
      <c r="ELP229" s="89"/>
      <c r="ELQ229" s="89"/>
      <c r="ELR229" s="89"/>
      <c r="ELS229" s="89"/>
      <c r="ELT229" s="89"/>
      <c r="ELU229" s="89"/>
      <c r="ELV229" s="89"/>
      <c r="ELW229" s="89"/>
      <c r="ELX229" s="89"/>
      <c r="ELY229" s="89"/>
      <c r="ELZ229" s="89"/>
      <c r="EMA229" s="80"/>
      <c r="EMB229" s="89"/>
      <c r="EMC229" s="89"/>
      <c r="EMD229" s="89"/>
      <c r="EME229" s="89"/>
      <c r="EMF229" s="89"/>
      <c r="EMG229" s="89"/>
      <c r="EMH229" s="89"/>
      <c r="EMI229" s="89"/>
      <c r="EMJ229" s="89"/>
      <c r="EMK229" s="89"/>
      <c r="EML229" s="89"/>
      <c r="EMM229" s="89"/>
      <c r="EMN229" s="89"/>
      <c r="EMO229" s="89"/>
      <c r="EMP229" s="89"/>
      <c r="EMQ229" s="89"/>
      <c r="EMR229" s="89"/>
      <c r="EMS229" s="89"/>
      <c r="EMT229" s="89"/>
      <c r="EMU229" s="89"/>
      <c r="EMV229" s="89"/>
      <c r="EMW229" s="80"/>
      <c r="EMX229" s="89"/>
      <c r="EMY229" s="89"/>
      <c r="EMZ229" s="89"/>
      <c r="ENA229" s="89"/>
      <c r="ENB229" s="89"/>
      <c r="ENC229" s="89"/>
      <c r="END229" s="89"/>
      <c r="ENE229" s="89"/>
      <c r="ENF229" s="89"/>
      <c r="ENG229" s="89"/>
      <c r="ENH229" s="89"/>
      <c r="ENI229" s="89"/>
      <c r="ENJ229" s="89"/>
      <c r="ENK229" s="89"/>
      <c r="ENL229" s="89"/>
      <c r="ENM229" s="89"/>
      <c r="ENN229" s="89"/>
      <c r="ENO229" s="89"/>
      <c r="ENP229" s="89"/>
      <c r="ENQ229" s="89"/>
      <c r="ENR229" s="89"/>
      <c r="ENS229" s="80"/>
      <c r="ENT229" s="89"/>
      <c r="ENU229" s="89"/>
      <c r="ENV229" s="89"/>
      <c r="ENW229" s="89"/>
      <c r="ENX229" s="89"/>
      <c r="ENY229" s="89"/>
      <c r="ENZ229" s="89"/>
      <c r="EOA229" s="89"/>
      <c r="EOB229" s="89"/>
      <c r="EOC229" s="89"/>
      <c r="EOD229" s="89"/>
      <c r="EOE229" s="89"/>
      <c r="EOF229" s="89"/>
      <c r="EOG229" s="89"/>
      <c r="EOH229" s="89"/>
      <c r="EOI229" s="89"/>
      <c r="EOJ229" s="89"/>
      <c r="EOK229" s="89"/>
      <c r="EOL229" s="89"/>
      <c r="EOM229" s="89"/>
      <c r="EON229" s="89"/>
      <c r="EOO229" s="80"/>
      <c r="EOP229" s="89"/>
      <c r="EOQ229" s="89"/>
      <c r="EOR229" s="89"/>
      <c r="EOS229" s="89"/>
      <c r="EOT229" s="89"/>
      <c r="EOU229" s="89"/>
      <c r="EOV229" s="89"/>
      <c r="EOW229" s="89"/>
      <c r="EOX229" s="89"/>
      <c r="EOY229" s="89"/>
      <c r="EOZ229" s="89"/>
      <c r="EPA229" s="89"/>
      <c r="EPB229" s="89"/>
      <c r="EPC229" s="89"/>
      <c r="EPD229" s="89"/>
      <c r="EPE229" s="89"/>
      <c r="EPF229" s="89"/>
      <c r="EPG229" s="89"/>
      <c r="EPH229" s="89"/>
      <c r="EPI229" s="89"/>
      <c r="EPJ229" s="89"/>
      <c r="EPK229" s="80"/>
      <c r="EPL229" s="89"/>
      <c r="EPM229" s="89"/>
      <c r="EPN229" s="89"/>
      <c r="EPO229" s="89"/>
      <c r="EPP229" s="89"/>
      <c r="EPQ229" s="89"/>
      <c r="EPR229" s="89"/>
      <c r="EPS229" s="89"/>
      <c r="EPT229" s="89"/>
      <c r="EPU229" s="89"/>
      <c r="EPV229" s="89"/>
      <c r="EPW229" s="89"/>
      <c r="EPX229" s="89"/>
      <c r="EPY229" s="89"/>
      <c r="EPZ229" s="89"/>
      <c r="EQA229" s="89"/>
      <c r="EQB229" s="89"/>
      <c r="EQC229" s="89"/>
      <c r="EQD229" s="89"/>
      <c r="EQE229" s="89"/>
      <c r="EQF229" s="89"/>
      <c r="EQG229" s="80"/>
      <c r="EQH229" s="89"/>
      <c r="EQI229" s="89"/>
      <c r="EQJ229" s="89"/>
      <c r="EQK229" s="89"/>
      <c r="EQL229" s="89"/>
      <c r="EQM229" s="89"/>
      <c r="EQN229" s="89"/>
      <c r="EQO229" s="89"/>
      <c r="EQP229" s="89"/>
      <c r="EQQ229" s="89"/>
      <c r="EQR229" s="89"/>
      <c r="EQS229" s="89"/>
      <c r="EQT229" s="89"/>
      <c r="EQU229" s="89"/>
      <c r="EQV229" s="89"/>
      <c r="EQW229" s="89"/>
      <c r="EQX229" s="89"/>
      <c r="EQY229" s="89"/>
      <c r="EQZ229" s="89"/>
      <c r="ERA229" s="89"/>
      <c r="ERB229" s="89"/>
      <c r="ERC229" s="80"/>
      <c r="ERD229" s="89"/>
      <c r="ERE229" s="89"/>
      <c r="ERF229" s="89"/>
      <c r="ERG229" s="89"/>
      <c r="ERH229" s="89"/>
      <c r="ERI229" s="89"/>
      <c r="ERJ229" s="89"/>
      <c r="ERK229" s="89"/>
      <c r="ERL229" s="89"/>
      <c r="ERM229" s="89"/>
      <c r="ERN229" s="89"/>
      <c r="ERO229" s="89"/>
      <c r="ERP229" s="89"/>
      <c r="ERQ229" s="89"/>
      <c r="ERR229" s="89"/>
      <c r="ERS229" s="89"/>
      <c r="ERT229" s="89"/>
      <c r="ERU229" s="89"/>
      <c r="ERV229" s="89"/>
      <c r="ERW229" s="89"/>
      <c r="ERX229" s="89"/>
      <c r="ERY229" s="80"/>
      <c r="ERZ229" s="89"/>
      <c r="ESA229" s="89"/>
      <c r="ESB229" s="89"/>
      <c r="ESC229" s="89"/>
      <c r="ESD229" s="89"/>
      <c r="ESE229" s="89"/>
      <c r="ESF229" s="89"/>
      <c r="ESG229" s="89"/>
      <c r="ESH229" s="89"/>
      <c r="ESI229" s="89"/>
      <c r="ESJ229" s="89"/>
      <c r="ESK229" s="89"/>
      <c r="ESL229" s="89"/>
      <c r="ESM229" s="89"/>
      <c r="ESN229" s="89"/>
      <c r="ESO229" s="89"/>
      <c r="ESP229" s="89"/>
      <c r="ESQ229" s="89"/>
      <c r="ESR229" s="89"/>
      <c r="ESS229" s="89"/>
      <c r="EST229" s="89"/>
      <c r="ESU229" s="80"/>
      <c r="ESV229" s="89"/>
      <c r="ESW229" s="89"/>
      <c r="ESX229" s="89"/>
      <c r="ESY229" s="89"/>
      <c r="ESZ229" s="89"/>
      <c r="ETA229" s="89"/>
      <c r="ETB229" s="89"/>
      <c r="ETC229" s="89"/>
      <c r="ETD229" s="89"/>
      <c r="ETE229" s="89"/>
      <c r="ETF229" s="89"/>
      <c r="ETG229" s="89"/>
      <c r="ETH229" s="89"/>
      <c r="ETI229" s="89"/>
      <c r="ETJ229" s="89"/>
      <c r="ETK229" s="89"/>
      <c r="ETL229" s="89"/>
      <c r="ETM229" s="89"/>
      <c r="ETN229" s="89"/>
      <c r="ETO229" s="89"/>
      <c r="ETP229" s="89"/>
      <c r="ETQ229" s="80"/>
      <c r="ETR229" s="89"/>
      <c r="ETS229" s="89"/>
      <c r="ETT229" s="89"/>
      <c r="ETU229" s="89"/>
      <c r="ETV229" s="89"/>
      <c r="ETW229" s="89"/>
      <c r="ETX229" s="89"/>
      <c r="ETY229" s="89"/>
      <c r="ETZ229" s="89"/>
      <c r="EUA229" s="89"/>
      <c r="EUB229" s="89"/>
      <c r="EUC229" s="89"/>
      <c r="EUD229" s="89"/>
      <c r="EUE229" s="89"/>
      <c r="EUF229" s="89"/>
      <c r="EUG229" s="89"/>
      <c r="EUH229" s="89"/>
      <c r="EUI229" s="89"/>
      <c r="EUJ229" s="89"/>
      <c r="EUK229" s="89"/>
      <c r="EUL229" s="89"/>
      <c r="EUM229" s="80"/>
      <c r="EUN229" s="89"/>
      <c r="EUO229" s="89"/>
      <c r="EUP229" s="89"/>
      <c r="EUQ229" s="89"/>
      <c r="EUR229" s="89"/>
      <c r="EUS229" s="89"/>
      <c r="EUT229" s="89"/>
      <c r="EUU229" s="89"/>
      <c r="EUV229" s="89"/>
      <c r="EUW229" s="89"/>
      <c r="EUX229" s="89"/>
      <c r="EUY229" s="89"/>
      <c r="EUZ229" s="89"/>
      <c r="EVA229" s="89"/>
      <c r="EVB229" s="89"/>
      <c r="EVC229" s="89"/>
      <c r="EVD229" s="89"/>
      <c r="EVE229" s="89"/>
      <c r="EVF229" s="89"/>
      <c r="EVG229" s="89"/>
      <c r="EVH229" s="89"/>
      <c r="EVI229" s="80"/>
      <c r="EVJ229" s="89"/>
      <c r="EVK229" s="89"/>
      <c r="EVL229" s="89"/>
      <c r="EVM229" s="89"/>
      <c r="EVN229" s="89"/>
      <c r="EVO229" s="89"/>
      <c r="EVP229" s="89"/>
      <c r="EVQ229" s="89"/>
      <c r="EVR229" s="89"/>
      <c r="EVS229" s="89"/>
      <c r="EVT229" s="89"/>
      <c r="EVU229" s="89"/>
      <c r="EVV229" s="89"/>
      <c r="EVW229" s="89"/>
      <c r="EVX229" s="89"/>
      <c r="EVY229" s="89"/>
      <c r="EVZ229" s="89"/>
      <c r="EWA229" s="89"/>
      <c r="EWB229" s="89"/>
      <c r="EWC229" s="89"/>
      <c r="EWD229" s="89"/>
      <c r="EWE229" s="80"/>
      <c r="EWF229" s="89"/>
      <c r="EWG229" s="89"/>
      <c r="EWH229" s="89"/>
      <c r="EWI229" s="89"/>
      <c r="EWJ229" s="89"/>
      <c r="EWK229" s="89"/>
      <c r="EWL229" s="89"/>
      <c r="EWM229" s="89"/>
      <c r="EWN229" s="89"/>
      <c r="EWO229" s="89"/>
      <c r="EWP229" s="89"/>
      <c r="EWQ229" s="89"/>
      <c r="EWR229" s="89"/>
      <c r="EWS229" s="89"/>
      <c r="EWT229" s="89"/>
      <c r="EWU229" s="89"/>
      <c r="EWV229" s="89"/>
      <c r="EWW229" s="89"/>
      <c r="EWX229" s="89"/>
      <c r="EWY229" s="89"/>
      <c r="EWZ229" s="89"/>
      <c r="EXA229" s="80"/>
      <c r="EXB229" s="89"/>
      <c r="EXC229" s="89"/>
      <c r="EXD229" s="89"/>
      <c r="EXE229" s="89"/>
      <c r="EXF229" s="89"/>
      <c r="EXG229" s="89"/>
      <c r="EXH229" s="89"/>
      <c r="EXI229" s="89"/>
      <c r="EXJ229" s="89"/>
      <c r="EXK229" s="89"/>
      <c r="EXL229" s="89"/>
      <c r="EXM229" s="89"/>
      <c r="EXN229" s="89"/>
      <c r="EXO229" s="89"/>
      <c r="EXP229" s="89"/>
      <c r="EXQ229" s="89"/>
      <c r="EXR229" s="89"/>
      <c r="EXS229" s="89"/>
      <c r="EXT229" s="89"/>
      <c r="EXU229" s="89"/>
      <c r="EXV229" s="89"/>
      <c r="EXW229" s="80"/>
      <c r="EXX229" s="89"/>
      <c r="EXY229" s="89"/>
      <c r="EXZ229" s="89"/>
      <c r="EYA229" s="89"/>
      <c r="EYB229" s="89"/>
      <c r="EYC229" s="89"/>
      <c r="EYD229" s="89"/>
      <c r="EYE229" s="89"/>
      <c r="EYF229" s="89"/>
      <c r="EYG229" s="89"/>
      <c r="EYH229" s="89"/>
      <c r="EYI229" s="89"/>
      <c r="EYJ229" s="89"/>
      <c r="EYK229" s="89"/>
      <c r="EYL229" s="89"/>
      <c r="EYM229" s="89"/>
      <c r="EYN229" s="89"/>
      <c r="EYO229" s="89"/>
      <c r="EYP229" s="89"/>
      <c r="EYQ229" s="89"/>
      <c r="EYR229" s="89"/>
      <c r="EYS229" s="80"/>
      <c r="EYT229" s="89"/>
      <c r="EYU229" s="89"/>
      <c r="EYV229" s="89"/>
      <c r="EYW229" s="89"/>
      <c r="EYX229" s="89"/>
      <c r="EYY229" s="89"/>
      <c r="EYZ229" s="89"/>
      <c r="EZA229" s="89"/>
      <c r="EZB229" s="89"/>
      <c r="EZC229" s="89"/>
      <c r="EZD229" s="89"/>
      <c r="EZE229" s="89"/>
      <c r="EZF229" s="89"/>
      <c r="EZG229" s="89"/>
      <c r="EZH229" s="89"/>
      <c r="EZI229" s="89"/>
      <c r="EZJ229" s="89"/>
      <c r="EZK229" s="89"/>
      <c r="EZL229" s="89"/>
      <c r="EZM229" s="89"/>
      <c r="EZN229" s="89"/>
      <c r="EZO229" s="80"/>
      <c r="EZP229" s="89"/>
      <c r="EZQ229" s="89"/>
      <c r="EZR229" s="89"/>
      <c r="EZS229" s="89"/>
      <c r="EZT229" s="89"/>
      <c r="EZU229" s="89"/>
      <c r="EZV229" s="89"/>
      <c r="EZW229" s="89"/>
      <c r="EZX229" s="89"/>
      <c r="EZY229" s="89"/>
      <c r="EZZ229" s="89"/>
      <c r="FAA229" s="89"/>
      <c r="FAB229" s="89"/>
      <c r="FAC229" s="89"/>
      <c r="FAD229" s="89"/>
      <c r="FAE229" s="89"/>
      <c r="FAF229" s="89"/>
      <c r="FAG229" s="89"/>
      <c r="FAH229" s="89"/>
      <c r="FAI229" s="89"/>
      <c r="FAJ229" s="89"/>
      <c r="FAK229" s="80"/>
      <c r="FAL229" s="89"/>
      <c r="FAM229" s="89"/>
      <c r="FAN229" s="89"/>
      <c r="FAO229" s="89"/>
      <c r="FAP229" s="89"/>
      <c r="FAQ229" s="89"/>
      <c r="FAR229" s="89"/>
      <c r="FAS229" s="89"/>
      <c r="FAT229" s="89"/>
      <c r="FAU229" s="89"/>
      <c r="FAV229" s="89"/>
      <c r="FAW229" s="89"/>
      <c r="FAX229" s="89"/>
      <c r="FAY229" s="89"/>
      <c r="FAZ229" s="89"/>
      <c r="FBA229" s="89"/>
      <c r="FBB229" s="89"/>
      <c r="FBC229" s="89"/>
      <c r="FBD229" s="89"/>
      <c r="FBE229" s="89"/>
      <c r="FBF229" s="89"/>
      <c r="FBG229" s="80"/>
      <c r="FBH229" s="89"/>
      <c r="FBI229" s="89"/>
      <c r="FBJ229" s="89"/>
      <c r="FBK229" s="89"/>
      <c r="FBL229" s="89"/>
      <c r="FBM229" s="89"/>
      <c r="FBN229" s="89"/>
      <c r="FBO229" s="89"/>
      <c r="FBP229" s="89"/>
      <c r="FBQ229" s="89"/>
      <c r="FBR229" s="89"/>
      <c r="FBS229" s="89"/>
      <c r="FBT229" s="89"/>
      <c r="FBU229" s="89"/>
      <c r="FBV229" s="89"/>
      <c r="FBW229" s="89"/>
      <c r="FBX229" s="89"/>
      <c r="FBY229" s="89"/>
      <c r="FBZ229" s="89"/>
      <c r="FCA229" s="89"/>
      <c r="FCB229" s="89"/>
      <c r="FCC229" s="80"/>
      <c r="FCD229" s="89"/>
      <c r="FCE229" s="89"/>
      <c r="FCF229" s="89"/>
      <c r="FCG229" s="89"/>
      <c r="FCH229" s="89"/>
      <c r="FCI229" s="89"/>
      <c r="FCJ229" s="89"/>
      <c r="FCK229" s="89"/>
      <c r="FCL229" s="89"/>
      <c r="FCM229" s="89"/>
      <c r="FCN229" s="89"/>
      <c r="FCO229" s="89"/>
      <c r="FCP229" s="89"/>
      <c r="FCQ229" s="89"/>
      <c r="FCR229" s="89"/>
      <c r="FCS229" s="89"/>
      <c r="FCT229" s="89"/>
      <c r="FCU229" s="89"/>
      <c r="FCV229" s="89"/>
      <c r="FCW229" s="89"/>
      <c r="FCX229" s="89"/>
      <c r="FCY229" s="80"/>
      <c r="FCZ229" s="89"/>
      <c r="FDA229" s="89"/>
      <c r="FDB229" s="89"/>
      <c r="FDC229" s="89"/>
      <c r="FDD229" s="89"/>
      <c r="FDE229" s="89"/>
      <c r="FDF229" s="89"/>
      <c r="FDG229" s="89"/>
      <c r="FDH229" s="89"/>
      <c r="FDI229" s="89"/>
      <c r="FDJ229" s="89"/>
      <c r="FDK229" s="89"/>
      <c r="FDL229" s="89"/>
      <c r="FDM229" s="89"/>
      <c r="FDN229" s="89"/>
      <c r="FDO229" s="89"/>
      <c r="FDP229" s="89"/>
      <c r="FDQ229" s="89"/>
      <c r="FDR229" s="89"/>
      <c r="FDS229" s="89"/>
      <c r="FDT229" s="89"/>
      <c r="FDU229" s="80"/>
      <c r="FDV229" s="89"/>
      <c r="FDW229" s="89"/>
      <c r="FDX229" s="89"/>
      <c r="FDY229" s="89"/>
      <c r="FDZ229" s="89"/>
      <c r="FEA229" s="89"/>
      <c r="FEB229" s="89"/>
      <c r="FEC229" s="89"/>
      <c r="FED229" s="89"/>
      <c r="FEE229" s="89"/>
      <c r="FEF229" s="89"/>
      <c r="FEG229" s="89"/>
      <c r="FEH229" s="89"/>
      <c r="FEI229" s="89"/>
      <c r="FEJ229" s="89"/>
      <c r="FEK229" s="89"/>
      <c r="FEL229" s="89"/>
      <c r="FEM229" s="89"/>
      <c r="FEN229" s="89"/>
      <c r="FEO229" s="89"/>
      <c r="FEP229" s="89"/>
      <c r="FEQ229" s="80"/>
      <c r="FER229" s="89"/>
      <c r="FES229" s="89"/>
      <c r="FET229" s="89"/>
      <c r="FEU229" s="89"/>
      <c r="FEV229" s="89"/>
      <c r="FEW229" s="89"/>
      <c r="FEX229" s="89"/>
      <c r="FEY229" s="89"/>
      <c r="FEZ229" s="89"/>
      <c r="FFA229" s="89"/>
      <c r="FFB229" s="89"/>
      <c r="FFC229" s="89"/>
      <c r="FFD229" s="89"/>
      <c r="FFE229" s="89"/>
      <c r="FFF229" s="89"/>
      <c r="FFG229" s="89"/>
      <c r="FFH229" s="89"/>
      <c r="FFI229" s="89"/>
      <c r="FFJ229" s="89"/>
      <c r="FFK229" s="89"/>
      <c r="FFL229" s="89"/>
      <c r="FFM229" s="80"/>
      <c r="FFN229" s="89"/>
      <c r="FFO229" s="89"/>
      <c r="FFP229" s="89"/>
      <c r="FFQ229" s="89"/>
      <c r="FFR229" s="89"/>
      <c r="FFS229" s="89"/>
      <c r="FFT229" s="89"/>
      <c r="FFU229" s="89"/>
      <c r="FFV229" s="89"/>
      <c r="FFW229" s="89"/>
      <c r="FFX229" s="89"/>
      <c r="FFY229" s="89"/>
      <c r="FFZ229" s="89"/>
      <c r="FGA229" s="89"/>
      <c r="FGB229" s="89"/>
      <c r="FGC229" s="89"/>
      <c r="FGD229" s="89"/>
      <c r="FGE229" s="89"/>
      <c r="FGF229" s="89"/>
      <c r="FGG229" s="89"/>
      <c r="FGH229" s="89"/>
      <c r="FGI229" s="80"/>
      <c r="FGJ229" s="89"/>
      <c r="FGK229" s="89"/>
      <c r="FGL229" s="89"/>
      <c r="FGM229" s="89"/>
      <c r="FGN229" s="89"/>
      <c r="FGO229" s="89"/>
      <c r="FGP229" s="89"/>
      <c r="FGQ229" s="89"/>
      <c r="FGR229" s="89"/>
      <c r="FGS229" s="89"/>
      <c r="FGT229" s="89"/>
      <c r="FGU229" s="89"/>
      <c r="FGV229" s="89"/>
      <c r="FGW229" s="89"/>
      <c r="FGX229" s="89"/>
      <c r="FGY229" s="89"/>
      <c r="FGZ229" s="89"/>
      <c r="FHA229" s="89"/>
      <c r="FHB229" s="89"/>
      <c r="FHC229" s="89"/>
      <c r="FHD229" s="89"/>
      <c r="FHE229" s="80"/>
      <c r="FHF229" s="89"/>
      <c r="FHG229" s="89"/>
      <c r="FHH229" s="89"/>
      <c r="FHI229" s="89"/>
      <c r="FHJ229" s="89"/>
      <c r="FHK229" s="89"/>
      <c r="FHL229" s="89"/>
      <c r="FHM229" s="89"/>
      <c r="FHN229" s="89"/>
      <c r="FHO229" s="89"/>
      <c r="FHP229" s="89"/>
      <c r="FHQ229" s="89"/>
      <c r="FHR229" s="89"/>
      <c r="FHS229" s="89"/>
      <c r="FHT229" s="89"/>
      <c r="FHU229" s="89"/>
      <c r="FHV229" s="89"/>
      <c r="FHW229" s="89"/>
      <c r="FHX229" s="89"/>
      <c r="FHY229" s="89"/>
      <c r="FHZ229" s="89"/>
      <c r="FIA229" s="80"/>
      <c r="FIB229" s="89"/>
      <c r="FIC229" s="89"/>
      <c r="FID229" s="89"/>
      <c r="FIE229" s="89"/>
      <c r="FIF229" s="89"/>
      <c r="FIG229" s="89"/>
      <c r="FIH229" s="89"/>
      <c r="FII229" s="89"/>
      <c r="FIJ229" s="89"/>
      <c r="FIK229" s="89"/>
      <c r="FIL229" s="89"/>
      <c r="FIM229" s="89"/>
      <c r="FIN229" s="89"/>
      <c r="FIO229" s="89"/>
      <c r="FIP229" s="89"/>
      <c r="FIQ229" s="89"/>
      <c r="FIR229" s="89"/>
      <c r="FIS229" s="89"/>
      <c r="FIT229" s="89"/>
      <c r="FIU229" s="89"/>
      <c r="FIV229" s="89"/>
      <c r="FIW229" s="80"/>
      <c r="FIX229" s="89"/>
      <c r="FIY229" s="89"/>
      <c r="FIZ229" s="89"/>
      <c r="FJA229" s="89"/>
      <c r="FJB229" s="89"/>
      <c r="FJC229" s="89"/>
      <c r="FJD229" s="89"/>
      <c r="FJE229" s="89"/>
      <c r="FJF229" s="89"/>
      <c r="FJG229" s="89"/>
      <c r="FJH229" s="89"/>
      <c r="FJI229" s="89"/>
      <c r="FJJ229" s="89"/>
      <c r="FJK229" s="89"/>
      <c r="FJL229" s="89"/>
      <c r="FJM229" s="89"/>
      <c r="FJN229" s="89"/>
      <c r="FJO229" s="89"/>
      <c r="FJP229" s="89"/>
      <c r="FJQ229" s="89"/>
      <c r="FJR229" s="89"/>
      <c r="FJS229" s="80"/>
      <c r="FJT229" s="89"/>
      <c r="FJU229" s="89"/>
      <c r="FJV229" s="89"/>
      <c r="FJW229" s="89"/>
      <c r="FJX229" s="89"/>
      <c r="FJY229" s="89"/>
      <c r="FJZ229" s="89"/>
      <c r="FKA229" s="89"/>
      <c r="FKB229" s="89"/>
      <c r="FKC229" s="89"/>
      <c r="FKD229" s="89"/>
      <c r="FKE229" s="89"/>
      <c r="FKF229" s="89"/>
      <c r="FKG229" s="89"/>
      <c r="FKH229" s="89"/>
      <c r="FKI229" s="89"/>
      <c r="FKJ229" s="89"/>
      <c r="FKK229" s="89"/>
      <c r="FKL229" s="89"/>
      <c r="FKM229" s="89"/>
      <c r="FKN229" s="89"/>
      <c r="FKO229" s="80"/>
      <c r="FKP229" s="89"/>
      <c r="FKQ229" s="89"/>
      <c r="FKR229" s="89"/>
      <c r="FKS229" s="89"/>
      <c r="FKT229" s="89"/>
      <c r="FKU229" s="89"/>
      <c r="FKV229" s="89"/>
      <c r="FKW229" s="89"/>
      <c r="FKX229" s="89"/>
      <c r="FKY229" s="89"/>
      <c r="FKZ229" s="89"/>
      <c r="FLA229" s="89"/>
      <c r="FLB229" s="89"/>
      <c r="FLC229" s="89"/>
      <c r="FLD229" s="89"/>
      <c r="FLE229" s="89"/>
      <c r="FLF229" s="89"/>
      <c r="FLG229" s="89"/>
      <c r="FLH229" s="89"/>
      <c r="FLI229" s="89"/>
      <c r="FLJ229" s="89"/>
      <c r="FLK229" s="80"/>
      <c r="FLL229" s="89"/>
      <c r="FLM229" s="89"/>
      <c r="FLN229" s="89"/>
      <c r="FLO229" s="89"/>
      <c r="FLP229" s="89"/>
      <c r="FLQ229" s="89"/>
      <c r="FLR229" s="89"/>
      <c r="FLS229" s="89"/>
      <c r="FLT229" s="89"/>
      <c r="FLU229" s="89"/>
      <c r="FLV229" s="89"/>
      <c r="FLW229" s="89"/>
      <c r="FLX229" s="89"/>
      <c r="FLY229" s="89"/>
      <c r="FLZ229" s="89"/>
      <c r="FMA229" s="89"/>
      <c r="FMB229" s="89"/>
      <c r="FMC229" s="89"/>
      <c r="FMD229" s="89"/>
      <c r="FME229" s="89"/>
      <c r="FMF229" s="89"/>
      <c r="FMG229" s="80"/>
      <c r="FMH229" s="89"/>
      <c r="FMI229" s="89"/>
      <c r="FMJ229" s="89"/>
      <c r="FMK229" s="89"/>
      <c r="FML229" s="89"/>
      <c r="FMM229" s="89"/>
      <c r="FMN229" s="89"/>
      <c r="FMO229" s="89"/>
      <c r="FMP229" s="89"/>
      <c r="FMQ229" s="89"/>
      <c r="FMR229" s="89"/>
      <c r="FMS229" s="89"/>
      <c r="FMT229" s="89"/>
      <c r="FMU229" s="89"/>
      <c r="FMV229" s="89"/>
      <c r="FMW229" s="89"/>
      <c r="FMX229" s="89"/>
      <c r="FMY229" s="89"/>
      <c r="FMZ229" s="89"/>
      <c r="FNA229" s="89"/>
      <c r="FNB229" s="89"/>
      <c r="FNC229" s="80"/>
      <c r="FND229" s="89"/>
      <c r="FNE229" s="89"/>
      <c r="FNF229" s="89"/>
      <c r="FNG229" s="89"/>
      <c r="FNH229" s="89"/>
      <c r="FNI229" s="89"/>
      <c r="FNJ229" s="89"/>
      <c r="FNK229" s="89"/>
      <c r="FNL229" s="89"/>
      <c r="FNM229" s="89"/>
      <c r="FNN229" s="89"/>
      <c r="FNO229" s="89"/>
      <c r="FNP229" s="89"/>
      <c r="FNQ229" s="89"/>
      <c r="FNR229" s="89"/>
      <c r="FNS229" s="89"/>
      <c r="FNT229" s="89"/>
      <c r="FNU229" s="89"/>
      <c r="FNV229" s="89"/>
      <c r="FNW229" s="89"/>
      <c r="FNX229" s="89"/>
      <c r="FNY229" s="80"/>
      <c r="FNZ229" s="89"/>
      <c r="FOA229" s="89"/>
      <c r="FOB229" s="89"/>
      <c r="FOC229" s="89"/>
      <c r="FOD229" s="89"/>
      <c r="FOE229" s="89"/>
      <c r="FOF229" s="89"/>
      <c r="FOG229" s="89"/>
      <c r="FOH229" s="89"/>
      <c r="FOI229" s="89"/>
      <c r="FOJ229" s="89"/>
      <c r="FOK229" s="89"/>
      <c r="FOL229" s="89"/>
      <c r="FOM229" s="89"/>
      <c r="FON229" s="89"/>
      <c r="FOO229" s="89"/>
      <c r="FOP229" s="89"/>
      <c r="FOQ229" s="89"/>
      <c r="FOR229" s="89"/>
      <c r="FOS229" s="89"/>
      <c r="FOT229" s="89"/>
      <c r="FOU229" s="80"/>
      <c r="FOV229" s="89"/>
      <c r="FOW229" s="89"/>
      <c r="FOX229" s="89"/>
      <c r="FOY229" s="89"/>
      <c r="FOZ229" s="89"/>
      <c r="FPA229" s="89"/>
      <c r="FPB229" s="89"/>
      <c r="FPC229" s="89"/>
      <c r="FPD229" s="89"/>
      <c r="FPE229" s="89"/>
      <c r="FPF229" s="89"/>
      <c r="FPG229" s="89"/>
      <c r="FPH229" s="89"/>
      <c r="FPI229" s="89"/>
      <c r="FPJ229" s="89"/>
      <c r="FPK229" s="89"/>
      <c r="FPL229" s="89"/>
      <c r="FPM229" s="89"/>
      <c r="FPN229" s="89"/>
      <c r="FPO229" s="89"/>
      <c r="FPP229" s="89"/>
      <c r="FPQ229" s="80"/>
      <c r="FPR229" s="89"/>
      <c r="FPS229" s="89"/>
      <c r="FPT229" s="89"/>
      <c r="FPU229" s="89"/>
      <c r="FPV229" s="89"/>
      <c r="FPW229" s="89"/>
      <c r="FPX229" s="89"/>
      <c r="FPY229" s="89"/>
      <c r="FPZ229" s="89"/>
      <c r="FQA229" s="89"/>
      <c r="FQB229" s="89"/>
      <c r="FQC229" s="89"/>
      <c r="FQD229" s="89"/>
      <c r="FQE229" s="89"/>
      <c r="FQF229" s="89"/>
      <c r="FQG229" s="89"/>
      <c r="FQH229" s="89"/>
      <c r="FQI229" s="89"/>
      <c r="FQJ229" s="89"/>
      <c r="FQK229" s="89"/>
      <c r="FQL229" s="89"/>
      <c r="FQM229" s="80"/>
      <c r="FQN229" s="89"/>
      <c r="FQO229" s="89"/>
      <c r="FQP229" s="89"/>
      <c r="FQQ229" s="89"/>
      <c r="FQR229" s="89"/>
      <c r="FQS229" s="89"/>
      <c r="FQT229" s="89"/>
      <c r="FQU229" s="89"/>
      <c r="FQV229" s="89"/>
      <c r="FQW229" s="89"/>
      <c r="FQX229" s="89"/>
      <c r="FQY229" s="89"/>
      <c r="FQZ229" s="89"/>
      <c r="FRA229" s="89"/>
      <c r="FRB229" s="89"/>
      <c r="FRC229" s="89"/>
      <c r="FRD229" s="89"/>
      <c r="FRE229" s="89"/>
      <c r="FRF229" s="89"/>
      <c r="FRG229" s="89"/>
      <c r="FRH229" s="89"/>
      <c r="FRI229" s="80"/>
      <c r="FRJ229" s="89"/>
      <c r="FRK229" s="89"/>
      <c r="FRL229" s="89"/>
      <c r="FRM229" s="89"/>
      <c r="FRN229" s="89"/>
      <c r="FRO229" s="89"/>
      <c r="FRP229" s="89"/>
      <c r="FRQ229" s="89"/>
      <c r="FRR229" s="89"/>
      <c r="FRS229" s="89"/>
      <c r="FRT229" s="89"/>
      <c r="FRU229" s="89"/>
      <c r="FRV229" s="89"/>
      <c r="FRW229" s="89"/>
      <c r="FRX229" s="89"/>
      <c r="FRY229" s="89"/>
      <c r="FRZ229" s="89"/>
      <c r="FSA229" s="89"/>
      <c r="FSB229" s="89"/>
      <c r="FSC229" s="89"/>
      <c r="FSD229" s="89"/>
      <c r="FSE229" s="80"/>
      <c r="FSF229" s="89"/>
      <c r="FSG229" s="89"/>
      <c r="FSH229" s="89"/>
      <c r="FSI229" s="89"/>
      <c r="FSJ229" s="89"/>
      <c r="FSK229" s="89"/>
      <c r="FSL229" s="89"/>
      <c r="FSM229" s="89"/>
      <c r="FSN229" s="89"/>
      <c r="FSO229" s="89"/>
      <c r="FSP229" s="89"/>
      <c r="FSQ229" s="89"/>
      <c r="FSR229" s="89"/>
      <c r="FSS229" s="89"/>
      <c r="FST229" s="89"/>
      <c r="FSU229" s="89"/>
      <c r="FSV229" s="89"/>
      <c r="FSW229" s="89"/>
      <c r="FSX229" s="89"/>
      <c r="FSY229" s="89"/>
      <c r="FSZ229" s="89"/>
      <c r="FTA229" s="80"/>
      <c r="FTB229" s="89"/>
      <c r="FTC229" s="89"/>
      <c r="FTD229" s="89"/>
      <c r="FTE229" s="89"/>
      <c r="FTF229" s="89"/>
      <c r="FTG229" s="89"/>
      <c r="FTH229" s="89"/>
      <c r="FTI229" s="89"/>
      <c r="FTJ229" s="89"/>
      <c r="FTK229" s="89"/>
      <c r="FTL229" s="89"/>
      <c r="FTM229" s="89"/>
      <c r="FTN229" s="89"/>
      <c r="FTO229" s="89"/>
      <c r="FTP229" s="89"/>
      <c r="FTQ229" s="89"/>
      <c r="FTR229" s="89"/>
      <c r="FTS229" s="89"/>
      <c r="FTT229" s="89"/>
      <c r="FTU229" s="89"/>
      <c r="FTV229" s="89"/>
      <c r="FTW229" s="80"/>
      <c r="FTX229" s="89"/>
      <c r="FTY229" s="89"/>
      <c r="FTZ229" s="89"/>
      <c r="FUA229" s="89"/>
      <c r="FUB229" s="89"/>
      <c r="FUC229" s="89"/>
      <c r="FUD229" s="89"/>
      <c r="FUE229" s="89"/>
      <c r="FUF229" s="89"/>
      <c r="FUG229" s="89"/>
      <c r="FUH229" s="89"/>
      <c r="FUI229" s="89"/>
      <c r="FUJ229" s="89"/>
      <c r="FUK229" s="89"/>
      <c r="FUL229" s="89"/>
      <c r="FUM229" s="89"/>
      <c r="FUN229" s="89"/>
      <c r="FUO229" s="89"/>
      <c r="FUP229" s="89"/>
      <c r="FUQ229" s="89"/>
      <c r="FUR229" s="89"/>
      <c r="FUS229" s="80"/>
      <c r="FUT229" s="89"/>
      <c r="FUU229" s="89"/>
      <c r="FUV229" s="89"/>
      <c r="FUW229" s="89"/>
      <c r="FUX229" s="89"/>
      <c r="FUY229" s="89"/>
      <c r="FUZ229" s="89"/>
      <c r="FVA229" s="89"/>
      <c r="FVB229" s="89"/>
      <c r="FVC229" s="89"/>
      <c r="FVD229" s="89"/>
      <c r="FVE229" s="89"/>
      <c r="FVF229" s="89"/>
      <c r="FVG229" s="89"/>
      <c r="FVH229" s="89"/>
      <c r="FVI229" s="89"/>
      <c r="FVJ229" s="89"/>
      <c r="FVK229" s="89"/>
      <c r="FVL229" s="89"/>
      <c r="FVM229" s="89"/>
      <c r="FVN229" s="89"/>
      <c r="FVO229" s="80"/>
      <c r="FVP229" s="89"/>
      <c r="FVQ229" s="89"/>
      <c r="FVR229" s="89"/>
      <c r="FVS229" s="89"/>
      <c r="FVT229" s="89"/>
      <c r="FVU229" s="89"/>
      <c r="FVV229" s="89"/>
      <c r="FVW229" s="89"/>
      <c r="FVX229" s="89"/>
      <c r="FVY229" s="89"/>
      <c r="FVZ229" s="89"/>
      <c r="FWA229" s="89"/>
      <c r="FWB229" s="89"/>
      <c r="FWC229" s="89"/>
      <c r="FWD229" s="89"/>
      <c r="FWE229" s="89"/>
      <c r="FWF229" s="89"/>
      <c r="FWG229" s="89"/>
      <c r="FWH229" s="89"/>
      <c r="FWI229" s="89"/>
      <c r="FWJ229" s="89"/>
      <c r="FWK229" s="80"/>
      <c r="FWL229" s="89"/>
      <c r="FWM229" s="89"/>
      <c r="FWN229" s="89"/>
      <c r="FWO229" s="89"/>
      <c r="FWP229" s="89"/>
      <c r="FWQ229" s="89"/>
      <c r="FWR229" s="89"/>
      <c r="FWS229" s="89"/>
      <c r="FWT229" s="89"/>
      <c r="FWU229" s="89"/>
      <c r="FWV229" s="89"/>
      <c r="FWW229" s="89"/>
      <c r="FWX229" s="89"/>
      <c r="FWY229" s="89"/>
      <c r="FWZ229" s="89"/>
      <c r="FXA229" s="89"/>
      <c r="FXB229" s="89"/>
      <c r="FXC229" s="89"/>
      <c r="FXD229" s="89"/>
      <c r="FXE229" s="89"/>
      <c r="FXF229" s="89"/>
      <c r="FXG229" s="80"/>
      <c r="FXH229" s="89"/>
      <c r="FXI229" s="89"/>
      <c r="FXJ229" s="89"/>
      <c r="FXK229" s="89"/>
      <c r="FXL229" s="89"/>
      <c r="FXM229" s="89"/>
      <c r="FXN229" s="89"/>
      <c r="FXO229" s="89"/>
      <c r="FXP229" s="89"/>
      <c r="FXQ229" s="89"/>
      <c r="FXR229" s="89"/>
      <c r="FXS229" s="89"/>
      <c r="FXT229" s="89"/>
      <c r="FXU229" s="89"/>
      <c r="FXV229" s="89"/>
      <c r="FXW229" s="89"/>
      <c r="FXX229" s="89"/>
      <c r="FXY229" s="89"/>
      <c r="FXZ229" s="89"/>
      <c r="FYA229" s="89"/>
      <c r="FYB229" s="89"/>
      <c r="FYC229" s="80"/>
      <c r="FYD229" s="89"/>
      <c r="FYE229" s="89"/>
      <c r="FYF229" s="89"/>
      <c r="FYG229" s="89"/>
      <c r="FYH229" s="89"/>
      <c r="FYI229" s="89"/>
      <c r="FYJ229" s="89"/>
      <c r="FYK229" s="89"/>
      <c r="FYL229" s="89"/>
      <c r="FYM229" s="89"/>
      <c r="FYN229" s="89"/>
      <c r="FYO229" s="89"/>
      <c r="FYP229" s="89"/>
      <c r="FYQ229" s="89"/>
      <c r="FYR229" s="89"/>
      <c r="FYS229" s="89"/>
      <c r="FYT229" s="89"/>
      <c r="FYU229" s="89"/>
      <c r="FYV229" s="89"/>
      <c r="FYW229" s="89"/>
      <c r="FYX229" s="89"/>
      <c r="FYY229" s="80"/>
      <c r="FYZ229" s="89"/>
      <c r="FZA229" s="89"/>
      <c r="FZB229" s="89"/>
      <c r="FZC229" s="89"/>
      <c r="FZD229" s="89"/>
      <c r="FZE229" s="89"/>
      <c r="FZF229" s="89"/>
      <c r="FZG229" s="89"/>
      <c r="FZH229" s="89"/>
      <c r="FZI229" s="89"/>
      <c r="FZJ229" s="89"/>
      <c r="FZK229" s="89"/>
      <c r="FZL229" s="89"/>
      <c r="FZM229" s="89"/>
      <c r="FZN229" s="89"/>
      <c r="FZO229" s="89"/>
      <c r="FZP229" s="89"/>
      <c r="FZQ229" s="89"/>
      <c r="FZR229" s="89"/>
      <c r="FZS229" s="89"/>
      <c r="FZT229" s="89"/>
      <c r="FZU229" s="80"/>
      <c r="FZV229" s="89"/>
      <c r="FZW229" s="89"/>
      <c r="FZX229" s="89"/>
      <c r="FZY229" s="89"/>
      <c r="FZZ229" s="89"/>
      <c r="GAA229" s="89"/>
      <c r="GAB229" s="89"/>
      <c r="GAC229" s="89"/>
      <c r="GAD229" s="89"/>
      <c r="GAE229" s="89"/>
      <c r="GAF229" s="89"/>
      <c r="GAG229" s="89"/>
      <c r="GAH229" s="89"/>
      <c r="GAI229" s="89"/>
      <c r="GAJ229" s="89"/>
      <c r="GAK229" s="89"/>
      <c r="GAL229" s="89"/>
      <c r="GAM229" s="89"/>
      <c r="GAN229" s="89"/>
      <c r="GAO229" s="89"/>
      <c r="GAP229" s="89"/>
      <c r="GAQ229" s="80"/>
      <c r="GAR229" s="89"/>
      <c r="GAS229" s="89"/>
      <c r="GAT229" s="89"/>
      <c r="GAU229" s="89"/>
      <c r="GAV229" s="89"/>
      <c r="GAW229" s="89"/>
      <c r="GAX229" s="89"/>
      <c r="GAY229" s="89"/>
      <c r="GAZ229" s="89"/>
      <c r="GBA229" s="89"/>
      <c r="GBB229" s="89"/>
      <c r="GBC229" s="89"/>
      <c r="GBD229" s="89"/>
      <c r="GBE229" s="89"/>
      <c r="GBF229" s="89"/>
      <c r="GBG229" s="89"/>
      <c r="GBH229" s="89"/>
      <c r="GBI229" s="89"/>
      <c r="GBJ229" s="89"/>
      <c r="GBK229" s="89"/>
      <c r="GBL229" s="89"/>
      <c r="GBM229" s="80"/>
      <c r="GBN229" s="89"/>
      <c r="GBO229" s="89"/>
      <c r="GBP229" s="89"/>
      <c r="GBQ229" s="89"/>
      <c r="GBR229" s="89"/>
      <c r="GBS229" s="89"/>
      <c r="GBT229" s="89"/>
      <c r="GBU229" s="89"/>
      <c r="GBV229" s="89"/>
      <c r="GBW229" s="89"/>
      <c r="GBX229" s="89"/>
      <c r="GBY229" s="89"/>
      <c r="GBZ229" s="89"/>
      <c r="GCA229" s="89"/>
      <c r="GCB229" s="89"/>
      <c r="GCC229" s="89"/>
      <c r="GCD229" s="89"/>
      <c r="GCE229" s="89"/>
      <c r="GCF229" s="89"/>
      <c r="GCG229" s="89"/>
      <c r="GCH229" s="89"/>
      <c r="GCI229" s="80"/>
      <c r="GCJ229" s="89"/>
      <c r="GCK229" s="89"/>
      <c r="GCL229" s="89"/>
      <c r="GCM229" s="89"/>
      <c r="GCN229" s="89"/>
      <c r="GCO229" s="89"/>
      <c r="GCP229" s="89"/>
      <c r="GCQ229" s="89"/>
      <c r="GCR229" s="89"/>
      <c r="GCS229" s="89"/>
      <c r="GCT229" s="89"/>
      <c r="GCU229" s="89"/>
      <c r="GCV229" s="89"/>
      <c r="GCW229" s="89"/>
      <c r="GCX229" s="89"/>
      <c r="GCY229" s="89"/>
      <c r="GCZ229" s="89"/>
      <c r="GDA229" s="89"/>
      <c r="GDB229" s="89"/>
      <c r="GDC229" s="89"/>
      <c r="GDD229" s="89"/>
      <c r="GDE229" s="80"/>
      <c r="GDF229" s="89"/>
      <c r="GDG229" s="89"/>
      <c r="GDH229" s="89"/>
      <c r="GDI229" s="89"/>
      <c r="GDJ229" s="89"/>
      <c r="GDK229" s="89"/>
      <c r="GDL229" s="89"/>
      <c r="GDM229" s="89"/>
      <c r="GDN229" s="89"/>
      <c r="GDO229" s="89"/>
      <c r="GDP229" s="89"/>
      <c r="GDQ229" s="89"/>
      <c r="GDR229" s="89"/>
      <c r="GDS229" s="89"/>
      <c r="GDT229" s="89"/>
      <c r="GDU229" s="89"/>
      <c r="GDV229" s="89"/>
      <c r="GDW229" s="89"/>
      <c r="GDX229" s="89"/>
      <c r="GDY229" s="89"/>
      <c r="GDZ229" s="89"/>
      <c r="GEA229" s="80"/>
      <c r="GEB229" s="89"/>
      <c r="GEC229" s="89"/>
      <c r="GED229" s="89"/>
      <c r="GEE229" s="89"/>
      <c r="GEF229" s="89"/>
      <c r="GEG229" s="89"/>
      <c r="GEH229" s="89"/>
      <c r="GEI229" s="89"/>
      <c r="GEJ229" s="89"/>
      <c r="GEK229" s="89"/>
      <c r="GEL229" s="89"/>
      <c r="GEM229" s="89"/>
      <c r="GEN229" s="89"/>
      <c r="GEO229" s="89"/>
      <c r="GEP229" s="89"/>
      <c r="GEQ229" s="89"/>
      <c r="GER229" s="89"/>
      <c r="GES229" s="89"/>
      <c r="GET229" s="89"/>
      <c r="GEU229" s="89"/>
      <c r="GEV229" s="89"/>
      <c r="GEW229" s="80"/>
      <c r="GEX229" s="89"/>
      <c r="GEY229" s="89"/>
      <c r="GEZ229" s="89"/>
      <c r="GFA229" s="89"/>
      <c r="GFB229" s="89"/>
      <c r="GFC229" s="89"/>
      <c r="GFD229" s="89"/>
      <c r="GFE229" s="89"/>
      <c r="GFF229" s="89"/>
      <c r="GFG229" s="89"/>
      <c r="GFH229" s="89"/>
      <c r="GFI229" s="89"/>
      <c r="GFJ229" s="89"/>
      <c r="GFK229" s="89"/>
      <c r="GFL229" s="89"/>
      <c r="GFM229" s="89"/>
      <c r="GFN229" s="89"/>
      <c r="GFO229" s="89"/>
      <c r="GFP229" s="89"/>
      <c r="GFQ229" s="89"/>
      <c r="GFR229" s="89"/>
      <c r="GFS229" s="80"/>
      <c r="GFT229" s="89"/>
      <c r="GFU229" s="89"/>
      <c r="GFV229" s="89"/>
      <c r="GFW229" s="89"/>
      <c r="GFX229" s="89"/>
      <c r="GFY229" s="89"/>
      <c r="GFZ229" s="89"/>
      <c r="GGA229" s="89"/>
      <c r="GGB229" s="89"/>
      <c r="GGC229" s="89"/>
      <c r="GGD229" s="89"/>
      <c r="GGE229" s="89"/>
      <c r="GGF229" s="89"/>
      <c r="GGG229" s="89"/>
      <c r="GGH229" s="89"/>
      <c r="GGI229" s="89"/>
      <c r="GGJ229" s="89"/>
      <c r="GGK229" s="89"/>
      <c r="GGL229" s="89"/>
      <c r="GGM229" s="89"/>
      <c r="GGN229" s="89"/>
      <c r="GGO229" s="80"/>
      <c r="GGP229" s="89"/>
      <c r="GGQ229" s="89"/>
      <c r="GGR229" s="89"/>
      <c r="GGS229" s="89"/>
      <c r="GGT229" s="89"/>
      <c r="GGU229" s="89"/>
      <c r="GGV229" s="89"/>
      <c r="GGW229" s="89"/>
      <c r="GGX229" s="89"/>
      <c r="GGY229" s="89"/>
      <c r="GGZ229" s="89"/>
      <c r="GHA229" s="89"/>
      <c r="GHB229" s="89"/>
      <c r="GHC229" s="89"/>
      <c r="GHD229" s="89"/>
      <c r="GHE229" s="89"/>
      <c r="GHF229" s="89"/>
      <c r="GHG229" s="89"/>
      <c r="GHH229" s="89"/>
      <c r="GHI229" s="89"/>
      <c r="GHJ229" s="89"/>
      <c r="GHK229" s="80"/>
      <c r="GHL229" s="89"/>
      <c r="GHM229" s="89"/>
      <c r="GHN229" s="89"/>
      <c r="GHO229" s="89"/>
      <c r="GHP229" s="89"/>
      <c r="GHQ229" s="89"/>
      <c r="GHR229" s="89"/>
      <c r="GHS229" s="89"/>
      <c r="GHT229" s="89"/>
      <c r="GHU229" s="89"/>
      <c r="GHV229" s="89"/>
      <c r="GHW229" s="89"/>
      <c r="GHX229" s="89"/>
      <c r="GHY229" s="89"/>
      <c r="GHZ229" s="89"/>
      <c r="GIA229" s="89"/>
      <c r="GIB229" s="89"/>
      <c r="GIC229" s="89"/>
      <c r="GID229" s="89"/>
      <c r="GIE229" s="89"/>
      <c r="GIF229" s="89"/>
      <c r="GIG229" s="80"/>
      <c r="GIH229" s="89"/>
      <c r="GII229" s="89"/>
      <c r="GIJ229" s="89"/>
      <c r="GIK229" s="89"/>
      <c r="GIL229" s="89"/>
      <c r="GIM229" s="89"/>
      <c r="GIN229" s="89"/>
      <c r="GIO229" s="89"/>
      <c r="GIP229" s="89"/>
      <c r="GIQ229" s="89"/>
      <c r="GIR229" s="89"/>
      <c r="GIS229" s="89"/>
      <c r="GIT229" s="89"/>
      <c r="GIU229" s="89"/>
      <c r="GIV229" s="89"/>
      <c r="GIW229" s="89"/>
      <c r="GIX229" s="89"/>
      <c r="GIY229" s="89"/>
      <c r="GIZ229" s="89"/>
      <c r="GJA229" s="89"/>
      <c r="GJB229" s="89"/>
      <c r="GJC229" s="80"/>
      <c r="GJD229" s="89"/>
      <c r="GJE229" s="89"/>
      <c r="GJF229" s="89"/>
      <c r="GJG229" s="89"/>
      <c r="GJH229" s="89"/>
      <c r="GJI229" s="89"/>
      <c r="GJJ229" s="89"/>
      <c r="GJK229" s="89"/>
      <c r="GJL229" s="89"/>
      <c r="GJM229" s="89"/>
      <c r="GJN229" s="89"/>
      <c r="GJO229" s="89"/>
      <c r="GJP229" s="89"/>
      <c r="GJQ229" s="89"/>
      <c r="GJR229" s="89"/>
      <c r="GJS229" s="89"/>
      <c r="GJT229" s="89"/>
      <c r="GJU229" s="89"/>
      <c r="GJV229" s="89"/>
      <c r="GJW229" s="89"/>
      <c r="GJX229" s="89"/>
      <c r="GJY229" s="80"/>
      <c r="GJZ229" s="89"/>
      <c r="GKA229" s="89"/>
      <c r="GKB229" s="89"/>
      <c r="GKC229" s="89"/>
      <c r="GKD229" s="89"/>
      <c r="GKE229" s="89"/>
      <c r="GKF229" s="89"/>
      <c r="GKG229" s="89"/>
      <c r="GKH229" s="89"/>
      <c r="GKI229" s="89"/>
      <c r="GKJ229" s="89"/>
      <c r="GKK229" s="89"/>
      <c r="GKL229" s="89"/>
      <c r="GKM229" s="89"/>
      <c r="GKN229" s="89"/>
      <c r="GKO229" s="89"/>
      <c r="GKP229" s="89"/>
      <c r="GKQ229" s="89"/>
      <c r="GKR229" s="89"/>
      <c r="GKS229" s="89"/>
      <c r="GKT229" s="89"/>
      <c r="GKU229" s="80"/>
      <c r="GKV229" s="89"/>
      <c r="GKW229" s="89"/>
      <c r="GKX229" s="89"/>
      <c r="GKY229" s="89"/>
      <c r="GKZ229" s="89"/>
      <c r="GLA229" s="89"/>
      <c r="GLB229" s="89"/>
      <c r="GLC229" s="89"/>
      <c r="GLD229" s="89"/>
      <c r="GLE229" s="89"/>
      <c r="GLF229" s="89"/>
      <c r="GLG229" s="89"/>
      <c r="GLH229" s="89"/>
      <c r="GLI229" s="89"/>
      <c r="GLJ229" s="89"/>
      <c r="GLK229" s="89"/>
      <c r="GLL229" s="89"/>
      <c r="GLM229" s="89"/>
      <c r="GLN229" s="89"/>
      <c r="GLO229" s="89"/>
      <c r="GLP229" s="89"/>
      <c r="GLQ229" s="80"/>
      <c r="GLR229" s="89"/>
      <c r="GLS229" s="89"/>
      <c r="GLT229" s="89"/>
      <c r="GLU229" s="89"/>
      <c r="GLV229" s="89"/>
      <c r="GLW229" s="89"/>
      <c r="GLX229" s="89"/>
      <c r="GLY229" s="89"/>
      <c r="GLZ229" s="89"/>
      <c r="GMA229" s="89"/>
      <c r="GMB229" s="89"/>
      <c r="GMC229" s="89"/>
      <c r="GMD229" s="89"/>
      <c r="GME229" s="89"/>
      <c r="GMF229" s="89"/>
      <c r="GMG229" s="89"/>
      <c r="GMH229" s="89"/>
      <c r="GMI229" s="89"/>
      <c r="GMJ229" s="89"/>
      <c r="GMK229" s="89"/>
      <c r="GML229" s="89"/>
      <c r="GMM229" s="80"/>
      <c r="GMN229" s="89"/>
      <c r="GMO229" s="89"/>
      <c r="GMP229" s="89"/>
      <c r="GMQ229" s="89"/>
      <c r="GMR229" s="89"/>
      <c r="GMS229" s="89"/>
      <c r="GMT229" s="89"/>
      <c r="GMU229" s="89"/>
      <c r="GMV229" s="89"/>
      <c r="GMW229" s="89"/>
      <c r="GMX229" s="89"/>
      <c r="GMY229" s="89"/>
      <c r="GMZ229" s="89"/>
      <c r="GNA229" s="89"/>
      <c r="GNB229" s="89"/>
      <c r="GNC229" s="89"/>
      <c r="GND229" s="89"/>
      <c r="GNE229" s="89"/>
      <c r="GNF229" s="89"/>
      <c r="GNG229" s="89"/>
      <c r="GNH229" s="89"/>
      <c r="GNI229" s="80"/>
      <c r="GNJ229" s="89"/>
      <c r="GNK229" s="89"/>
      <c r="GNL229" s="89"/>
      <c r="GNM229" s="89"/>
      <c r="GNN229" s="89"/>
      <c r="GNO229" s="89"/>
      <c r="GNP229" s="89"/>
      <c r="GNQ229" s="89"/>
      <c r="GNR229" s="89"/>
      <c r="GNS229" s="89"/>
      <c r="GNT229" s="89"/>
      <c r="GNU229" s="89"/>
      <c r="GNV229" s="89"/>
      <c r="GNW229" s="89"/>
      <c r="GNX229" s="89"/>
      <c r="GNY229" s="89"/>
      <c r="GNZ229" s="89"/>
      <c r="GOA229" s="89"/>
      <c r="GOB229" s="89"/>
      <c r="GOC229" s="89"/>
      <c r="GOD229" s="89"/>
      <c r="GOE229" s="80"/>
      <c r="GOF229" s="89"/>
      <c r="GOG229" s="89"/>
      <c r="GOH229" s="89"/>
      <c r="GOI229" s="89"/>
      <c r="GOJ229" s="89"/>
      <c r="GOK229" s="89"/>
      <c r="GOL229" s="89"/>
      <c r="GOM229" s="89"/>
      <c r="GON229" s="89"/>
      <c r="GOO229" s="89"/>
      <c r="GOP229" s="89"/>
      <c r="GOQ229" s="89"/>
      <c r="GOR229" s="89"/>
      <c r="GOS229" s="89"/>
      <c r="GOT229" s="89"/>
      <c r="GOU229" s="89"/>
      <c r="GOV229" s="89"/>
      <c r="GOW229" s="89"/>
      <c r="GOX229" s="89"/>
      <c r="GOY229" s="89"/>
      <c r="GOZ229" s="89"/>
      <c r="GPA229" s="80"/>
      <c r="GPB229" s="89"/>
      <c r="GPC229" s="89"/>
      <c r="GPD229" s="89"/>
      <c r="GPE229" s="89"/>
      <c r="GPF229" s="89"/>
      <c r="GPG229" s="89"/>
      <c r="GPH229" s="89"/>
      <c r="GPI229" s="89"/>
      <c r="GPJ229" s="89"/>
      <c r="GPK229" s="89"/>
      <c r="GPL229" s="89"/>
      <c r="GPM229" s="89"/>
      <c r="GPN229" s="89"/>
      <c r="GPO229" s="89"/>
      <c r="GPP229" s="89"/>
      <c r="GPQ229" s="89"/>
      <c r="GPR229" s="89"/>
      <c r="GPS229" s="89"/>
      <c r="GPT229" s="89"/>
      <c r="GPU229" s="89"/>
      <c r="GPV229" s="89"/>
      <c r="GPW229" s="80"/>
      <c r="GPX229" s="89"/>
      <c r="GPY229" s="89"/>
      <c r="GPZ229" s="89"/>
      <c r="GQA229" s="89"/>
      <c r="GQB229" s="89"/>
      <c r="GQC229" s="89"/>
      <c r="GQD229" s="89"/>
      <c r="GQE229" s="89"/>
      <c r="GQF229" s="89"/>
      <c r="GQG229" s="89"/>
      <c r="GQH229" s="89"/>
      <c r="GQI229" s="89"/>
      <c r="GQJ229" s="89"/>
      <c r="GQK229" s="89"/>
      <c r="GQL229" s="89"/>
      <c r="GQM229" s="89"/>
      <c r="GQN229" s="89"/>
      <c r="GQO229" s="89"/>
      <c r="GQP229" s="89"/>
      <c r="GQQ229" s="89"/>
      <c r="GQR229" s="89"/>
      <c r="GQS229" s="80"/>
      <c r="GQT229" s="89"/>
      <c r="GQU229" s="89"/>
      <c r="GQV229" s="89"/>
      <c r="GQW229" s="89"/>
      <c r="GQX229" s="89"/>
      <c r="GQY229" s="89"/>
      <c r="GQZ229" s="89"/>
      <c r="GRA229" s="89"/>
      <c r="GRB229" s="89"/>
      <c r="GRC229" s="89"/>
      <c r="GRD229" s="89"/>
      <c r="GRE229" s="89"/>
      <c r="GRF229" s="89"/>
      <c r="GRG229" s="89"/>
      <c r="GRH229" s="89"/>
      <c r="GRI229" s="89"/>
      <c r="GRJ229" s="89"/>
      <c r="GRK229" s="89"/>
      <c r="GRL229" s="89"/>
      <c r="GRM229" s="89"/>
      <c r="GRN229" s="89"/>
      <c r="GRO229" s="80"/>
      <c r="GRP229" s="89"/>
      <c r="GRQ229" s="89"/>
      <c r="GRR229" s="89"/>
      <c r="GRS229" s="89"/>
      <c r="GRT229" s="89"/>
      <c r="GRU229" s="89"/>
      <c r="GRV229" s="89"/>
      <c r="GRW229" s="89"/>
      <c r="GRX229" s="89"/>
      <c r="GRY229" s="89"/>
      <c r="GRZ229" s="89"/>
      <c r="GSA229" s="89"/>
      <c r="GSB229" s="89"/>
      <c r="GSC229" s="89"/>
      <c r="GSD229" s="89"/>
      <c r="GSE229" s="89"/>
      <c r="GSF229" s="89"/>
      <c r="GSG229" s="89"/>
      <c r="GSH229" s="89"/>
      <c r="GSI229" s="89"/>
      <c r="GSJ229" s="89"/>
      <c r="GSK229" s="80"/>
      <c r="GSL229" s="89"/>
      <c r="GSM229" s="89"/>
      <c r="GSN229" s="89"/>
      <c r="GSO229" s="89"/>
      <c r="GSP229" s="89"/>
      <c r="GSQ229" s="89"/>
      <c r="GSR229" s="89"/>
      <c r="GSS229" s="89"/>
      <c r="GST229" s="89"/>
      <c r="GSU229" s="89"/>
      <c r="GSV229" s="89"/>
      <c r="GSW229" s="89"/>
      <c r="GSX229" s="89"/>
      <c r="GSY229" s="89"/>
      <c r="GSZ229" s="89"/>
      <c r="GTA229" s="89"/>
      <c r="GTB229" s="89"/>
      <c r="GTC229" s="89"/>
      <c r="GTD229" s="89"/>
      <c r="GTE229" s="89"/>
      <c r="GTF229" s="89"/>
      <c r="GTG229" s="80"/>
      <c r="GTH229" s="89"/>
      <c r="GTI229" s="89"/>
      <c r="GTJ229" s="89"/>
      <c r="GTK229" s="89"/>
      <c r="GTL229" s="89"/>
      <c r="GTM229" s="89"/>
      <c r="GTN229" s="89"/>
      <c r="GTO229" s="89"/>
      <c r="GTP229" s="89"/>
      <c r="GTQ229" s="89"/>
      <c r="GTR229" s="89"/>
      <c r="GTS229" s="89"/>
      <c r="GTT229" s="89"/>
      <c r="GTU229" s="89"/>
      <c r="GTV229" s="89"/>
      <c r="GTW229" s="89"/>
      <c r="GTX229" s="89"/>
      <c r="GTY229" s="89"/>
      <c r="GTZ229" s="89"/>
      <c r="GUA229" s="89"/>
      <c r="GUB229" s="89"/>
      <c r="GUC229" s="80"/>
      <c r="GUD229" s="89"/>
      <c r="GUE229" s="89"/>
      <c r="GUF229" s="89"/>
      <c r="GUG229" s="89"/>
      <c r="GUH229" s="89"/>
      <c r="GUI229" s="89"/>
      <c r="GUJ229" s="89"/>
      <c r="GUK229" s="89"/>
      <c r="GUL229" s="89"/>
      <c r="GUM229" s="89"/>
      <c r="GUN229" s="89"/>
      <c r="GUO229" s="89"/>
      <c r="GUP229" s="89"/>
      <c r="GUQ229" s="89"/>
      <c r="GUR229" s="89"/>
      <c r="GUS229" s="89"/>
      <c r="GUT229" s="89"/>
      <c r="GUU229" s="89"/>
      <c r="GUV229" s="89"/>
      <c r="GUW229" s="89"/>
      <c r="GUX229" s="89"/>
      <c r="GUY229" s="80"/>
      <c r="GUZ229" s="89"/>
      <c r="GVA229" s="89"/>
      <c r="GVB229" s="89"/>
      <c r="GVC229" s="89"/>
      <c r="GVD229" s="89"/>
      <c r="GVE229" s="89"/>
      <c r="GVF229" s="89"/>
      <c r="GVG229" s="89"/>
      <c r="GVH229" s="89"/>
      <c r="GVI229" s="89"/>
      <c r="GVJ229" s="89"/>
      <c r="GVK229" s="89"/>
      <c r="GVL229" s="89"/>
      <c r="GVM229" s="89"/>
      <c r="GVN229" s="89"/>
      <c r="GVO229" s="89"/>
      <c r="GVP229" s="89"/>
      <c r="GVQ229" s="89"/>
      <c r="GVR229" s="89"/>
      <c r="GVS229" s="89"/>
      <c r="GVT229" s="89"/>
      <c r="GVU229" s="80"/>
      <c r="GVV229" s="89"/>
      <c r="GVW229" s="89"/>
      <c r="GVX229" s="89"/>
      <c r="GVY229" s="89"/>
      <c r="GVZ229" s="89"/>
      <c r="GWA229" s="89"/>
      <c r="GWB229" s="89"/>
      <c r="GWC229" s="89"/>
      <c r="GWD229" s="89"/>
      <c r="GWE229" s="89"/>
      <c r="GWF229" s="89"/>
      <c r="GWG229" s="89"/>
      <c r="GWH229" s="89"/>
      <c r="GWI229" s="89"/>
      <c r="GWJ229" s="89"/>
      <c r="GWK229" s="89"/>
      <c r="GWL229" s="89"/>
      <c r="GWM229" s="89"/>
      <c r="GWN229" s="89"/>
      <c r="GWO229" s="89"/>
      <c r="GWP229" s="89"/>
      <c r="GWQ229" s="80"/>
      <c r="GWR229" s="89"/>
      <c r="GWS229" s="89"/>
      <c r="GWT229" s="89"/>
      <c r="GWU229" s="89"/>
      <c r="GWV229" s="89"/>
      <c r="GWW229" s="89"/>
      <c r="GWX229" s="89"/>
      <c r="GWY229" s="89"/>
      <c r="GWZ229" s="89"/>
      <c r="GXA229" s="89"/>
      <c r="GXB229" s="89"/>
      <c r="GXC229" s="89"/>
      <c r="GXD229" s="89"/>
      <c r="GXE229" s="89"/>
      <c r="GXF229" s="89"/>
      <c r="GXG229" s="89"/>
      <c r="GXH229" s="89"/>
      <c r="GXI229" s="89"/>
      <c r="GXJ229" s="89"/>
      <c r="GXK229" s="89"/>
      <c r="GXL229" s="89"/>
      <c r="GXM229" s="80"/>
      <c r="GXN229" s="89"/>
      <c r="GXO229" s="89"/>
      <c r="GXP229" s="89"/>
      <c r="GXQ229" s="89"/>
      <c r="GXR229" s="89"/>
      <c r="GXS229" s="89"/>
      <c r="GXT229" s="89"/>
      <c r="GXU229" s="89"/>
      <c r="GXV229" s="89"/>
      <c r="GXW229" s="89"/>
      <c r="GXX229" s="89"/>
      <c r="GXY229" s="89"/>
      <c r="GXZ229" s="89"/>
      <c r="GYA229" s="89"/>
      <c r="GYB229" s="89"/>
      <c r="GYC229" s="89"/>
      <c r="GYD229" s="89"/>
      <c r="GYE229" s="89"/>
      <c r="GYF229" s="89"/>
      <c r="GYG229" s="89"/>
      <c r="GYH229" s="89"/>
      <c r="GYI229" s="80"/>
      <c r="GYJ229" s="89"/>
      <c r="GYK229" s="89"/>
      <c r="GYL229" s="89"/>
      <c r="GYM229" s="89"/>
      <c r="GYN229" s="89"/>
      <c r="GYO229" s="89"/>
      <c r="GYP229" s="89"/>
      <c r="GYQ229" s="89"/>
      <c r="GYR229" s="89"/>
      <c r="GYS229" s="89"/>
      <c r="GYT229" s="89"/>
      <c r="GYU229" s="89"/>
      <c r="GYV229" s="89"/>
      <c r="GYW229" s="89"/>
      <c r="GYX229" s="89"/>
      <c r="GYY229" s="89"/>
      <c r="GYZ229" s="89"/>
      <c r="GZA229" s="89"/>
      <c r="GZB229" s="89"/>
      <c r="GZC229" s="89"/>
      <c r="GZD229" s="89"/>
      <c r="GZE229" s="80"/>
      <c r="GZF229" s="89"/>
      <c r="GZG229" s="89"/>
      <c r="GZH229" s="89"/>
      <c r="GZI229" s="89"/>
      <c r="GZJ229" s="89"/>
      <c r="GZK229" s="89"/>
      <c r="GZL229" s="89"/>
      <c r="GZM229" s="89"/>
      <c r="GZN229" s="89"/>
      <c r="GZO229" s="89"/>
      <c r="GZP229" s="89"/>
      <c r="GZQ229" s="89"/>
      <c r="GZR229" s="89"/>
      <c r="GZS229" s="89"/>
      <c r="GZT229" s="89"/>
      <c r="GZU229" s="89"/>
      <c r="GZV229" s="89"/>
      <c r="GZW229" s="89"/>
      <c r="GZX229" s="89"/>
      <c r="GZY229" s="89"/>
      <c r="GZZ229" s="89"/>
      <c r="HAA229" s="80"/>
      <c r="HAB229" s="89"/>
      <c r="HAC229" s="89"/>
      <c r="HAD229" s="89"/>
      <c r="HAE229" s="89"/>
      <c r="HAF229" s="89"/>
      <c r="HAG229" s="89"/>
      <c r="HAH229" s="89"/>
      <c r="HAI229" s="89"/>
      <c r="HAJ229" s="89"/>
      <c r="HAK229" s="89"/>
      <c r="HAL229" s="89"/>
      <c r="HAM229" s="89"/>
      <c r="HAN229" s="89"/>
      <c r="HAO229" s="89"/>
      <c r="HAP229" s="89"/>
      <c r="HAQ229" s="89"/>
      <c r="HAR229" s="89"/>
      <c r="HAS229" s="89"/>
      <c r="HAT229" s="89"/>
      <c r="HAU229" s="89"/>
      <c r="HAV229" s="89"/>
      <c r="HAW229" s="80"/>
      <c r="HAX229" s="89"/>
      <c r="HAY229" s="89"/>
      <c r="HAZ229" s="89"/>
      <c r="HBA229" s="89"/>
      <c r="HBB229" s="89"/>
      <c r="HBC229" s="89"/>
      <c r="HBD229" s="89"/>
      <c r="HBE229" s="89"/>
      <c r="HBF229" s="89"/>
      <c r="HBG229" s="89"/>
      <c r="HBH229" s="89"/>
      <c r="HBI229" s="89"/>
      <c r="HBJ229" s="89"/>
      <c r="HBK229" s="89"/>
      <c r="HBL229" s="89"/>
      <c r="HBM229" s="89"/>
      <c r="HBN229" s="89"/>
      <c r="HBO229" s="89"/>
      <c r="HBP229" s="89"/>
      <c r="HBQ229" s="89"/>
      <c r="HBR229" s="89"/>
      <c r="HBS229" s="80"/>
      <c r="HBT229" s="89"/>
      <c r="HBU229" s="89"/>
      <c r="HBV229" s="89"/>
      <c r="HBW229" s="89"/>
      <c r="HBX229" s="89"/>
      <c r="HBY229" s="89"/>
      <c r="HBZ229" s="89"/>
      <c r="HCA229" s="89"/>
      <c r="HCB229" s="89"/>
      <c r="HCC229" s="89"/>
      <c r="HCD229" s="89"/>
      <c r="HCE229" s="89"/>
      <c r="HCF229" s="89"/>
      <c r="HCG229" s="89"/>
      <c r="HCH229" s="89"/>
      <c r="HCI229" s="89"/>
      <c r="HCJ229" s="89"/>
      <c r="HCK229" s="89"/>
      <c r="HCL229" s="89"/>
      <c r="HCM229" s="89"/>
      <c r="HCN229" s="89"/>
      <c r="HCO229" s="80"/>
      <c r="HCP229" s="89"/>
      <c r="HCQ229" s="89"/>
      <c r="HCR229" s="89"/>
      <c r="HCS229" s="89"/>
      <c r="HCT229" s="89"/>
      <c r="HCU229" s="89"/>
      <c r="HCV229" s="89"/>
      <c r="HCW229" s="89"/>
      <c r="HCX229" s="89"/>
      <c r="HCY229" s="89"/>
      <c r="HCZ229" s="89"/>
      <c r="HDA229" s="89"/>
      <c r="HDB229" s="89"/>
      <c r="HDC229" s="89"/>
      <c r="HDD229" s="89"/>
      <c r="HDE229" s="89"/>
      <c r="HDF229" s="89"/>
      <c r="HDG229" s="89"/>
      <c r="HDH229" s="89"/>
      <c r="HDI229" s="89"/>
      <c r="HDJ229" s="89"/>
      <c r="HDK229" s="80"/>
      <c r="HDL229" s="89"/>
      <c r="HDM229" s="89"/>
      <c r="HDN229" s="89"/>
      <c r="HDO229" s="89"/>
      <c r="HDP229" s="89"/>
      <c r="HDQ229" s="89"/>
      <c r="HDR229" s="89"/>
      <c r="HDS229" s="89"/>
      <c r="HDT229" s="89"/>
      <c r="HDU229" s="89"/>
      <c r="HDV229" s="89"/>
      <c r="HDW229" s="89"/>
      <c r="HDX229" s="89"/>
      <c r="HDY229" s="89"/>
      <c r="HDZ229" s="89"/>
      <c r="HEA229" s="89"/>
      <c r="HEB229" s="89"/>
      <c r="HEC229" s="89"/>
      <c r="HED229" s="89"/>
      <c r="HEE229" s="89"/>
      <c r="HEF229" s="89"/>
      <c r="HEG229" s="80"/>
      <c r="HEH229" s="89"/>
      <c r="HEI229" s="89"/>
      <c r="HEJ229" s="89"/>
      <c r="HEK229" s="89"/>
      <c r="HEL229" s="89"/>
      <c r="HEM229" s="89"/>
      <c r="HEN229" s="89"/>
      <c r="HEO229" s="89"/>
      <c r="HEP229" s="89"/>
      <c r="HEQ229" s="89"/>
      <c r="HER229" s="89"/>
      <c r="HES229" s="89"/>
      <c r="HET229" s="89"/>
      <c r="HEU229" s="89"/>
      <c r="HEV229" s="89"/>
      <c r="HEW229" s="89"/>
      <c r="HEX229" s="89"/>
      <c r="HEY229" s="89"/>
      <c r="HEZ229" s="89"/>
      <c r="HFA229" s="89"/>
      <c r="HFB229" s="89"/>
      <c r="HFC229" s="80"/>
      <c r="HFD229" s="89"/>
      <c r="HFE229" s="89"/>
      <c r="HFF229" s="89"/>
      <c r="HFG229" s="89"/>
      <c r="HFH229" s="89"/>
      <c r="HFI229" s="89"/>
      <c r="HFJ229" s="89"/>
      <c r="HFK229" s="89"/>
      <c r="HFL229" s="89"/>
      <c r="HFM229" s="89"/>
      <c r="HFN229" s="89"/>
      <c r="HFO229" s="89"/>
      <c r="HFP229" s="89"/>
      <c r="HFQ229" s="89"/>
      <c r="HFR229" s="89"/>
      <c r="HFS229" s="89"/>
      <c r="HFT229" s="89"/>
      <c r="HFU229" s="89"/>
      <c r="HFV229" s="89"/>
      <c r="HFW229" s="89"/>
      <c r="HFX229" s="89"/>
      <c r="HFY229" s="80"/>
      <c r="HFZ229" s="89"/>
      <c r="HGA229" s="89"/>
      <c r="HGB229" s="89"/>
      <c r="HGC229" s="89"/>
      <c r="HGD229" s="89"/>
      <c r="HGE229" s="89"/>
      <c r="HGF229" s="89"/>
      <c r="HGG229" s="89"/>
      <c r="HGH229" s="89"/>
      <c r="HGI229" s="89"/>
      <c r="HGJ229" s="89"/>
      <c r="HGK229" s="89"/>
      <c r="HGL229" s="89"/>
      <c r="HGM229" s="89"/>
      <c r="HGN229" s="89"/>
      <c r="HGO229" s="89"/>
      <c r="HGP229" s="89"/>
      <c r="HGQ229" s="89"/>
      <c r="HGR229" s="89"/>
      <c r="HGS229" s="89"/>
      <c r="HGT229" s="89"/>
      <c r="HGU229" s="80"/>
      <c r="HGV229" s="89"/>
      <c r="HGW229" s="89"/>
      <c r="HGX229" s="89"/>
      <c r="HGY229" s="89"/>
      <c r="HGZ229" s="89"/>
      <c r="HHA229" s="89"/>
      <c r="HHB229" s="89"/>
      <c r="HHC229" s="89"/>
      <c r="HHD229" s="89"/>
      <c r="HHE229" s="89"/>
      <c r="HHF229" s="89"/>
      <c r="HHG229" s="89"/>
      <c r="HHH229" s="89"/>
      <c r="HHI229" s="89"/>
      <c r="HHJ229" s="89"/>
      <c r="HHK229" s="89"/>
      <c r="HHL229" s="89"/>
      <c r="HHM229" s="89"/>
      <c r="HHN229" s="89"/>
      <c r="HHO229" s="89"/>
      <c r="HHP229" s="89"/>
      <c r="HHQ229" s="80"/>
      <c r="HHR229" s="89"/>
      <c r="HHS229" s="89"/>
      <c r="HHT229" s="89"/>
      <c r="HHU229" s="89"/>
      <c r="HHV229" s="89"/>
      <c r="HHW229" s="89"/>
      <c r="HHX229" s="89"/>
      <c r="HHY229" s="89"/>
      <c r="HHZ229" s="89"/>
      <c r="HIA229" s="89"/>
      <c r="HIB229" s="89"/>
      <c r="HIC229" s="89"/>
      <c r="HID229" s="89"/>
      <c r="HIE229" s="89"/>
      <c r="HIF229" s="89"/>
      <c r="HIG229" s="89"/>
      <c r="HIH229" s="89"/>
      <c r="HII229" s="89"/>
      <c r="HIJ229" s="89"/>
      <c r="HIK229" s="89"/>
      <c r="HIL229" s="89"/>
      <c r="HIM229" s="80"/>
      <c r="HIN229" s="89"/>
      <c r="HIO229" s="89"/>
      <c r="HIP229" s="89"/>
      <c r="HIQ229" s="89"/>
      <c r="HIR229" s="89"/>
      <c r="HIS229" s="89"/>
      <c r="HIT229" s="89"/>
      <c r="HIU229" s="89"/>
      <c r="HIV229" s="89"/>
      <c r="HIW229" s="89"/>
      <c r="HIX229" s="89"/>
      <c r="HIY229" s="89"/>
      <c r="HIZ229" s="89"/>
      <c r="HJA229" s="89"/>
      <c r="HJB229" s="89"/>
      <c r="HJC229" s="89"/>
      <c r="HJD229" s="89"/>
      <c r="HJE229" s="89"/>
      <c r="HJF229" s="89"/>
      <c r="HJG229" s="89"/>
      <c r="HJH229" s="89"/>
      <c r="HJI229" s="80"/>
      <c r="HJJ229" s="89"/>
      <c r="HJK229" s="89"/>
      <c r="HJL229" s="89"/>
      <c r="HJM229" s="89"/>
      <c r="HJN229" s="89"/>
      <c r="HJO229" s="89"/>
      <c r="HJP229" s="89"/>
      <c r="HJQ229" s="89"/>
      <c r="HJR229" s="89"/>
      <c r="HJS229" s="89"/>
      <c r="HJT229" s="89"/>
      <c r="HJU229" s="89"/>
      <c r="HJV229" s="89"/>
      <c r="HJW229" s="89"/>
      <c r="HJX229" s="89"/>
      <c r="HJY229" s="89"/>
      <c r="HJZ229" s="89"/>
      <c r="HKA229" s="89"/>
      <c r="HKB229" s="89"/>
      <c r="HKC229" s="89"/>
      <c r="HKD229" s="89"/>
      <c r="HKE229" s="80"/>
      <c r="HKF229" s="89"/>
      <c r="HKG229" s="89"/>
      <c r="HKH229" s="89"/>
      <c r="HKI229" s="89"/>
      <c r="HKJ229" s="89"/>
      <c r="HKK229" s="89"/>
      <c r="HKL229" s="89"/>
      <c r="HKM229" s="89"/>
      <c r="HKN229" s="89"/>
      <c r="HKO229" s="89"/>
      <c r="HKP229" s="89"/>
      <c r="HKQ229" s="89"/>
      <c r="HKR229" s="89"/>
      <c r="HKS229" s="89"/>
      <c r="HKT229" s="89"/>
      <c r="HKU229" s="89"/>
      <c r="HKV229" s="89"/>
      <c r="HKW229" s="89"/>
      <c r="HKX229" s="89"/>
      <c r="HKY229" s="89"/>
      <c r="HKZ229" s="89"/>
      <c r="HLA229" s="80"/>
      <c r="HLB229" s="89"/>
      <c r="HLC229" s="89"/>
      <c r="HLD229" s="89"/>
      <c r="HLE229" s="89"/>
      <c r="HLF229" s="89"/>
      <c r="HLG229" s="89"/>
      <c r="HLH229" s="89"/>
      <c r="HLI229" s="89"/>
      <c r="HLJ229" s="89"/>
      <c r="HLK229" s="89"/>
      <c r="HLL229" s="89"/>
      <c r="HLM229" s="89"/>
      <c r="HLN229" s="89"/>
      <c r="HLO229" s="89"/>
      <c r="HLP229" s="89"/>
      <c r="HLQ229" s="89"/>
      <c r="HLR229" s="89"/>
      <c r="HLS229" s="89"/>
      <c r="HLT229" s="89"/>
      <c r="HLU229" s="89"/>
      <c r="HLV229" s="89"/>
      <c r="HLW229" s="80"/>
      <c r="HLX229" s="89"/>
      <c r="HLY229" s="89"/>
      <c r="HLZ229" s="89"/>
      <c r="HMA229" s="89"/>
      <c r="HMB229" s="89"/>
      <c r="HMC229" s="89"/>
      <c r="HMD229" s="89"/>
      <c r="HME229" s="89"/>
      <c r="HMF229" s="89"/>
      <c r="HMG229" s="89"/>
      <c r="HMH229" s="89"/>
      <c r="HMI229" s="89"/>
      <c r="HMJ229" s="89"/>
      <c r="HMK229" s="89"/>
      <c r="HML229" s="89"/>
      <c r="HMM229" s="89"/>
      <c r="HMN229" s="89"/>
      <c r="HMO229" s="89"/>
      <c r="HMP229" s="89"/>
      <c r="HMQ229" s="89"/>
      <c r="HMR229" s="89"/>
      <c r="HMS229" s="80"/>
      <c r="HMT229" s="89"/>
      <c r="HMU229" s="89"/>
      <c r="HMV229" s="89"/>
      <c r="HMW229" s="89"/>
      <c r="HMX229" s="89"/>
      <c r="HMY229" s="89"/>
      <c r="HMZ229" s="89"/>
      <c r="HNA229" s="89"/>
      <c r="HNB229" s="89"/>
      <c r="HNC229" s="89"/>
      <c r="HND229" s="89"/>
      <c r="HNE229" s="89"/>
      <c r="HNF229" s="89"/>
      <c r="HNG229" s="89"/>
      <c r="HNH229" s="89"/>
      <c r="HNI229" s="89"/>
      <c r="HNJ229" s="89"/>
      <c r="HNK229" s="89"/>
      <c r="HNL229" s="89"/>
      <c r="HNM229" s="89"/>
      <c r="HNN229" s="89"/>
      <c r="HNO229" s="80"/>
      <c r="HNP229" s="89"/>
      <c r="HNQ229" s="89"/>
      <c r="HNR229" s="89"/>
      <c r="HNS229" s="89"/>
      <c r="HNT229" s="89"/>
      <c r="HNU229" s="89"/>
      <c r="HNV229" s="89"/>
      <c r="HNW229" s="89"/>
      <c r="HNX229" s="89"/>
      <c r="HNY229" s="89"/>
      <c r="HNZ229" s="89"/>
      <c r="HOA229" s="89"/>
      <c r="HOB229" s="89"/>
      <c r="HOC229" s="89"/>
      <c r="HOD229" s="89"/>
      <c r="HOE229" s="89"/>
      <c r="HOF229" s="89"/>
      <c r="HOG229" s="89"/>
      <c r="HOH229" s="89"/>
      <c r="HOI229" s="89"/>
      <c r="HOJ229" s="89"/>
      <c r="HOK229" s="80"/>
      <c r="HOL229" s="89"/>
      <c r="HOM229" s="89"/>
      <c r="HON229" s="89"/>
      <c r="HOO229" s="89"/>
      <c r="HOP229" s="89"/>
      <c r="HOQ229" s="89"/>
      <c r="HOR229" s="89"/>
      <c r="HOS229" s="89"/>
      <c r="HOT229" s="89"/>
      <c r="HOU229" s="89"/>
      <c r="HOV229" s="89"/>
      <c r="HOW229" s="89"/>
      <c r="HOX229" s="89"/>
      <c r="HOY229" s="89"/>
      <c r="HOZ229" s="89"/>
      <c r="HPA229" s="89"/>
      <c r="HPB229" s="89"/>
      <c r="HPC229" s="89"/>
      <c r="HPD229" s="89"/>
      <c r="HPE229" s="89"/>
      <c r="HPF229" s="89"/>
      <c r="HPG229" s="80"/>
      <c r="HPH229" s="89"/>
      <c r="HPI229" s="89"/>
      <c r="HPJ229" s="89"/>
      <c r="HPK229" s="89"/>
      <c r="HPL229" s="89"/>
      <c r="HPM229" s="89"/>
      <c r="HPN229" s="89"/>
      <c r="HPO229" s="89"/>
      <c r="HPP229" s="89"/>
      <c r="HPQ229" s="89"/>
      <c r="HPR229" s="89"/>
      <c r="HPS229" s="89"/>
      <c r="HPT229" s="89"/>
      <c r="HPU229" s="89"/>
      <c r="HPV229" s="89"/>
      <c r="HPW229" s="89"/>
      <c r="HPX229" s="89"/>
      <c r="HPY229" s="89"/>
      <c r="HPZ229" s="89"/>
      <c r="HQA229" s="89"/>
      <c r="HQB229" s="89"/>
      <c r="HQC229" s="80"/>
      <c r="HQD229" s="89"/>
      <c r="HQE229" s="89"/>
      <c r="HQF229" s="89"/>
      <c r="HQG229" s="89"/>
      <c r="HQH229" s="89"/>
      <c r="HQI229" s="89"/>
      <c r="HQJ229" s="89"/>
      <c r="HQK229" s="89"/>
      <c r="HQL229" s="89"/>
      <c r="HQM229" s="89"/>
      <c r="HQN229" s="89"/>
      <c r="HQO229" s="89"/>
      <c r="HQP229" s="89"/>
      <c r="HQQ229" s="89"/>
      <c r="HQR229" s="89"/>
      <c r="HQS229" s="89"/>
      <c r="HQT229" s="89"/>
      <c r="HQU229" s="89"/>
      <c r="HQV229" s="89"/>
      <c r="HQW229" s="89"/>
      <c r="HQX229" s="89"/>
      <c r="HQY229" s="80"/>
      <c r="HQZ229" s="89"/>
      <c r="HRA229" s="89"/>
      <c r="HRB229" s="89"/>
      <c r="HRC229" s="89"/>
      <c r="HRD229" s="89"/>
      <c r="HRE229" s="89"/>
      <c r="HRF229" s="89"/>
      <c r="HRG229" s="89"/>
      <c r="HRH229" s="89"/>
      <c r="HRI229" s="89"/>
      <c r="HRJ229" s="89"/>
      <c r="HRK229" s="89"/>
      <c r="HRL229" s="89"/>
      <c r="HRM229" s="89"/>
      <c r="HRN229" s="89"/>
      <c r="HRO229" s="89"/>
      <c r="HRP229" s="89"/>
      <c r="HRQ229" s="89"/>
      <c r="HRR229" s="89"/>
      <c r="HRS229" s="89"/>
      <c r="HRT229" s="89"/>
      <c r="HRU229" s="80"/>
      <c r="HRV229" s="89"/>
      <c r="HRW229" s="89"/>
      <c r="HRX229" s="89"/>
      <c r="HRY229" s="89"/>
      <c r="HRZ229" s="89"/>
      <c r="HSA229" s="89"/>
      <c r="HSB229" s="89"/>
      <c r="HSC229" s="89"/>
      <c r="HSD229" s="89"/>
      <c r="HSE229" s="89"/>
      <c r="HSF229" s="89"/>
      <c r="HSG229" s="89"/>
      <c r="HSH229" s="89"/>
      <c r="HSI229" s="89"/>
      <c r="HSJ229" s="89"/>
      <c r="HSK229" s="89"/>
      <c r="HSL229" s="89"/>
      <c r="HSM229" s="89"/>
      <c r="HSN229" s="89"/>
      <c r="HSO229" s="89"/>
      <c r="HSP229" s="89"/>
      <c r="HSQ229" s="80"/>
      <c r="HSR229" s="89"/>
      <c r="HSS229" s="89"/>
      <c r="HST229" s="89"/>
      <c r="HSU229" s="89"/>
      <c r="HSV229" s="89"/>
      <c r="HSW229" s="89"/>
      <c r="HSX229" s="89"/>
      <c r="HSY229" s="89"/>
      <c r="HSZ229" s="89"/>
      <c r="HTA229" s="89"/>
      <c r="HTB229" s="89"/>
      <c r="HTC229" s="89"/>
      <c r="HTD229" s="89"/>
      <c r="HTE229" s="89"/>
      <c r="HTF229" s="89"/>
      <c r="HTG229" s="89"/>
      <c r="HTH229" s="89"/>
      <c r="HTI229" s="89"/>
      <c r="HTJ229" s="89"/>
      <c r="HTK229" s="89"/>
      <c r="HTL229" s="89"/>
      <c r="HTM229" s="80"/>
      <c r="HTN229" s="89"/>
      <c r="HTO229" s="89"/>
      <c r="HTP229" s="89"/>
      <c r="HTQ229" s="89"/>
      <c r="HTR229" s="89"/>
      <c r="HTS229" s="89"/>
      <c r="HTT229" s="89"/>
      <c r="HTU229" s="89"/>
      <c r="HTV229" s="89"/>
      <c r="HTW229" s="89"/>
      <c r="HTX229" s="89"/>
      <c r="HTY229" s="89"/>
      <c r="HTZ229" s="89"/>
      <c r="HUA229" s="89"/>
      <c r="HUB229" s="89"/>
      <c r="HUC229" s="89"/>
      <c r="HUD229" s="89"/>
      <c r="HUE229" s="89"/>
      <c r="HUF229" s="89"/>
      <c r="HUG229" s="89"/>
      <c r="HUH229" s="89"/>
      <c r="HUI229" s="80"/>
      <c r="HUJ229" s="89"/>
      <c r="HUK229" s="89"/>
      <c r="HUL229" s="89"/>
      <c r="HUM229" s="89"/>
      <c r="HUN229" s="89"/>
      <c r="HUO229" s="89"/>
      <c r="HUP229" s="89"/>
      <c r="HUQ229" s="89"/>
      <c r="HUR229" s="89"/>
      <c r="HUS229" s="89"/>
      <c r="HUT229" s="89"/>
      <c r="HUU229" s="89"/>
      <c r="HUV229" s="89"/>
      <c r="HUW229" s="89"/>
      <c r="HUX229" s="89"/>
      <c r="HUY229" s="89"/>
      <c r="HUZ229" s="89"/>
      <c r="HVA229" s="89"/>
      <c r="HVB229" s="89"/>
      <c r="HVC229" s="89"/>
      <c r="HVD229" s="89"/>
      <c r="HVE229" s="80"/>
      <c r="HVF229" s="89"/>
      <c r="HVG229" s="89"/>
      <c r="HVH229" s="89"/>
      <c r="HVI229" s="89"/>
      <c r="HVJ229" s="89"/>
      <c r="HVK229" s="89"/>
      <c r="HVL229" s="89"/>
      <c r="HVM229" s="89"/>
      <c r="HVN229" s="89"/>
      <c r="HVO229" s="89"/>
      <c r="HVP229" s="89"/>
      <c r="HVQ229" s="89"/>
      <c r="HVR229" s="89"/>
      <c r="HVS229" s="89"/>
      <c r="HVT229" s="89"/>
      <c r="HVU229" s="89"/>
      <c r="HVV229" s="89"/>
      <c r="HVW229" s="89"/>
      <c r="HVX229" s="89"/>
      <c r="HVY229" s="89"/>
      <c r="HVZ229" s="89"/>
      <c r="HWA229" s="80"/>
      <c r="HWB229" s="89"/>
      <c r="HWC229" s="89"/>
      <c r="HWD229" s="89"/>
      <c r="HWE229" s="89"/>
      <c r="HWF229" s="89"/>
      <c r="HWG229" s="89"/>
      <c r="HWH229" s="89"/>
      <c r="HWI229" s="89"/>
      <c r="HWJ229" s="89"/>
      <c r="HWK229" s="89"/>
      <c r="HWL229" s="89"/>
      <c r="HWM229" s="89"/>
      <c r="HWN229" s="89"/>
      <c r="HWO229" s="89"/>
      <c r="HWP229" s="89"/>
      <c r="HWQ229" s="89"/>
      <c r="HWR229" s="89"/>
      <c r="HWS229" s="89"/>
      <c r="HWT229" s="89"/>
      <c r="HWU229" s="89"/>
      <c r="HWV229" s="89"/>
      <c r="HWW229" s="80"/>
      <c r="HWX229" s="89"/>
      <c r="HWY229" s="89"/>
      <c r="HWZ229" s="89"/>
      <c r="HXA229" s="89"/>
      <c r="HXB229" s="89"/>
      <c r="HXC229" s="89"/>
      <c r="HXD229" s="89"/>
      <c r="HXE229" s="89"/>
      <c r="HXF229" s="89"/>
      <c r="HXG229" s="89"/>
      <c r="HXH229" s="89"/>
      <c r="HXI229" s="89"/>
      <c r="HXJ229" s="89"/>
      <c r="HXK229" s="89"/>
      <c r="HXL229" s="89"/>
      <c r="HXM229" s="89"/>
      <c r="HXN229" s="89"/>
      <c r="HXO229" s="89"/>
      <c r="HXP229" s="89"/>
      <c r="HXQ229" s="89"/>
      <c r="HXR229" s="89"/>
      <c r="HXS229" s="80"/>
      <c r="HXT229" s="89"/>
      <c r="HXU229" s="89"/>
      <c r="HXV229" s="89"/>
      <c r="HXW229" s="89"/>
      <c r="HXX229" s="89"/>
      <c r="HXY229" s="89"/>
      <c r="HXZ229" s="89"/>
      <c r="HYA229" s="89"/>
      <c r="HYB229" s="89"/>
      <c r="HYC229" s="89"/>
      <c r="HYD229" s="89"/>
      <c r="HYE229" s="89"/>
      <c r="HYF229" s="89"/>
      <c r="HYG229" s="89"/>
      <c r="HYH229" s="89"/>
      <c r="HYI229" s="89"/>
      <c r="HYJ229" s="89"/>
      <c r="HYK229" s="89"/>
      <c r="HYL229" s="89"/>
      <c r="HYM229" s="89"/>
      <c r="HYN229" s="89"/>
      <c r="HYO229" s="80"/>
      <c r="HYP229" s="89"/>
      <c r="HYQ229" s="89"/>
      <c r="HYR229" s="89"/>
      <c r="HYS229" s="89"/>
      <c r="HYT229" s="89"/>
      <c r="HYU229" s="89"/>
      <c r="HYV229" s="89"/>
      <c r="HYW229" s="89"/>
      <c r="HYX229" s="89"/>
      <c r="HYY229" s="89"/>
      <c r="HYZ229" s="89"/>
      <c r="HZA229" s="89"/>
      <c r="HZB229" s="89"/>
      <c r="HZC229" s="89"/>
      <c r="HZD229" s="89"/>
      <c r="HZE229" s="89"/>
      <c r="HZF229" s="89"/>
      <c r="HZG229" s="89"/>
      <c r="HZH229" s="89"/>
      <c r="HZI229" s="89"/>
      <c r="HZJ229" s="89"/>
      <c r="HZK229" s="80"/>
      <c r="HZL229" s="89"/>
      <c r="HZM229" s="89"/>
      <c r="HZN229" s="89"/>
      <c r="HZO229" s="89"/>
      <c r="HZP229" s="89"/>
      <c r="HZQ229" s="89"/>
      <c r="HZR229" s="89"/>
      <c r="HZS229" s="89"/>
      <c r="HZT229" s="89"/>
      <c r="HZU229" s="89"/>
      <c r="HZV229" s="89"/>
      <c r="HZW229" s="89"/>
      <c r="HZX229" s="89"/>
      <c r="HZY229" s="89"/>
      <c r="HZZ229" s="89"/>
      <c r="IAA229" s="89"/>
      <c r="IAB229" s="89"/>
      <c r="IAC229" s="89"/>
      <c r="IAD229" s="89"/>
      <c r="IAE229" s="89"/>
      <c r="IAF229" s="89"/>
      <c r="IAG229" s="80"/>
      <c r="IAH229" s="89"/>
      <c r="IAI229" s="89"/>
      <c r="IAJ229" s="89"/>
      <c r="IAK229" s="89"/>
      <c r="IAL229" s="89"/>
      <c r="IAM229" s="89"/>
      <c r="IAN229" s="89"/>
      <c r="IAO229" s="89"/>
      <c r="IAP229" s="89"/>
      <c r="IAQ229" s="89"/>
      <c r="IAR229" s="89"/>
      <c r="IAS229" s="89"/>
      <c r="IAT229" s="89"/>
      <c r="IAU229" s="89"/>
      <c r="IAV229" s="89"/>
      <c r="IAW229" s="89"/>
      <c r="IAX229" s="89"/>
      <c r="IAY229" s="89"/>
      <c r="IAZ229" s="89"/>
      <c r="IBA229" s="89"/>
      <c r="IBB229" s="89"/>
      <c r="IBC229" s="80"/>
      <c r="IBD229" s="89"/>
      <c r="IBE229" s="89"/>
      <c r="IBF229" s="89"/>
      <c r="IBG229" s="89"/>
      <c r="IBH229" s="89"/>
      <c r="IBI229" s="89"/>
      <c r="IBJ229" s="89"/>
      <c r="IBK229" s="89"/>
      <c r="IBL229" s="89"/>
      <c r="IBM229" s="89"/>
      <c r="IBN229" s="89"/>
      <c r="IBO229" s="89"/>
      <c r="IBP229" s="89"/>
      <c r="IBQ229" s="89"/>
      <c r="IBR229" s="89"/>
      <c r="IBS229" s="89"/>
      <c r="IBT229" s="89"/>
      <c r="IBU229" s="89"/>
      <c r="IBV229" s="89"/>
      <c r="IBW229" s="89"/>
      <c r="IBX229" s="89"/>
      <c r="IBY229" s="80"/>
      <c r="IBZ229" s="89"/>
      <c r="ICA229" s="89"/>
      <c r="ICB229" s="89"/>
      <c r="ICC229" s="89"/>
      <c r="ICD229" s="89"/>
      <c r="ICE229" s="89"/>
      <c r="ICF229" s="89"/>
      <c r="ICG229" s="89"/>
      <c r="ICH229" s="89"/>
      <c r="ICI229" s="89"/>
      <c r="ICJ229" s="89"/>
      <c r="ICK229" s="89"/>
      <c r="ICL229" s="89"/>
      <c r="ICM229" s="89"/>
      <c r="ICN229" s="89"/>
      <c r="ICO229" s="89"/>
      <c r="ICP229" s="89"/>
      <c r="ICQ229" s="89"/>
      <c r="ICR229" s="89"/>
      <c r="ICS229" s="89"/>
      <c r="ICT229" s="89"/>
      <c r="ICU229" s="80"/>
      <c r="ICV229" s="89"/>
      <c r="ICW229" s="89"/>
      <c r="ICX229" s="89"/>
      <c r="ICY229" s="89"/>
      <c r="ICZ229" s="89"/>
      <c r="IDA229" s="89"/>
      <c r="IDB229" s="89"/>
      <c r="IDC229" s="89"/>
      <c r="IDD229" s="89"/>
      <c r="IDE229" s="89"/>
      <c r="IDF229" s="89"/>
      <c r="IDG229" s="89"/>
      <c r="IDH229" s="89"/>
      <c r="IDI229" s="89"/>
      <c r="IDJ229" s="89"/>
      <c r="IDK229" s="89"/>
      <c r="IDL229" s="89"/>
      <c r="IDM229" s="89"/>
      <c r="IDN229" s="89"/>
      <c r="IDO229" s="89"/>
      <c r="IDP229" s="89"/>
      <c r="IDQ229" s="80"/>
      <c r="IDR229" s="89"/>
      <c r="IDS229" s="89"/>
      <c r="IDT229" s="89"/>
      <c r="IDU229" s="89"/>
      <c r="IDV229" s="89"/>
      <c r="IDW229" s="89"/>
      <c r="IDX229" s="89"/>
      <c r="IDY229" s="89"/>
      <c r="IDZ229" s="89"/>
      <c r="IEA229" s="89"/>
      <c r="IEB229" s="89"/>
      <c r="IEC229" s="89"/>
      <c r="IED229" s="89"/>
      <c r="IEE229" s="89"/>
      <c r="IEF229" s="89"/>
      <c r="IEG229" s="89"/>
      <c r="IEH229" s="89"/>
      <c r="IEI229" s="89"/>
      <c r="IEJ229" s="89"/>
      <c r="IEK229" s="89"/>
      <c r="IEL229" s="89"/>
      <c r="IEM229" s="80"/>
      <c r="IEN229" s="89"/>
      <c r="IEO229" s="89"/>
      <c r="IEP229" s="89"/>
      <c r="IEQ229" s="89"/>
      <c r="IER229" s="89"/>
      <c r="IES229" s="89"/>
      <c r="IET229" s="89"/>
      <c r="IEU229" s="89"/>
      <c r="IEV229" s="89"/>
      <c r="IEW229" s="89"/>
      <c r="IEX229" s="89"/>
      <c r="IEY229" s="89"/>
      <c r="IEZ229" s="89"/>
      <c r="IFA229" s="89"/>
      <c r="IFB229" s="89"/>
      <c r="IFC229" s="89"/>
      <c r="IFD229" s="89"/>
      <c r="IFE229" s="89"/>
      <c r="IFF229" s="89"/>
      <c r="IFG229" s="89"/>
      <c r="IFH229" s="89"/>
      <c r="IFI229" s="80"/>
      <c r="IFJ229" s="89"/>
      <c r="IFK229" s="89"/>
      <c r="IFL229" s="89"/>
      <c r="IFM229" s="89"/>
      <c r="IFN229" s="89"/>
      <c r="IFO229" s="89"/>
      <c r="IFP229" s="89"/>
      <c r="IFQ229" s="89"/>
      <c r="IFR229" s="89"/>
      <c r="IFS229" s="89"/>
      <c r="IFT229" s="89"/>
      <c r="IFU229" s="89"/>
      <c r="IFV229" s="89"/>
      <c r="IFW229" s="89"/>
      <c r="IFX229" s="89"/>
      <c r="IFY229" s="89"/>
      <c r="IFZ229" s="89"/>
      <c r="IGA229" s="89"/>
      <c r="IGB229" s="89"/>
      <c r="IGC229" s="89"/>
      <c r="IGD229" s="89"/>
      <c r="IGE229" s="80"/>
      <c r="IGF229" s="89"/>
      <c r="IGG229" s="89"/>
      <c r="IGH229" s="89"/>
      <c r="IGI229" s="89"/>
      <c r="IGJ229" s="89"/>
      <c r="IGK229" s="89"/>
      <c r="IGL229" s="89"/>
      <c r="IGM229" s="89"/>
      <c r="IGN229" s="89"/>
      <c r="IGO229" s="89"/>
      <c r="IGP229" s="89"/>
      <c r="IGQ229" s="89"/>
      <c r="IGR229" s="89"/>
      <c r="IGS229" s="89"/>
      <c r="IGT229" s="89"/>
      <c r="IGU229" s="89"/>
      <c r="IGV229" s="89"/>
      <c r="IGW229" s="89"/>
      <c r="IGX229" s="89"/>
      <c r="IGY229" s="89"/>
      <c r="IGZ229" s="89"/>
      <c r="IHA229" s="80"/>
      <c r="IHB229" s="89"/>
      <c r="IHC229" s="89"/>
      <c r="IHD229" s="89"/>
      <c r="IHE229" s="89"/>
      <c r="IHF229" s="89"/>
      <c r="IHG229" s="89"/>
      <c r="IHH229" s="89"/>
      <c r="IHI229" s="89"/>
      <c r="IHJ229" s="89"/>
      <c r="IHK229" s="89"/>
      <c r="IHL229" s="89"/>
      <c r="IHM229" s="89"/>
      <c r="IHN229" s="89"/>
      <c r="IHO229" s="89"/>
      <c r="IHP229" s="89"/>
      <c r="IHQ229" s="89"/>
      <c r="IHR229" s="89"/>
      <c r="IHS229" s="89"/>
      <c r="IHT229" s="89"/>
      <c r="IHU229" s="89"/>
      <c r="IHV229" s="89"/>
      <c r="IHW229" s="80"/>
      <c r="IHX229" s="89"/>
      <c r="IHY229" s="89"/>
      <c r="IHZ229" s="89"/>
      <c r="IIA229" s="89"/>
      <c r="IIB229" s="89"/>
      <c r="IIC229" s="89"/>
      <c r="IID229" s="89"/>
      <c r="IIE229" s="89"/>
      <c r="IIF229" s="89"/>
      <c r="IIG229" s="89"/>
      <c r="IIH229" s="89"/>
      <c r="III229" s="89"/>
      <c r="IIJ229" s="89"/>
      <c r="IIK229" s="89"/>
      <c r="IIL229" s="89"/>
      <c r="IIM229" s="89"/>
      <c r="IIN229" s="89"/>
      <c r="IIO229" s="89"/>
      <c r="IIP229" s="89"/>
      <c r="IIQ229" s="89"/>
      <c r="IIR229" s="89"/>
      <c r="IIS229" s="80"/>
      <c r="IIT229" s="89"/>
      <c r="IIU229" s="89"/>
      <c r="IIV229" s="89"/>
      <c r="IIW229" s="89"/>
      <c r="IIX229" s="89"/>
      <c r="IIY229" s="89"/>
      <c r="IIZ229" s="89"/>
      <c r="IJA229" s="89"/>
      <c r="IJB229" s="89"/>
      <c r="IJC229" s="89"/>
      <c r="IJD229" s="89"/>
      <c r="IJE229" s="89"/>
      <c r="IJF229" s="89"/>
      <c r="IJG229" s="89"/>
      <c r="IJH229" s="89"/>
      <c r="IJI229" s="89"/>
      <c r="IJJ229" s="89"/>
      <c r="IJK229" s="89"/>
      <c r="IJL229" s="89"/>
      <c r="IJM229" s="89"/>
      <c r="IJN229" s="89"/>
      <c r="IJO229" s="80"/>
      <c r="IJP229" s="89"/>
      <c r="IJQ229" s="89"/>
      <c r="IJR229" s="89"/>
      <c r="IJS229" s="89"/>
      <c r="IJT229" s="89"/>
      <c r="IJU229" s="89"/>
      <c r="IJV229" s="89"/>
      <c r="IJW229" s="89"/>
      <c r="IJX229" s="89"/>
      <c r="IJY229" s="89"/>
      <c r="IJZ229" s="89"/>
      <c r="IKA229" s="89"/>
      <c r="IKB229" s="89"/>
      <c r="IKC229" s="89"/>
      <c r="IKD229" s="89"/>
      <c r="IKE229" s="89"/>
      <c r="IKF229" s="89"/>
      <c r="IKG229" s="89"/>
      <c r="IKH229" s="89"/>
      <c r="IKI229" s="89"/>
      <c r="IKJ229" s="89"/>
      <c r="IKK229" s="80"/>
      <c r="IKL229" s="89"/>
      <c r="IKM229" s="89"/>
      <c r="IKN229" s="89"/>
      <c r="IKO229" s="89"/>
      <c r="IKP229" s="89"/>
      <c r="IKQ229" s="89"/>
      <c r="IKR229" s="89"/>
      <c r="IKS229" s="89"/>
      <c r="IKT229" s="89"/>
      <c r="IKU229" s="89"/>
      <c r="IKV229" s="89"/>
      <c r="IKW229" s="89"/>
      <c r="IKX229" s="89"/>
      <c r="IKY229" s="89"/>
      <c r="IKZ229" s="89"/>
      <c r="ILA229" s="89"/>
      <c r="ILB229" s="89"/>
      <c r="ILC229" s="89"/>
      <c r="ILD229" s="89"/>
      <c r="ILE229" s="89"/>
      <c r="ILF229" s="89"/>
      <c r="ILG229" s="80"/>
      <c r="ILH229" s="89"/>
      <c r="ILI229" s="89"/>
      <c r="ILJ229" s="89"/>
      <c r="ILK229" s="89"/>
      <c r="ILL229" s="89"/>
      <c r="ILM229" s="89"/>
      <c r="ILN229" s="89"/>
      <c r="ILO229" s="89"/>
      <c r="ILP229" s="89"/>
      <c r="ILQ229" s="89"/>
      <c r="ILR229" s="89"/>
      <c r="ILS229" s="89"/>
      <c r="ILT229" s="89"/>
      <c r="ILU229" s="89"/>
      <c r="ILV229" s="89"/>
      <c r="ILW229" s="89"/>
      <c r="ILX229" s="89"/>
      <c r="ILY229" s="89"/>
      <c r="ILZ229" s="89"/>
      <c r="IMA229" s="89"/>
      <c r="IMB229" s="89"/>
      <c r="IMC229" s="80"/>
      <c r="IMD229" s="89"/>
      <c r="IME229" s="89"/>
      <c r="IMF229" s="89"/>
      <c r="IMG229" s="89"/>
      <c r="IMH229" s="89"/>
      <c r="IMI229" s="89"/>
      <c r="IMJ229" s="89"/>
      <c r="IMK229" s="89"/>
      <c r="IML229" s="89"/>
      <c r="IMM229" s="89"/>
      <c r="IMN229" s="89"/>
      <c r="IMO229" s="89"/>
      <c r="IMP229" s="89"/>
      <c r="IMQ229" s="89"/>
      <c r="IMR229" s="89"/>
      <c r="IMS229" s="89"/>
      <c r="IMT229" s="89"/>
      <c r="IMU229" s="89"/>
      <c r="IMV229" s="89"/>
      <c r="IMW229" s="89"/>
      <c r="IMX229" s="89"/>
      <c r="IMY229" s="80"/>
      <c r="IMZ229" s="89"/>
      <c r="INA229" s="89"/>
      <c r="INB229" s="89"/>
      <c r="INC229" s="89"/>
      <c r="IND229" s="89"/>
      <c r="INE229" s="89"/>
      <c r="INF229" s="89"/>
      <c r="ING229" s="89"/>
      <c r="INH229" s="89"/>
      <c r="INI229" s="89"/>
      <c r="INJ229" s="89"/>
      <c r="INK229" s="89"/>
      <c r="INL229" s="89"/>
      <c r="INM229" s="89"/>
      <c r="INN229" s="89"/>
      <c r="INO229" s="89"/>
      <c r="INP229" s="89"/>
      <c r="INQ229" s="89"/>
      <c r="INR229" s="89"/>
      <c r="INS229" s="89"/>
      <c r="INT229" s="89"/>
      <c r="INU229" s="80"/>
      <c r="INV229" s="89"/>
      <c r="INW229" s="89"/>
      <c r="INX229" s="89"/>
      <c r="INY229" s="89"/>
      <c r="INZ229" s="89"/>
      <c r="IOA229" s="89"/>
      <c r="IOB229" s="89"/>
      <c r="IOC229" s="89"/>
      <c r="IOD229" s="89"/>
      <c r="IOE229" s="89"/>
      <c r="IOF229" s="89"/>
      <c r="IOG229" s="89"/>
      <c r="IOH229" s="89"/>
      <c r="IOI229" s="89"/>
      <c r="IOJ229" s="89"/>
      <c r="IOK229" s="89"/>
      <c r="IOL229" s="89"/>
      <c r="IOM229" s="89"/>
      <c r="ION229" s="89"/>
      <c r="IOO229" s="89"/>
      <c r="IOP229" s="89"/>
      <c r="IOQ229" s="80"/>
      <c r="IOR229" s="89"/>
      <c r="IOS229" s="89"/>
      <c r="IOT229" s="89"/>
      <c r="IOU229" s="89"/>
      <c r="IOV229" s="89"/>
      <c r="IOW229" s="89"/>
      <c r="IOX229" s="89"/>
      <c r="IOY229" s="89"/>
      <c r="IOZ229" s="89"/>
      <c r="IPA229" s="89"/>
      <c r="IPB229" s="89"/>
      <c r="IPC229" s="89"/>
      <c r="IPD229" s="89"/>
      <c r="IPE229" s="89"/>
      <c r="IPF229" s="89"/>
      <c r="IPG229" s="89"/>
      <c r="IPH229" s="89"/>
      <c r="IPI229" s="89"/>
      <c r="IPJ229" s="89"/>
      <c r="IPK229" s="89"/>
      <c r="IPL229" s="89"/>
      <c r="IPM229" s="80"/>
      <c r="IPN229" s="89"/>
      <c r="IPO229" s="89"/>
      <c r="IPP229" s="89"/>
      <c r="IPQ229" s="89"/>
      <c r="IPR229" s="89"/>
      <c r="IPS229" s="89"/>
      <c r="IPT229" s="89"/>
      <c r="IPU229" s="89"/>
      <c r="IPV229" s="89"/>
      <c r="IPW229" s="89"/>
      <c r="IPX229" s="89"/>
      <c r="IPY229" s="89"/>
      <c r="IPZ229" s="89"/>
      <c r="IQA229" s="89"/>
      <c r="IQB229" s="89"/>
      <c r="IQC229" s="89"/>
      <c r="IQD229" s="89"/>
      <c r="IQE229" s="89"/>
      <c r="IQF229" s="89"/>
      <c r="IQG229" s="89"/>
      <c r="IQH229" s="89"/>
      <c r="IQI229" s="80"/>
      <c r="IQJ229" s="89"/>
      <c r="IQK229" s="89"/>
      <c r="IQL229" s="89"/>
      <c r="IQM229" s="89"/>
      <c r="IQN229" s="89"/>
      <c r="IQO229" s="89"/>
      <c r="IQP229" s="89"/>
      <c r="IQQ229" s="89"/>
      <c r="IQR229" s="89"/>
      <c r="IQS229" s="89"/>
      <c r="IQT229" s="89"/>
      <c r="IQU229" s="89"/>
      <c r="IQV229" s="89"/>
      <c r="IQW229" s="89"/>
      <c r="IQX229" s="89"/>
      <c r="IQY229" s="89"/>
      <c r="IQZ229" s="89"/>
      <c r="IRA229" s="89"/>
      <c r="IRB229" s="89"/>
      <c r="IRC229" s="89"/>
      <c r="IRD229" s="89"/>
      <c r="IRE229" s="80"/>
      <c r="IRF229" s="89"/>
      <c r="IRG229" s="89"/>
      <c r="IRH229" s="89"/>
      <c r="IRI229" s="89"/>
      <c r="IRJ229" s="89"/>
      <c r="IRK229" s="89"/>
      <c r="IRL229" s="89"/>
      <c r="IRM229" s="89"/>
      <c r="IRN229" s="89"/>
      <c r="IRO229" s="89"/>
      <c r="IRP229" s="89"/>
      <c r="IRQ229" s="89"/>
      <c r="IRR229" s="89"/>
      <c r="IRS229" s="89"/>
      <c r="IRT229" s="89"/>
      <c r="IRU229" s="89"/>
      <c r="IRV229" s="89"/>
      <c r="IRW229" s="89"/>
      <c r="IRX229" s="89"/>
      <c r="IRY229" s="89"/>
      <c r="IRZ229" s="89"/>
      <c r="ISA229" s="80"/>
      <c r="ISB229" s="89"/>
      <c r="ISC229" s="89"/>
      <c r="ISD229" s="89"/>
      <c r="ISE229" s="89"/>
      <c r="ISF229" s="89"/>
      <c r="ISG229" s="89"/>
      <c r="ISH229" s="89"/>
      <c r="ISI229" s="89"/>
      <c r="ISJ229" s="89"/>
      <c r="ISK229" s="89"/>
      <c r="ISL229" s="89"/>
      <c r="ISM229" s="89"/>
      <c r="ISN229" s="89"/>
      <c r="ISO229" s="89"/>
      <c r="ISP229" s="89"/>
      <c r="ISQ229" s="89"/>
      <c r="ISR229" s="89"/>
      <c r="ISS229" s="89"/>
      <c r="IST229" s="89"/>
      <c r="ISU229" s="89"/>
      <c r="ISV229" s="89"/>
      <c r="ISW229" s="80"/>
      <c r="ISX229" s="89"/>
      <c r="ISY229" s="89"/>
      <c r="ISZ229" s="89"/>
      <c r="ITA229" s="89"/>
      <c r="ITB229" s="89"/>
      <c r="ITC229" s="89"/>
      <c r="ITD229" s="89"/>
      <c r="ITE229" s="89"/>
      <c r="ITF229" s="89"/>
      <c r="ITG229" s="89"/>
      <c r="ITH229" s="89"/>
      <c r="ITI229" s="89"/>
      <c r="ITJ229" s="89"/>
      <c r="ITK229" s="89"/>
      <c r="ITL229" s="89"/>
      <c r="ITM229" s="89"/>
      <c r="ITN229" s="89"/>
      <c r="ITO229" s="89"/>
      <c r="ITP229" s="89"/>
      <c r="ITQ229" s="89"/>
      <c r="ITR229" s="89"/>
      <c r="ITS229" s="80"/>
      <c r="ITT229" s="89"/>
      <c r="ITU229" s="89"/>
      <c r="ITV229" s="89"/>
      <c r="ITW229" s="89"/>
      <c r="ITX229" s="89"/>
      <c r="ITY229" s="89"/>
      <c r="ITZ229" s="89"/>
      <c r="IUA229" s="89"/>
      <c r="IUB229" s="89"/>
      <c r="IUC229" s="89"/>
      <c r="IUD229" s="89"/>
      <c r="IUE229" s="89"/>
      <c r="IUF229" s="89"/>
      <c r="IUG229" s="89"/>
      <c r="IUH229" s="89"/>
      <c r="IUI229" s="89"/>
      <c r="IUJ229" s="89"/>
      <c r="IUK229" s="89"/>
      <c r="IUL229" s="89"/>
      <c r="IUM229" s="89"/>
      <c r="IUN229" s="89"/>
      <c r="IUO229" s="80"/>
      <c r="IUP229" s="89"/>
      <c r="IUQ229" s="89"/>
      <c r="IUR229" s="89"/>
      <c r="IUS229" s="89"/>
      <c r="IUT229" s="89"/>
      <c r="IUU229" s="89"/>
      <c r="IUV229" s="89"/>
      <c r="IUW229" s="89"/>
      <c r="IUX229" s="89"/>
      <c r="IUY229" s="89"/>
      <c r="IUZ229" s="89"/>
      <c r="IVA229" s="89"/>
      <c r="IVB229" s="89"/>
      <c r="IVC229" s="89"/>
      <c r="IVD229" s="89"/>
      <c r="IVE229" s="89"/>
      <c r="IVF229" s="89"/>
      <c r="IVG229" s="89"/>
      <c r="IVH229" s="89"/>
      <c r="IVI229" s="89"/>
      <c r="IVJ229" s="89"/>
      <c r="IVK229" s="80"/>
      <c r="IVL229" s="89"/>
      <c r="IVM229" s="89"/>
      <c r="IVN229" s="89"/>
      <c r="IVO229" s="89"/>
      <c r="IVP229" s="89"/>
      <c r="IVQ229" s="89"/>
      <c r="IVR229" s="89"/>
      <c r="IVS229" s="89"/>
      <c r="IVT229" s="89"/>
      <c r="IVU229" s="89"/>
      <c r="IVV229" s="89"/>
      <c r="IVW229" s="89"/>
      <c r="IVX229" s="89"/>
      <c r="IVY229" s="89"/>
      <c r="IVZ229" s="89"/>
      <c r="IWA229" s="89"/>
      <c r="IWB229" s="89"/>
      <c r="IWC229" s="89"/>
      <c r="IWD229" s="89"/>
      <c r="IWE229" s="89"/>
      <c r="IWF229" s="89"/>
      <c r="IWG229" s="80"/>
      <c r="IWH229" s="89"/>
      <c r="IWI229" s="89"/>
      <c r="IWJ229" s="89"/>
      <c r="IWK229" s="89"/>
      <c r="IWL229" s="89"/>
      <c r="IWM229" s="89"/>
      <c r="IWN229" s="89"/>
      <c r="IWO229" s="89"/>
      <c r="IWP229" s="89"/>
      <c r="IWQ229" s="89"/>
      <c r="IWR229" s="89"/>
      <c r="IWS229" s="89"/>
      <c r="IWT229" s="89"/>
      <c r="IWU229" s="89"/>
      <c r="IWV229" s="89"/>
      <c r="IWW229" s="89"/>
      <c r="IWX229" s="89"/>
      <c r="IWY229" s="89"/>
      <c r="IWZ229" s="89"/>
      <c r="IXA229" s="89"/>
      <c r="IXB229" s="89"/>
      <c r="IXC229" s="80"/>
      <c r="IXD229" s="89"/>
      <c r="IXE229" s="89"/>
      <c r="IXF229" s="89"/>
      <c r="IXG229" s="89"/>
      <c r="IXH229" s="89"/>
      <c r="IXI229" s="89"/>
      <c r="IXJ229" s="89"/>
      <c r="IXK229" s="89"/>
      <c r="IXL229" s="89"/>
      <c r="IXM229" s="89"/>
      <c r="IXN229" s="89"/>
      <c r="IXO229" s="89"/>
      <c r="IXP229" s="89"/>
      <c r="IXQ229" s="89"/>
      <c r="IXR229" s="89"/>
      <c r="IXS229" s="89"/>
      <c r="IXT229" s="89"/>
      <c r="IXU229" s="89"/>
      <c r="IXV229" s="89"/>
      <c r="IXW229" s="89"/>
      <c r="IXX229" s="89"/>
      <c r="IXY229" s="80"/>
      <c r="IXZ229" s="89"/>
      <c r="IYA229" s="89"/>
      <c r="IYB229" s="89"/>
      <c r="IYC229" s="89"/>
      <c r="IYD229" s="89"/>
      <c r="IYE229" s="89"/>
      <c r="IYF229" s="89"/>
      <c r="IYG229" s="89"/>
      <c r="IYH229" s="89"/>
      <c r="IYI229" s="89"/>
      <c r="IYJ229" s="89"/>
      <c r="IYK229" s="89"/>
      <c r="IYL229" s="89"/>
      <c r="IYM229" s="89"/>
      <c r="IYN229" s="89"/>
      <c r="IYO229" s="89"/>
      <c r="IYP229" s="89"/>
      <c r="IYQ229" s="89"/>
      <c r="IYR229" s="89"/>
      <c r="IYS229" s="89"/>
      <c r="IYT229" s="89"/>
      <c r="IYU229" s="80"/>
      <c r="IYV229" s="89"/>
      <c r="IYW229" s="89"/>
      <c r="IYX229" s="89"/>
      <c r="IYY229" s="89"/>
      <c r="IYZ229" s="89"/>
      <c r="IZA229" s="89"/>
      <c r="IZB229" s="89"/>
      <c r="IZC229" s="89"/>
      <c r="IZD229" s="89"/>
      <c r="IZE229" s="89"/>
      <c r="IZF229" s="89"/>
      <c r="IZG229" s="89"/>
      <c r="IZH229" s="89"/>
      <c r="IZI229" s="89"/>
      <c r="IZJ229" s="89"/>
      <c r="IZK229" s="89"/>
      <c r="IZL229" s="89"/>
      <c r="IZM229" s="89"/>
      <c r="IZN229" s="89"/>
      <c r="IZO229" s="89"/>
      <c r="IZP229" s="89"/>
      <c r="IZQ229" s="80"/>
      <c r="IZR229" s="89"/>
      <c r="IZS229" s="89"/>
      <c r="IZT229" s="89"/>
      <c r="IZU229" s="89"/>
      <c r="IZV229" s="89"/>
      <c r="IZW229" s="89"/>
      <c r="IZX229" s="89"/>
      <c r="IZY229" s="89"/>
      <c r="IZZ229" s="89"/>
      <c r="JAA229" s="89"/>
      <c r="JAB229" s="89"/>
      <c r="JAC229" s="89"/>
      <c r="JAD229" s="89"/>
      <c r="JAE229" s="89"/>
      <c r="JAF229" s="89"/>
      <c r="JAG229" s="89"/>
      <c r="JAH229" s="89"/>
      <c r="JAI229" s="89"/>
      <c r="JAJ229" s="89"/>
      <c r="JAK229" s="89"/>
      <c r="JAL229" s="89"/>
      <c r="JAM229" s="80"/>
      <c r="JAN229" s="89"/>
      <c r="JAO229" s="89"/>
      <c r="JAP229" s="89"/>
      <c r="JAQ229" s="89"/>
      <c r="JAR229" s="89"/>
      <c r="JAS229" s="89"/>
      <c r="JAT229" s="89"/>
      <c r="JAU229" s="89"/>
      <c r="JAV229" s="89"/>
      <c r="JAW229" s="89"/>
      <c r="JAX229" s="89"/>
      <c r="JAY229" s="89"/>
      <c r="JAZ229" s="89"/>
      <c r="JBA229" s="89"/>
      <c r="JBB229" s="89"/>
      <c r="JBC229" s="89"/>
      <c r="JBD229" s="89"/>
      <c r="JBE229" s="89"/>
      <c r="JBF229" s="89"/>
      <c r="JBG229" s="89"/>
      <c r="JBH229" s="89"/>
      <c r="JBI229" s="80"/>
      <c r="JBJ229" s="89"/>
      <c r="JBK229" s="89"/>
      <c r="JBL229" s="89"/>
      <c r="JBM229" s="89"/>
      <c r="JBN229" s="89"/>
      <c r="JBO229" s="89"/>
      <c r="JBP229" s="89"/>
      <c r="JBQ229" s="89"/>
      <c r="JBR229" s="89"/>
      <c r="JBS229" s="89"/>
      <c r="JBT229" s="89"/>
      <c r="JBU229" s="89"/>
      <c r="JBV229" s="89"/>
      <c r="JBW229" s="89"/>
      <c r="JBX229" s="89"/>
      <c r="JBY229" s="89"/>
      <c r="JBZ229" s="89"/>
      <c r="JCA229" s="89"/>
      <c r="JCB229" s="89"/>
      <c r="JCC229" s="89"/>
      <c r="JCD229" s="89"/>
      <c r="JCE229" s="80"/>
      <c r="JCF229" s="89"/>
      <c r="JCG229" s="89"/>
      <c r="JCH229" s="89"/>
      <c r="JCI229" s="89"/>
      <c r="JCJ229" s="89"/>
      <c r="JCK229" s="89"/>
      <c r="JCL229" s="89"/>
      <c r="JCM229" s="89"/>
      <c r="JCN229" s="89"/>
      <c r="JCO229" s="89"/>
      <c r="JCP229" s="89"/>
      <c r="JCQ229" s="89"/>
      <c r="JCR229" s="89"/>
      <c r="JCS229" s="89"/>
      <c r="JCT229" s="89"/>
      <c r="JCU229" s="89"/>
      <c r="JCV229" s="89"/>
      <c r="JCW229" s="89"/>
      <c r="JCX229" s="89"/>
      <c r="JCY229" s="89"/>
      <c r="JCZ229" s="89"/>
      <c r="JDA229" s="80"/>
      <c r="JDB229" s="89"/>
      <c r="JDC229" s="89"/>
      <c r="JDD229" s="89"/>
      <c r="JDE229" s="89"/>
      <c r="JDF229" s="89"/>
      <c r="JDG229" s="89"/>
      <c r="JDH229" s="89"/>
      <c r="JDI229" s="89"/>
      <c r="JDJ229" s="89"/>
      <c r="JDK229" s="89"/>
      <c r="JDL229" s="89"/>
      <c r="JDM229" s="89"/>
      <c r="JDN229" s="89"/>
      <c r="JDO229" s="89"/>
      <c r="JDP229" s="89"/>
      <c r="JDQ229" s="89"/>
      <c r="JDR229" s="89"/>
      <c r="JDS229" s="89"/>
      <c r="JDT229" s="89"/>
      <c r="JDU229" s="89"/>
      <c r="JDV229" s="89"/>
      <c r="JDW229" s="80"/>
      <c r="JDX229" s="89"/>
      <c r="JDY229" s="89"/>
      <c r="JDZ229" s="89"/>
      <c r="JEA229" s="89"/>
      <c r="JEB229" s="89"/>
      <c r="JEC229" s="89"/>
      <c r="JED229" s="89"/>
      <c r="JEE229" s="89"/>
      <c r="JEF229" s="89"/>
      <c r="JEG229" s="89"/>
      <c r="JEH229" s="89"/>
      <c r="JEI229" s="89"/>
      <c r="JEJ229" s="89"/>
      <c r="JEK229" s="89"/>
      <c r="JEL229" s="89"/>
      <c r="JEM229" s="89"/>
      <c r="JEN229" s="89"/>
      <c r="JEO229" s="89"/>
      <c r="JEP229" s="89"/>
      <c r="JEQ229" s="89"/>
      <c r="JER229" s="89"/>
      <c r="JES229" s="80"/>
      <c r="JET229" s="89"/>
      <c r="JEU229" s="89"/>
      <c r="JEV229" s="89"/>
      <c r="JEW229" s="89"/>
      <c r="JEX229" s="89"/>
      <c r="JEY229" s="89"/>
      <c r="JEZ229" s="89"/>
      <c r="JFA229" s="89"/>
      <c r="JFB229" s="89"/>
      <c r="JFC229" s="89"/>
      <c r="JFD229" s="89"/>
      <c r="JFE229" s="89"/>
      <c r="JFF229" s="89"/>
      <c r="JFG229" s="89"/>
      <c r="JFH229" s="89"/>
      <c r="JFI229" s="89"/>
      <c r="JFJ229" s="89"/>
      <c r="JFK229" s="89"/>
      <c r="JFL229" s="89"/>
      <c r="JFM229" s="89"/>
      <c r="JFN229" s="89"/>
      <c r="JFO229" s="80"/>
      <c r="JFP229" s="89"/>
      <c r="JFQ229" s="89"/>
      <c r="JFR229" s="89"/>
      <c r="JFS229" s="89"/>
      <c r="JFT229" s="89"/>
      <c r="JFU229" s="89"/>
      <c r="JFV229" s="89"/>
      <c r="JFW229" s="89"/>
      <c r="JFX229" s="89"/>
      <c r="JFY229" s="89"/>
      <c r="JFZ229" s="89"/>
      <c r="JGA229" s="89"/>
      <c r="JGB229" s="89"/>
      <c r="JGC229" s="89"/>
      <c r="JGD229" s="89"/>
      <c r="JGE229" s="89"/>
      <c r="JGF229" s="89"/>
      <c r="JGG229" s="89"/>
      <c r="JGH229" s="89"/>
      <c r="JGI229" s="89"/>
      <c r="JGJ229" s="89"/>
      <c r="JGK229" s="80"/>
      <c r="JGL229" s="89"/>
      <c r="JGM229" s="89"/>
      <c r="JGN229" s="89"/>
      <c r="JGO229" s="89"/>
      <c r="JGP229" s="89"/>
      <c r="JGQ229" s="89"/>
      <c r="JGR229" s="89"/>
      <c r="JGS229" s="89"/>
      <c r="JGT229" s="89"/>
      <c r="JGU229" s="89"/>
      <c r="JGV229" s="89"/>
      <c r="JGW229" s="89"/>
      <c r="JGX229" s="89"/>
      <c r="JGY229" s="89"/>
      <c r="JGZ229" s="89"/>
      <c r="JHA229" s="89"/>
      <c r="JHB229" s="89"/>
      <c r="JHC229" s="89"/>
      <c r="JHD229" s="89"/>
      <c r="JHE229" s="89"/>
      <c r="JHF229" s="89"/>
      <c r="JHG229" s="80"/>
      <c r="JHH229" s="89"/>
      <c r="JHI229" s="89"/>
      <c r="JHJ229" s="89"/>
      <c r="JHK229" s="89"/>
      <c r="JHL229" s="89"/>
      <c r="JHM229" s="89"/>
      <c r="JHN229" s="89"/>
      <c r="JHO229" s="89"/>
      <c r="JHP229" s="89"/>
      <c r="JHQ229" s="89"/>
      <c r="JHR229" s="89"/>
      <c r="JHS229" s="89"/>
      <c r="JHT229" s="89"/>
      <c r="JHU229" s="89"/>
      <c r="JHV229" s="89"/>
      <c r="JHW229" s="89"/>
      <c r="JHX229" s="89"/>
      <c r="JHY229" s="89"/>
      <c r="JHZ229" s="89"/>
      <c r="JIA229" s="89"/>
      <c r="JIB229" s="89"/>
      <c r="JIC229" s="80"/>
      <c r="JID229" s="89"/>
      <c r="JIE229" s="89"/>
      <c r="JIF229" s="89"/>
      <c r="JIG229" s="89"/>
      <c r="JIH229" s="89"/>
      <c r="JII229" s="89"/>
      <c r="JIJ229" s="89"/>
      <c r="JIK229" s="89"/>
      <c r="JIL229" s="89"/>
      <c r="JIM229" s="89"/>
      <c r="JIN229" s="89"/>
      <c r="JIO229" s="89"/>
      <c r="JIP229" s="89"/>
      <c r="JIQ229" s="89"/>
      <c r="JIR229" s="89"/>
      <c r="JIS229" s="89"/>
      <c r="JIT229" s="89"/>
      <c r="JIU229" s="89"/>
      <c r="JIV229" s="89"/>
      <c r="JIW229" s="89"/>
      <c r="JIX229" s="89"/>
      <c r="JIY229" s="80"/>
      <c r="JIZ229" s="89"/>
      <c r="JJA229" s="89"/>
      <c r="JJB229" s="89"/>
      <c r="JJC229" s="89"/>
      <c r="JJD229" s="89"/>
      <c r="JJE229" s="89"/>
      <c r="JJF229" s="89"/>
      <c r="JJG229" s="89"/>
      <c r="JJH229" s="89"/>
      <c r="JJI229" s="89"/>
      <c r="JJJ229" s="89"/>
      <c r="JJK229" s="89"/>
      <c r="JJL229" s="89"/>
      <c r="JJM229" s="89"/>
      <c r="JJN229" s="89"/>
      <c r="JJO229" s="89"/>
      <c r="JJP229" s="89"/>
      <c r="JJQ229" s="89"/>
      <c r="JJR229" s="89"/>
      <c r="JJS229" s="89"/>
      <c r="JJT229" s="89"/>
      <c r="JJU229" s="80"/>
      <c r="JJV229" s="89"/>
      <c r="JJW229" s="89"/>
      <c r="JJX229" s="89"/>
      <c r="JJY229" s="89"/>
      <c r="JJZ229" s="89"/>
      <c r="JKA229" s="89"/>
      <c r="JKB229" s="89"/>
      <c r="JKC229" s="89"/>
      <c r="JKD229" s="89"/>
      <c r="JKE229" s="89"/>
      <c r="JKF229" s="89"/>
      <c r="JKG229" s="89"/>
      <c r="JKH229" s="89"/>
      <c r="JKI229" s="89"/>
      <c r="JKJ229" s="89"/>
      <c r="JKK229" s="89"/>
      <c r="JKL229" s="89"/>
      <c r="JKM229" s="89"/>
      <c r="JKN229" s="89"/>
      <c r="JKO229" s="89"/>
      <c r="JKP229" s="89"/>
      <c r="JKQ229" s="80"/>
      <c r="JKR229" s="89"/>
      <c r="JKS229" s="89"/>
      <c r="JKT229" s="89"/>
      <c r="JKU229" s="89"/>
      <c r="JKV229" s="89"/>
      <c r="JKW229" s="89"/>
      <c r="JKX229" s="89"/>
      <c r="JKY229" s="89"/>
      <c r="JKZ229" s="89"/>
      <c r="JLA229" s="89"/>
      <c r="JLB229" s="89"/>
      <c r="JLC229" s="89"/>
      <c r="JLD229" s="89"/>
      <c r="JLE229" s="89"/>
      <c r="JLF229" s="89"/>
      <c r="JLG229" s="89"/>
      <c r="JLH229" s="89"/>
      <c r="JLI229" s="89"/>
      <c r="JLJ229" s="89"/>
      <c r="JLK229" s="89"/>
      <c r="JLL229" s="89"/>
      <c r="JLM229" s="80"/>
      <c r="JLN229" s="89"/>
      <c r="JLO229" s="89"/>
      <c r="JLP229" s="89"/>
      <c r="JLQ229" s="89"/>
      <c r="JLR229" s="89"/>
      <c r="JLS229" s="89"/>
      <c r="JLT229" s="89"/>
      <c r="JLU229" s="89"/>
      <c r="JLV229" s="89"/>
      <c r="JLW229" s="89"/>
      <c r="JLX229" s="89"/>
      <c r="JLY229" s="89"/>
      <c r="JLZ229" s="89"/>
      <c r="JMA229" s="89"/>
      <c r="JMB229" s="89"/>
      <c r="JMC229" s="89"/>
      <c r="JMD229" s="89"/>
      <c r="JME229" s="89"/>
      <c r="JMF229" s="89"/>
      <c r="JMG229" s="89"/>
      <c r="JMH229" s="89"/>
      <c r="JMI229" s="80"/>
      <c r="JMJ229" s="89"/>
      <c r="JMK229" s="89"/>
      <c r="JML229" s="89"/>
      <c r="JMM229" s="89"/>
      <c r="JMN229" s="89"/>
      <c r="JMO229" s="89"/>
      <c r="JMP229" s="89"/>
      <c r="JMQ229" s="89"/>
      <c r="JMR229" s="89"/>
      <c r="JMS229" s="89"/>
      <c r="JMT229" s="89"/>
      <c r="JMU229" s="89"/>
      <c r="JMV229" s="89"/>
      <c r="JMW229" s="89"/>
      <c r="JMX229" s="89"/>
      <c r="JMY229" s="89"/>
      <c r="JMZ229" s="89"/>
      <c r="JNA229" s="89"/>
      <c r="JNB229" s="89"/>
      <c r="JNC229" s="89"/>
      <c r="JND229" s="89"/>
      <c r="JNE229" s="80"/>
      <c r="JNF229" s="89"/>
      <c r="JNG229" s="89"/>
      <c r="JNH229" s="89"/>
      <c r="JNI229" s="89"/>
      <c r="JNJ229" s="89"/>
      <c r="JNK229" s="89"/>
      <c r="JNL229" s="89"/>
      <c r="JNM229" s="89"/>
      <c r="JNN229" s="89"/>
      <c r="JNO229" s="89"/>
      <c r="JNP229" s="89"/>
      <c r="JNQ229" s="89"/>
      <c r="JNR229" s="89"/>
      <c r="JNS229" s="89"/>
      <c r="JNT229" s="89"/>
      <c r="JNU229" s="89"/>
      <c r="JNV229" s="89"/>
      <c r="JNW229" s="89"/>
      <c r="JNX229" s="89"/>
      <c r="JNY229" s="89"/>
      <c r="JNZ229" s="89"/>
      <c r="JOA229" s="80"/>
      <c r="JOB229" s="89"/>
      <c r="JOC229" s="89"/>
      <c r="JOD229" s="89"/>
      <c r="JOE229" s="89"/>
      <c r="JOF229" s="89"/>
      <c r="JOG229" s="89"/>
      <c r="JOH229" s="89"/>
      <c r="JOI229" s="89"/>
      <c r="JOJ229" s="89"/>
      <c r="JOK229" s="89"/>
      <c r="JOL229" s="89"/>
      <c r="JOM229" s="89"/>
      <c r="JON229" s="89"/>
      <c r="JOO229" s="89"/>
      <c r="JOP229" s="89"/>
      <c r="JOQ229" s="89"/>
      <c r="JOR229" s="89"/>
      <c r="JOS229" s="89"/>
      <c r="JOT229" s="89"/>
      <c r="JOU229" s="89"/>
      <c r="JOV229" s="89"/>
      <c r="JOW229" s="80"/>
      <c r="JOX229" s="89"/>
      <c r="JOY229" s="89"/>
      <c r="JOZ229" s="89"/>
      <c r="JPA229" s="89"/>
      <c r="JPB229" s="89"/>
      <c r="JPC229" s="89"/>
      <c r="JPD229" s="89"/>
      <c r="JPE229" s="89"/>
      <c r="JPF229" s="89"/>
      <c r="JPG229" s="89"/>
      <c r="JPH229" s="89"/>
      <c r="JPI229" s="89"/>
      <c r="JPJ229" s="89"/>
      <c r="JPK229" s="89"/>
      <c r="JPL229" s="89"/>
      <c r="JPM229" s="89"/>
      <c r="JPN229" s="89"/>
      <c r="JPO229" s="89"/>
      <c r="JPP229" s="89"/>
      <c r="JPQ229" s="89"/>
      <c r="JPR229" s="89"/>
      <c r="JPS229" s="80"/>
      <c r="JPT229" s="89"/>
      <c r="JPU229" s="89"/>
      <c r="JPV229" s="89"/>
      <c r="JPW229" s="89"/>
      <c r="JPX229" s="89"/>
      <c r="JPY229" s="89"/>
      <c r="JPZ229" s="89"/>
      <c r="JQA229" s="89"/>
      <c r="JQB229" s="89"/>
      <c r="JQC229" s="89"/>
      <c r="JQD229" s="89"/>
      <c r="JQE229" s="89"/>
      <c r="JQF229" s="89"/>
      <c r="JQG229" s="89"/>
      <c r="JQH229" s="89"/>
      <c r="JQI229" s="89"/>
      <c r="JQJ229" s="89"/>
      <c r="JQK229" s="89"/>
      <c r="JQL229" s="89"/>
      <c r="JQM229" s="89"/>
      <c r="JQN229" s="89"/>
      <c r="JQO229" s="80"/>
      <c r="JQP229" s="89"/>
      <c r="JQQ229" s="89"/>
      <c r="JQR229" s="89"/>
      <c r="JQS229" s="89"/>
      <c r="JQT229" s="89"/>
      <c r="JQU229" s="89"/>
      <c r="JQV229" s="89"/>
      <c r="JQW229" s="89"/>
      <c r="JQX229" s="89"/>
      <c r="JQY229" s="89"/>
      <c r="JQZ229" s="89"/>
      <c r="JRA229" s="89"/>
      <c r="JRB229" s="89"/>
      <c r="JRC229" s="89"/>
      <c r="JRD229" s="89"/>
      <c r="JRE229" s="89"/>
      <c r="JRF229" s="89"/>
      <c r="JRG229" s="89"/>
      <c r="JRH229" s="89"/>
      <c r="JRI229" s="89"/>
      <c r="JRJ229" s="89"/>
      <c r="JRK229" s="80"/>
      <c r="JRL229" s="89"/>
      <c r="JRM229" s="89"/>
      <c r="JRN229" s="89"/>
      <c r="JRO229" s="89"/>
      <c r="JRP229" s="89"/>
      <c r="JRQ229" s="89"/>
      <c r="JRR229" s="89"/>
      <c r="JRS229" s="89"/>
      <c r="JRT229" s="89"/>
      <c r="JRU229" s="89"/>
      <c r="JRV229" s="89"/>
      <c r="JRW229" s="89"/>
      <c r="JRX229" s="89"/>
      <c r="JRY229" s="89"/>
      <c r="JRZ229" s="89"/>
      <c r="JSA229" s="89"/>
      <c r="JSB229" s="89"/>
      <c r="JSC229" s="89"/>
      <c r="JSD229" s="89"/>
      <c r="JSE229" s="89"/>
      <c r="JSF229" s="89"/>
      <c r="JSG229" s="80"/>
      <c r="JSH229" s="89"/>
      <c r="JSI229" s="89"/>
      <c r="JSJ229" s="89"/>
      <c r="JSK229" s="89"/>
      <c r="JSL229" s="89"/>
      <c r="JSM229" s="89"/>
      <c r="JSN229" s="89"/>
      <c r="JSO229" s="89"/>
      <c r="JSP229" s="89"/>
      <c r="JSQ229" s="89"/>
      <c r="JSR229" s="89"/>
      <c r="JSS229" s="89"/>
      <c r="JST229" s="89"/>
      <c r="JSU229" s="89"/>
      <c r="JSV229" s="89"/>
      <c r="JSW229" s="89"/>
      <c r="JSX229" s="89"/>
      <c r="JSY229" s="89"/>
      <c r="JSZ229" s="89"/>
      <c r="JTA229" s="89"/>
      <c r="JTB229" s="89"/>
      <c r="JTC229" s="80"/>
      <c r="JTD229" s="89"/>
      <c r="JTE229" s="89"/>
      <c r="JTF229" s="89"/>
      <c r="JTG229" s="89"/>
      <c r="JTH229" s="89"/>
      <c r="JTI229" s="89"/>
      <c r="JTJ229" s="89"/>
      <c r="JTK229" s="89"/>
      <c r="JTL229" s="89"/>
      <c r="JTM229" s="89"/>
      <c r="JTN229" s="89"/>
      <c r="JTO229" s="89"/>
      <c r="JTP229" s="89"/>
      <c r="JTQ229" s="89"/>
      <c r="JTR229" s="89"/>
      <c r="JTS229" s="89"/>
      <c r="JTT229" s="89"/>
      <c r="JTU229" s="89"/>
      <c r="JTV229" s="89"/>
      <c r="JTW229" s="89"/>
      <c r="JTX229" s="89"/>
      <c r="JTY229" s="80"/>
      <c r="JTZ229" s="89"/>
      <c r="JUA229" s="89"/>
      <c r="JUB229" s="89"/>
      <c r="JUC229" s="89"/>
      <c r="JUD229" s="89"/>
      <c r="JUE229" s="89"/>
      <c r="JUF229" s="89"/>
      <c r="JUG229" s="89"/>
      <c r="JUH229" s="89"/>
      <c r="JUI229" s="89"/>
      <c r="JUJ229" s="89"/>
      <c r="JUK229" s="89"/>
      <c r="JUL229" s="89"/>
      <c r="JUM229" s="89"/>
      <c r="JUN229" s="89"/>
      <c r="JUO229" s="89"/>
      <c r="JUP229" s="89"/>
      <c r="JUQ229" s="89"/>
      <c r="JUR229" s="89"/>
      <c r="JUS229" s="89"/>
      <c r="JUT229" s="89"/>
      <c r="JUU229" s="80"/>
      <c r="JUV229" s="89"/>
      <c r="JUW229" s="89"/>
      <c r="JUX229" s="89"/>
      <c r="JUY229" s="89"/>
      <c r="JUZ229" s="89"/>
      <c r="JVA229" s="89"/>
      <c r="JVB229" s="89"/>
      <c r="JVC229" s="89"/>
      <c r="JVD229" s="89"/>
      <c r="JVE229" s="89"/>
      <c r="JVF229" s="89"/>
      <c r="JVG229" s="89"/>
      <c r="JVH229" s="89"/>
      <c r="JVI229" s="89"/>
      <c r="JVJ229" s="89"/>
      <c r="JVK229" s="89"/>
      <c r="JVL229" s="89"/>
      <c r="JVM229" s="89"/>
      <c r="JVN229" s="89"/>
      <c r="JVO229" s="89"/>
      <c r="JVP229" s="89"/>
      <c r="JVQ229" s="80"/>
      <c r="JVR229" s="89"/>
      <c r="JVS229" s="89"/>
      <c r="JVT229" s="89"/>
      <c r="JVU229" s="89"/>
      <c r="JVV229" s="89"/>
      <c r="JVW229" s="89"/>
      <c r="JVX229" s="89"/>
      <c r="JVY229" s="89"/>
      <c r="JVZ229" s="89"/>
      <c r="JWA229" s="89"/>
      <c r="JWB229" s="89"/>
      <c r="JWC229" s="89"/>
      <c r="JWD229" s="89"/>
      <c r="JWE229" s="89"/>
      <c r="JWF229" s="89"/>
      <c r="JWG229" s="89"/>
      <c r="JWH229" s="89"/>
      <c r="JWI229" s="89"/>
      <c r="JWJ229" s="89"/>
      <c r="JWK229" s="89"/>
      <c r="JWL229" s="89"/>
      <c r="JWM229" s="80"/>
      <c r="JWN229" s="89"/>
      <c r="JWO229" s="89"/>
      <c r="JWP229" s="89"/>
      <c r="JWQ229" s="89"/>
      <c r="JWR229" s="89"/>
      <c r="JWS229" s="89"/>
      <c r="JWT229" s="89"/>
      <c r="JWU229" s="89"/>
      <c r="JWV229" s="89"/>
      <c r="JWW229" s="89"/>
      <c r="JWX229" s="89"/>
      <c r="JWY229" s="89"/>
      <c r="JWZ229" s="89"/>
      <c r="JXA229" s="89"/>
      <c r="JXB229" s="89"/>
      <c r="JXC229" s="89"/>
      <c r="JXD229" s="89"/>
      <c r="JXE229" s="89"/>
      <c r="JXF229" s="89"/>
      <c r="JXG229" s="89"/>
      <c r="JXH229" s="89"/>
      <c r="JXI229" s="80"/>
      <c r="JXJ229" s="89"/>
      <c r="JXK229" s="89"/>
      <c r="JXL229" s="89"/>
      <c r="JXM229" s="89"/>
      <c r="JXN229" s="89"/>
      <c r="JXO229" s="89"/>
      <c r="JXP229" s="89"/>
      <c r="JXQ229" s="89"/>
      <c r="JXR229" s="89"/>
      <c r="JXS229" s="89"/>
      <c r="JXT229" s="89"/>
      <c r="JXU229" s="89"/>
      <c r="JXV229" s="89"/>
      <c r="JXW229" s="89"/>
      <c r="JXX229" s="89"/>
      <c r="JXY229" s="89"/>
      <c r="JXZ229" s="89"/>
      <c r="JYA229" s="89"/>
      <c r="JYB229" s="89"/>
      <c r="JYC229" s="89"/>
      <c r="JYD229" s="89"/>
      <c r="JYE229" s="80"/>
      <c r="JYF229" s="89"/>
      <c r="JYG229" s="89"/>
      <c r="JYH229" s="89"/>
      <c r="JYI229" s="89"/>
      <c r="JYJ229" s="89"/>
      <c r="JYK229" s="89"/>
      <c r="JYL229" s="89"/>
      <c r="JYM229" s="89"/>
      <c r="JYN229" s="89"/>
      <c r="JYO229" s="89"/>
      <c r="JYP229" s="89"/>
      <c r="JYQ229" s="89"/>
      <c r="JYR229" s="89"/>
      <c r="JYS229" s="89"/>
      <c r="JYT229" s="89"/>
      <c r="JYU229" s="89"/>
      <c r="JYV229" s="89"/>
      <c r="JYW229" s="89"/>
      <c r="JYX229" s="89"/>
      <c r="JYY229" s="89"/>
      <c r="JYZ229" s="89"/>
      <c r="JZA229" s="80"/>
      <c r="JZB229" s="89"/>
      <c r="JZC229" s="89"/>
      <c r="JZD229" s="89"/>
      <c r="JZE229" s="89"/>
      <c r="JZF229" s="89"/>
      <c r="JZG229" s="89"/>
      <c r="JZH229" s="89"/>
      <c r="JZI229" s="89"/>
      <c r="JZJ229" s="89"/>
      <c r="JZK229" s="89"/>
      <c r="JZL229" s="89"/>
      <c r="JZM229" s="89"/>
      <c r="JZN229" s="89"/>
      <c r="JZO229" s="89"/>
      <c r="JZP229" s="89"/>
      <c r="JZQ229" s="89"/>
      <c r="JZR229" s="89"/>
      <c r="JZS229" s="89"/>
      <c r="JZT229" s="89"/>
      <c r="JZU229" s="89"/>
      <c r="JZV229" s="89"/>
      <c r="JZW229" s="80"/>
      <c r="JZX229" s="89"/>
      <c r="JZY229" s="89"/>
      <c r="JZZ229" s="89"/>
      <c r="KAA229" s="89"/>
      <c r="KAB229" s="89"/>
      <c r="KAC229" s="89"/>
      <c r="KAD229" s="89"/>
      <c r="KAE229" s="89"/>
      <c r="KAF229" s="89"/>
      <c r="KAG229" s="89"/>
      <c r="KAH229" s="89"/>
      <c r="KAI229" s="89"/>
      <c r="KAJ229" s="89"/>
      <c r="KAK229" s="89"/>
      <c r="KAL229" s="89"/>
      <c r="KAM229" s="89"/>
      <c r="KAN229" s="89"/>
      <c r="KAO229" s="89"/>
      <c r="KAP229" s="89"/>
      <c r="KAQ229" s="89"/>
      <c r="KAR229" s="89"/>
      <c r="KAS229" s="80"/>
      <c r="KAT229" s="89"/>
      <c r="KAU229" s="89"/>
      <c r="KAV229" s="89"/>
      <c r="KAW229" s="89"/>
      <c r="KAX229" s="89"/>
      <c r="KAY229" s="89"/>
      <c r="KAZ229" s="89"/>
      <c r="KBA229" s="89"/>
      <c r="KBB229" s="89"/>
      <c r="KBC229" s="89"/>
      <c r="KBD229" s="89"/>
      <c r="KBE229" s="89"/>
      <c r="KBF229" s="89"/>
      <c r="KBG229" s="89"/>
      <c r="KBH229" s="89"/>
      <c r="KBI229" s="89"/>
      <c r="KBJ229" s="89"/>
      <c r="KBK229" s="89"/>
      <c r="KBL229" s="89"/>
      <c r="KBM229" s="89"/>
      <c r="KBN229" s="89"/>
      <c r="KBO229" s="80"/>
      <c r="KBP229" s="89"/>
      <c r="KBQ229" s="89"/>
      <c r="KBR229" s="89"/>
      <c r="KBS229" s="89"/>
      <c r="KBT229" s="89"/>
      <c r="KBU229" s="89"/>
      <c r="KBV229" s="89"/>
      <c r="KBW229" s="89"/>
      <c r="KBX229" s="89"/>
      <c r="KBY229" s="89"/>
      <c r="KBZ229" s="89"/>
      <c r="KCA229" s="89"/>
      <c r="KCB229" s="89"/>
      <c r="KCC229" s="89"/>
      <c r="KCD229" s="89"/>
      <c r="KCE229" s="89"/>
      <c r="KCF229" s="89"/>
      <c r="KCG229" s="89"/>
      <c r="KCH229" s="89"/>
      <c r="KCI229" s="89"/>
      <c r="KCJ229" s="89"/>
      <c r="KCK229" s="80"/>
      <c r="KCL229" s="89"/>
      <c r="KCM229" s="89"/>
      <c r="KCN229" s="89"/>
      <c r="KCO229" s="89"/>
      <c r="KCP229" s="89"/>
      <c r="KCQ229" s="89"/>
      <c r="KCR229" s="89"/>
      <c r="KCS229" s="89"/>
      <c r="KCT229" s="89"/>
      <c r="KCU229" s="89"/>
      <c r="KCV229" s="89"/>
      <c r="KCW229" s="89"/>
      <c r="KCX229" s="89"/>
      <c r="KCY229" s="89"/>
      <c r="KCZ229" s="89"/>
      <c r="KDA229" s="89"/>
      <c r="KDB229" s="89"/>
      <c r="KDC229" s="89"/>
      <c r="KDD229" s="89"/>
      <c r="KDE229" s="89"/>
      <c r="KDF229" s="89"/>
      <c r="KDG229" s="80"/>
      <c r="KDH229" s="89"/>
      <c r="KDI229" s="89"/>
      <c r="KDJ229" s="89"/>
      <c r="KDK229" s="89"/>
      <c r="KDL229" s="89"/>
      <c r="KDM229" s="89"/>
      <c r="KDN229" s="89"/>
      <c r="KDO229" s="89"/>
      <c r="KDP229" s="89"/>
      <c r="KDQ229" s="89"/>
      <c r="KDR229" s="89"/>
      <c r="KDS229" s="89"/>
      <c r="KDT229" s="89"/>
      <c r="KDU229" s="89"/>
      <c r="KDV229" s="89"/>
      <c r="KDW229" s="89"/>
      <c r="KDX229" s="89"/>
      <c r="KDY229" s="89"/>
      <c r="KDZ229" s="89"/>
      <c r="KEA229" s="89"/>
      <c r="KEB229" s="89"/>
      <c r="KEC229" s="80"/>
      <c r="KED229" s="89"/>
      <c r="KEE229" s="89"/>
      <c r="KEF229" s="89"/>
      <c r="KEG229" s="89"/>
      <c r="KEH229" s="89"/>
      <c r="KEI229" s="89"/>
      <c r="KEJ229" s="89"/>
      <c r="KEK229" s="89"/>
      <c r="KEL229" s="89"/>
      <c r="KEM229" s="89"/>
      <c r="KEN229" s="89"/>
      <c r="KEO229" s="89"/>
      <c r="KEP229" s="89"/>
      <c r="KEQ229" s="89"/>
      <c r="KER229" s="89"/>
      <c r="KES229" s="89"/>
      <c r="KET229" s="89"/>
      <c r="KEU229" s="89"/>
      <c r="KEV229" s="89"/>
      <c r="KEW229" s="89"/>
      <c r="KEX229" s="89"/>
      <c r="KEY229" s="80"/>
      <c r="KEZ229" s="89"/>
      <c r="KFA229" s="89"/>
      <c r="KFB229" s="89"/>
      <c r="KFC229" s="89"/>
      <c r="KFD229" s="89"/>
      <c r="KFE229" s="89"/>
      <c r="KFF229" s="89"/>
      <c r="KFG229" s="89"/>
      <c r="KFH229" s="89"/>
      <c r="KFI229" s="89"/>
      <c r="KFJ229" s="89"/>
      <c r="KFK229" s="89"/>
      <c r="KFL229" s="89"/>
      <c r="KFM229" s="89"/>
      <c r="KFN229" s="89"/>
      <c r="KFO229" s="89"/>
      <c r="KFP229" s="89"/>
      <c r="KFQ229" s="89"/>
      <c r="KFR229" s="89"/>
      <c r="KFS229" s="89"/>
      <c r="KFT229" s="89"/>
      <c r="KFU229" s="80"/>
      <c r="KFV229" s="89"/>
      <c r="KFW229" s="89"/>
      <c r="KFX229" s="89"/>
      <c r="KFY229" s="89"/>
      <c r="KFZ229" s="89"/>
      <c r="KGA229" s="89"/>
      <c r="KGB229" s="89"/>
      <c r="KGC229" s="89"/>
      <c r="KGD229" s="89"/>
      <c r="KGE229" s="89"/>
      <c r="KGF229" s="89"/>
      <c r="KGG229" s="89"/>
      <c r="KGH229" s="89"/>
      <c r="KGI229" s="89"/>
      <c r="KGJ229" s="89"/>
      <c r="KGK229" s="89"/>
      <c r="KGL229" s="89"/>
      <c r="KGM229" s="89"/>
      <c r="KGN229" s="89"/>
      <c r="KGO229" s="89"/>
      <c r="KGP229" s="89"/>
      <c r="KGQ229" s="80"/>
      <c r="KGR229" s="89"/>
      <c r="KGS229" s="89"/>
      <c r="KGT229" s="89"/>
      <c r="KGU229" s="89"/>
      <c r="KGV229" s="89"/>
      <c r="KGW229" s="89"/>
      <c r="KGX229" s="89"/>
      <c r="KGY229" s="89"/>
      <c r="KGZ229" s="89"/>
      <c r="KHA229" s="89"/>
      <c r="KHB229" s="89"/>
      <c r="KHC229" s="89"/>
      <c r="KHD229" s="89"/>
      <c r="KHE229" s="89"/>
      <c r="KHF229" s="89"/>
      <c r="KHG229" s="89"/>
      <c r="KHH229" s="89"/>
      <c r="KHI229" s="89"/>
      <c r="KHJ229" s="89"/>
      <c r="KHK229" s="89"/>
      <c r="KHL229" s="89"/>
      <c r="KHM229" s="80"/>
      <c r="KHN229" s="89"/>
      <c r="KHO229" s="89"/>
      <c r="KHP229" s="89"/>
      <c r="KHQ229" s="89"/>
      <c r="KHR229" s="89"/>
      <c r="KHS229" s="89"/>
      <c r="KHT229" s="89"/>
      <c r="KHU229" s="89"/>
      <c r="KHV229" s="89"/>
      <c r="KHW229" s="89"/>
      <c r="KHX229" s="89"/>
      <c r="KHY229" s="89"/>
      <c r="KHZ229" s="89"/>
      <c r="KIA229" s="89"/>
      <c r="KIB229" s="89"/>
      <c r="KIC229" s="89"/>
      <c r="KID229" s="89"/>
      <c r="KIE229" s="89"/>
      <c r="KIF229" s="89"/>
      <c r="KIG229" s="89"/>
      <c r="KIH229" s="89"/>
      <c r="KII229" s="80"/>
      <c r="KIJ229" s="89"/>
      <c r="KIK229" s="89"/>
      <c r="KIL229" s="89"/>
      <c r="KIM229" s="89"/>
      <c r="KIN229" s="89"/>
      <c r="KIO229" s="89"/>
      <c r="KIP229" s="89"/>
      <c r="KIQ229" s="89"/>
      <c r="KIR229" s="89"/>
      <c r="KIS229" s="89"/>
      <c r="KIT229" s="89"/>
      <c r="KIU229" s="89"/>
      <c r="KIV229" s="89"/>
      <c r="KIW229" s="89"/>
      <c r="KIX229" s="89"/>
      <c r="KIY229" s="89"/>
      <c r="KIZ229" s="89"/>
      <c r="KJA229" s="89"/>
      <c r="KJB229" s="89"/>
      <c r="KJC229" s="89"/>
      <c r="KJD229" s="89"/>
      <c r="KJE229" s="80"/>
      <c r="KJF229" s="89"/>
      <c r="KJG229" s="89"/>
      <c r="KJH229" s="89"/>
      <c r="KJI229" s="89"/>
      <c r="KJJ229" s="89"/>
      <c r="KJK229" s="89"/>
      <c r="KJL229" s="89"/>
      <c r="KJM229" s="89"/>
      <c r="KJN229" s="89"/>
      <c r="KJO229" s="89"/>
      <c r="KJP229" s="89"/>
      <c r="KJQ229" s="89"/>
      <c r="KJR229" s="89"/>
      <c r="KJS229" s="89"/>
      <c r="KJT229" s="89"/>
      <c r="KJU229" s="89"/>
      <c r="KJV229" s="89"/>
      <c r="KJW229" s="89"/>
      <c r="KJX229" s="89"/>
      <c r="KJY229" s="89"/>
      <c r="KJZ229" s="89"/>
      <c r="KKA229" s="80"/>
      <c r="KKB229" s="89"/>
      <c r="KKC229" s="89"/>
      <c r="KKD229" s="89"/>
      <c r="KKE229" s="89"/>
      <c r="KKF229" s="89"/>
      <c r="KKG229" s="89"/>
      <c r="KKH229" s="89"/>
      <c r="KKI229" s="89"/>
      <c r="KKJ229" s="89"/>
      <c r="KKK229" s="89"/>
      <c r="KKL229" s="89"/>
      <c r="KKM229" s="89"/>
      <c r="KKN229" s="89"/>
      <c r="KKO229" s="89"/>
      <c r="KKP229" s="89"/>
      <c r="KKQ229" s="89"/>
      <c r="KKR229" s="89"/>
      <c r="KKS229" s="89"/>
      <c r="KKT229" s="89"/>
      <c r="KKU229" s="89"/>
      <c r="KKV229" s="89"/>
      <c r="KKW229" s="80"/>
      <c r="KKX229" s="89"/>
      <c r="KKY229" s="89"/>
      <c r="KKZ229" s="89"/>
      <c r="KLA229" s="89"/>
      <c r="KLB229" s="89"/>
      <c r="KLC229" s="89"/>
      <c r="KLD229" s="89"/>
      <c r="KLE229" s="89"/>
      <c r="KLF229" s="89"/>
      <c r="KLG229" s="89"/>
      <c r="KLH229" s="89"/>
      <c r="KLI229" s="89"/>
      <c r="KLJ229" s="89"/>
      <c r="KLK229" s="89"/>
      <c r="KLL229" s="89"/>
      <c r="KLM229" s="89"/>
      <c r="KLN229" s="89"/>
      <c r="KLO229" s="89"/>
      <c r="KLP229" s="89"/>
      <c r="KLQ229" s="89"/>
      <c r="KLR229" s="89"/>
      <c r="KLS229" s="80"/>
      <c r="KLT229" s="89"/>
      <c r="KLU229" s="89"/>
      <c r="KLV229" s="89"/>
      <c r="KLW229" s="89"/>
      <c r="KLX229" s="89"/>
      <c r="KLY229" s="89"/>
      <c r="KLZ229" s="89"/>
      <c r="KMA229" s="89"/>
      <c r="KMB229" s="89"/>
      <c r="KMC229" s="89"/>
      <c r="KMD229" s="89"/>
      <c r="KME229" s="89"/>
      <c r="KMF229" s="89"/>
      <c r="KMG229" s="89"/>
      <c r="KMH229" s="89"/>
      <c r="KMI229" s="89"/>
      <c r="KMJ229" s="89"/>
      <c r="KMK229" s="89"/>
      <c r="KML229" s="89"/>
      <c r="KMM229" s="89"/>
      <c r="KMN229" s="89"/>
      <c r="KMO229" s="80"/>
      <c r="KMP229" s="89"/>
      <c r="KMQ229" s="89"/>
      <c r="KMR229" s="89"/>
      <c r="KMS229" s="89"/>
      <c r="KMT229" s="89"/>
      <c r="KMU229" s="89"/>
      <c r="KMV229" s="89"/>
      <c r="KMW229" s="89"/>
      <c r="KMX229" s="89"/>
      <c r="KMY229" s="89"/>
      <c r="KMZ229" s="89"/>
      <c r="KNA229" s="89"/>
      <c r="KNB229" s="89"/>
      <c r="KNC229" s="89"/>
      <c r="KND229" s="89"/>
      <c r="KNE229" s="89"/>
      <c r="KNF229" s="89"/>
      <c r="KNG229" s="89"/>
      <c r="KNH229" s="89"/>
      <c r="KNI229" s="89"/>
      <c r="KNJ229" s="89"/>
      <c r="KNK229" s="80"/>
      <c r="KNL229" s="89"/>
      <c r="KNM229" s="89"/>
      <c r="KNN229" s="89"/>
      <c r="KNO229" s="89"/>
      <c r="KNP229" s="89"/>
      <c r="KNQ229" s="89"/>
      <c r="KNR229" s="89"/>
      <c r="KNS229" s="89"/>
      <c r="KNT229" s="89"/>
      <c r="KNU229" s="89"/>
      <c r="KNV229" s="89"/>
      <c r="KNW229" s="89"/>
      <c r="KNX229" s="89"/>
      <c r="KNY229" s="89"/>
      <c r="KNZ229" s="89"/>
      <c r="KOA229" s="89"/>
      <c r="KOB229" s="89"/>
      <c r="KOC229" s="89"/>
      <c r="KOD229" s="89"/>
      <c r="KOE229" s="89"/>
      <c r="KOF229" s="89"/>
      <c r="KOG229" s="80"/>
      <c r="KOH229" s="89"/>
      <c r="KOI229" s="89"/>
      <c r="KOJ229" s="89"/>
      <c r="KOK229" s="89"/>
      <c r="KOL229" s="89"/>
      <c r="KOM229" s="89"/>
      <c r="KON229" s="89"/>
      <c r="KOO229" s="89"/>
      <c r="KOP229" s="89"/>
      <c r="KOQ229" s="89"/>
      <c r="KOR229" s="89"/>
      <c r="KOS229" s="89"/>
      <c r="KOT229" s="89"/>
      <c r="KOU229" s="89"/>
      <c r="KOV229" s="89"/>
      <c r="KOW229" s="89"/>
      <c r="KOX229" s="89"/>
      <c r="KOY229" s="89"/>
      <c r="KOZ229" s="89"/>
      <c r="KPA229" s="89"/>
      <c r="KPB229" s="89"/>
      <c r="KPC229" s="80"/>
      <c r="KPD229" s="89"/>
      <c r="KPE229" s="89"/>
      <c r="KPF229" s="89"/>
      <c r="KPG229" s="89"/>
      <c r="KPH229" s="89"/>
      <c r="KPI229" s="89"/>
      <c r="KPJ229" s="89"/>
      <c r="KPK229" s="89"/>
      <c r="KPL229" s="89"/>
      <c r="KPM229" s="89"/>
      <c r="KPN229" s="89"/>
      <c r="KPO229" s="89"/>
      <c r="KPP229" s="89"/>
      <c r="KPQ229" s="89"/>
      <c r="KPR229" s="89"/>
      <c r="KPS229" s="89"/>
      <c r="KPT229" s="89"/>
      <c r="KPU229" s="89"/>
      <c r="KPV229" s="89"/>
      <c r="KPW229" s="89"/>
      <c r="KPX229" s="89"/>
      <c r="KPY229" s="80"/>
      <c r="KPZ229" s="89"/>
      <c r="KQA229" s="89"/>
      <c r="KQB229" s="89"/>
      <c r="KQC229" s="89"/>
      <c r="KQD229" s="89"/>
      <c r="KQE229" s="89"/>
      <c r="KQF229" s="89"/>
      <c r="KQG229" s="89"/>
      <c r="KQH229" s="89"/>
      <c r="KQI229" s="89"/>
      <c r="KQJ229" s="89"/>
      <c r="KQK229" s="89"/>
      <c r="KQL229" s="89"/>
      <c r="KQM229" s="89"/>
      <c r="KQN229" s="89"/>
      <c r="KQO229" s="89"/>
      <c r="KQP229" s="89"/>
      <c r="KQQ229" s="89"/>
      <c r="KQR229" s="89"/>
      <c r="KQS229" s="89"/>
      <c r="KQT229" s="89"/>
      <c r="KQU229" s="80"/>
      <c r="KQV229" s="89"/>
      <c r="KQW229" s="89"/>
      <c r="KQX229" s="89"/>
      <c r="KQY229" s="89"/>
      <c r="KQZ229" s="89"/>
      <c r="KRA229" s="89"/>
      <c r="KRB229" s="89"/>
      <c r="KRC229" s="89"/>
      <c r="KRD229" s="89"/>
      <c r="KRE229" s="89"/>
      <c r="KRF229" s="89"/>
      <c r="KRG229" s="89"/>
      <c r="KRH229" s="89"/>
      <c r="KRI229" s="89"/>
      <c r="KRJ229" s="89"/>
      <c r="KRK229" s="89"/>
      <c r="KRL229" s="89"/>
      <c r="KRM229" s="89"/>
      <c r="KRN229" s="89"/>
      <c r="KRO229" s="89"/>
      <c r="KRP229" s="89"/>
      <c r="KRQ229" s="80"/>
      <c r="KRR229" s="89"/>
      <c r="KRS229" s="89"/>
      <c r="KRT229" s="89"/>
      <c r="KRU229" s="89"/>
      <c r="KRV229" s="89"/>
      <c r="KRW229" s="89"/>
      <c r="KRX229" s="89"/>
      <c r="KRY229" s="89"/>
      <c r="KRZ229" s="89"/>
      <c r="KSA229" s="89"/>
      <c r="KSB229" s="89"/>
      <c r="KSC229" s="89"/>
      <c r="KSD229" s="89"/>
      <c r="KSE229" s="89"/>
      <c r="KSF229" s="89"/>
      <c r="KSG229" s="89"/>
      <c r="KSH229" s="89"/>
      <c r="KSI229" s="89"/>
      <c r="KSJ229" s="89"/>
      <c r="KSK229" s="89"/>
      <c r="KSL229" s="89"/>
      <c r="KSM229" s="80"/>
      <c r="KSN229" s="89"/>
      <c r="KSO229" s="89"/>
      <c r="KSP229" s="89"/>
      <c r="KSQ229" s="89"/>
      <c r="KSR229" s="89"/>
      <c r="KSS229" s="89"/>
      <c r="KST229" s="89"/>
      <c r="KSU229" s="89"/>
      <c r="KSV229" s="89"/>
      <c r="KSW229" s="89"/>
      <c r="KSX229" s="89"/>
      <c r="KSY229" s="89"/>
      <c r="KSZ229" s="89"/>
      <c r="KTA229" s="89"/>
      <c r="KTB229" s="89"/>
      <c r="KTC229" s="89"/>
      <c r="KTD229" s="89"/>
      <c r="KTE229" s="89"/>
      <c r="KTF229" s="89"/>
      <c r="KTG229" s="89"/>
      <c r="KTH229" s="89"/>
      <c r="KTI229" s="80"/>
      <c r="KTJ229" s="89"/>
      <c r="KTK229" s="89"/>
      <c r="KTL229" s="89"/>
      <c r="KTM229" s="89"/>
      <c r="KTN229" s="89"/>
      <c r="KTO229" s="89"/>
      <c r="KTP229" s="89"/>
      <c r="KTQ229" s="89"/>
      <c r="KTR229" s="89"/>
      <c r="KTS229" s="89"/>
      <c r="KTT229" s="89"/>
      <c r="KTU229" s="89"/>
      <c r="KTV229" s="89"/>
      <c r="KTW229" s="89"/>
      <c r="KTX229" s="89"/>
      <c r="KTY229" s="89"/>
      <c r="KTZ229" s="89"/>
      <c r="KUA229" s="89"/>
      <c r="KUB229" s="89"/>
      <c r="KUC229" s="89"/>
      <c r="KUD229" s="89"/>
      <c r="KUE229" s="80"/>
      <c r="KUF229" s="89"/>
      <c r="KUG229" s="89"/>
      <c r="KUH229" s="89"/>
      <c r="KUI229" s="89"/>
      <c r="KUJ229" s="89"/>
      <c r="KUK229" s="89"/>
      <c r="KUL229" s="89"/>
      <c r="KUM229" s="89"/>
      <c r="KUN229" s="89"/>
      <c r="KUO229" s="89"/>
      <c r="KUP229" s="89"/>
      <c r="KUQ229" s="89"/>
      <c r="KUR229" s="89"/>
      <c r="KUS229" s="89"/>
      <c r="KUT229" s="89"/>
      <c r="KUU229" s="89"/>
      <c r="KUV229" s="89"/>
      <c r="KUW229" s="89"/>
      <c r="KUX229" s="89"/>
      <c r="KUY229" s="89"/>
      <c r="KUZ229" s="89"/>
      <c r="KVA229" s="80"/>
      <c r="KVB229" s="89"/>
      <c r="KVC229" s="89"/>
      <c r="KVD229" s="89"/>
      <c r="KVE229" s="89"/>
      <c r="KVF229" s="89"/>
      <c r="KVG229" s="89"/>
      <c r="KVH229" s="89"/>
      <c r="KVI229" s="89"/>
      <c r="KVJ229" s="89"/>
      <c r="KVK229" s="89"/>
      <c r="KVL229" s="89"/>
      <c r="KVM229" s="89"/>
      <c r="KVN229" s="89"/>
      <c r="KVO229" s="89"/>
      <c r="KVP229" s="89"/>
      <c r="KVQ229" s="89"/>
      <c r="KVR229" s="89"/>
      <c r="KVS229" s="89"/>
      <c r="KVT229" s="89"/>
      <c r="KVU229" s="89"/>
      <c r="KVV229" s="89"/>
      <c r="KVW229" s="80"/>
      <c r="KVX229" s="89"/>
      <c r="KVY229" s="89"/>
      <c r="KVZ229" s="89"/>
      <c r="KWA229" s="89"/>
      <c r="KWB229" s="89"/>
      <c r="KWC229" s="89"/>
      <c r="KWD229" s="89"/>
      <c r="KWE229" s="89"/>
      <c r="KWF229" s="89"/>
      <c r="KWG229" s="89"/>
      <c r="KWH229" s="89"/>
      <c r="KWI229" s="89"/>
      <c r="KWJ229" s="89"/>
      <c r="KWK229" s="89"/>
      <c r="KWL229" s="89"/>
      <c r="KWM229" s="89"/>
      <c r="KWN229" s="89"/>
      <c r="KWO229" s="89"/>
      <c r="KWP229" s="89"/>
      <c r="KWQ229" s="89"/>
      <c r="KWR229" s="89"/>
      <c r="KWS229" s="80"/>
      <c r="KWT229" s="89"/>
      <c r="KWU229" s="89"/>
      <c r="KWV229" s="89"/>
      <c r="KWW229" s="89"/>
      <c r="KWX229" s="89"/>
      <c r="KWY229" s="89"/>
      <c r="KWZ229" s="89"/>
      <c r="KXA229" s="89"/>
      <c r="KXB229" s="89"/>
      <c r="KXC229" s="89"/>
      <c r="KXD229" s="89"/>
      <c r="KXE229" s="89"/>
      <c r="KXF229" s="89"/>
      <c r="KXG229" s="89"/>
      <c r="KXH229" s="89"/>
      <c r="KXI229" s="89"/>
      <c r="KXJ229" s="89"/>
      <c r="KXK229" s="89"/>
      <c r="KXL229" s="89"/>
      <c r="KXM229" s="89"/>
      <c r="KXN229" s="89"/>
      <c r="KXO229" s="80"/>
      <c r="KXP229" s="89"/>
      <c r="KXQ229" s="89"/>
      <c r="KXR229" s="89"/>
      <c r="KXS229" s="89"/>
      <c r="KXT229" s="89"/>
      <c r="KXU229" s="89"/>
      <c r="KXV229" s="89"/>
      <c r="KXW229" s="89"/>
      <c r="KXX229" s="89"/>
      <c r="KXY229" s="89"/>
      <c r="KXZ229" s="89"/>
      <c r="KYA229" s="89"/>
      <c r="KYB229" s="89"/>
      <c r="KYC229" s="89"/>
      <c r="KYD229" s="89"/>
      <c r="KYE229" s="89"/>
      <c r="KYF229" s="89"/>
      <c r="KYG229" s="89"/>
      <c r="KYH229" s="89"/>
      <c r="KYI229" s="89"/>
      <c r="KYJ229" s="89"/>
      <c r="KYK229" s="80"/>
      <c r="KYL229" s="89"/>
      <c r="KYM229" s="89"/>
      <c r="KYN229" s="89"/>
      <c r="KYO229" s="89"/>
      <c r="KYP229" s="89"/>
      <c r="KYQ229" s="89"/>
      <c r="KYR229" s="89"/>
      <c r="KYS229" s="89"/>
      <c r="KYT229" s="89"/>
      <c r="KYU229" s="89"/>
      <c r="KYV229" s="89"/>
      <c r="KYW229" s="89"/>
      <c r="KYX229" s="89"/>
      <c r="KYY229" s="89"/>
      <c r="KYZ229" s="89"/>
      <c r="KZA229" s="89"/>
      <c r="KZB229" s="89"/>
      <c r="KZC229" s="89"/>
      <c r="KZD229" s="89"/>
      <c r="KZE229" s="89"/>
      <c r="KZF229" s="89"/>
      <c r="KZG229" s="80"/>
      <c r="KZH229" s="89"/>
      <c r="KZI229" s="89"/>
      <c r="KZJ229" s="89"/>
      <c r="KZK229" s="89"/>
      <c r="KZL229" s="89"/>
      <c r="KZM229" s="89"/>
      <c r="KZN229" s="89"/>
      <c r="KZO229" s="89"/>
      <c r="KZP229" s="89"/>
      <c r="KZQ229" s="89"/>
      <c r="KZR229" s="89"/>
      <c r="KZS229" s="89"/>
      <c r="KZT229" s="89"/>
      <c r="KZU229" s="89"/>
      <c r="KZV229" s="89"/>
      <c r="KZW229" s="89"/>
      <c r="KZX229" s="89"/>
      <c r="KZY229" s="89"/>
      <c r="KZZ229" s="89"/>
      <c r="LAA229" s="89"/>
      <c r="LAB229" s="89"/>
      <c r="LAC229" s="80"/>
      <c r="LAD229" s="89"/>
      <c r="LAE229" s="89"/>
      <c r="LAF229" s="89"/>
      <c r="LAG229" s="89"/>
      <c r="LAH229" s="89"/>
      <c r="LAI229" s="89"/>
      <c r="LAJ229" s="89"/>
      <c r="LAK229" s="89"/>
      <c r="LAL229" s="89"/>
      <c r="LAM229" s="89"/>
      <c r="LAN229" s="89"/>
      <c r="LAO229" s="89"/>
      <c r="LAP229" s="89"/>
      <c r="LAQ229" s="89"/>
      <c r="LAR229" s="89"/>
      <c r="LAS229" s="89"/>
      <c r="LAT229" s="89"/>
      <c r="LAU229" s="89"/>
      <c r="LAV229" s="89"/>
      <c r="LAW229" s="89"/>
      <c r="LAX229" s="89"/>
      <c r="LAY229" s="80"/>
      <c r="LAZ229" s="89"/>
      <c r="LBA229" s="89"/>
      <c r="LBB229" s="89"/>
      <c r="LBC229" s="89"/>
      <c r="LBD229" s="89"/>
      <c r="LBE229" s="89"/>
      <c r="LBF229" s="89"/>
      <c r="LBG229" s="89"/>
      <c r="LBH229" s="89"/>
      <c r="LBI229" s="89"/>
      <c r="LBJ229" s="89"/>
      <c r="LBK229" s="89"/>
      <c r="LBL229" s="89"/>
      <c r="LBM229" s="89"/>
      <c r="LBN229" s="89"/>
      <c r="LBO229" s="89"/>
      <c r="LBP229" s="89"/>
      <c r="LBQ229" s="89"/>
      <c r="LBR229" s="89"/>
      <c r="LBS229" s="89"/>
      <c r="LBT229" s="89"/>
      <c r="LBU229" s="80"/>
      <c r="LBV229" s="89"/>
      <c r="LBW229" s="89"/>
      <c r="LBX229" s="89"/>
      <c r="LBY229" s="89"/>
      <c r="LBZ229" s="89"/>
      <c r="LCA229" s="89"/>
      <c r="LCB229" s="89"/>
      <c r="LCC229" s="89"/>
      <c r="LCD229" s="89"/>
      <c r="LCE229" s="89"/>
      <c r="LCF229" s="89"/>
      <c r="LCG229" s="89"/>
      <c r="LCH229" s="89"/>
      <c r="LCI229" s="89"/>
      <c r="LCJ229" s="89"/>
      <c r="LCK229" s="89"/>
      <c r="LCL229" s="89"/>
      <c r="LCM229" s="89"/>
      <c r="LCN229" s="89"/>
      <c r="LCO229" s="89"/>
      <c r="LCP229" s="89"/>
      <c r="LCQ229" s="80"/>
      <c r="LCR229" s="89"/>
      <c r="LCS229" s="89"/>
      <c r="LCT229" s="89"/>
      <c r="LCU229" s="89"/>
      <c r="LCV229" s="89"/>
      <c r="LCW229" s="89"/>
      <c r="LCX229" s="89"/>
      <c r="LCY229" s="89"/>
      <c r="LCZ229" s="89"/>
      <c r="LDA229" s="89"/>
      <c r="LDB229" s="89"/>
      <c r="LDC229" s="89"/>
      <c r="LDD229" s="89"/>
      <c r="LDE229" s="89"/>
      <c r="LDF229" s="89"/>
      <c r="LDG229" s="89"/>
      <c r="LDH229" s="89"/>
      <c r="LDI229" s="89"/>
      <c r="LDJ229" s="89"/>
      <c r="LDK229" s="89"/>
      <c r="LDL229" s="89"/>
      <c r="LDM229" s="80"/>
      <c r="LDN229" s="89"/>
      <c r="LDO229" s="89"/>
      <c r="LDP229" s="89"/>
      <c r="LDQ229" s="89"/>
      <c r="LDR229" s="89"/>
      <c r="LDS229" s="89"/>
      <c r="LDT229" s="89"/>
      <c r="LDU229" s="89"/>
      <c r="LDV229" s="89"/>
      <c r="LDW229" s="89"/>
      <c r="LDX229" s="89"/>
      <c r="LDY229" s="89"/>
      <c r="LDZ229" s="89"/>
      <c r="LEA229" s="89"/>
      <c r="LEB229" s="89"/>
      <c r="LEC229" s="89"/>
      <c r="LED229" s="89"/>
      <c r="LEE229" s="89"/>
      <c r="LEF229" s="89"/>
      <c r="LEG229" s="89"/>
      <c r="LEH229" s="89"/>
      <c r="LEI229" s="80"/>
      <c r="LEJ229" s="89"/>
      <c r="LEK229" s="89"/>
      <c r="LEL229" s="89"/>
      <c r="LEM229" s="89"/>
      <c r="LEN229" s="89"/>
      <c r="LEO229" s="89"/>
      <c r="LEP229" s="89"/>
      <c r="LEQ229" s="89"/>
      <c r="LER229" s="89"/>
      <c r="LES229" s="89"/>
      <c r="LET229" s="89"/>
      <c r="LEU229" s="89"/>
      <c r="LEV229" s="89"/>
      <c r="LEW229" s="89"/>
      <c r="LEX229" s="89"/>
      <c r="LEY229" s="89"/>
      <c r="LEZ229" s="89"/>
      <c r="LFA229" s="89"/>
      <c r="LFB229" s="89"/>
      <c r="LFC229" s="89"/>
      <c r="LFD229" s="89"/>
      <c r="LFE229" s="80"/>
      <c r="LFF229" s="89"/>
      <c r="LFG229" s="89"/>
      <c r="LFH229" s="89"/>
      <c r="LFI229" s="89"/>
      <c r="LFJ229" s="89"/>
      <c r="LFK229" s="89"/>
      <c r="LFL229" s="89"/>
      <c r="LFM229" s="89"/>
      <c r="LFN229" s="89"/>
      <c r="LFO229" s="89"/>
      <c r="LFP229" s="89"/>
      <c r="LFQ229" s="89"/>
      <c r="LFR229" s="89"/>
      <c r="LFS229" s="89"/>
      <c r="LFT229" s="89"/>
      <c r="LFU229" s="89"/>
      <c r="LFV229" s="89"/>
      <c r="LFW229" s="89"/>
      <c r="LFX229" s="89"/>
      <c r="LFY229" s="89"/>
      <c r="LFZ229" s="89"/>
      <c r="LGA229" s="80"/>
      <c r="LGB229" s="89"/>
      <c r="LGC229" s="89"/>
      <c r="LGD229" s="89"/>
      <c r="LGE229" s="89"/>
      <c r="LGF229" s="89"/>
      <c r="LGG229" s="89"/>
      <c r="LGH229" s="89"/>
      <c r="LGI229" s="89"/>
      <c r="LGJ229" s="89"/>
      <c r="LGK229" s="89"/>
      <c r="LGL229" s="89"/>
      <c r="LGM229" s="89"/>
      <c r="LGN229" s="89"/>
      <c r="LGO229" s="89"/>
      <c r="LGP229" s="89"/>
      <c r="LGQ229" s="89"/>
      <c r="LGR229" s="89"/>
      <c r="LGS229" s="89"/>
      <c r="LGT229" s="89"/>
      <c r="LGU229" s="89"/>
      <c r="LGV229" s="89"/>
      <c r="LGW229" s="80"/>
      <c r="LGX229" s="89"/>
      <c r="LGY229" s="89"/>
      <c r="LGZ229" s="89"/>
      <c r="LHA229" s="89"/>
      <c r="LHB229" s="89"/>
      <c r="LHC229" s="89"/>
      <c r="LHD229" s="89"/>
      <c r="LHE229" s="89"/>
      <c r="LHF229" s="89"/>
      <c r="LHG229" s="89"/>
      <c r="LHH229" s="89"/>
      <c r="LHI229" s="89"/>
      <c r="LHJ229" s="89"/>
      <c r="LHK229" s="89"/>
      <c r="LHL229" s="89"/>
      <c r="LHM229" s="89"/>
      <c r="LHN229" s="89"/>
      <c r="LHO229" s="89"/>
      <c r="LHP229" s="89"/>
      <c r="LHQ229" s="89"/>
      <c r="LHR229" s="89"/>
      <c r="LHS229" s="80"/>
      <c r="LHT229" s="89"/>
      <c r="LHU229" s="89"/>
      <c r="LHV229" s="89"/>
      <c r="LHW229" s="89"/>
      <c r="LHX229" s="89"/>
      <c r="LHY229" s="89"/>
      <c r="LHZ229" s="89"/>
      <c r="LIA229" s="89"/>
      <c r="LIB229" s="89"/>
      <c r="LIC229" s="89"/>
      <c r="LID229" s="89"/>
      <c r="LIE229" s="89"/>
      <c r="LIF229" s="89"/>
      <c r="LIG229" s="89"/>
      <c r="LIH229" s="89"/>
      <c r="LII229" s="89"/>
      <c r="LIJ229" s="89"/>
      <c r="LIK229" s="89"/>
      <c r="LIL229" s="89"/>
      <c r="LIM229" s="89"/>
      <c r="LIN229" s="89"/>
      <c r="LIO229" s="80"/>
      <c r="LIP229" s="89"/>
      <c r="LIQ229" s="89"/>
      <c r="LIR229" s="89"/>
      <c r="LIS229" s="89"/>
      <c r="LIT229" s="89"/>
      <c r="LIU229" s="89"/>
      <c r="LIV229" s="89"/>
      <c r="LIW229" s="89"/>
      <c r="LIX229" s="89"/>
      <c r="LIY229" s="89"/>
      <c r="LIZ229" s="89"/>
      <c r="LJA229" s="89"/>
      <c r="LJB229" s="89"/>
      <c r="LJC229" s="89"/>
      <c r="LJD229" s="89"/>
      <c r="LJE229" s="89"/>
      <c r="LJF229" s="89"/>
      <c r="LJG229" s="89"/>
      <c r="LJH229" s="89"/>
      <c r="LJI229" s="89"/>
      <c r="LJJ229" s="89"/>
      <c r="LJK229" s="80"/>
      <c r="LJL229" s="89"/>
      <c r="LJM229" s="89"/>
      <c r="LJN229" s="89"/>
      <c r="LJO229" s="89"/>
      <c r="LJP229" s="89"/>
      <c r="LJQ229" s="89"/>
      <c r="LJR229" s="89"/>
      <c r="LJS229" s="89"/>
      <c r="LJT229" s="89"/>
      <c r="LJU229" s="89"/>
      <c r="LJV229" s="89"/>
      <c r="LJW229" s="89"/>
      <c r="LJX229" s="89"/>
      <c r="LJY229" s="89"/>
      <c r="LJZ229" s="89"/>
      <c r="LKA229" s="89"/>
      <c r="LKB229" s="89"/>
      <c r="LKC229" s="89"/>
      <c r="LKD229" s="89"/>
      <c r="LKE229" s="89"/>
      <c r="LKF229" s="89"/>
      <c r="LKG229" s="80"/>
      <c r="LKH229" s="89"/>
      <c r="LKI229" s="89"/>
      <c r="LKJ229" s="89"/>
      <c r="LKK229" s="89"/>
      <c r="LKL229" s="89"/>
      <c r="LKM229" s="89"/>
      <c r="LKN229" s="89"/>
      <c r="LKO229" s="89"/>
      <c r="LKP229" s="89"/>
      <c r="LKQ229" s="89"/>
      <c r="LKR229" s="89"/>
      <c r="LKS229" s="89"/>
      <c r="LKT229" s="89"/>
      <c r="LKU229" s="89"/>
      <c r="LKV229" s="89"/>
      <c r="LKW229" s="89"/>
      <c r="LKX229" s="89"/>
      <c r="LKY229" s="89"/>
      <c r="LKZ229" s="89"/>
      <c r="LLA229" s="89"/>
      <c r="LLB229" s="89"/>
      <c r="LLC229" s="80"/>
      <c r="LLD229" s="89"/>
      <c r="LLE229" s="89"/>
      <c r="LLF229" s="89"/>
      <c r="LLG229" s="89"/>
      <c r="LLH229" s="89"/>
      <c r="LLI229" s="89"/>
      <c r="LLJ229" s="89"/>
      <c r="LLK229" s="89"/>
      <c r="LLL229" s="89"/>
      <c r="LLM229" s="89"/>
      <c r="LLN229" s="89"/>
      <c r="LLO229" s="89"/>
      <c r="LLP229" s="89"/>
      <c r="LLQ229" s="89"/>
      <c r="LLR229" s="89"/>
      <c r="LLS229" s="89"/>
      <c r="LLT229" s="89"/>
      <c r="LLU229" s="89"/>
      <c r="LLV229" s="89"/>
      <c r="LLW229" s="89"/>
      <c r="LLX229" s="89"/>
      <c r="LLY229" s="80"/>
      <c r="LLZ229" s="89"/>
      <c r="LMA229" s="89"/>
      <c r="LMB229" s="89"/>
      <c r="LMC229" s="89"/>
      <c r="LMD229" s="89"/>
      <c r="LME229" s="89"/>
      <c r="LMF229" s="89"/>
      <c r="LMG229" s="89"/>
      <c r="LMH229" s="89"/>
      <c r="LMI229" s="89"/>
      <c r="LMJ229" s="89"/>
      <c r="LMK229" s="89"/>
      <c r="LML229" s="89"/>
      <c r="LMM229" s="89"/>
      <c r="LMN229" s="89"/>
      <c r="LMO229" s="89"/>
      <c r="LMP229" s="89"/>
      <c r="LMQ229" s="89"/>
      <c r="LMR229" s="89"/>
      <c r="LMS229" s="89"/>
      <c r="LMT229" s="89"/>
      <c r="LMU229" s="80"/>
      <c r="LMV229" s="89"/>
      <c r="LMW229" s="89"/>
      <c r="LMX229" s="89"/>
      <c r="LMY229" s="89"/>
      <c r="LMZ229" s="89"/>
      <c r="LNA229" s="89"/>
      <c r="LNB229" s="89"/>
      <c r="LNC229" s="89"/>
      <c r="LND229" s="89"/>
      <c r="LNE229" s="89"/>
      <c r="LNF229" s="89"/>
      <c r="LNG229" s="89"/>
      <c r="LNH229" s="89"/>
      <c r="LNI229" s="89"/>
      <c r="LNJ229" s="89"/>
      <c r="LNK229" s="89"/>
      <c r="LNL229" s="89"/>
      <c r="LNM229" s="89"/>
      <c r="LNN229" s="89"/>
      <c r="LNO229" s="89"/>
      <c r="LNP229" s="89"/>
      <c r="LNQ229" s="80"/>
      <c r="LNR229" s="89"/>
      <c r="LNS229" s="89"/>
      <c r="LNT229" s="89"/>
      <c r="LNU229" s="89"/>
      <c r="LNV229" s="89"/>
      <c r="LNW229" s="89"/>
      <c r="LNX229" s="89"/>
      <c r="LNY229" s="89"/>
      <c r="LNZ229" s="89"/>
      <c r="LOA229" s="89"/>
      <c r="LOB229" s="89"/>
      <c r="LOC229" s="89"/>
      <c r="LOD229" s="89"/>
      <c r="LOE229" s="89"/>
      <c r="LOF229" s="89"/>
      <c r="LOG229" s="89"/>
      <c r="LOH229" s="89"/>
      <c r="LOI229" s="89"/>
      <c r="LOJ229" s="89"/>
      <c r="LOK229" s="89"/>
      <c r="LOL229" s="89"/>
      <c r="LOM229" s="80"/>
      <c r="LON229" s="89"/>
      <c r="LOO229" s="89"/>
      <c r="LOP229" s="89"/>
      <c r="LOQ229" s="89"/>
      <c r="LOR229" s="89"/>
      <c r="LOS229" s="89"/>
      <c r="LOT229" s="89"/>
      <c r="LOU229" s="89"/>
      <c r="LOV229" s="89"/>
      <c r="LOW229" s="89"/>
      <c r="LOX229" s="89"/>
      <c r="LOY229" s="89"/>
      <c r="LOZ229" s="89"/>
      <c r="LPA229" s="89"/>
      <c r="LPB229" s="89"/>
      <c r="LPC229" s="89"/>
      <c r="LPD229" s="89"/>
      <c r="LPE229" s="89"/>
      <c r="LPF229" s="89"/>
      <c r="LPG229" s="89"/>
      <c r="LPH229" s="89"/>
      <c r="LPI229" s="80"/>
      <c r="LPJ229" s="89"/>
      <c r="LPK229" s="89"/>
      <c r="LPL229" s="89"/>
      <c r="LPM229" s="89"/>
      <c r="LPN229" s="89"/>
      <c r="LPO229" s="89"/>
      <c r="LPP229" s="89"/>
      <c r="LPQ229" s="89"/>
      <c r="LPR229" s="89"/>
      <c r="LPS229" s="89"/>
      <c r="LPT229" s="89"/>
      <c r="LPU229" s="89"/>
      <c r="LPV229" s="89"/>
      <c r="LPW229" s="89"/>
      <c r="LPX229" s="89"/>
      <c r="LPY229" s="89"/>
      <c r="LPZ229" s="89"/>
      <c r="LQA229" s="89"/>
      <c r="LQB229" s="89"/>
      <c r="LQC229" s="89"/>
      <c r="LQD229" s="89"/>
      <c r="LQE229" s="80"/>
      <c r="LQF229" s="89"/>
      <c r="LQG229" s="89"/>
      <c r="LQH229" s="89"/>
      <c r="LQI229" s="89"/>
      <c r="LQJ229" s="89"/>
      <c r="LQK229" s="89"/>
      <c r="LQL229" s="89"/>
      <c r="LQM229" s="89"/>
      <c r="LQN229" s="89"/>
      <c r="LQO229" s="89"/>
      <c r="LQP229" s="89"/>
      <c r="LQQ229" s="89"/>
      <c r="LQR229" s="89"/>
      <c r="LQS229" s="89"/>
      <c r="LQT229" s="89"/>
      <c r="LQU229" s="89"/>
      <c r="LQV229" s="89"/>
      <c r="LQW229" s="89"/>
      <c r="LQX229" s="89"/>
      <c r="LQY229" s="89"/>
      <c r="LQZ229" s="89"/>
      <c r="LRA229" s="80"/>
      <c r="LRB229" s="89"/>
      <c r="LRC229" s="89"/>
      <c r="LRD229" s="89"/>
      <c r="LRE229" s="89"/>
      <c r="LRF229" s="89"/>
      <c r="LRG229" s="89"/>
      <c r="LRH229" s="89"/>
      <c r="LRI229" s="89"/>
      <c r="LRJ229" s="89"/>
      <c r="LRK229" s="89"/>
      <c r="LRL229" s="89"/>
      <c r="LRM229" s="89"/>
      <c r="LRN229" s="89"/>
      <c r="LRO229" s="89"/>
      <c r="LRP229" s="89"/>
      <c r="LRQ229" s="89"/>
      <c r="LRR229" s="89"/>
      <c r="LRS229" s="89"/>
      <c r="LRT229" s="89"/>
      <c r="LRU229" s="89"/>
      <c r="LRV229" s="89"/>
      <c r="LRW229" s="80"/>
      <c r="LRX229" s="89"/>
      <c r="LRY229" s="89"/>
      <c r="LRZ229" s="89"/>
      <c r="LSA229" s="89"/>
      <c r="LSB229" s="89"/>
      <c r="LSC229" s="89"/>
      <c r="LSD229" s="89"/>
      <c r="LSE229" s="89"/>
      <c r="LSF229" s="89"/>
      <c r="LSG229" s="89"/>
      <c r="LSH229" s="89"/>
      <c r="LSI229" s="89"/>
      <c r="LSJ229" s="89"/>
      <c r="LSK229" s="89"/>
      <c r="LSL229" s="89"/>
      <c r="LSM229" s="89"/>
      <c r="LSN229" s="89"/>
      <c r="LSO229" s="89"/>
      <c r="LSP229" s="89"/>
      <c r="LSQ229" s="89"/>
      <c r="LSR229" s="89"/>
      <c r="LSS229" s="80"/>
      <c r="LST229" s="89"/>
      <c r="LSU229" s="89"/>
      <c r="LSV229" s="89"/>
      <c r="LSW229" s="89"/>
      <c r="LSX229" s="89"/>
      <c r="LSY229" s="89"/>
      <c r="LSZ229" s="89"/>
      <c r="LTA229" s="89"/>
      <c r="LTB229" s="89"/>
      <c r="LTC229" s="89"/>
      <c r="LTD229" s="89"/>
      <c r="LTE229" s="89"/>
      <c r="LTF229" s="89"/>
      <c r="LTG229" s="89"/>
      <c r="LTH229" s="89"/>
      <c r="LTI229" s="89"/>
      <c r="LTJ229" s="89"/>
      <c r="LTK229" s="89"/>
      <c r="LTL229" s="89"/>
      <c r="LTM229" s="89"/>
      <c r="LTN229" s="89"/>
      <c r="LTO229" s="80"/>
      <c r="LTP229" s="89"/>
      <c r="LTQ229" s="89"/>
      <c r="LTR229" s="89"/>
      <c r="LTS229" s="89"/>
      <c r="LTT229" s="89"/>
      <c r="LTU229" s="89"/>
      <c r="LTV229" s="89"/>
      <c r="LTW229" s="89"/>
      <c r="LTX229" s="89"/>
      <c r="LTY229" s="89"/>
      <c r="LTZ229" s="89"/>
      <c r="LUA229" s="89"/>
      <c r="LUB229" s="89"/>
      <c r="LUC229" s="89"/>
      <c r="LUD229" s="89"/>
      <c r="LUE229" s="89"/>
      <c r="LUF229" s="89"/>
      <c r="LUG229" s="89"/>
      <c r="LUH229" s="89"/>
      <c r="LUI229" s="89"/>
      <c r="LUJ229" s="89"/>
      <c r="LUK229" s="80"/>
      <c r="LUL229" s="89"/>
      <c r="LUM229" s="89"/>
      <c r="LUN229" s="89"/>
      <c r="LUO229" s="89"/>
      <c r="LUP229" s="89"/>
      <c r="LUQ229" s="89"/>
      <c r="LUR229" s="89"/>
      <c r="LUS229" s="89"/>
      <c r="LUT229" s="89"/>
      <c r="LUU229" s="89"/>
      <c r="LUV229" s="89"/>
      <c r="LUW229" s="89"/>
      <c r="LUX229" s="89"/>
      <c r="LUY229" s="89"/>
      <c r="LUZ229" s="89"/>
      <c r="LVA229" s="89"/>
      <c r="LVB229" s="89"/>
      <c r="LVC229" s="89"/>
      <c r="LVD229" s="89"/>
      <c r="LVE229" s="89"/>
      <c r="LVF229" s="89"/>
      <c r="LVG229" s="80"/>
      <c r="LVH229" s="89"/>
      <c r="LVI229" s="89"/>
      <c r="LVJ229" s="89"/>
      <c r="LVK229" s="89"/>
      <c r="LVL229" s="89"/>
      <c r="LVM229" s="89"/>
      <c r="LVN229" s="89"/>
      <c r="LVO229" s="89"/>
      <c r="LVP229" s="89"/>
      <c r="LVQ229" s="89"/>
      <c r="LVR229" s="89"/>
      <c r="LVS229" s="89"/>
      <c r="LVT229" s="89"/>
      <c r="LVU229" s="89"/>
      <c r="LVV229" s="89"/>
      <c r="LVW229" s="89"/>
      <c r="LVX229" s="89"/>
      <c r="LVY229" s="89"/>
      <c r="LVZ229" s="89"/>
      <c r="LWA229" s="89"/>
      <c r="LWB229" s="89"/>
      <c r="LWC229" s="80"/>
      <c r="LWD229" s="89"/>
      <c r="LWE229" s="89"/>
      <c r="LWF229" s="89"/>
      <c r="LWG229" s="89"/>
      <c r="LWH229" s="89"/>
      <c r="LWI229" s="89"/>
      <c r="LWJ229" s="89"/>
      <c r="LWK229" s="89"/>
      <c r="LWL229" s="89"/>
      <c r="LWM229" s="89"/>
      <c r="LWN229" s="89"/>
      <c r="LWO229" s="89"/>
      <c r="LWP229" s="89"/>
      <c r="LWQ229" s="89"/>
      <c r="LWR229" s="89"/>
      <c r="LWS229" s="89"/>
      <c r="LWT229" s="89"/>
      <c r="LWU229" s="89"/>
      <c r="LWV229" s="89"/>
      <c r="LWW229" s="89"/>
      <c r="LWX229" s="89"/>
      <c r="LWY229" s="80"/>
      <c r="LWZ229" s="89"/>
      <c r="LXA229" s="89"/>
      <c r="LXB229" s="89"/>
      <c r="LXC229" s="89"/>
      <c r="LXD229" s="89"/>
      <c r="LXE229" s="89"/>
      <c r="LXF229" s="89"/>
      <c r="LXG229" s="89"/>
      <c r="LXH229" s="89"/>
      <c r="LXI229" s="89"/>
      <c r="LXJ229" s="89"/>
      <c r="LXK229" s="89"/>
      <c r="LXL229" s="89"/>
      <c r="LXM229" s="89"/>
      <c r="LXN229" s="89"/>
      <c r="LXO229" s="89"/>
      <c r="LXP229" s="89"/>
      <c r="LXQ229" s="89"/>
      <c r="LXR229" s="89"/>
      <c r="LXS229" s="89"/>
      <c r="LXT229" s="89"/>
      <c r="LXU229" s="80"/>
      <c r="LXV229" s="89"/>
      <c r="LXW229" s="89"/>
      <c r="LXX229" s="89"/>
      <c r="LXY229" s="89"/>
      <c r="LXZ229" s="89"/>
      <c r="LYA229" s="89"/>
      <c r="LYB229" s="89"/>
      <c r="LYC229" s="89"/>
      <c r="LYD229" s="89"/>
      <c r="LYE229" s="89"/>
      <c r="LYF229" s="89"/>
      <c r="LYG229" s="89"/>
      <c r="LYH229" s="89"/>
      <c r="LYI229" s="89"/>
      <c r="LYJ229" s="89"/>
      <c r="LYK229" s="89"/>
      <c r="LYL229" s="89"/>
      <c r="LYM229" s="89"/>
      <c r="LYN229" s="89"/>
      <c r="LYO229" s="89"/>
      <c r="LYP229" s="89"/>
      <c r="LYQ229" s="80"/>
      <c r="LYR229" s="89"/>
      <c r="LYS229" s="89"/>
      <c r="LYT229" s="89"/>
      <c r="LYU229" s="89"/>
      <c r="LYV229" s="89"/>
      <c r="LYW229" s="89"/>
      <c r="LYX229" s="89"/>
      <c r="LYY229" s="89"/>
      <c r="LYZ229" s="89"/>
      <c r="LZA229" s="89"/>
      <c r="LZB229" s="89"/>
      <c r="LZC229" s="89"/>
      <c r="LZD229" s="89"/>
      <c r="LZE229" s="89"/>
      <c r="LZF229" s="89"/>
      <c r="LZG229" s="89"/>
      <c r="LZH229" s="89"/>
      <c r="LZI229" s="89"/>
      <c r="LZJ229" s="89"/>
      <c r="LZK229" s="89"/>
      <c r="LZL229" s="89"/>
      <c r="LZM229" s="80"/>
      <c r="LZN229" s="89"/>
      <c r="LZO229" s="89"/>
      <c r="LZP229" s="89"/>
      <c r="LZQ229" s="89"/>
      <c r="LZR229" s="89"/>
      <c r="LZS229" s="89"/>
      <c r="LZT229" s="89"/>
      <c r="LZU229" s="89"/>
      <c r="LZV229" s="89"/>
      <c r="LZW229" s="89"/>
      <c r="LZX229" s="89"/>
      <c r="LZY229" s="89"/>
      <c r="LZZ229" s="89"/>
      <c r="MAA229" s="89"/>
      <c r="MAB229" s="89"/>
      <c r="MAC229" s="89"/>
      <c r="MAD229" s="89"/>
      <c r="MAE229" s="89"/>
      <c r="MAF229" s="89"/>
      <c r="MAG229" s="89"/>
      <c r="MAH229" s="89"/>
      <c r="MAI229" s="80"/>
      <c r="MAJ229" s="89"/>
      <c r="MAK229" s="89"/>
      <c r="MAL229" s="89"/>
      <c r="MAM229" s="89"/>
      <c r="MAN229" s="89"/>
      <c r="MAO229" s="89"/>
      <c r="MAP229" s="89"/>
      <c r="MAQ229" s="89"/>
      <c r="MAR229" s="89"/>
      <c r="MAS229" s="89"/>
      <c r="MAT229" s="89"/>
      <c r="MAU229" s="89"/>
      <c r="MAV229" s="89"/>
      <c r="MAW229" s="89"/>
      <c r="MAX229" s="89"/>
      <c r="MAY229" s="89"/>
      <c r="MAZ229" s="89"/>
      <c r="MBA229" s="89"/>
      <c r="MBB229" s="89"/>
      <c r="MBC229" s="89"/>
      <c r="MBD229" s="89"/>
      <c r="MBE229" s="80"/>
      <c r="MBF229" s="89"/>
      <c r="MBG229" s="89"/>
      <c r="MBH229" s="89"/>
      <c r="MBI229" s="89"/>
      <c r="MBJ229" s="89"/>
      <c r="MBK229" s="89"/>
      <c r="MBL229" s="89"/>
      <c r="MBM229" s="89"/>
      <c r="MBN229" s="89"/>
      <c r="MBO229" s="89"/>
      <c r="MBP229" s="89"/>
      <c r="MBQ229" s="89"/>
      <c r="MBR229" s="89"/>
      <c r="MBS229" s="89"/>
      <c r="MBT229" s="89"/>
      <c r="MBU229" s="89"/>
      <c r="MBV229" s="89"/>
      <c r="MBW229" s="89"/>
      <c r="MBX229" s="89"/>
      <c r="MBY229" s="89"/>
      <c r="MBZ229" s="89"/>
      <c r="MCA229" s="80"/>
      <c r="MCB229" s="89"/>
      <c r="MCC229" s="89"/>
      <c r="MCD229" s="89"/>
      <c r="MCE229" s="89"/>
      <c r="MCF229" s="89"/>
      <c r="MCG229" s="89"/>
      <c r="MCH229" s="89"/>
      <c r="MCI229" s="89"/>
      <c r="MCJ229" s="89"/>
      <c r="MCK229" s="89"/>
      <c r="MCL229" s="89"/>
      <c r="MCM229" s="89"/>
      <c r="MCN229" s="89"/>
      <c r="MCO229" s="89"/>
      <c r="MCP229" s="89"/>
      <c r="MCQ229" s="89"/>
      <c r="MCR229" s="89"/>
      <c r="MCS229" s="89"/>
      <c r="MCT229" s="89"/>
      <c r="MCU229" s="89"/>
      <c r="MCV229" s="89"/>
      <c r="MCW229" s="80"/>
      <c r="MCX229" s="89"/>
      <c r="MCY229" s="89"/>
      <c r="MCZ229" s="89"/>
      <c r="MDA229" s="89"/>
      <c r="MDB229" s="89"/>
      <c r="MDC229" s="89"/>
      <c r="MDD229" s="89"/>
      <c r="MDE229" s="89"/>
      <c r="MDF229" s="89"/>
      <c r="MDG229" s="89"/>
      <c r="MDH229" s="89"/>
      <c r="MDI229" s="89"/>
      <c r="MDJ229" s="89"/>
      <c r="MDK229" s="89"/>
      <c r="MDL229" s="89"/>
      <c r="MDM229" s="89"/>
      <c r="MDN229" s="89"/>
      <c r="MDO229" s="89"/>
      <c r="MDP229" s="89"/>
      <c r="MDQ229" s="89"/>
      <c r="MDR229" s="89"/>
      <c r="MDS229" s="80"/>
      <c r="MDT229" s="89"/>
      <c r="MDU229" s="89"/>
      <c r="MDV229" s="89"/>
      <c r="MDW229" s="89"/>
      <c r="MDX229" s="89"/>
      <c r="MDY229" s="89"/>
      <c r="MDZ229" s="89"/>
      <c r="MEA229" s="89"/>
      <c r="MEB229" s="89"/>
      <c r="MEC229" s="89"/>
      <c r="MED229" s="89"/>
      <c r="MEE229" s="89"/>
      <c r="MEF229" s="89"/>
      <c r="MEG229" s="89"/>
      <c r="MEH229" s="89"/>
      <c r="MEI229" s="89"/>
      <c r="MEJ229" s="89"/>
      <c r="MEK229" s="89"/>
      <c r="MEL229" s="89"/>
      <c r="MEM229" s="89"/>
      <c r="MEN229" s="89"/>
      <c r="MEO229" s="80"/>
      <c r="MEP229" s="89"/>
      <c r="MEQ229" s="89"/>
      <c r="MER229" s="89"/>
      <c r="MES229" s="89"/>
      <c r="MET229" s="89"/>
      <c r="MEU229" s="89"/>
      <c r="MEV229" s="89"/>
      <c r="MEW229" s="89"/>
      <c r="MEX229" s="89"/>
      <c r="MEY229" s="89"/>
      <c r="MEZ229" s="89"/>
      <c r="MFA229" s="89"/>
      <c r="MFB229" s="89"/>
      <c r="MFC229" s="89"/>
      <c r="MFD229" s="89"/>
      <c r="MFE229" s="89"/>
      <c r="MFF229" s="89"/>
      <c r="MFG229" s="89"/>
      <c r="MFH229" s="89"/>
      <c r="MFI229" s="89"/>
      <c r="MFJ229" s="89"/>
      <c r="MFK229" s="80"/>
      <c r="MFL229" s="89"/>
      <c r="MFM229" s="89"/>
      <c r="MFN229" s="89"/>
      <c r="MFO229" s="89"/>
      <c r="MFP229" s="89"/>
      <c r="MFQ229" s="89"/>
      <c r="MFR229" s="89"/>
      <c r="MFS229" s="89"/>
      <c r="MFT229" s="89"/>
      <c r="MFU229" s="89"/>
      <c r="MFV229" s="89"/>
      <c r="MFW229" s="89"/>
      <c r="MFX229" s="89"/>
      <c r="MFY229" s="89"/>
      <c r="MFZ229" s="89"/>
      <c r="MGA229" s="89"/>
      <c r="MGB229" s="89"/>
      <c r="MGC229" s="89"/>
      <c r="MGD229" s="89"/>
      <c r="MGE229" s="89"/>
      <c r="MGF229" s="89"/>
      <c r="MGG229" s="80"/>
      <c r="MGH229" s="89"/>
      <c r="MGI229" s="89"/>
      <c r="MGJ229" s="89"/>
      <c r="MGK229" s="89"/>
      <c r="MGL229" s="89"/>
      <c r="MGM229" s="89"/>
      <c r="MGN229" s="89"/>
      <c r="MGO229" s="89"/>
      <c r="MGP229" s="89"/>
      <c r="MGQ229" s="89"/>
      <c r="MGR229" s="89"/>
      <c r="MGS229" s="89"/>
      <c r="MGT229" s="89"/>
      <c r="MGU229" s="89"/>
      <c r="MGV229" s="89"/>
      <c r="MGW229" s="89"/>
      <c r="MGX229" s="89"/>
      <c r="MGY229" s="89"/>
      <c r="MGZ229" s="89"/>
      <c r="MHA229" s="89"/>
      <c r="MHB229" s="89"/>
      <c r="MHC229" s="80"/>
      <c r="MHD229" s="89"/>
      <c r="MHE229" s="89"/>
      <c r="MHF229" s="89"/>
      <c r="MHG229" s="89"/>
      <c r="MHH229" s="89"/>
      <c r="MHI229" s="89"/>
      <c r="MHJ229" s="89"/>
      <c r="MHK229" s="89"/>
      <c r="MHL229" s="89"/>
      <c r="MHM229" s="89"/>
      <c r="MHN229" s="89"/>
      <c r="MHO229" s="89"/>
      <c r="MHP229" s="89"/>
      <c r="MHQ229" s="89"/>
      <c r="MHR229" s="89"/>
      <c r="MHS229" s="89"/>
      <c r="MHT229" s="89"/>
      <c r="MHU229" s="89"/>
      <c r="MHV229" s="89"/>
      <c r="MHW229" s="89"/>
      <c r="MHX229" s="89"/>
      <c r="MHY229" s="80"/>
      <c r="MHZ229" s="89"/>
      <c r="MIA229" s="89"/>
      <c r="MIB229" s="89"/>
      <c r="MIC229" s="89"/>
      <c r="MID229" s="89"/>
      <c r="MIE229" s="89"/>
      <c r="MIF229" s="89"/>
      <c r="MIG229" s="89"/>
      <c r="MIH229" s="89"/>
      <c r="MII229" s="89"/>
      <c r="MIJ229" s="89"/>
      <c r="MIK229" s="89"/>
      <c r="MIL229" s="89"/>
      <c r="MIM229" s="89"/>
      <c r="MIN229" s="89"/>
      <c r="MIO229" s="89"/>
      <c r="MIP229" s="89"/>
      <c r="MIQ229" s="89"/>
      <c r="MIR229" s="89"/>
      <c r="MIS229" s="89"/>
      <c r="MIT229" s="89"/>
      <c r="MIU229" s="80"/>
      <c r="MIV229" s="89"/>
      <c r="MIW229" s="89"/>
      <c r="MIX229" s="89"/>
      <c r="MIY229" s="89"/>
      <c r="MIZ229" s="89"/>
      <c r="MJA229" s="89"/>
      <c r="MJB229" s="89"/>
      <c r="MJC229" s="89"/>
      <c r="MJD229" s="89"/>
      <c r="MJE229" s="89"/>
      <c r="MJF229" s="89"/>
      <c r="MJG229" s="89"/>
      <c r="MJH229" s="89"/>
      <c r="MJI229" s="89"/>
      <c r="MJJ229" s="89"/>
      <c r="MJK229" s="89"/>
      <c r="MJL229" s="89"/>
      <c r="MJM229" s="89"/>
      <c r="MJN229" s="89"/>
      <c r="MJO229" s="89"/>
      <c r="MJP229" s="89"/>
      <c r="MJQ229" s="80"/>
      <c r="MJR229" s="89"/>
      <c r="MJS229" s="89"/>
      <c r="MJT229" s="89"/>
      <c r="MJU229" s="89"/>
      <c r="MJV229" s="89"/>
      <c r="MJW229" s="89"/>
      <c r="MJX229" s="89"/>
      <c r="MJY229" s="89"/>
      <c r="MJZ229" s="89"/>
      <c r="MKA229" s="89"/>
      <c r="MKB229" s="89"/>
      <c r="MKC229" s="89"/>
      <c r="MKD229" s="89"/>
      <c r="MKE229" s="89"/>
      <c r="MKF229" s="89"/>
      <c r="MKG229" s="89"/>
      <c r="MKH229" s="89"/>
      <c r="MKI229" s="89"/>
      <c r="MKJ229" s="89"/>
      <c r="MKK229" s="89"/>
      <c r="MKL229" s="89"/>
      <c r="MKM229" s="80"/>
      <c r="MKN229" s="89"/>
      <c r="MKO229" s="89"/>
      <c r="MKP229" s="89"/>
      <c r="MKQ229" s="89"/>
      <c r="MKR229" s="89"/>
      <c r="MKS229" s="89"/>
      <c r="MKT229" s="89"/>
      <c r="MKU229" s="89"/>
      <c r="MKV229" s="89"/>
      <c r="MKW229" s="89"/>
      <c r="MKX229" s="89"/>
      <c r="MKY229" s="89"/>
      <c r="MKZ229" s="89"/>
      <c r="MLA229" s="89"/>
      <c r="MLB229" s="89"/>
      <c r="MLC229" s="89"/>
      <c r="MLD229" s="89"/>
      <c r="MLE229" s="89"/>
      <c r="MLF229" s="89"/>
      <c r="MLG229" s="89"/>
      <c r="MLH229" s="89"/>
      <c r="MLI229" s="80"/>
      <c r="MLJ229" s="89"/>
      <c r="MLK229" s="89"/>
      <c r="MLL229" s="89"/>
      <c r="MLM229" s="89"/>
      <c r="MLN229" s="89"/>
      <c r="MLO229" s="89"/>
      <c r="MLP229" s="89"/>
      <c r="MLQ229" s="89"/>
      <c r="MLR229" s="89"/>
      <c r="MLS229" s="89"/>
      <c r="MLT229" s="89"/>
      <c r="MLU229" s="89"/>
      <c r="MLV229" s="89"/>
      <c r="MLW229" s="89"/>
      <c r="MLX229" s="89"/>
      <c r="MLY229" s="89"/>
      <c r="MLZ229" s="89"/>
      <c r="MMA229" s="89"/>
      <c r="MMB229" s="89"/>
      <c r="MMC229" s="89"/>
      <c r="MMD229" s="89"/>
      <c r="MME229" s="80"/>
      <c r="MMF229" s="89"/>
      <c r="MMG229" s="89"/>
      <c r="MMH229" s="89"/>
      <c r="MMI229" s="89"/>
      <c r="MMJ229" s="89"/>
      <c r="MMK229" s="89"/>
      <c r="MML229" s="89"/>
      <c r="MMM229" s="89"/>
      <c r="MMN229" s="89"/>
      <c r="MMO229" s="89"/>
      <c r="MMP229" s="89"/>
      <c r="MMQ229" s="89"/>
      <c r="MMR229" s="89"/>
      <c r="MMS229" s="89"/>
      <c r="MMT229" s="89"/>
      <c r="MMU229" s="89"/>
      <c r="MMV229" s="89"/>
      <c r="MMW229" s="89"/>
      <c r="MMX229" s="89"/>
      <c r="MMY229" s="89"/>
      <c r="MMZ229" s="89"/>
      <c r="MNA229" s="80"/>
      <c r="MNB229" s="89"/>
      <c r="MNC229" s="89"/>
      <c r="MND229" s="89"/>
      <c r="MNE229" s="89"/>
      <c r="MNF229" s="89"/>
      <c r="MNG229" s="89"/>
      <c r="MNH229" s="89"/>
      <c r="MNI229" s="89"/>
      <c r="MNJ229" s="89"/>
      <c r="MNK229" s="89"/>
      <c r="MNL229" s="89"/>
      <c r="MNM229" s="89"/>
      <c r="MNN229" s="89"/>
      <c r="MNO229" s="89"/>
      <c r="MNP229" s="89"/>
      <c r="MNQ229" s="89"/>
      <c r="MNR229" s="89"/>
      <c r="MNS229" s="89"/>
      <c r="MNT229" s="89"/>
      <c r="MNU229" s="89"/>
      <c r="MNV229" s="89"/>
      <c r="MNW229" s="80"/>
      <c r="MNX229" s="89"/>
      <c r="MNY229" s="89"/>
      <c r="MNZ229" s="89"/>
      <c r="MOA229" s="89"/>
      <c r="MOB229" s="89"/>
      <c r="MOC229" s="89"/>
      <c r="MOD229" s="89"/>
      <c r="MOE229" s="89"/>
      <c r="MOF229" s="89"/>
      <c r="MOG229" s="89"/>
      <c r="MOH229" s="89"/>
      <c r="MOI229" s="89"/>
      <c r="MOJ229" s="89"/>
      <c r="MOK229" s="89"/>
      <c r="MOL229" s="89"/>
      <c r="MOM229" s="89"/>
      <c r="MON229" s="89"/>
      <c r="MOO229" s="89"/>
      <c r="MOP229" s="89"/>
      <c r="MOQ229" s="89"/>
      <c r="MOR229" s="89"/>
      <c r="MOS229" s="80"/>
      <c r="MOT229" s="89"/>
      <c r="MOU229" s="89"/>
      <c r="MOV229" s="89"/>
      <c r="MOW229" s="89"/>
      <c r="MOX229" s="89"/>
      <c r="MOY229" s="89"/>
      <c r="MOZ229" s="89"/>
      <c r="MPA229" s="89"/>
      <c r="MPB229" s="89"/>
      <c r="MPC229" s="89"/>
      <c r="MPD229" s="89"/>
      <c r="MPE229" s="89"/>
      <c r="MPF229" s="89"/>
      <c r="MPG229" s="89"/>
      <c r="MPH229" s="89"/>
      <c r="MPI229" s="89"/>
      <c r="MPJ229" s="89"/>
      <c r="MPK229" s="89"/>
      <c r="MPL229" s="89"/>
      <c r="MPM229" s="89"/>
      <c r="MPN229" s="89"/>
      <c r="MPO229" s="80"/>
      <c r="MPP229" s="89"/>
      <c r="MPQ229" s="89"/>
      <c r="MPR229" s="89"/>
      <c r="MPS229" s="89"/>
      <c r="MPT229" s="89"/>
      <c r="MPU229" s="89"/>
      <c r="MPV229" s="89"/>
      <c r="MPW229" s="89"/>
      <c r="MPX229" s="89"/>
      <c r="MPY229" s="89"/>
      <c r="MPZ229" s="89"/>
      <c r="MQA229" s="89"/>
      <c r="MQB229" s="89"/>
      <c r="MQC229" s="89"/>
      <c r="MQD229" s="89"/>
      <c r="MQE229" s="89"/>
      <c r="MQF229" s="89"/>
      <c r="MQG229" s="89"/>
      <c r="MQH229" s="89"/>
      <c r="MQI229" s="89"/>
      <c r="MQJ229" s="89"/>
      <c r="MQK229" s="80"/>
      <c r="MQL229" s="89"/>
      <c r="MQM229" s="89"/>
      <c r="MQN229" s="89"/>
      <c r="MQO229" s="89"/>
      <c r="MQP229" s="89"/>
      <c r="MQQ229" s="89"/>
      <c r="MQR229" s="89"/>
      <c r="MQS229" s="89"/>
      <c r="MQT229" s="89"/>
      <c r="MQU229" s="89"/>
      <c r="MQV229" s="89"/>
      <c r="MQW229" s="89"/>
      <c r="MQX229" s="89"/>
      <c r="MQY229" s="89"/>
      <c r="MQZ229" s="89"/>
      <c r="MRA229" s="89"/>
      <c r="MRB229" s="89"/>
      <c r="MRC229" s="89"/>
      <c r="MRD229" s="89"/>
      <c r="MRE229" s="89"/>
      <c r="MRF229" s="89"/>
      <c r="MRG229" s="80"/>
      <c r="MRH229" s="89"/>
      <c r="MRI229" s="89"/>
      <c r="MRJ229" s="89"/>
      <c r="MRK229" s="89"/>
      <c r="MRL229" s="89"/>
      <c r="MRM229" s="89"/>
      <c r="MRN229" s="89"/>
      <c r="MRO229" s="89"/>
      <c r="MRP229" s="89"/>
      <c r="MRQ229" s="89"/>
      <c r="MRR229" s="89"/>
      <c r="MRS229" s="89"/>
      <c r="MRT229" s="89"/>
      <c r="MRU229" s="89"/>
      <c r="MRV229" s="89"/>
      <c r="MRW229" s="89"/>
      <c r="MRX229" s="89"/>
      <c r="MRY229" s="89"/>
      <c r="MRZ229" s="89"/>
      <c r="MSA229" s="89"/>
      <c r="MSB229" s="89"/>
      <c r="MSC229" s="80"/>
      <c r="MSD229" s="89"/>
      <c r="MSE229" s="89"/>
      <c r="MSF229" s="89"/>
      <c r="MSG229" s="89"/>
      <c r="MSH229" s="89"/>
      <c r="MSI229" s="89"/>
      <c r="MSJ229" s="89"/>
      <c r="MSK229" s="89"/>
      <c r="MSL229" s="89"/>
      <c r="MSM229" s="89"/>
      <c r="MSN229" s="89"/>
      <c r="MSO229" s="89"/>
      <c r="MSP229" s="89"/>
      <c r="MSQ229" s="89"/>
      <c r="MSR229" s="89"/>
      <c r="MSS229" s="89"/>
      <c r="MST229" s="89"/>
      <c r="MSU229" s="89"/>
      <c r="MSV229" s="89"/>
      <c r="MSW229" s="89"/>
      <c r="MSX229" s="89"/>
      <c r="MSY229" s="80"/>
      <c r="MSZ229" s="89"/>
      <c r="MTA229" s="89"/>
      <c r="MTB229" s="89"/>
      <c r="MTC229" s="89"/>
      <c r="MTD229" s="89"/>
      <c r="MTE229" s="89"/>
      <c r="MTF229" s="89"/>
      <c r="MTG229" s="89"/>
      <c r="MTH229" s="89"/>
      <c r="MTI229" s="89"/>
      <c r="MTJ229" s="89"/>
      <c r="MTK229" s="89"/>
      <c r="MTL229" s="89"/>
      <c r="MTM229" s="89"/>
      <c r="MTN229" s="89"/>
      <c r="MTO229" s="89"/>
      <c r="MTP229" s="89"/>
      <c r="MTQ229" s="89"/>
      <c r="MTR229" s="89"/>
      <c r="MTS229" s="89"/>
      <c r="MTT229" s="89"/>
      <c r="MTU229" s="80"/>
      <c r="MTV229" s="89"/>
      <c r="MTW229" s="89"/>
      <c r="MTX229" s="89"/>
      <c r="MTY229" s="89"/>
      <c r="MTZ229" s="89"/>
      <c r="MUA229" s="89"/>
      <c r="MUB229" s="89"/>
      <c r="MUC229" s="89"/>
      <c r="MUD229" s="89"/>
      <c r="MUE229" s="89"/>
      <c r="MUF229" s="89"/>
      <c r="MUG229" s="89"/>
      <c r="MUH229" s="89"/>
      <c r="MUI229" s="89"/>
      <c r="MUJ229" s="89"/>
      <c r="MUK229" s="89"/>
      <c r="MUL229" s="89"/>
      <c r="MUM229" s="89"/>
      <c r="MUN229" s="89"/>
      <c r="MUO229" s="89"/>
      <c r="MUP229" s="89"/>
      <c r="MUQ229" s="80"/>
      <c r="MUR229" s="89"/>
      <c r="MUS229" s="89"/>
      <c r="MUT229" s="89"/>
      <c r="MUU229" s="89"/>
      <c r="MUV229" s="89"/>
      <c r="MUW229" s="89"/>
      <c r="MUX229" s="89"/>
      <c r="MUY229" s="89"/>
      <c r="MUZ229" s="89"/>
      <c r="MVA229" s="89"/>
      <c r="MVB229" s="89"/>
      <c r="MVC229" s="89"/>
      <c r="MVD229" s="89"/>
      <c r="MVE229" s="89"/>
      <c r="MVF229" s="89"/>
      <c r="MVG229" s="89"/>
      <c r="MVH229" s="89"/>
      <c r="MVI229" s="89"/>
      <c r="MVJ229" s="89"/>
      <c r="MVK229" s="89"/>
      <c r="MVL229" s="89"/>
      <c r="MVM229" s="80"/>
      <c r="MVN229" s="89"/>
      <c r="MVO229" s="89"/>
      <c r="MVP229" s="89"/>
      <c r="MVQ229" s="89"/>
      <c r="MVR229" s="89"/>
      <c r="MVS229" s="89"/>
      <c r="MVT229" s="89"/>
      <c r="MVU229" s="89"/>
      <c r="MVV229" s="89"/>
      <c r="MVW229" s="89"/>
      <c r="MVX229" s="89"/>
      <c r="MVY229" s="89"/>
      <c r="MVZ229" s="89"/>
      <c r="MWA229" s="89"/>
      <c r="MWB229" s="89"/>
      <c r="MWC229" s="89"/>
      <c r="MWD229" s="89"/>
      <c r="MWE229" s="89"/>
      <c r="MWF229" s="89"/>
      <c r="MWG229" s="89"/>
      <c r="MWH229" s="89"/>
      <c r="MWI229" s="80"/>
      <c r="MWJ229" s="89"/>
      <c r="MWK229" s="89"/>
      <c r="MWL229" s="89"/>
      <c r="MWM229" s="89"/>
      <c r="MWN229" s="89"/>
      <c r="MWO229" s="89"/>
      <c r="MWP229" s="89"/>
      <c r="MWQ229" s="89"/>
      <c r="MWR229" s="89"/>
      <c r="MWS229" s="89"/>
      <c r="MWT229" s="89"/>
      <c r="MWU229" s="89"/>
      <c r="MWV229" s="89"/>
      <c r="MWW229" s="89"/>
      <c r="MWX229" s="89"/>
      <c r="MWY229" s="89"/>
      <c r="MWZ229" s="89"/>
      <c r="MXA229" s="89"/>
      <c r="MXB229" s="89"/>
      <c r="MXC229" s="89"/>
      <c r="MXD229" s="89"/>
      <c r="MXE229" s="80"/>
      <c r="MXF229" s="89"/>
      <c r="MXG229" s="89"/>
      <c r="MXH229" s="89"/>
      <c r="MXI229" s="89"/>
      <c r="MXJ229" s="89"/>
      <c r="MXK229" s="89"/>
      <c r="MXL229" s="89"/>
      <c r="MXM229" s="89"/>
      <c r="MXN229" s="89"/>
      <c r="MXO229" s="89"/>
      <c r="MXP229" s="89"/>
      <c r="MXQ229" s="89"/>
      <c r="MXR229" s="89"/>
      <c r="MXS229" s="89"/>
      <c r="MXT229" s="89"/>
      <c r="MXU229" s="89"/>
      <c r="MXV229" s="89"/>
      <c r="MXW229" s="89"/>
      <c r="MXX229" s="89"/>
      <c r="MXY229" s="89"/>
      <c r="MXZ229" s="89"/>
      <c r="MYA229" s="80"/>
      <c r="MYB229" s="89"/>
      <c r="MYC229" s="89"/>
      <c r="MYD229" s="89"/>
      <c r="MYE229" s="89"/>
      <c r="MYF229" s="89"/>
      <c r="MYG229" s="89"/>
      <c r="MYH229" s="89"/>
      <c r="MYI229" s="89"/>
      <c r="MYJ229" s="89"/>
      <c r="MYK229" s="89"/>
      <c r="MYL229" s="89"/>
      <c r="MYM229" s="89"/>
      <c r="MYN229" s="89"/>
      <c r="MYO229" s="89"/>
      <c r="MYP229" s="89"/>
      <c r="MYQ229" s="89"/>
      <c r="MYR229" s="89"/>
      <c r="MYS229" s="89"/>
      <c r="MYT229" s="89"/>
      <c r="MYU229" s="89"/>
      <c r="MYV229" s="89"/>
      <c r="MYW229" s="80"/>
      <c r="MYX229" s="89"/>
      <c r="MYY229" s="89"/>
      <c r="MYZ229" s="89"/>
      <c r="MZA229" s="89"/>
      <c r="MZB229" s="89"/>
      <c r="MZC229" s="89"/>
      <c r="MZD229" s="89"/>
      <c r="MZE229" s="89"/>
      <c r="MZF229" s="89"/>
      <c r="MZG229" s="89"/>
      <c r="MZH229" s="89"/>
      <c r="MZI229" s="89"/>
      <c r="MZJ229" s="89"/>
      <c r="MZK229" s="89"/>
      <c r="MZL229" s="89"/>
      <c r="MZM229" s="89"/>
      <c r="MZN229" s="89"/>
      <c r="MZO229" s="89"/>
      <c r="MZP229" s="89"/>
      <c r="MZQ229" s="89"/>
      <c r="MZR229" s="89"/>
      <c r="MZS229" s="80"/>
      <c r="MZT229" s="89"/>
      <c r="MZU229" s="89"/>
      <c r="MZV229" s="89"/>
      <c r="MZW229" s="89"/>
      <c r="MZX229" s="89"/>
      <c r="MZY229" s="89"/>
      <c r="MZZ229" s="89"/>
      <c r="NAA229" s="89"/>
      <c r="NAB229" s="89"/>
      <c r="NAC229" s="89"/>
      <c r="NAD229" s="89"/>
      <c r="NAE229" s="89"/>
      <c r="NAF229" s="89"/>
      <c r="NAG229" s="89"/>
      <c r="NAH229" s="89"/>
      <c r="NAI229" s="89"/>
      <c r="NAJ229" s="89"/>
      <c r="NAK229" s="89"/>
      <c r="NAL229" s="89"/>
      <c r="NAM229" s="89"/>
      <c r="NAN229" s="89"/>
      <c r="NAO229" s="80"/>
      <c r="NAP229" s="89"/>
      <c r="NAQ229" s="89"/>
      <c r="NAR229" s="89"/>
      <c r="NAS229" s="89"/>
      <c r="NAT229" s="89"/>
      <c r="NAU229" s="89"/>
      <c r="NAV229" s="89"/>
      <c r="NAW229" s="89"/>
      <c r="NAX229" s="89"/>
      <c r="NAY229" s="89"/>
      <c r="NAZ229" s="89"/>
      <c r="NBA229" s="89"/>
      <c r="NBB229" s="89"/>
      <c r="NBC229" s="89"/>
      <c r="NBD229" s="89"/>
      <c r="NBE229" s="89"/>
      <c r="NBF229" s="89"/>
      <c r="NBG229" s="89"/>
      <c r="NBH229" s="89"/>
      <c r="NBI229" s="89"/>
      <c r="NBJ229" s="89"/>
      <c r="NBK229" s="80"/>
      <c r="NBL229" s="89"/>
      <c r="NBM229" s="89"/>
      <c r="NBN229" s="89"/>
      <c r="NBO229" s="89"/>
      <c r="NBP229" s="89"/>
      <c r="NBQ229" s="89"/>
      <c r="NBR229" s="89"/>
      <c r="NBS229" s="89"/>
      <c r="NBT229" s="89"/>
      <c r="NBU229" s="89"/>
      <c r="NBV229" s="89"/>
      <c r="NBW229" s="89"/>
      <c r="NBX229" s="89"/>
      <c r="NBY229" s="89"/>
      <c r="NBZ229" s="89"/>
      <c r="NCA229" s="89"/>
      <c r="NCB229" s="89"/>
      <c r="NCC229" s="89"/>
      <c r="NCD229" s="89"/>
      <c r="NCE229" s="89"/>
      <c r="NCF229" s="89"/>
      <c r="NCG229" s="80"/>
      <c r="NCH229" s="89"/>
      <c r="NCI229" s="89"/>
      <c r="NCJ229" s="89"/>
      <c r="NCK229" s="89"/>
      <c r="NCL229" s="89"/>
      <c r="NCM229" s="89"/>
      <c r="NCN229" s="89"/>
      <c r="NCO229" s="89"/>
      <c r="NCP229" s="89"/>
      <c r="NCQ229" s="89"/>
      <c r="NCR229" s="89"/>
      <c r="NCS229" s="89"/>
      <c r="NCT229" s="89"/>
      <c r="NCU229" s="89"/>
      <c r="NCV229" s="89"/>
      <c r="NCW229" s="89"/>
      <c r="NCX229" s="89"/>
      <c r="NCY229" s="89"/>
      <c r="NCZ229" s="89"/>
      <c r="NDA229" s="89"/>
      <c r="NDB229" s="89"/>
      <c r="NDC229" s="80"/>
      <c r="NDD229" s="89"/>
      <c r="NDE229" s="89"/>
      <c r="NDF229" s="89"/>
      <c r="NDG229" s="89"/>
      <c r="NDH229" s="89"/>
      <c r="NDI229" s="89"/>
      <c r="NDJ229" s="89"/>
      <c r="NDK229" s="89"/>
      <c r="NDL229" s="89"/>
      <c r="NDM229" s="89"/>
      <c r="NDN229" s="89"/>
      <c r="NDO229" s="89"/>
      <c r="NDP229" s="89"/>
      <c r="NDQ229" s="89"/>
      <c r="NDR229" s="89"/>
      <c r="NDS229" s="89"/>
      <c r="NDT229" s="89"/>
      <c r="NDU229" s="89"/>
      <c r="NDV229" s="89"/>
      <c r="NDW229" s="89"/>
      <c r="NDX229" s="89"/>
      <c r="NDY229" s="80"/>
      <c r="NDZ229" s="89"/>
      <c r="NEA229" s="89"/>
      <c r="NEB229" s="89"/>
      <c r="NEC229" s="89"/>
      <c r="NED229" s="89"/>
      <c r="NEE229" s="89"/>
      <c r="NEF229" s="89"/>
      <c r="NEG229" s="89"/>
      <c r="NEH229" s="89"/>
      <c r="NEI229" s="89"/>
      <c r="NEJ229" s="89"/>
      <c r="NEK229" s="89"/>
      <c r="NEL229" s="89"/>
      <c r="NEM229" s="89"/>
      <c r="NEN229" s="89"/>
      <c r="NEO229" s="89"/>
      <c r="NEP229" s="89"/>
      <c r="NEQ229" s="89"/>
      <c r="NER229" s="89"/>
      <c r="NES229" s="89"/>
      <c r="NET229" s="89"/>
      <c r="NEU229" s="80"/>
      <c r="NEV229" s="89"/>
      <c r="NEW229" s="89"/>
      <c r="NEX229" s="89"/>
      <c r="NEY229" s="89"/>
      <c r="NEZ229" s="89"/>
      <c r="NFA229" s="89"/>
      <c r="NFB229" s="89"/>
      <c r="NFC229" s="89"/>
      <c r="NFD229" s="89"/>
      <c r="NFE229" s="89"/>
      <c r="NFF229" s="89"/>
      <c r="NFG229" s="89"/>
      <c r="NFH229" s="89"/>
      <c r="NFI229" s="89"/>
      <c r="NFJ229" s="89"/>
      <c r="NFK229" s="89"/>
      <c r="NFL229" s="89"/>
      <c r="NFM229" s="89"/>
      <c r="NFN229" s="89"/>
      <c r="NFO229" s="89"/>
      <c r="NFP229" s="89"/>
      <c r="NFQ229" s="80"/>
      <c r="NFR229" s="89"/>
      <c r="NFS229" s="89"/>
      <c r="NFT229" s="89"/>
      <c r="NFU229" s="89"/>
      <c r="NFV229" s="89"/>
      <c r="NFW229" s="89"/>
      <c r="NFX229" s="89"/>
      <c r="NFY229" s="89"/>
      <c r="NFZ229" s="89"/>
      <c r="NGA229" s="89"/>
      <c r="NGB229" s="89"/>
      <c r="NGC229" s="89"/>
      <c r="NGD229" s="89"/>
      <c r="NGE229" s="89"/>
      <c r="NGF229" s="89"/>
      <c r="NGG229" s="89"/>
      <c r="NGH229" s="89"/>
      <c r="NGI229" s="89"/>
      <c r="NGJ229" s="89"/>
      <c r="NGK229" s="89"/>
      <c r="NGL229" s="89"/>
      <c r="NGM229" s="80"/>
      <c r="NGN229" s="89"/>
      <c r="NGO229" s="89"/>
      <c r="NGP229" s="89"/>
      <c r="NGQ229" s="89"/>
      <c r="NGR229" s="89"/>
      <c r="NGS229" s="89"/>
      <c r="NGT229" s="89"/>
      <c r="NGU229" s="89"/>
      <c r="NGV229" s="89"/>
      <c r="NGW229" s="89"/>
      <c r="NGX229" s="89"/>
      <c r="NGY229" s="89"/>
      <c r="NGZ229" s="89"/>
      <c r="NHA229" s="89"/>
      <c r="NHB229" s="89"/>
      <c r="NHC229" s="89"/>
      <c r="NHD229" s="89"/>
      <c r="NHE229" s="89"/>
      <c r="NHF229" s="89"/>
      <c r="NHG229" s="89"/>
      <c r="NHH229" s="89"/>
      <c r="NHI229" s="80"/>
      <c r="NHJ229" s="89"/>
      <c r="NHK229" s="89"/>
      <c r="NHL229" s="89"/>
      <c r="NHM229" s="89"/>
      <c r="NHN229" s="89"/>
      <c r="NHO229" s="89"/>
      <c r="NHP229" s="89"/>
      <c r="NHQ229" s="89"/>
      <c r="NHR229" s="89"/>
      <c r="NHS229" s="89"/>
      <c r="NHT229" s="89"/>
      <c r="NHU229" s="89"/>
      <c r="NHV229" s="89"/>
      <c r="NHW229" s="89"/>
      <c r="NHX229" s="89"/>
      <c r="NHY229" s="89"/>
      <c r="NHZ229" s="89"/>
      <c r="NIA229" s="89"/>
      <c r="NIB229" s="89"/>
      <c r="NIC229" s="89"/>
      <c r="NID229" s="89"/>
      <c r="NIE229" s="80"/>
      <c r="NIF229" s="89"/>
      <c r="NIG229" s="89"/>
      <c r="NIH229" s="89"/>
      <c r="NII229" s="89"/>
      <c r="NIJ229" s="89"/>
      <c r="NIK229" s="89"/>
      <c r="NIL229" s="89"/>
      <c r="NIM229" s="89"/>
      <c r="NIN229" s="89"/>
      <c r="NIO229" s="89"/>
      <c r="NIP229" s="89"/>
      <c r="NIQ229" s="89"/>
      <c r="NIR229" s="89"/>
      <c r="NIS229" s="89"/>
      <c r="NIT229" s="89"/>
      <c r="NIU229" s="89"/>
      <c r="NIV229" s="89"/>
      <c r="NIW229" s="89"/>
      <c r="NIX229" s="89"/>
      <c r="NIY229" s="89"/>
      <c r="NIZ229" s="89"/>
      <c r="NJA229" s="80"/>
      <c r="NJB229" s="89"/>
      <c r="NJC229" s="89"/>
      <c r="NJD229" s="89"/>
      <c r="NJE229" s="89"/>
      <c r="NJF229" s="89"/>
      <c r="NJG229" s="89"/>
      <c r="NJH229" s="89"/>
      <c r="NJI229" s="89"/>
      <c r="NJJ229" s="89"/>
      <c r="NJK229" s="89"/>
      <c r="NJL229" s="89"/>
      <c r="NJM229" s="89"/>
      <c r="NJN229" s="89"/>
      <c r="NJO229" s="89"/>
      <c r="NJP229" s="89"/>
      <c r="NJQ229" s="89"/>
      <c r="NJR229" s="89"/>
      <c r="NJS229" s="89"/>
      <c r="NJT229" s="89"/>
      <c r="NJU229" s="89"/>
      <c r="NJV229" s="89"/>
      <c r="NJW229" s="80"/>
      <c r="NJX229" s="89"/>
      <c r="NJY229" s="89"/>
      <c r="NJZ229" s="89"/>
      <c r="NKA229" s="89"/>
      <c r="NKB229" s="89"/>
      <c r="NKC229" s="89"/>
      <c r="NKD229" s="89"/>
      <c r="NKE229" s="89"/>
      <c r="NKF229" s="89"/>
      <c r="NKG229" s="89"/>
      <c r="NKH229" s="89"/>
      <c r="NKI229" s="89"/>
      <c r="NKJ229" s="89"/>
      <c r="NKK229" s="89"/>
      <c r="NKL229" s="89"/>
      <c r="NKM229" s="89"/>
      <c r="NKN229" s="89"/>
      <c r="NKO229" s="89"/>
      <c r="NKP229" s="89"/>
      <c r="NKQ229" s="89"/>
      <c r="NKR229" s="89"/>
      <c r="NKS229" s="80"/>
      <c r="NKT229" s="89"/>
      <c r="NKU229" s="89"/>
      <c r="NKV229" s="89"/>
      <c r="NKW229" s="89"/>
      <c r="NKX229" s="89"/>
      <c r="NKY229" s="89"/>
      <c r="NKZ229" s="89"/>
      <c r="NLA229" s="89"/>
      <c r="NLB229" s="89"/>
      <c r="NLC229" s="89"/>
      <c r="NLD229" s="89"/>
      <c r="NLE229" s="89"/>
      <c r="NLF229" s="89"/>
      <c r="NLG229" s="89"/>
      <c r="NLH229" s="89"/>
      <c r="NLI229" s="89"/>
      <c r="NLJ229" s="89"/>
      <c r="NLK229" s="89"/>
      <c r="NLL229" s="89"/>
      <c r="NLM229" s="89"/>
      <c r="NLN229" s="89"/>
      <c r="NLO229" s="80"/>
      <c r="NLP229" s="89"/>
      <c r="NLQ229" s="89"/>
      <c r="NLR229" s="89"/>
      <c r="NLS229" s="89"/>
      <c r="NLT229" s="89"/>
      <c r="NLU229" s="89"/>
      <c r="NLV229" s="89"/>
      <c r="NLW229" s="89"/>
      <c r="NLX229" s="89"/>
      <c r="NLY229" s="89"/>
      <c r="NLZ229" s="89"/>
      <c r="NMA229" s="89"/>
      <c r="NMB229" s="89"/>
      <c r="NMC229" s="89"/>
      <c r="NMD229" s="89"/>
      <c r="NME229" s="89"/>
      <c r="NMF229" s="89"/>
      <c r="NMG229" s="89"/>
      <c r="NMH229" s="89"/>
      <c r="NMI229" s="89"/>
      <c r="NMJ229" s="89"/>
      <c r="NMK229" s="80"/>
      <c r="NML229" s="89"/>
      <c r="NMM229" s="89"/>
      <c r="NMN229" s="89"/>
      <c r="NMO229" s="89"/>
      <c r="NMP229" s="89"/>
      <c r="NMQ229" s="89"/>
      <c r="NMR229" s="89"/>
      <c r="NMS229" s="89"/>
      <c r="NMT229" s="89"/>
      <c r="NMU229" s="89"/>
      <c r="NMV229" s="89"/>
      <c r="NMW229" s="89"/>
      <c r="NMX229" s="89"/>
      <c r="NMY229" s="89"/>
      <c r="NMZ229" s="89"/>
      <c r="NNA229" s="89"/>
      <c r="NNB229" s="89"/>
      <c r="NNC229" s="89"/>
      <c r="NND229" s="89"/>
      <c r="NNE229" s="89"/>
      <c r="NNF229" s="89"/>
      <c r="NNG229" s="80"/>
      <c r="NNH229" s="89"/>
      <c r="NNI229" s="89"/>
      <c r="NNJ229" s="89"/>
      <c r="NNK229" s="89"/>
      <c r="NNL229" s="89"/>
      <c r="NNM229" s="89"/>
      <c r="NNN229" s="89"/>
      <c r="NNO229" s="89"/>
      <c r="NNP229" s="89"/>
      <c r="NNQ229" s="89"/>
      <c r="NNR229" s="89"/>
      <c r="NNS229" s="89"/>
      <c r="NNT229" s="89"/>
      <c r="NNU229" s="89"/>
      <c r="NNV229" s="89"/>
      <c r="NNW229" s="89"/>
      <c r="NNX229" s="89"/>
      <c r="NNY229" s="89"/>
      <c r="NNZ229" s="89"/>
      <c r="NOA229" s="89"/>
      <c r="NOB229" s="89"/>
      <c r="NOC229" s="80"/>
      <c r="NOD229" s="89"/>
      <c r="NOE229" s="89"/>
      <c r="NOF229" s="89"/>
      <c r="NOG229" s="89"/>
      <c r="NOH229" s="89"/>
      <c r="NOI229" s="89"/>
      <c r="NOJ229" s="89"/>
      <c r="NOK229" s="89"/>
      <c r="NOL229" s="89"/>
      <c r="NOM229" s="89"/>
      <c r="NON229" s="89"/>
      <c r="NOO229" s="89"/>
      <c r="NOP229" s="89"/>
      <c r="NOQ229" s="89"/>
      <c r="NOR229" s="89"/>
      <c r="NOS229" s="89"/>
      <c r="NOT229" s="89"/>
      <c r="NOU229" s="89"/>
      <c r="NOV229" s="89"/>
      <c r="NOW229" s="89"/>
      <c r="NOX229" s="89"/>
      <c r="NOY229" s="80"/>
      <c r="NOZ229" s="89"/>
      <c r="NPA229" s="89"/>
      <c r="NPB229" s="89"/>
      <c r="NPC229" s="89"/>
      <c r="NPD229" s="89"/>
      <c r="NPE229" s="89"/>
      <c r="NPF229" s="89"/>
      <c r="NPG229" s="89"/>
      <c r="NPH229" s="89"/>
      <c r="NPI229" s="89"/>
      <c r="NPJ229" s="89"/>
      <c r="NPK229" s="89"/>
      <c r="NPL229" s="89"/>
      <c r="NPM229" s="89"/>
      <c r="NPN229" s="89"/>
      <c r="NPO229" s="89"/>
      <c r="NPP229" s="89"/>
      <c r="NPQ229" s="89"/>
      <c r="NPR229" s="89"/>
      <c r="NPS229" s="89"/>
      <c r="NPT229" s="89"/>
      <c r="NPU229" s="80"/>
      <c r="NPV229" s="89"/>
      <c r="NPW229" s="89"/>
      <c r="NPX229" s="89"/>
      <c r="NPY229" s="89"/>
      <c r="NPZ229" s="89"/>
      <c r="NQA229" s="89"/>
      <c r="NQB229" s="89"/>
      <c r="NQC229" s="89"/>
      <c r="NQD229" s="89"/>
      <c r="NQE229" s="89"/>
      <c r="NQF229" s="89"/>
      <c r="NQG229" s="89"/>
      <c r="NQH229" s="89"/>
      <c r="NQI229" s="89"/>
      <c r="NQJ229" s="89"/>
      <c r="NQK229" s="89"/>
      <c r="NQL229" s="89"/>
      <c r="NQM229" s="89"/>
      <c r="NQN229" s="89"/>
      <c r="NQO229" s="89"/>
      <c r="NQP229" s="89"/>
      <c r="NQQ229" s="80"/>
      <c r="NQR229" s="89"/>
      <c r="NQS229" s="89"/>
      <c r="NQT229" s="89"/>
      <c r="NQU229" s="89"/>
      <c r="NQV229" s="89"/>
      <c r="NQW229" s="89"/>
      <c r="NQX229" s="89"/>
      <c r="NQY229" s="89"/>
      <c r="NQZ229" s="89"/>
      <c r="NRA229" s="89"/>
      <c r="NRB229" s="89"/>
      <c r="NRC229" s="89"/>
      <c r="NRD229" s="89"/>
      <c r="NRE229" s="89"/>
      <c r="NRF229" s="89"/>
      <c r="NRG229" s="89"/>
      <c r="NRH229" s="89"/>
      <c r="NRI229" s="89"/>
      <c r="NRJ229" s="89"/>
      <c r="NRK229" s="89"/>
      <c r="NRL229" s="89"/>
      <c r="NRM229" s="80"/>
      <c r="NRN229" s="89"/>
      <c r="NRO229" s="89"/>
      <c r="NRP229" s="89"/>
      <c r="NRQ229" s="89"/>
      <c r="NRR229" s="89"/>
      <c r="NRS229" s="89"/>
      <c r="NRT229" s="89"/>
      <c r="NRU229" s="89"/>
      <c r="NRV229" s="89"/>
      <c r="NRW229" s="89"/>
      <c r="NRX229" s="89"/>
      <c r="NRY229" s="89"/>
      <c r="NRZ229" s="89"/>
      <c r="NSA229" s="89"/>
      <c r="NSB229" s="89"/>
      <c r="NSC229" s="89"/>
      <c r="NSD229" s="89"/>
      <c r="NSE229" s="89"/>
      <c r="NSF229" s="89"/>
      <c r="NSG229" s="89"/>
      <c r="NSH229" s="89"/>
      <c r="NSI229" s="80"/>
      <c r="NSJ229" s="89"/>
      <c r="NSK229" s="89"/>
      <c r="NSL229" s="89"/>
      <c r="NSM229" s="89"/>
      <c r="NSN229" s="89"/>
      <c r="NSO229" s="89"/>
      <c r="NSP229" s="89"/>
      <c r="NSQ229" s="89"/>
      <c r="NSR229" s="89"/>
      <c r="NSS229" s="89"/>
      <c r="NST229" s="89"/>
      <c r="NSU229" s="89"/>
      <c r="NSV229" s="89"/>
      <c r="NSW229" s="89"/>
      <c r="NSX229" s="89"/>
      <c r="NSY229" s="89"/>
      <c r="NSZ229" s="89"/>
      <c r="NTA229" s="89"/>
      <c r="NTB229" s="89"/>
      <c r="NTC229" s="89"/>
      <c r="NTD229" s="89"/>
      <c r="NTE229" s="80"/>
      <c r="NTF229" s="89"/>
      <c r="NTG229" s="89"/>
      <c r="NTH229" s="89"/>
      <c r="NTI229" s="89"/>
      <c r="NTJ229" s="89"/>
      <c r="NTK229" s="89"/>
      <c r="NTL229" s="89"/>
      <c r="NTM229" s="89"/>
      <c r="NTN229" s="89"/>
      <c r="NTO229" s="89"/>
      <c r="NTP229" s="89"/>
      <c r="NTQ229" s="89"/>
      <c r="NTR229" s="89"/>
      <c r="NTS229" s="89"/>
      <c r="NTT229" s="89"/>
      <c r="NTU229" s="89"/>
      <c r="NTV229" s="89"/>
      <c r="NTW229" s="89"/>
      <c r="NTX229" s="89"/>
      <c r="NTY229" s="89"/>
      <c r="NTZ229" s="89"/>
      <c r="NUA229" s="80"/>
      <c r="NUB229" s="89"/>
      <c r="NUC229" s="89"/>
      <c r="NUD229" s="89"/>
      <c r="NUE229" s="89"/>
      <c r="NUF229" s="89"/>
      <c r="NUG229" s="89"/>
      <c r="NUH229" s="89"/>
      <c r="NUI229" s="89"/>
      <c r="NUJ229" s="89"/>
      <c r="NUK229" s="89"/>
      <c r="NUL229" s="89"/>
      <c r="NUM229" s="89"/>
      <c r="NUN229" s="89"/>
      <c r="NUO229" s="89"/>
      <c r="NUP229" s="89"/>
      <c r="NUQ229" s="89"/>
      <c r="NUR229" s="89"/>
      <c r="NUS229" s="89"/>
      <c r="NUT229" s="89"/>
      <c r="NUU229" s="89"/>
      <c r="NUV229" s="89"/>
      <c r="NUW229" s="80"/>
      <c r="NUX229" s="89"/>
      <c r="NUY229" s="89"/>
      <c r="NUZ229" s="89"/>
      <c r="NVA229" s="89"/>
      <c r="NVB229" s="89"/>
      <c r="NVC229" s="89"/>
      <c r="NVD229" s="89"/>
      <c r="NVE229" s="89"/>
      <c r="NVF229" s="89"/>
      <c r="NVG229" s="89"/>
      <c r="NVH229" s="89"/>
      <c r="NVI229" s="89"/>
      <c r="NVJ229" s="89"/>
      <c r="NVK229" s="89"/>
      <c r="NVL229" s="89"/>
      <c r="NVM229" s="89"/>
      <c r="NVN229" s="89"/>
      <c r="NVO229" s="89"/>
      <c r="NVP229" s="89"/>
      <c r="NVQ229" s="89"/>
      <c r="NVR229" s="89"/>
      <c r="NVS229" s="80"/>
      <c r="NVT229" s="89"/>
      <c r="NVU229" s="89"/>
      <c r="NVV229" s="89"/>
      <c r="NVW229" s="89"/>
      <c r="NVX229" s="89"/>
      <c r="NVY229" s="89"/>
      <c r="NVZ229" s="89"/>
      <c r="NWA229" s="89"/>
      <c r="NWB229" s="89"/>
      <c r="NWC229" s="89"/>
      <c r="NWD229" s="89"/>
      <c r="NWE229" s="89"/>
      <c r="NWF229" s="89"/>
      <c r="NWG229" s="89"/>
      <c r="NWH229" s="89"/>
      <c r="NWI229" s="89"/>
      <c r="NWJ229" s="89"/>
      <c r="NWK229" s="89"/>
      <c r="NWL229" s="89"/>
      <c r="NWM229" s="89"/>
      <c r="NWN229" s="89"/>
      <c r="NWO229" s="80"/>
      <c r="NWP229" s="89"/>
      <c r="NWQ229" s="89"/>
      <c r="NWR229" s="89"/>
      <c r="NWS229" s="89"/>
      <c r="NWT229" s="89"/>
      <c r="NWU229" s="89"/>
      <c r="NWV229" s="89"/>
      <c r="NWW229" s="89"/>
      <c r="NWX229" s="89"/>
      <c r="NWY229" s="89"/>
      <c r="NWZ229" s="89"/>
      <c r="NXA229" s="89"/>
      <c r="NXB229" s="89"/>
      <c r="NXC229" s="89"/>
      <c r="NXD229" s="89"/>
      <c r="NXE229" s="89"/>
      <c r="NXF229" s="89"/>
      <c r="NXG229" s="89"/>
      <c r="NXH229" s="89"/>
      <c r="NXI229" s="89"/>
      <c r="NXJ229" s="89"/>
      <c r="NXK229" s="80"/>
      <c r="NXL229" s="89"/>
      <c r="NXM229" s="89"/>
      <c r="NXN229" s="89"/>
      <c r="NXO229" s="89"/>
      <c r="NXP229" s="89"/>
      <c r="NXQ229" s="89"/>
      <c r="NXR229" s="89"/>
      <c r="NXS229" s="89"/>
      <c r="NXT229" s="89"/>
      <c r="NXU229" s="89"/>
      <c r="NXV229" s="89"/>
      <c r="NXW229" s="89"/>
      <c r="NXX229" s="89"/>
      <c r="NXY229" s="89"/>
      <c r="NXZ229" s="89"/>
      <c r="NYA229" s="89"/>
      <c r="NYB229" s="89"/>
      <c r="NYC229" s="89"/>
      <c r="NYD229" s="89"/>
      <c r="NYE229" s="89"/>
      <c r="NYF229" s="89"/>
      <c r="NYG229" s="80"/>
      <c r="NYH229" s="89"/>
      <c r="NYI229" s="89"/>
      <c r="NYJ229" s="89"/>
      <c r="NYK229" s="89"/>
      <c r="NYL229" s="89"/>
      <c r="NYM229" s="89"/>
      <c r="NYN229" s="89"/>
      <c r="NYO229" s="89"/>
      <c r="NYP229" s="89"/>
      <c r="NYQ229" s="89"/>
      <c r="NYR229" s="89"/>
      <c r="NYS229" s="89"/>
      <c r="NYT229" s="89"/>
      <c r="NYU229" s="89"/>
      <c r="NYV229" s="89"/>
      <c r="NYW229" s="89"/>
      <c r="NYX229" s="89"/>
      <c r="NYY229" s="89"/>
      <c r="NYZ229" s="89"/>
      <c r="NZA229" s="89"/>
      <c r="NZB229" s="89"/>
      <c r="NZC229" s="80"/>
      <c r="NZD229" s="89"/>
      <c r="NZE229" s="89"/>
      <c r="NZF229" s="89"/>
      <c r="NZG229" s="89"/>
      <c r="NZH229" s="89"/>
      <c r="NZI229" s="89"/>
      <c r="NZJ229" s="89"/>
      <c r="NZK229" s="89"/>
      <c r="NZL229" s="89"/>
      <c r="NZM229" s="89"/>
      <c r="NZN229" s="89"/>
      <c r="NZO229" s="89"/>
      <c r="NZP229" s="89"/>
      <c r="NZQ229" s="89"/>
      <c r="NZR229" s="89"/>
      <c r="NZS229" s="89"/>
      <c r="NZT229" s="89"/>
      <c r="NZU229" s="89"/>
      <c r="NZV229" s="89"/>
      <c r="NZW229" s="89"/>
      <c r="NZX229" s="89"/>
      <c r="NZY229" s="80"/>
      <c r="NZZ229" s="89"/>
      <c r="OAA229" s="89"/>
      <c r="OAB229" s="89"/>
      <c r="OAC229" s="89"/>
      <c r="OAD229" s="89"/>
      <c r="OAE229" s="89"/>
      <c r="OAF229" s="89"/>
      <c r="OAG229" s="89"/>
      <c r="OAH229" s="89"/>
      <c r="OAI229" s="89"/>
      <c r="OAJ229" s="89"/>
      <c r="OAK229" s="89"/>
      <c r="OAL229" s="89"/>
      <c r="OAM229" s="89"/>
      <c r="OAN229" s="89"/>
      <c r="OAO229" s="89"/>
      <c r="OAP229" s="89"/>
      <c r="OAQ229" s="89"/>
      <c r="OAR229" s="89"/>
      <c r="OAS229" s="89"/>
      <c r="OAT229" s="89"/>
      <c r="OAU229" s="80"/>
      <c r="OAV229" s="89"/>
      <c r="OAW229" s="89"/>
      <c r="OAX229" s="89"/>
      <c r="OAY229" s="89"/>
      <c r="OAZ229" s="89"/>
      <c r="OBA229" s="89"/>
      <c r="OBB229" s="89"/>
      <c r="OBC229" s="89"/>
      <c r="OBD229" s="89"/>
      <c r="OBE229" s="89"/>
      <c r="OBF229" s="89"/>
      <c r="OBG229" s="89"/>
      <c r="OBH229" s="89"/>
      <c r="OBI229" s="89"/>
      <c r="OBJ229" s="89"/>
      <c r="OBK229" s="89"/>
      <c r="OBL229" s="89"/>
      <c r="OBM229" s="89"/>
      <c r="OBN229" s="89"/>
      <c r="OBO229" s="89"/>
      <c r="OBP229" s="89"/>
      <c r="OBQ229" s="80"/>
      <c r="OBR229" s="89"/>
      <c r="OBS229" s="89"/>
      <c r="OBT229" s="89"/>
      <c r="OBU229" s="89"/>
      <c r="OBV229" s="89"/>
      <c r="OBW229" s="89"/>
      <c r="OBX229" s="89"/>
      <c r="OBY229" s="89"/>
      <c r="OBZ229" s="89"/>
      <c r="OCA229" s="89"/>
      <c r="OCB229" s="89"/>
      <c r="OCC229" s="89"/>
      <c r="OCD229" s="89"/>
      <c r="OCE229" s="89"/>
      <c r="OCF229" s="89"/>
      <c r="OCG229" s="89"/>
      <c r="OCH229" s="89"/>
      <c r="OCI229" s="89"/>
      <c r="OCJ229" s="89"/>
      <c r="OCK229" s="89"/>
      <c r="OCL229" s="89"/>
      <c r="OCM229" s="80"/>
      <c r="OCN229" s="89"/>
      <c r="OCO229" s="89"/>
      <c r="OCP229" s="89"/>
      <c r="OCQ229" s="89"/>
      <c r="OCR229" s="89"/>
      <c r="OCS229" s="89"/>
      <c r="OCT229" s="89"/>
      <c r="OCU229" s="89"/>
      <c r="OCV229" s="89"/>
      <c r="OCW229" s="89"/>
      <c r="OCX229" s="89"/>
      <c r="OCY229" s="89"/>
      <c r="OCZ229" s="89"/>
      <c r="ODA229" s="89"/>
      <c r="ODB229" s="89"/>
      <c r="ODC229" s="89"/>
      <c r="ODD229" s="89"/>
      <c r="ODE229" s="89"/>
      <c r="ODF229" s="89"/>
      <c r="ODG229" s="89"/>
      <c r="ODH229" s="89"/>
      <c r="ODI229" s="80"/>
      <c r="ODJ229" s="89"/>
      <c r="ODK229" s="89"/>
      <c r="ODL229" s="89"/>
      <c r="ODM229" s="89"/>
      <c r="ODN229" s="89"/>
      <c r="ODO229" s="89"/>
      <c r="ODP229" s="89"/>
      <c r="ODQ229" s="89"/>
      <c r="ODR229" s="89"/>
      <c r="ODS229" s="89"/>
      <c r="ODT229" s="89"/>
      <c r="ODU229" s="89"/>
      <c r="ODV229" s="89"/>
      <c r="ODW229" s="89"/>
      <c r="ODX229" s="89"/>
      <c r="ODY229" s="89"/>
      <c r="ODZ229" s="89"/>
      <c r="OEA229" s="89"/>
      <c r="OEB229" s="89"/>
      <c r="OEC229" s="89"/>
      <c r="OED229" s="89"/>
      <c r="OEE229" s="80"/>
      <c r="OEF229" s="89"/>
      <c r="OEG229" s="89"/>
      <c r="OEH229" s="89"/>
      <c r="OEI229" s="89"/>
      <c r="OEJ229" s="89"/>
      <c r="OEK229" s="89"/>
      <c r="OEL229" s="89"/>
      <c r="OEM229" s="89"/>
      <c r="OEN229" s="89"/>
      <c r="OEO229" s="89"/>
      <c r="OEP229" s="89"/>
      <c r="OEQ229" s="89"/>
      <c r="OER229" s="89"/>
      <c r="OES229" s="89"/>
      <c r="OET229" s="89"/>
      <c r="OEU229" s="89"/>
      <c r="OEV229" s="89"/>
      <c r="OEW229" s="89"/>
      <c r="OEX229" s="89"/>
      <c r="OEY229" s="89"/>
      <c r="OEZ229" s="89"/>
      <c r="OFA229" s="80"/>
      <c r="OFB229" s="89"/>
      <c r="OFC229" s="89"/>
      <c r="OFD229" s="89"/>
      <c r="OFE229" s="89"/>
      <c r="OFF229" s="89"/>
      <c r="OFG229" s="89"/>
      <c r="OFH229" s="89"/>
      <c r="OFI229" s="89"/>
      <c r="OFJ229" s="89"/>
      <c r="OFK229" s="89"/>
      <c r="OFL229" s="89"/>
      <c r="OFM229" s="89"/>
      <c r="OFN229" s="89"/>
      <c r="OFO229" s="89"/>
      <c r="OFP229" s="89"/>
      <c r="OFQ229" s="89"/>
      <c r="OFR229" s="89"/>
      <c r="OFS229" s="89"/>
      <c r="OFT229" s="89"/>
      <c r="OFU229" s="89"/>
      <c r="OFV229" s="89"/>
      <c r="OFW229" s="80"/>
      <c r="OFX229" s="89"/>
      <c r="OFY229" s="89"/>
      <c r="OFZ229" s="89"/>
      <c r="OGA229" s="89"/>
      <c r="OGB229" s="89"/>
      <c r="OGC229" s="89"/>
      <c r="OGD229" s="89"/>
      <c r="OGE229" s="89"/>
      <c r="OGF229" s="89"/>
      <c r="OGG229" s="89"/>
      <c r="OGH229" s="89"/>
      <c r="OGI229" s="89"/>
      <c r="OGJ229" s="89"/>
      <c r="OGK229" s="89"/>
      <c r="OGL229" s="89"/>
      <c r="OGM229" s="89"/>
      <c r="OGN229" s="89"/>
      <c r="OGO229" s="89"/>
      <c r="OGP229" s="89"/>
      <c r="OGQ229" s="89"/>
      <c r="OGR229" s="89"/>
      <c r="OGS229" s="80"/>
      <c r="OGT229" s="89"/>
      <c r="OGU229" s="89"/>
      <c r="OGV229" s="89"/>
      <c r="OGW229" s="89"/>
      <c r="OGX229" s="89"/>
      <c r="OGY229" s="89"/>
      <c r="OGZ229" s="89"/>
      <c r="OHA229" s="89"/>
      <c r="OHB229" s="89"/>
      <c r="OHC229" s="89"/>
      <c r="OHD229" s="89"/>
      <c r="OHE229" s="89"/>
      <c r="OHF229" s="89"/>
      <c r="OHG229" s="89"/>
      <c r="OHH229" s="89"/>
      <c r="OHI229" s="89"/>
      <c r="OHJ229" s="89"/>
      <c r="OHK229" s="89"/>
      <c r="OHL229" s="89"/>
      <c r="OHM229" s="89"/>
      <c r="OHN229" s="89"/>
      <c r="OHO229" s="80"/>
      <c r="OHP229" s="89"/>
      <c r="OHQ229" s="89"/>
      <c r="OHR229" s="89"/>
      <c r="OHS229" s="89"/>
      <c r="OHT229" s="89"/>
      <c r="OHU229" s="89"/>
      <c r="OHV229" s="89"/>
      <c r="OHW229" s="89"/>
      <c r="OHX229" s="89"/>
      <c r="OHY229" s="89"/>
      <c r="OHZ229" s="89"/>
      <c r="OIA229" s="89"/>
      <c r="OIB229" s="89"/>
      <c r="OIC229" s="89"/>
      <c r="OID229" s="89"/>
      <c r="OIE229" s="89"/>
      <c r="OIF229" s="89"/>
      <c r="OIG229" s="89"/>
      <c r="OIH229" s="89"/>
      <c r="OII229" s="89"/>
      <c r="OIJ229" s="89"/>
      <c r="OIK229" s="80"/>
      <c r="OIL229" s="89"/>
      <c r="OIM229" s="89"/>
      <c r="OIN229" s="89"/>
      <c r="OIO229" s="89"/>
      <c r="OIP229" s="89"/>
      <c r="OIQ229" s="89"/>
      <c r="OIR229" s="89"/>
      <c r="OIS229" s="89"/>
      <c r="OIT229" s="89"/>
      <c r="OIU229" s="89"/>
      <c r="OIV229" s="89"/>
      <c r="OIW229" s="89"/>
      <c r="OIX229" s="89"/>
      <c r="OIY229" s="89"/>
      <c r="OIZ229" s="89"/>
      <c r="OJA229" s="89"/>
      <c r="OJB229" s="89"/>
      <c r="OJC229" s="89"/>
      <c r="OJD229" s="89"/>
      <c r="OJE229" s="89"/>
      <c r="OJF229" s="89"/>
      <c r="OJG229" s="80"/>
      <c r="OJH229" s="89"/>
      <c r="OJI229" s="89"/>
      <c r="OJJ229" s="89"/>
      <c r="OJK229" s="89"/>
      <c r="OJL229" s="89"/>
      <c r="OJM229" s="89"/>
      <c r="OJN229" s="89"/>
      <c r="OJO229" s="89"/>
      <c r="OJP229" s="89"/>
      <c r="OJQ229" s="89"/>
      <c r="OJR229" s="89"/>
      <c r="OJS229" s="89"/>
      <c r="OJT229" s="89"/>
      <c r="OJU229" s="89"/>
      <c r="OJV229" s="89"/>
      <c r="OJW229" s="89"/>
      <c r="OJX229" s="89"/>
      <c r="OJY229" s="89"/>
      <c r="OJZ229" s="89"/>
      <c r="OKA229" s="89"/>
      <c r="OKB229" s="89"/>
      <c r="OKC229" s="80"/>
      <c r="OKD229" s="89"/>
      <c r="OKE229" s="89"/>
      <c r="OKF229" s="89"/>
      <c r="OKG229" s="89"/>
      <c r="OKH229" s="89"/>
      <c r="OKI229" s="89"/>
      <c r="OKJ229" s="89"/>
      <c r="OKK229" s="89"/>
      <c r="OKL229" s="89"/>
      <c r="OKM229" s="89"/>
      <c r="OKN229" s="89"/>
      <c r="OKO229" s="89"/>
      <c r="OKP229" s="89"/>
      <c r="OKQ229" s="89"/>
      <c r="OKR229" s="89"/>
      <c r="OKS229" s="89"/>
      <c r="OKT229" s="89"/>
      <c r="OKU229" s="89"/>
      <c r="OKV229" s="89"/>
      <c r="OKW229" s="89"/>
      <c r="OKX229" s="89"/>
      <c r="OKY229" s="80"/>
      <c r="OKZ229" s="89"/>
      <c r="OLA229" s="89"/>
      <c r="OLB229" s="89"/>
      <c r="OLC229" s="89"/>
      <c r="OLD229" s="89"/>
      <c r="OLE229" s="89"/>
      <c r="OLF229" s="89"/>
      <c r="OLG229" s="89"/>
      <c r="OLH229" s="89"/>
      <c r="OLI229" s="89"/>
      <c r="OLJ229" s="89"/>
      <c r="OLK229" s="89"/>
      <c r="OLL229" s="89"/>
      <c r="OLM229" s="89"/>
      <c r="OLN229" s="89"/>
      <c r="OLO229" s="89"/>
      <c r="OLP229" s="89"/>
      <c r="OLQ229" s="89"/>
      <c r="OLR229" s="89"/>
      <c r="OLS229" s="89"/>
      <c r="OLT229" s="89"/>
      <c r="OLU229" s="80"/>
      <c r="OLV229" s="89"/>
      <c r="OLW229" s="89"/>
      <c r="OLX229" s="89"/>
      <c r="OLY229" s="89"/>
      <c r="OLZ229" s="89"/>
      <c r="OMA229" s="89"/>
      <c r="OMB229" s="89"/>
      <c r="OMC229" s="89"/>
      <c r="OMD229" s="89"/>
      <c r="OME229" s="89"/>
      <c r="OMF229" s="89"/>
      <c r="OMG229" s="89"/>
      <c r="OMH229" s="89"/>
      <c r="OMI229" s="89"/>
      <c r="OMJ229" s="89"/>
      <c r="OMK229" s="89"/>
      <c r="OML229" s="89"/>
      <c r="OMM229" s="89"/>
      <c r="OMN229" s="89"/>
      <c r="OMO229" s="89"/>
      <c r="OMP229" s="89"/>
      <c r="OMQ229" s="80"/>
      <c r="OMR229" s="89"/>
      <c r="OMS229" s="89"/>
      <c r="OMT229" s="89"/>
      <c r="OMU229" s="89"/>
      <c r="OMV229" s="89"/>
      <c r="OMW229" s="89"/>
      <c r="OMX229" s="89"/>
      <c r="OMY229" s="89"/>
      <c r="OMZ229" s="89"/>
      <c r="ONA229" s="89"/>
      <c r="ONB229" s="89"/>
      <c r="ONC229" s="89"/>
      <c r="OND229" s="89"/>
      <c r="ONE229" s="89"/>
      <c r="ONF229" s="89"/>
      <c r="ONG229" s="89"/>
      <c r="ONH229" s="89"/>
      <c r="ONI229" s="89"/>
      <c r="ONJ229" s="89"/>
      <c r="ONK229" s="89"/>
      <c r="ONL229" s="89"/>
      <c r="ONM229" s="80"/>
      <c r="ONN229" s="89"/>
      <c r="ONO229" s="89"/>
      <c r="ONP229" s="89"/>
      <c r="ONQ229" s="89"/>
      <c r="ONR229" s="89"/>
      <c r="ONS229" s="89"/>
      <c r="ONT229" s="89"/>
      <c r="ONU229" s="89"/>
      <c r="ONV229" s="89"/>
      <c r="ONW229" s="89"/>
      <c r="ONX229" s="89"/>
      <c r="ONY229" s="89"/>
      <c r="ONZ229" s="89"/>
      <c r="OOA229" s="89"/>
      <c r="OOB229" s="89"/>
      <c r="OOC229" s="89"/>
      <c r="OOD229" s="89"/>
      <c r="OOE229" s="89"/>
      <c r="OOF229" s="89"/>
      <c r="OOG229" s="89"/>
      <c r="OOH229" s="89"/>
      <c r="OOI229" s="80"/>
      <c r="OOJ229" s="89"/>
      <c r="OOK229" s="89"/>
      <c r="OOL229" s="89"/>
      <c r="OOM229" s="89"/>
      <c r="OON229" s="89"/>
      <c r="OOO229" s="89"/>
      <c r="OOP229" s="89"/>
      <c r="OOQ229" s="89"/>
      <c r="OOR229" s="89"/>
      <c r="OOS229" s="89"/>
      <c r="OOT229" s="89"/>
      <c r="OOU229" s="89"/>
      <c r="OOV229" s="89"/>
      <c r="OOW229" s="89"/>
      <c r="OOX229" s="89"/>
      <c r="OOY229" s="89"/>
      <c r="OOZ229" s="89"/>
      <c r="OPA229" s="89"/>
      <c r="OPB229" s="89"/>
      <c r="OPC229" s="89"/>
      <c r="OPD229" s="89"/>
      <c r="OPE229" s="80"/>
      <c r="OPF229" s="89"/>
      <c r="OPG229" s="89"/>
      <c r="OPH229" s="89"/>
      <c r="OPI229" s="89"/>
      <c r="OPJ229" s="89"/>
      <c r="OPK229" s="89"/>
      <c r="OPL229" s="89"/>
      <c r="OPM229" s="89"/>
      <c r="OPN229" s="89"/>
      <c r="OPO229" s="89"/>
      <c r="OPP229" s="89"/>
      <c r="OPQ229" s="89"/>
      <c r="OPR229" s="89"/>
      <c r="OPS229" s="89"/>
      <c r="OPT229" s="89"/>
      <c r="OPU229" s="89"/>
      <c r="OPV229" s="89"/>
      <c r="OPW229" s="89"/>
      <c r="OPX229" s="89"/>
      <c r="OPY229" s="89"/>
      <c r="OPZ229" s="89"/>
      <c r="OQA229" s="80"/>
      <c r="OQB229" s="89"/>
      <c r="OQC229" s="89"/>
      <c r="OQD229" s="89"/>
      <c r="OQE229" s="89"/>
      <c r="OQF229" s="89"/>
      <c r="OQG229" s="89"/>
      <c r="OQH229" s="89"/>
      <c r="OQI229" s="89"/>
      <c r="OQJ229" s="89"/>
      <c r="OQK229" s="89"/>
      <c r="OQL229" s="89"/>
      <c r="OQM229" s="89"/>
      <c r="OQN229" s="89"/>
      <c r="OQO229" s="89"/>
      <c r="OQP229" s="89"/>
      <c r="OQQ229" s="89"/>
      <c r="OQR229" s="89"/>
      <c r="OQS229" s="89"/>
      <c r="OQT229" s="89"/>
      <c r="OQU229" s="89"/>
      <c r="OQV229" s="89"/>
      <c r="OQW229" s="80"/>
      <c r="OQX229" s="89"/>
      <c r="OQY229" s="89"/>
      <c r="OQZ229" s="89"/>
      <c r="ORA229" s="89"/>
      <c r="ORB229" s="89"/>
      <c r="ORC229" s="89"/>
      <c r="ORD229" s="89"/>
      <c r="ORE229" s="89"/>
      <c r="ORF229" s="89"/>
      <c r="ORG229" s="89"/>
      <c r="ORH229" s="89"/>
      <c r="ORI229" s="89"/>
      <c r="ORJ229" s="89"/>
      <c r="ORK229" s="89"/>
      <c r="ORL229" s="89"/>
      <c r="ORM229" s="89"/>
      <c r="ORN229" s="89"/>
      <c r="ORO229" s="89"/>
      <c r="ORP229" s="89"/>
      <c r="ORQ229" s="89"/>
      <c r="ORR229" s="89"/>
      <c r="ORS229" s="80"/>
      <c r="ORT229" s="89"/>
      <c r="ORU229" s="89"/>
      <c r="ORV229" s="89"/>
      <c r="ORW229" s="89"/>
      <c r="ORX229" s="89"/>
      <c r="ORY229" s="89"/>
      <c r="ORZ229" s="89"/>
      <c r="OSA229" s="89"/>
      <c r="OSB229" s="89"/>
      <c r="OSC229" s="89"/>
      <c r="OSD229" s="89"/>
      <c r="OSE229" s="89"/>
      <c r="OSF229" s="89"/>
      <c r="OSG229" s="89"/>
      <c r="OSH229" s="89"/>
      <c r="OSI229" s="89"/>
      <c r="OSJ229" s="89"/>
      <c r="OSK229" s="89"/>
      <c r="OSL229" s="89"/>
      <c r="OSM229" s="89"/>
      <c r="OSN229" s="89"/>
      <c r="OSO229" s="80"/>
      <c r="OSP229" s="89"/>
      <c r="OSQ229" s="89"/>
      <c r="OSR229" s="89"/>
      <c r="OSS229" s="89"/>
      <c r="OST229" s="89"/>
      <c r="OSU229" s="89"/>
      <c r="OSV229" s="89"/>
      <c r="OSW229" s="89"/>
      <c r="OSX229" s="89"/>
      <c r="OSY229" s="89"/>
      <c r="OSZ229" s="89"/>
      <c r="OTA229" s="89"/>
      <c r="OTB229" s="89"/>
      <c r="OTC229" s="89"/>
      <c r="OTD229" s="89"/>
      <c r="OTE229" s="89"/>
      <c r="OTF229" s="89"/>
      <c r="OTG229" s="89"/>
      <c r="OTH229" s="89"/>
      <c r="OTI229" s="89"/>
      <c r="OTJ229" s="89"/>
      <c r="OTK229" s="80"/>
      <c r="OTL229" s="89"/>
      <c r="OTM229" s="89"/>
      <c r="OTN229" s="89"/>
      <c r="OTO229" s="89"/>
      <c r="OTP229" s="89"/>
      <c r="OTQ229" s="89"/>
      <c r="OTR229" s="89"/>
      <c r="OTS229" s="89"/>
      <c r="OTT229" s="89"/>
      <c r="OTU229" s="89"/>
      <c r="OTV229" s="89"/>
      <c r="OTW229" s="89"/>
      <c r="OTX229" s="89"/>
      <c r="OTY229" s="89"/>
      <c r="OTZ229" s="89"/>
      <c r="OUA229" s="89"/>
      <c r="OUB229" s="89"/>
      <c r="OUC229" s="89"/>
      <c r="OUD229" s="89"/>
      <c r="OUE229" s="89"/>
      <c r="OUF229" s="89"/>
      <c r="OUG229" s="80"/>
      <c r="OUH229" s="89"/>
      <c r="OUI229" s="89"/>
      <c r="OUJ229" s="89"/>
      <c r="OUK229" s="89"/>
      <c r="OUL229" s="89"/>
      <c r="OUM229" s="89"/>
      <c r="OUN229" s="89"/>
      <c r="OUO229" s="89"/>
      <c r="OUP229" s="89"/>
      <c r="OUQ229" s="89"/>
      <c r="OUR229" s="89"/>
      <c r="OUS229" s="89"/>
      <c r="OUT229" s="89"/>
      <c r="OUU229" s="89"/>
      <c r="OUV229" s="89"/>
      <c r="OUW229" s="89"/>
      <c r="OUX229" s="89"/>
      <c r="OUY229" s="89"/>
      <c r="OUZ229" s="89"/>
      <c r="OVA229" s="89"/>
      <c r="OVB229" s="89"/>
      <c r="OVC229" s="80"/>
      <c r="OVD229" s="89"/>
      <c r="OVE229" s="89"/>
      <c r="OVF229" s="89"/>
      <c r="OVG229" s="89"/>
      <c r="OVH229" s="89"/>
      <c r="OVI229" s="89"/>
      <c r="OVJ229" s="89"/>
      <c r="OVK229" s="89"/>
      <c r="OVL229" s="89"/>
      <c r="OVM229" s="89"/>
      <c r="OVN229" s="89"/>
      <c r="OVO229" s="89"/>
      <c r="OVP229" s="89"/>
      <c r="OVQ229" s="89"/>
      <c r="OVR229" s="89"/>
      <c r="OVS229" s="89"/>
      <c r="OVT229" s="89"/>
      <c r="OVU229" s="89"/>
      <c r="OVV229" s="89"/>
      <c r="OVW229" s="89"/>
      <c r="OVX229" s="89"/>
      <c r="OVY229" s="80"/>
      <c r="OVZ229" s="89"/>
      <c r="OWA229" s="89"/>
      <c r="OWB229" s="89"/>
      <c r="OWC229" s="89"/>
      <c r="OWD229" s="89"/>
      <c r="OWE229" s="89"/>
      <c r="OWF229" s="89"/>
      <c r="OWG229" s="89"/>
      <c r="OWH229" s="89"/>
      <c r="OWI229" s="89"/>
      <c r="OWJ229" s="89"/>
      <c r="OWK229" s="89"/>
      <c r="OWL229" s="89"/>
      <c r="OWM229" s="89"/>
      <c r="OWN229" s="89"/>
      <c r="OWO229" s="89"/>
      <c r="OWP229" s="89"/>
      <c r="OWQ229" s="89"/>
      <c r="OWR229" s="89"/>
      <c r="OWS229" s="89"/>
      <c r="OWT229" s="89"/>
      <c r="OWU229" s="80"/>
      <c r="OWV229" s="89"/>
      <c r="OWW229" s="89"/>
      <c r="OWX229" s="89"/>
      <c r="OWY229" s="89"/>
      <c r="OWZ229" s="89"/>
      <c r="OXA229" s="89"/>
      <c r="OXB229" s="89"/>
      <c r="OXC229" s="89"/>
      <c r="OXD229" s="89"/>
      <c r="OXE229" s="89"/>
      <c r="OXF229" s="89"/>
      <c r="OXG229" s="89"/>
      <c r="OXH229" s="89"/>
      <c r="OXI229" s="89"/>
      <c r="OXJ229" s="89"/>
      <c r="OXK229" s="89"/>
      <c r="OXL229" s="89"/>
      <c r="OXM229" s="89"/>
      <c r="OXN229" s="89"/>
      <c r="OXO229" s="89"/>
      <c r="OXP229" s="89"/>
      <c r="OXQ229" s="80"/>
      <c r="OXR229" s="89"/>
      <c r="OXS229" s="89"/>
      <c r="OXT229" s="89"/>
      <c r="OXU229" s="89"/>
      <c r="OXV229" s="89"/>
      <c r="OXW229" s="89"/>
      <c r="OXX229" s="89"/>
      <c r="OXY229" s="89"/>
      <c r="OXZ229" s="89"/>
      <c r="OYA229" s="89"/>
      <c r="OYB229" s="89"/>
      <c r="OYC229" s="89"/>
      <c r="OYD229" s="89"/>
      <c r="OYE229" s="89"/>
      <c r="OYF229" s="89"/>
      <c r="OYG229" s="89"/>
      <c r="OYH229" s="89"/>
      <c r="OYI229" s="89"/>
      <c r="OYJ229" s="89"/>
      <c r="OYK229" s="89"/>
      <c r="OYL229" s="89"/>
      <c r="OYM229" s="80"/>
      <c r="OYN229" s="89"/>
      <c r="OYO229" s="89"/>
      <c r="OYP229" s="89"/>
      <c r="OYQ229" s="89"/>
      <c r="OYR229" s="89"/>
      <c r="OYS229" s="89"/>
      <c r="OYT229" s="89"/>
      <c r="OYU229" s="89"/>
      <c r="OYV229" s="89"/>
      <c r="OYW229" s="89"/>
      <c r="OYX229" s="89"/>
      <c r="OYY229" s="89"/>
      <c r="OYZ229" s="89"/>
      <c r="OZA229" s="89"/>
      <c r="OZB229" s="89"/>
      <c r="OZC229" s="89"/>
      <c r="OZD229" s="89"/>
      <c r="OZE229" s="89"/>
      <c r="OZF229" s="89"/>
      <c r="OZG229" s="89"/>
      <c r="OZH229" s="89"/>
      <c r="OZI229" s="80"/>
      <c r="OZJ229" s="89"/>
      <c r="OZK229" s="89"/>
      <c r="OZL229" s="89"/>
      <c r="OZM229" s="89"/>
      <c r="OZN229" s="89"/>
      <c r="OZO229" s="89"/>
      <c r="OZP229" s="89"/>
      <c r="OZQ229" s="89"/>
      <c r="OZR229" s="89"/>
      <c r="OZS229" s="89"/>
      <c r="OZT229" s="89"/>
      <c r="OZU229" s="89"/>
      <c r="OZV229" s="89"/>
      <c r="OZW229" s="89"/>
      <c r="OZX229" s="89"/>
      <c r="OZY229" s="89"/>
      <c r="OZZ229" s="89"/>
      <c r="PAA229" s="89"/>
      <c r="PAB229" s="89"/>
      <c r="PAC229" s="89"/>
      <c r="PAD229" s="89"/>
      <c r="PAE229" s="80"/>
      <c r="PAF229" s="89"/>
      <c r="PAG229" s="89"/>
      <c r="PAH229" s="89"/>
      <c r="PAI229" s="89"/>
      <c r="PAJ229" s="89"/>
      <c r="PAK229" s="89"/>
      <c r="PAL229" s="89"/>
      <c r="PAM229" s="89"/>
      <c r="PAN229" s="89"/>
      <c r="PAO229" s="89"/>
      <c r="PAP229" s="89"/>
      <c r="PAQ229" s="89"/>
      <c r="PAR229" s="89"/>
      <c r="PAS229" s="89"/>
      <c r="PAT229" s="89"/>
      <c r="PAU229" s="89"/>
      <c r="PAV229" s="89"/>
      <c r="PAW229" s="89"/>
      <c r="PAX229" s="89"/>
      <c r="PAY229" s="89"/>
      <c r="PAZ229" s="89"/>
      <c r="PBA229" s="80"/>
      <c r="PBB229" s="89"/>
      <c r="PBC229" s="89"/>
      <c r="PBD229" s="89"/>
      <c r="PBE229" s="89"/>
      <c r="PBF229" s="89"/>
      <c r="PBG229" s="89"/>
      <c r="PBH229" s="89"/>
      <c r="PBI229" s="89"/>
      <c r="PBJ229" s="89"/>
      <c r="PBK229" s="89"/>
      <c r="PBL229" s="89"/>
      <c r="PBM229" s="89"/>
      <c r="PBN229" s="89"/>
      <c r="PBO229" s="89"/>
      <c r="PBP229" s="89"/>
      <c r="PBQ229" s="89"/>
      <c r="PBR229" s="89"/>
      <c r="PBS229" s="89"/>
      <c r="PBT229" s="89"/>
      <c r="PBU229" s="89"/>
      <c r="PBV229" s="89"/>
      <c r="PBW229" s="80"/>
      <c r="PBX229" s="89"/>
      <c r="PBY229" s="89"/>
      <c r="PBZ229" s="89"/>
      <c r="PCA229" s="89"/>
      <c r="PCB229" s="89"/>
      <c r="PCC229" s="89"/>
      <c r="PCD229" s="89"/>
      <c r="PCE229" s="89"/>
      <c r="PCF229" s="89"/>
      <c r="PCG229" s="89"/>
      <c r="PCH229" s="89"/>
      <c r="PCI229" s="89"/>
      <c r="PCJ229" s="89"/>
      <c r="PCK229" s="89"/>
      <c r="PCL229" s="89"/>
      <c r="PCM229" s="89"/>
      <c r="PCN229" s="89"/>
      <c r="PCO229" s="89"/>
      <c r="PCP229" s="89"/>
      <c r="PCQ229" s="89"/>
      <c r="PCR229" s="89"/>
      <c r="PCS229" s="80"/>
      <c r="PCT229" s="89"/>
      <c r="PCU229" s="89"/>
      <c r="PCV229" s="89"/>
      <c r="PCW229" s="89"/>
      <c r="PCX229" s="89"/>
      <c r="PCY229" s="89"/>
      <c r="PCZ229" s="89"/>
      <c r="PDA229" s="89"/>
      <c r="PDB229" s="89"/>
      <c r="PDC229" s="89"/>
      <c r="PDD229" s="89"/>
      <c r="PDE229" s="89"/>
      <c r="PDF229" s="89"/>
      <c r="PDG229" s="89"/>
      <c r="PDH229" s="89"/>
      <c r="PDI229" s="89"/>
      <c r="PDJ229" s="89"/>
      <c r="PDK229" s="89"/>
      <c r="PDL229" s="89"/>
      <c r="PDM229" s="89"/>
      <c r="PDN229" s="89"/>
      <c r="PDO229" s="80"/>
      <c r="PDP229" s="89"/>
      <c r="PDQ229" s="89"/>
      <c r="PDR229" s="89"/>
      <c r="PDS229" s="89"/>
      <c r="PDT229" s="89"/>
      <c r="PDU229" s="89"/>
      <c r="PDV229" s="89"/>
      <c r="PDW229" s="89"/>
      <c r="PDX229" s="89"/>
      <c r="PDY229" s="89"/>
      <c r="PDZ229" s="89"/>
      <c r="PEA229" s="89"/>
      <c r="PEB229" s="89"/>
      <c r="PEC229" s="89"/>
      <c r="PED229" s="89"/>
      <c r="PEE229" s="89"/>
      <c r="PEF229" s="89"/>
      <c r="PEG229" s="89"/>
      <c r="PEH229" s="89"/>
      <c r="PEI229" s="89"/>
      <c r="PEJ229" s="89"/>
      <c r="PEK229" s="80"/>
      <c r="PEL229" s="89"/>
      <c r="PEM229" s="89"/>
      <c r="PEN229" s="89"/>
      <c r="PEO229" s="89"/>
      <c r="PEP229" s="89"/>
      <c r="PEQ229" s="89"/>
      <c r="PER229" s="89"/>
      <c r="PES229" s="89"/>
      <c r="PET229" s="89"/>
      <c r="PEU229" s="89"/>
      <c r="PEV229" s="89"/>
      <c r="PEW229" s="89"/>
      <c r="PEX229" s="89"/>
      <c r="PEY229" s="89"/>
      <c r="PEZ229" s="89"/>
      <c r="PFA229" s="89"/>
      <c r="PFB229" s="89"/>
      <c r="PFC229" s="89"/>
      <c r="PFD229" s="89"/>
      <c r="PFE229" s="89"/>
      <c r="PFF229" s="89"/>
      <c r="PFG229" s="80"/>
      <c r="PFH229" s="89"/>
      <c r="PFI229" s="89"/>
      <c r="PFJ229" s="89"/>
      <c r="PFK229" s="89"/>
      <c r="PFL229" s="89"/>
      <c r="PFM229" s="89"/>
      <c r="PFN229" s="89"/>
      <c r="PFO229" s="89"/>
      <c r="PFP229" s="89"/>
      <c r="PFQ229" s="89"/>
      <c r="PFR229" s="89"/>
      <c r="PFS229" s="89"/>
      <c r="PFT229" s="89"/>
      <c r="PFU229" s="89"/>
      <c r="PFV229" s="89"/>
      <c r="PFW229" s="89"/>
      <c r="PFX229" s="89"/>
      <c r="PFY229" s="89"/>
      <c r="PFZ229" s="89"/>
      <c r="PGA229" s="89"/>
      <c r="PGB229" s="89"/>
      <c r="PGC229" s="80"/>
      <c r="PGD229" s="89"/>
      <c r="PGE229" s="89"/>
      <c r="PGF229" s="89"/>
      <c r="PGG229" s="89"/>
      <c r="PGH229" s="89"/>
      <c r="PGI229" s="89"/>
      <c r="PGJ229" s="89"/>
      <c r="PGK229" s="89"/>
      <c r="PGL229" s="89"/>
      <c r="PGM229" s="89"/>
      <c r="PGN229" s="89"/>
      <c r="PGO229" s="89"/>
      <c r="PGP229" s="89"/>
      <c r="PGQ229" s="89"/>
      <c r="PGR229" s="89"/>
      <c r="PGS229" s="89"/>
      <c r="PGT229" s="89"/>
      <c r="PGU229" s="89"/>
      <c r="PGV229" s="89"/>
      <c r="PGW229" s="89"/>
      <c r="PGX229" s="89"/>
      <c r="PGY229" s="80"/>
      <c r="PGZ229" s="89"/>
      <c r="PHA229" s="89"/>
      <c r="PHB229" s="89"/>
      <c r="PHC229" s="89"/>
      <c r="PHD229" s="89"/>
      <c r="PHE229" s="89"/>
      <c r="PHF229" s="89"/>
      <c r="PHG229" s="89"/>
      <c r="PHH229" s="89"/>
      <c r="PHI229" s="89"/>
      <c r="PHJ229" s="89"/>
      <c r="PHK229" s="89"/>
      <c r="PHL229" s="89"/>
      <c r="PHM229" s="89"/>
      <c r="PHN229" s="89"/>
      <c r="PHO229" s="89"/>
      <c r="PHP229" s="89"/>
      <c r="PHQ229" s="89"/>
      <c r="PHR229" s="89"/>
      <c r="PHS229" s="89"/>
      <c r="PHT229" s="89"/>
      <c r="PHU229" s="80"/>
      <c r="PHV229" s="89"/>
      <c r="PHW229" s="89"/>
      <c r="PHX229" s="89"/>
      <c r="PHY229" s="89"/>
      <c r="PHZ229" s="89"/>
      <c r="PIA229" s="89"/>
      <c r="PIB229" s="89"/>
      <c r="PIC229" s="89"/>
      <c r="PID229" s="89"/>
      <c r="PIE229" s="89"/>
      <c r="PIF229" s="89"/>
      <c r="PIG229" s="89"/>
      <c r="PIH229" s="89"/>
      <c r="PII229" s="89"/>
      <c r="PIJ229" s="89"/>
      <c r="PIK229" s="89"/>
      <c r="PIL229" s="89"/>
      <c r="PIM229" s="89"/>
      <c r="PIN229" s="89"/>
      <c r="PIO229" s="89"/>
      <c r="PIP229" s="89"/>
      <c r="PIQ229" s="80"/>
      <c r="PIR229" s="89"/>
      <c r="PIS229" s="89"/>
      <c r="PIT229" s="89"/>
      <c r="PIU229" s="89"/>
      <c r="PIV229" s="89"/>
      <c r="PIW229" s="89"/>
      <c r="PIX229" s="89"/>
      <c r="PIY229" s="89"/>
      <c r="PIZ229" s="89"/>
      <c r="PJA229" s="89"/>
      <c r="PJB229" s="89"/>
      <c r="PJC229" s="89"/>
      <c r="PJD229" s="89"/>
      <c r="PJE229" s="89"/>
      <c r="PJF229" s="89"/>
      <c r="PJG229" s="89"/>
      <c r="PJH229" s="89"/>
      <c r="PJI229" s="89"/>
      <c r="PJJ229" s="89"/>
      <c r="PJK229" s="89"/>
      <c r="PJL229" s="89"/>
      <c r="PJM229" s="80"/>
      <c r="PJN229" s="89"/>
      <c r="PJO229" s="89"/>
      <c r="PJP229" s="89"/>
      <c r="PJQ229" s="89"/>
      <c r="PJR229" s="89"/>
      <c r="PJS229" s="89"/>
      <c r="PJT229" s="89"/>
      <c r="PJU229" s="89"/>
      <c r="PJV229" s="89"/>
      <c r="PJW229" s="89"/>
      <c r="PJX229" s="89"/>
      <c r="PJY229" s="89"/>
      <c r="PJZ229" s="89"/>
      <c r="PKA229" s="89"/>
      <c r="PKB229" s="89"/>
      <c r="PKC229" s="89"/>
      <c r="PKD229" s="89"/>
      <c r="PKE229" s="89"/>
      <c r="PKF229" s="89"/>
      <c r="PKG229" s="89"/>
      <c r="PKH229" s="89"/>
      <c r="PKI229" s="80"/>
      <c r="PKJ229" s="89"/>
      <c r="PKK229" s="89"/>
      <c r="PKL229" s="89"/>
      <c r="PKM229" s="89"/>
      <c r="PKN229" s="89"/>
      <c r="PKO229" s="89"/>
      <c r="PKP229" s="89"/>
      <c r="PKQ229" s="89"/>
      <c r="PKR229" s="89"/>
      <c r="PKS229" s="89"/>
      <c r="PKT229" s="89"/>
      <c r="PKU229" s="89"/>
      <c r="PKV229" s="89"/>
      <c r="PKW229" s="89"/>
      <c r="PKX229" s="89"/>
      <c r="PKY229" s="89"/>
      <c r="PKZ229" s="89"/>
      <c r="PLA229" s="89"/>
      <c r="PLB229" s="89"/>
      <c r="PLC229" s="89"/>
      <c r="PLD229" s="89"/>
      <c r="PLE229" s="80"/>
      <c r="PLF229" s="89"/>
      <c r="PLG229" s="89"/>
      <c r="PLH229" s="89"/>
      <c r="PLI229" s="89"/>
      <c r="PLJ229" s="89"/>
      <c r="PLK229" s="89"/>
      <c r="PLL229" s="89"/>
      <c r="PLM229" s="89"/>
      <c r="PLN229" s="89"/>
      <c r="PLO229" s="89"/>
      <c r="PLP229" s="89"/>
      <c r="PLQ229" s="89"/>
      <c r="PLR229" s="89"/>
      <c r="PLS229" s="89"/>
      <c r="PLT229" s="89"/>
      <c r="PLU229" s="89"/>
      <c r="PLV229" s="89"/>
      <c r="PLW229" s="89"/>
      <c r="PLX229" s="89"/>
      <c r="PLY229" s="89"/>
      <c r="PLZ229" s="89"/>
      <c r="PMA229" s="80"/>
      <c r="PMB229" s="89"/>
      <c r="PMC229" s="89"/>
      <c r="PMD229" s="89"/>
      <c r="PME229" s="89"/>
      <c r="PMF229" s="89"/>
      <c r="PMG229" s="89"/>
      <c r="PMH229" s="89"/>
      <c r="PMI229" s="89"/>
      <c r="PMJ229" s="89"/>
      <c r="PMK229" s="89"/>
      <c r="PML229" s="89"/>
      <c r="PMM229" s="89"/>
      <c r="PMN229" s="89"/>
      <c r="PMO229" s="89"/>
      <c r="PMP229" s="89"/>
      <c r="PMQ229" s="89"/>
      <c r="PMR229" s="89"/>
      <c r="PMS229" s="89"/>
      <c r="PMT229" s="89"/>
      <c r="PMU229" s="89"/>
      <c r="PMV229" s="89"/>
      <c r="PMW229" s="80"/>
      <c r="PMX229" s="89"/>
      <c r="PMY229" s="89"/>
      <c r="PMZ229" s="89"/>
      <c r="PNA229" s="89"/>
      <c r="PNB229" s="89"/>
      <c r="PNC229" s="89"/>
      <c r="PND229" s="89"/>
      <c r="PNE229" s="89"/>
      <c r="PNF229" s="89"/>
      <c r="PNG229" s="89"/>
      <c r="PNH229" s="89"/>
      <c r="PNI229" s="89"/>
      <c r="PNJ229" s="89"/>
      <c r="PNK229" s="89"/>
      <c r="PNL229" s="89"/>
      <c r="PNM229" s="89"/>
      <c r="PNN229" s="89"/>
      <c r="PNO229" s="89"/>
      <c r="PNP229" s="89"/>
      <c r="PNQ229" s="89"/>
      <c r="PNR229" s="89"/>
      <c r="PNS229" s="80"/>
      <c r="PNT229" s="89"/>
      <c r="PNU229" s="89"/>
      <c r="PNV229" s="89"/>
      <c r="PNW229" s="89"/>
      <c r="PNX229" s="89"/>
      <c r="PNY229" s="89"/>
      <c r="PNZ229" s="89"/>
      <c r="POA229" s="89"/>
      <c r="POB229" s="89"/>
      <c r="POC229" s="89"/>
      <c r="POD229" s="89"/>
      <c r="POE229" s="89"/>
      <c r="POF229" s="89"/>
      <c r="POG229" s="89"/>
      <c r="POH229" s="89"/>
      <c r="POI229" s="89"/>
      <c r="POJ229" s="89"/>
      <c r="POK229" s="89"/>
      <c r="POL229" s="89"/>
      <c r="POM229" s="89"/>
      <c r="PON229" s="89"/>
      <c r="POO229" s="80"/>
      <c r="POP229" s="89"/>
      <c r="POQ229" s="89"/>
      <c r="POR229" s="89"/>
      <c r="POS229" s="89"/>
      <c r="POT229" s="89"/>
      <c r="POU229" s="89"/>
      <c r="POV229" s="89"/>
      <c r="POW229" s="89"/>
      <c r="POX229" s="89"/>
      <c r="POY229" s="89"/>
      <c r="POZ229" s="89"/>
      <c r="PPA229" s="89"/>
      <c r="PPB229" s="89"/>
      <c r="PPC229" s="89"/>
      <c r="PPD229" s="89"/>
      <c r="PPE229" s="89"/>
      <c r="PPF229" s="89"/>
      <c r="PPG229" s="89"/>
      <c r="PPH229" s="89"/>
      <c r="PPI229" s="89"/>
      <c r="PPJ229" s="89"/>
      <c r="PPK229" s="80"/>
      <c r="PPL229" s="89"/>
      <c r="PPM229" s="89"/>
      <c r="PPN229" s="89"/>
      <c r="PPO229" s="89"/>
      <c r="PPP229" s="89"/>
      <c r="PPQ229" s="89"/>
      <c r="PPR229" s="89"/>
      <c r="PPS229" s="89"/>
      <c r="PPT229" s="89"/>
      <c r="PPU229" s="89"/>
      <c r="PPV229" s="89"/>
      <c r="PPW229" s="89"/>
      <c r="PPX229" s="89"/>
      <c r="PPY229" s="89"/>
      <c r="PPZ229" s="89"/>
      <c r="PQA229" s="89"/>
      <c r="PQB229" s="89"/>
      <c r="PQC229" s="89"/>
      <c r="PQD229" s="89"/>
      <c r="PQE229" s="89"/>
      <c r="PQF229" s="89"/>
      <c r="PQG229" s="80"/>
      <c r="PQH229" s="89"/>
      <c r="PQI229" s="89"/>
      <c r="PQJ229" s="89"/>
      <c r="PQK229" s="89"/>
      <c r="PQL229" s="89"/>
      <c r="PQM229" s="89"/>
      <c r="PQN229" s="89"/>
      <c r="PQO229" s="89"/>
      <c r="PQP229" s="89"/>
      <c r="PQQ229" s="89"/>
      <c r="PQR229" s="89"/>
      <c r="PQS229" s="89"/>
      <c r="PQT229" s="89"/>
      <c r="PQU229" s="89"/>
      <c r="PQV229" s="89"/>
      <c r="PQW229" s="89"/>
      <c r="PQX229" s="89"/>
      <c r="PQY229" s="89"/>
      <c r="PQZ229" s="89"/>
      <c r="PRA229" s="89"/>
      <c r="PRB229" s="89"/>
      <c r="PRC229" s="80"/>
      <c r="PRD229" s="89"/>
      <c r="PRE229" s="89"/>
      <c r="PRF229" s="89"/>
      <c r="PRG229" s="89"/>
      <c r="PRH229" s="89"/>
      <c r="PRI229" s="89"/>
      <c r="PRJ229" s="89"/>
      <c r="PRK229" s="89"/>
      <c r="PRL229" s="89"/>
      <c r="PRM229" s="89"/>
      <c r="PRN229" s="89"/>
      <c r="PRO229" s="89"/>
      <c r="PRP229" s="89"/>
      <c r="PRQ229" s="89"/>
      <c r="PRR229" s="89"/>
      <c r="PRS229" s="89"/>
      <c r="PRT229" s="89"/>
      <c r="PRU229" s="89"/>
      <c r="PRV229" s="89"/>
      <c r="PRW229" s="89"/>
      <c r="PRX229" s="89"/>
      <c r="PRY229" s="80"/>
      <c r="PRZ229" s="89"/>
      <c r="PSA229" s="89"/>
      <c r="PSB229" s="89"/>
      <c r="PSC229" s="89"/>
      <c r="PSD229" s="89"/>
      <c r="PSE229" s="89"/>
      <c r="PSF229" s="89"/>
      <c r="PSG229" s="89"/>
      <c r="PSH229" s="89"/>
      <c r="PSI229" s="89"/>
      <c r="PSJ229" s="89"/>
      <c r="PSK229" s="89"/>
      <c r="PSL229" s="89"/>
      <c r="PSM229" s="89"/>
      <c r="PSN229" s="89"/>
      <c r="PSO229" s="89"/>
      <c r="PSP229" s="89"/>
      <c r="PSQ229" s="89"/>
      <c r="PSR229" s="89"/>
      <c r="PSS229" s="89"/>
      <c r="PST229" s="89"/>
      <c r="PSU229" s="80"/>
      <c r="PSV229" s="89"/>
      <c r="PSW229" s="89"/>
      <c r="PSX229" s="89"/>
      <c r="PSY229" s="89"/>
      <c r="PSZ229" s="89"/>
      <c r="PTA229" s="89"/>
      <c r="PTB229" s="89"/>
      <c r="PTC229" s="89"/>
      <c r="PTD229" s="89"/>
      <c r="PTE229" s="89"/>
      <c r="PTF229" s="89"/>
      <c r="PTG229" s="89"/>
      <c r="PTH229" s="89"/>
      <c r="PTI229" s="89"/>
      <c r="PTJ229" s="89"/>
      <c r="PTK229" s="89"/>
      <c r="PTL229" s="89"/>
      <c r="PTM229" s="89"/>
      <c r="PTN229" s="89"/>
      <c r="PTO229" s="89"/>
      <c r="PTP229" s="89"/>
      <c r="PTQ229" s="80"/>
      <c r="PTR229" s="89"/>
      <c r="PTS229" s="89"/>
      <c r="PTT229" s="89"/>
      <c r="PTU229" s="89"/>
      <c r="PTV229" s="89"/>
      <c r="PTW229" s="89"/>
      <c r="PTX229" s="89"/>
      <c r="PTY229" s="89"/>
      <c r="PTZ229" s="89"/>
      <c r="PUA229" s="89"/>
      <c r="PUB229" s="89"/>
      <c r="PUC229" s="89"/>
      <c r="PUD229" s="89"/>
      <c r="PUE229" s="89"/>
      <c r="PUF229" s="89"/>
      <c r="PUG229" s="89"/>
      <c r="PUH229" s="89"/>
      <c r="PUI229" s="89"/>
      <c r="PUJ229" s="89"/>
      <c r="PUK229" s="89"/>
      <c r="PUL229" s="89"/>
      <c r="PUM229" s="80"/>
      <c r="PUN229" s="89"/>
      <c r="PUO229" s="89"/>
      <c r="PUP229" s="89"/>
      <c r="PUQ229" s="89"/>
      <c r="PUR229" s="89"/>
      <c r="PUS229" s="89"/>
      <c r="PUT229" s="89"/>
      <c r="PUU229" s="89"/>
      <c r="PUV229" s="89"/>
      <c r="PUW229" s="89"/>
      <c r="PUX229" s="89"/>
      <c r="PUY229" s="89"/>
      <c r="PUZ229" s="89"/>
      <c r="PVA229" s="89"/>
      <c r="PVB229" s="89"/>
      <c r="PVC229" s="89"/>
      <c r="PVD229" s="89"/>
      <c r="PVE229" s="89"/>
      <c r="PVF229" s="89"/>
      <c r="PVG229" s="89"/>
      <c r="PVH229" s="89"/>
      <c r="PVI229" s="80"/>
      <c r="PVJ229" s="89"/>
      <c r="PVK229" s="89"/>
      <c r="PVL229" s="89"/>
      <c r="PVM229" s="89"/>
      <c r="PVN229" s="89"/>
      <c r="PVO229" s="89"/>
      <c r="PVP229" s="89"/>
      <c r="PVQ229" s="89"/>
      <c r="PVR229" s="89"/>
      <c r="PVS229" s="89"/>
      <c r="PVT229" s="89"/>
      <c r="PVU229" s="89"/>
      <c r="PVV229" s="89"/>
      <c r="PVW229" s="89"/>
      <c r="PVX229" s="89"/>
      <c r="PVY229" s="89"/>
      <c r="PVZ229" s="89"/>
      <c r="PWA229" s="89"/>
      <c r="PWB229" s="89"/>
      <c r="PWC229" s="89"/>
      <c r="PWD229" s="89"/>
      <c r="PWE229" s="80"/>
      <c r="PWF229" s="89"/>
      <c r="PWG229" s="89"/>
      <c r="PWH229" s="89"/>
      <c r="PWI229" s="89"/>
      <c r="PWJ229" s="89"/>
      <c r="PWK229" s="89"/>
      <c r="PWL229" s="89"/>
      <c r="PWM229" s="89"/>
      <c r="PWN229" s="89"/>
      <c r="PWO229" s="89"/>
      <c r="PWP229" s="89"/>
      <c r="PWQ229" s="89"/>
      <c r="PWR229" s="89"/>
      <c r="PWS229" s="89"/>
      <c r="PWT229" s="89"/>
      <c r="PWU229" s="89"/>
      <c r="PWV229" s="89"/>
      <c r="PWW229" s="89"/>
      <c r="PWX229" s="89"/>
      <c r="PWY229" s="89"/>
      <c r="PWZ229" s="89"/>
      <c r="PXA229" s="80"/>
      <c r="PXB229" s="89"/>
      <c r="PXC229" s="89"/>
      <c r="PXD229" s="89"/>
      <c r="PXE229" s="89"/>
      <c r="PXF229" s="89"/>
      <c r="PXG229" s="89"/>
      <c r="PXH229" s="89"/>
      <c r="PXI229" s="89"/>
      <c r="PXJ229" s="89"/>
      <c r="PXK229" s="89"/>
      <c r="PXL229" s="89"/>
      <c r="PXM229" s="89"/>
      <c r="PXN229" s="89"/>
      <c r="PXO229" s="89"/>
      <c r="PXP229" s="89"/>
      <c r="PXQ229" s="89"/>
      <c r="PXR229" s="89"/>
      <c r="PXS229" s="89"/>
      <c r="PXT229" s="89"/>
      <c r="PXU229" s="89"/>
      <c r="PXV229" s="89"/>
      <c r="PXW229" s="80"/>
      <c r="PXX229" s="89"/>
      <c r="PXY229" s="89"/>
      <c r="PXZ229" s="89"/>
      <c r="PYA229" s="89"/>
      <c r="PYB229" s="89"/>
      <c r="PYC229" s="89"/>
      <c r="PYD229" s="89"/>
      <c r="PYE229" s="89"/>
      <c r="PYF229" s="89"/>
      <c r="PYG229" s="89"/>
      <c r="PYH229" s="89"/>
      <c r="PYI229" s="89"/>
      <c r="PYJ229" s="89"/>
      <c r="PYK229" s="89"/>
      <c r="PYL229" s="89"/>
      <c r="PYM229" s="89"/>
      <c r="PYN229" s="89"/>
      <c r="PYO229" s="89"/>
      <c r="PYP229" s="89"/>
      <c r="PYQ229" s="89"/>
      <c r="PYR229" s="89"/>
      <c r="PYS229" s="80"/>
      <c r="PYT229" s="89"/>
      <c r="PYU229" s="89"/>
      <c r="PYV229" s="89"/>
      <c r="PYW229" s="89"/>
      <c r="PYX229" s="89"/>
      <c r="PYY229" s="89"/>
      <c r="PYZ229" s="89"/>
      <c r="PZA229" s="89"/>
      <c r="PZB229" s="89"/>
      <c r="PZC229" s="89"/>
      <c r="PZD229" s="89"/>
      <c r="PZE229" s="89"/>
      <c r="PZF229" s="89"/>
      <c r="PZG229" s="89"/>
      <c r="PZH229" s="89"/>
      <c r="PZI229" s="89"/>
      <c r="PZJ229" s="89"/>
      <c r="PZK229" s="89"/>
      <c r="PZL229" s="89"/>
      <c r="PZM229" s="89"/>
      <c r="PZN229" s="89"/>
      <c r="PZO229" s="80"/>
      <c r="PZP229" s="89"/>
      <c r="PZQ229" s="89"/>
      <c r="PZR229" s="89"/>
      <c r="PZS229" s="89"/>
      <c r="PZT229" s="89"/>
      <c r="PZU229" s="89"/>
      <c r="PZV229" s="89"/>
      <c r="PZW229" s="89"/>
      <c r="PZX229" s="89"/>
      <c r="PZY229" s="89"/>
      <c r="PZZ229" s="89"/>
      <c r="QAA229" s="89"/>
      <c r="QAB229" s="89"/>
      <c r="QAC229" s="89"/>
      <c r="QAD229" s="89"/>
      <c r="QAE229" s="89"/>
      <c r="QAF229" s="89"/>
      <c r="QAG229" s="89"/>
      <c r="QAH229" s="89"/>
      <c r="QAI229" s="89"/>
      <c r="QAJ229" s="89"/>
      <c r="QAK229" s="80"/>
      <c r="QAL229" s="89"/>
      <c r="QAM229" s="89"/>
      <c r="QAN229" s="89"/>
      <c r="QAO229" s="89"/>
      <c r="QAP229" s="89"/>
      <c r="QAQ229" s="89"/>
      <c r="QAR229" s="89"/>
      <c r="QAS229" s="89"/>
      <c r="QAT229" s="89"/>
      <c r="QAU229" s="89"/>
      <c r="QAV229" s="89"/>
      <c r="QAW229" s="89"/>
      <c r="QAX229" s="89"/>
      <c r="QAY229" s="89"/>
      <c r="QAZ229" s="89"/>
      <c r="QBA229" s="89"/>
      <c r="QBB229" s="89"/>
      <c r="QBC229" s="89"/>
      <c r="QBD229" s="89"/>
      <c r="QBE229" s="89"/>
      <c r="QBF229" s="89"/>
      <c r="QBG229" s="80"/>
      <c r="QBH229" s="89"/>
      <c r="QBI229" s="89"/>
      <c r="QBJ229" s="89"/>
      <c r="QBK229" s="89"/>
      <c r="QBL229" s="89"/>
      <c r="QBM229" s="89"/>
      <c r="QBN229" s="89"/>
      <c r="QBO229" s="89"/>
      <c r="QBP229" s="89"/>
      <c r="QBQ229" s="89"/>
      <c r="QBR229" s="89"/>
      <c r="QBS229" s="89"/>
      <c r="QBT229" s="89"/>
      <c r="QBU229" s="89"/>
      <c r="QBV229" s="89"/>
      <c r="QBW229" s="89"/>
      <c r="QBX229" s="89"/>
      <c r="QBY229" s="89"/>
      <c r="QBZ229" s="89"/>
      <c r="QCA229" s="89"/>
      <c r="QCB229" s="89"/>
      <c r="QCC229" s="80"/>
      <c r="QCD229" s="89"/>
      <c r="QCE229" s="89"/>
      <c r="QCF229" s="89"/>
      <c r="QCG229" s="89"/>
      <c r="QCH229" s="89"/>
      <c r="QCI229" s="89"/>
      <c r="QCJ229" s="89"/>
      <c r="QCK229" s="89"/>
      <c r="QCL229" s="89"/>
      <c r="QCM229" s="89"/>
      <c r="QCN229" s="89"/>
      <c r="QCO229" s="89"/>
      <c r="QCP229" s="89"/>
      <c r="QCQ229" s="89"/>
      <c r="QCR229" s="89"/>
      <c r="QCS229" s="89"/>
      <c r="QCT229" s="89"/>
      <c r="QCU229" s="89"/>
      <c r="QCV229" s="89"/>
      <c r="QCW229" s="89"/>
      <c r="QCX229" s="89"/>
      <c r="QCY229" s="80"/>
      <c r="QCZ229" s="89"/>
      <c r="QDA229" s="89"/>
      <c r="QDB229" s="89"/>
      <c r="QDC229" s="89"/>
      <c r="QDD229" s="89"/>
      <c r="QDE229" s="89"/>
      <c r="QDF229" s="89"/>
      <c r="QDG229" s="89"/>
      <c r="QDH229" s="89"/>
      <c r="QDI229" s="89"/>
      <c r="QDJ229" s="89"/>
      <c r="QDK229" s="89"/>
      <c r="QDL229" s="89"/>
      <c r="QDM229" s="89"/>
      <c r="QDN229" s="89"/>
      <c r="QDO229" s="89"/>
      <c r="QDP229" s="89"/>
      <c r="QDQ229" s="89"/>
      <c r="QDR229" s="89"/>
      <c r="QDS229" s="89"/>
      <c r="QDT229" s="89"/>
      <c r="QDU229" s="80"/>
      <c r="QDV229" s="89"/>
      <c r="QDW229" s="89"/>
      <c r="QDX229" s="89"/>
      <c r="QDY229" s="89"/>
      <c r="QDZ229" s="89"/>
      <c r="QEA229" s="89"/>
      <c r="QEB229" s="89"/>
      <c r="QEC229" s="89"/>
      <c r="QED229" s="89"/>
      <c r="QEE229" s="89"/>
      <c r="QEF229" s="89"/>
      <c r="QEG229" s="89"/>
      <c r="QEH229" s="89"/>
      <c r="QEI229" s="89"/>
      <c r="QEJ229" s="89"/>
      <c r="QEK229" s="89"/>
      <c r="QEL229" s="89"/>
      <c r="QEM229" s="89"/>
      <c r="QEN229" s="89"/>
      <c r="QEO229" s="89"/>
      <c r="QEP229" s="89"/>
      <c r="QEQ229" s="80"/>
      <c r="QER229" s="89"/>
      <c r="QES229" s="89"/>
      <c r="QET229" s="89"/>
      <c r="QEU229" s="89"/>
      <c r="QEV229" s="89"/>
      <c r="QEW229" s="89"/>
      <c r="QEX229" s="89"/>
      <c r="QEY229" s="89"/>
      <c r="QEZ229" s="89"/>
      <c r="QFA229" s="89"/>
      <c r="QFB229" s="89"/>
      <c r="QFC229" s="89"/>
      <c r="QFD229" s="89"/>
      <c r="QFE229" s="89"/>
      <c r="QFF229" s="89"/>
      <c r="QFG229" s="89"/>
      <c r="QFH229" s="89"/>
      <c r="QFI229" s="89"/>
      <c r="QFJ229" s="89"/>
      <c r="QFK229" s="89"/>
      <c r="QFL229" s="89"/>
      <c r="QFM229" s="80"/>
      <c r="QFN229" s="89"/>
      <c r="QFO229" s="89"/>
      <c r="QFP229" s="89"/>
      <c r="QFQ229" s="89"/>
      <c r="QFR229" s="89"/>
      <c r="QFS229" s="89"/>
      <c r="QFT229" s="89"/>
      <c r="QFU229" s="89"/>
      <c r="QFV229" s="89"/>
      <c r="QFW229" s="89"/>
      <c r="QFX229" s="89"/>
      <c r="QFY229" s="89"/>
      <c r="QFZ229" s="89"/>
      <c r="QGA229" s="89"/>
      <c r="QGB229" s="89"/>
      <c r="QGC229" s="89"/>
      <c r="QGD229" s="89"/>
      <c r="QGE229" s="89"/>
      <c r="QGF229" s="89"/>
      <c r="QGG229" s="89"/>
      <c r="QGH229" s="89"/>
      <c r="QGI229" s="80"/>
      <c r="QGJ229" s="89"/>
      <c r="QGK229" s="89"/>
      <c r="QGL229" s="89"/>
      <c r="QGM229" s="89"/>
      <c r="QGN229" s="89"/>
      <c r="QGO229" s="89"/>
      <c r="QGP229" s="89"/>
      <c r="QGQ229" s="89"/>
      <c r="QGR229" s="89"/>
      <c r="QGS229" s="89"/>
      <c r="QGT229" s="89"/>
      <c r="QGU229" s="89"/>
      <c r="QGV229" s="89"/>
      <c r="QGW229" s="89"/>
      <c r="QGX229" s="89"/>
      <c r="QGY229" s="89"/>
      <c r="QGZ229" s="89"/>
      <c r="QHA229" s="89"/>
      <c r="QHB229" s="89"/>
      <c r="QHC229" s="89"/>
      <c r="QHD229" s="89"/>
      <c r="QHE229" s="80"/>
      <c r="QHF229" s="89"/>
      <c r="QHG229" s="89"/>
      <c r="QHH229" s="89"/>
      <c r="QHI229" s="89"/>
      <c r="QHJ229" s="89"/>
      <c r="QHK229" s="89"/>
      <c r="QHL229" s="89"/>
      <c r="QHM229" s="89"/>
      <c r="QHN229" s="89"/>
      <c r="QHO229" s="89"/>
      <c r="QHP229" s="89"/>
      <c r="QHQ229" s="89"/>
      <c r="QHR229" s="89"/>
      <c r="QHS229" s="89"/>
      <c r="QHT229" s="89"/>
      <c r="QHU229" s="89"/>
      <c r="QHV229" s="89"/>
      <c r="QHW229" s="89"/>
      <c r="QHX229" s="89"/>
      <c r="QHY229" s="89"/>
      <c r="QHZ229" s="89"/>
      <c r="QIA229" s="80"/>
      <c r="QIB229" s="89"/>
      <c r="QIC229" s="89"/>
      <c r="QID229" s="89"/>
      <c r="QIE229" s="89"/>
      <c r="QIF229" s="89"/>
      <c r="QIG229" s="89"/>
      <c r="QIH229" s="89"/>
      <c r="QII229" s="89"/>
      <c r="QIJ229" s="89"/>
      <c r="QIK229" s="89"/>
      <c r="QIL229" s="89"/>
      <c r="QIM229" s="89"/>
      <c r="QIN229" s="89"/>
      <c r="QIO229" s="89"/>
      <c r="QIP229" s="89"/>
      <c r="QIQ229" s="89"/>
      <c r="QIR229" s="89"/>
      <c r="QIS229" s="89"/>
      <c r="QIT229" s="89"/>
      <c r="QIU229" s="89"/>
      <c r="QIV229" s="89"/>
      <c r="QIW229" s="80"/>
      <c r="QIX229" s="89"/>
      <c r="QIY229" s="89"/>
      <c r="QIZ229" s="89"/>
      <c r="QJA229" s="89"/>
      <c r="QJB229" s="89"/>
      <c r="QJC229" s="89"/>
      <c r="QJD229" s="89"/>
      <c r="QJE229" s="89"/>
      <c r="QJF229" s="89"/>
      <c r="QJG229" s="89"/>
      <c r="QJH229" s="89"/>
      <c r="QJI229" s="89"/>
      <c r="QJJ229" s="89"/>
      <c r="QJK229" s="89"/>
      <c r="QJL229" s="89"/>
      <c r="QJM229" s="89"/>
      <c r="QJN229" s="89"/>
      <c r="QJO229" s="89"/>
      <c r="QJP229" s="89"/>
      <c r="QJQ229" s="89"/>
      <c r="QJR229" s="89"/>
      <c r="QJS229" s="80"/>
      <c r="QJT229" s="89"/>
      <c r="QJU229" s="89"/>
      <c r="QJV229" s="89"/>
      <c r="QJW229" s="89"/>
      <c r="QJX229" s="89"/>
      <c r="QJY229" s="89"/>
      <c r="QJZ229" s="89"/>
      <c r="QKA229" s="89"/>
      <c r="QKB229" s="89"/>
      <c r="QKC229" s="89"/>
      <c r="QKD229" s="89"/>
      <c r="QKE229" s="89"/>
      <c r="QKF229" s="89"/>
      <c r="QKG229" s="89"/>
      <c r="QKH229" s="89"/>
      <c r="QKI229" s="89"/>
      <c r="QKJ229" s="89"/>
      <c r="QKK229" s="89"/>
      <c r="QKL229" s="89"/>
      <c r="QKM229" s="89"/>
      <c r="QKN229" s="89"/>
      <c r="QKO229" s="80"/>
      <c r="QKP229" s="89"/>
      <c r="QKQ229" s="89"/>
      <c r="QKR229" s="89"/>
      <c r="QKS229" s="89"/>
      <c r="QKT229" s="89"/>
      <c r="QKU229" s="89"/>
      <c r="QKV229" s="89"/>
      <c r="QKW229" s="89"/>
      <c r="QKX229" s="89"/>
      <c r="QKY229" s="89"/>
      <c r="QKZ229" s="89"/>
      <c r="QLA229" s="89"/>
      <c r="QLB229" s="89"/>
      <c r="QLC229" s="89"/>
      <c r="QLD229" s="89"/>
      <c r="QLE229" s="89"/>
      <c r="QLF229" s="89"/>
      <c r="QLG229" s="89"/>
      <c r="QLH229" s="89"/>
      <c r="QLI229" s="89"/>
      <c r="QLJ229" s="89"/>
      <c r="QLK229" s="80"/>
      <c r="QLL229" s="89"/>
      <c r="QLM229" s="89"/>
      <c r="QLN229" s="89"/>
      <c r="QLO229" s="89"/>
      <c r="QLP229" s="89"/>
      <c r="QLQ229" s="89"/>
      <c r="QLR229" s="89"/>
      <c r="QLS229" s="89"/>
      <c r="QLT229" s="89"/>
      <c r="QLU229" s="89"/>
      <c r="QLV229" s="89"/>
      <c r="QLW229" s="89"/>
      <c r="QLX229" s="89"/>
      <c r="QLY229" s="89"/>
      <c r="QLZ229" s="89"/>
      <c r="QMA229" s="89"/>
      <c r="QMB229" s="89"/>
      <c r="QMC229" s="89"/>
      <c r="QMD229" s="89"/>
      <c r="QME229" s="89"/>
      <c r="QMF229" s="89"/>
      <c r="QMG229" s="80"/>
      <c r="QMH229" s="89"/>
      <c r="QMI229" s="89"/>
      <c r="QMJ229" s="89"/>
      <c r="QMK229" s="89"/>
      <c r="QML229" s="89"/>
      <c r="QMM229" s="89"/>
      <c r="QMN229" s="89"/>
      <c r="QMO229" s="89"/>
      <c r="QMP229" s="89"/>
      <c r="QMQ229" s="89"/>
      <c r="QMR229" s="89"/>
      <c r="QMS229" s="89"/>
      <c r="QMT229" s="89"/>
      <c r="QMU229" s="89"/>
      <c r="QMV229" s="89"/>
      <c r="QMW229" s="89"/>
      <c r="QMX229" s="89"/>
      <c r="QMY229" s="89"/>
      <c r="QMZ229" s="89"/>
      <c r="QNA229" s="89"/>
      <c r="QNB229" s="89"/>
      <c r="QNC229" s="80"/>
      <c r="QND229" s="89"/>
      <c r="QNE229" s="89"/>
      <c r="QNF229" s="89"/>
      <c r="QNG229" s="89"/>
      <c r="QNH229" s="89"/>
      <c r="QNI229" s="89"/>
      <c r="QNJ229" s="89"/>
      <c r="QNK229" s="89"/>
      <c r="QNL229" s="89"/>
      <c r="QNM229" s="89"/>
      <c r="QNN229" s="89"/>
      <c r="QNO229" s="89"/>
      <c r="QNP229" s="89"/>
      <c r="QNQ229" s="89"/>
      <c r="QNR229" s="89"/>
      <c r="QNS229" s="89"/>
      <c r="QNT229" s="89"/>
      <c r="QNU229" s="89"/>
      <c r="QNV229" s="89"/>
      <c r="QNW229" s="89"/>
      <c r="QNX229" s="89"/>
      <c r="QNY229" s="80"/>
      <c r="QNZ229" s="89"/>
      <c r="QOA229" s="89"/>
      <c r="QOB229" s="89"/>
      <c r="QOC229" s="89"/>
      <c r="QOD229" s="89"/>
      <c r="QOE229" s="89"/>
      <c r="QOF229" s="89"/>
      <c r="QOG229" s="89"/>
      <c r="QOH229" s="89"/>
      <c r="QOI229" s="89"/>
      <c r="QOJ229" s="89"/>
      <c r="QOK229" s="89"/>
      <c r="QOL229" s="89"/>
      <c r="QOM229" s="89"/>
      <c r="QON229" s="89"/>
      <c r="QOO229" s="89"/>
      <c r="QOP229" s="89"/>
      <c r="QOQ229" s="89"/>
      <c r="QOR229" s="89"/>
      <c r="QOS229" s="89"/>
      <c r="QOT229" s="89"/>
      <c r="QOU229" s="80"/>
      <c r="QOV229" s="89"/>
      <c r="QOW229" s="89"/>
      <c r="QOX229" s="89"/>
      <c r="QOY229" s="89"/>
      <c r="QOZ229" s="89"/>
      <c r="QPA229" s="89"/>
      <c r="QPB229" s="89"/>
      <c r="QPC229" s="89"/>
      <c r="QPD229" s="89"/>
      <c r="QPE229" s="89"/>
      <c r="QPF229" s="89"/>
      <c r="QPG229" s="89"/>
      <c r="QPH229" s="89"/>
      <c r="QPI229" s="89"/>
      <c r="QPJ229" s="89"/>
      <c r="QPK229" s="89"/>
      <c r="QPL229" s="89"/>
      <c r="QPM229" s="89"/>
      <c r="QPN229" s="89"/>
      <c r="QPO229" s="89"/>
      <c r="QPP229" s="89"/>
      <c r="QPQ229" s="80"/>
      <c r="QPR229" s="89"/>
      <c r="QPS229" s="89"/>
      <c r="QPT229" s="89"/>
      <c r="QPU229" s="89"/>
      <c r="QPV229" s="89"/>
      <c r="QPW229" s="89"/>
      <c r="QPX229" s="89"/>
      <c r="QPY229" s="89"/>
      <c r="QPZ229" s="89"/>
      <c r="QQA229" s="89"/>
      <c r="QQB229" s="89"/>
      <c r="QQC229" s="89"/>
      <c r="QQD229" s="89"/>
      <c r="QQE229" s="89"/>
      <c r="QQF229" s="89"/>
      <c r="QQG229" s="89"/>
      <c r="QQH229" s="89"/>
      <c r="QQI229" s="89"/>
      <c r="QQJ229" s="89"/>
      <c r="QQK229" s="89"/>
      <c r="QQL229" s="89"/>
      <c r="QQM229" s="80"/>
      <c r="QQN229" s="89"/>
      <c r="QQO229" s="89"/>
      <c r="QQP229" s="89"/>
      <c r="QQQ229" s="89"/>
      <c r="QQR229" s="89"/>
      <c r="QQS229" s="89"/>
      <c r="QQT229" s="89"/>
      <c r="QQU229" s="89"/>
      <c r="QQV229" s="89"/>
      <c r="QQW229" s="89"/>
      <c r="QQX229" s="89"/>
      <c r="QQY229" s="89"/>
      <c r="QQZ229" s="89"/>
      <c r="QRA229" s="89"/>
      <c r="QRB229" s="89"/>
      <c r="QRC229" s="89"/>
      <c r="QRD229" s="89"/>
      <c r="QRE229" s="89"/>
      <c r="QRF229" s="89"/>
      <c r="QRG229" s="89"/>
      <c r="QRH229" s="89"/>
      <c r="QRI229" s="80"/>
      <c r="QRJ229" s="89"/>
      <c r="QRK229" s="89"/>
      <c r="QRL229" s="89"/>
      <c r="QRM229" s="89"/>
      <c r="QRN229" s="89"/>
      <c r="QRO229" s="89"/>
      <c r="QRP229" s="89"/>
      <c r="QRQ229" s="89"/>
      <c r="QRR229" s="89"/>
      <c r="QRS229" s="89"/>
      <c r="QRT229" s="89"/>
      <c r="QRU229" s="89"/>
      <c r="QRV229" s="89"/>
      <c r="QRW229" s="89"/>
      <c r="QRX229" s="89"/>
      <c r="QRY229" s="89"/>
      <c r="QRZ229" s="89"/>
      <c r="QSA229" s="89"/>
      <c r="QSB229" s="89"/>
      <c r="QSC229" s="89"/>
      <c r="QSD229" s="89"/>
      <c r="QSE229" s="80"/>
      <c r="QSF229" s="89"/>
      <c r="QSG229" s="89"/>
      <c r="QSH229" s="89"/>
      <c r="QSI229" s="89"/>
      <c r="QSJ229" s="89"/>
      <c r="QSK229" s="89"/>
      <c r="QSL229" s="89"/>
      <c r="QSM229" s="89"/>
      <c r="QSN229" s="89"/>
      <c r="QSO229" s="89"/>
      <c r="QSP229" s="89"/>
      <c r="QSQ229" s="89"/>
      <c r="QSR229" s="89"/>
      <c r="QSS229" s="89"/>
      <c r="QST229" s="89"/>
      <c r="QSU229" s="89"/>
      <c r="QSV229" s="89"/>
      <c r="QSW229" s="89"/>
      <c r="QSX229" s="89"/>
      <c r="QSY229" s="89"/>
      <c r="QSZ229" s="89"/>
      <c r="QTA229" s="80"/>
      <c r="QTB229" s="89"/>
      <c r="QTC229" s="89"/>
      <c r="QTD229" s="89"/>
      <c r="QTE229" s="89"/>
      <c r="QTF229" s="89"/>
      <c r="QTG229" s="89"/>
      <c r="QTH229" s="89"/>
      <c r="QTI229" s="89"/>
      <c r="QTJ229" s="89"/>
      <c r="QTK229" s="89"/>
      <c r="QTL229" s="89"/>
      <c r="QTM229" s="89"/>
      <c r="QTN229" s="89"/>
      <c r="QTO229" s="89"/>
      <c r="QTP229" s="89"/>
      <c r="QTQ229" s="89"/>
      <c r="QTR229" s="89"/>
      <c r="QTS229" s="89"/>
      <c r="QTT229" s="89"/>
      <c r="QTU229" s="89"/>
      <c r="QTV229" s="89"/>
      <c r="QTW229" s="80"/>
      <c r="QTX229" s="89"/>
      <c r="QTY229" s="89"/>
      <c r="QTZ229" s="89"/>
      <c r="QUA229" s="89"/>
      <c r="QUB229" s="89"/>
      <c r="QUC229" s="89"/>
      <c r="QUD229" s="89"/>
      <c r="QUE229" s="89"/>
      <c r="QUF229" s="89"/>
      <c r="QUG229" s="89"/>
      <c r="QUH229" s="89"/>
      <c r="QUI229" s="89"/>
      <c r="QUJ229" s="89"/>
      <c r="QUK229" s="89"/>
      <c r="QUL229" s="89"/>
      <c r="QUM229" s="89"/>
      <c r="QUN229" s="89"/>
      <c r="QUO229" s="89"/>
      <c r="QUP229" s="89"/>
      <c r="QUQ229" s="89"/>
      <c r="QUR229" s="89"/>
      <c r="QUS229" s="80"/>
      <c r="QUT229" s="89"/>
      <c r="QUU229" s="89"/>
      <c r="QUV229" s="89"/>
      <c r="QUW229" s="89"/>
      <c r="QUX229" s="89"/>
      <c r="QUY229" s="89"/>
      <c r="QUZ229" s="89"/>
      <c r="QVA229" s="89"/>
      <c r="QVB229" s="89"/>
      <c r="QVC229" s="89"/>
      <c r="QVD229" s="89"/>
      <c r="QVE229" s="89"/>
      <c r="QVF229" s="89"/>
      <c r="QVG229" s="89"/>
      <c r="QVH229" s="89"/>
      <c r="QVI229" s="89"/>
      <c r="QVJ229" s="89"/>
      <c r="QVK229" s="89"/>
      <c r="QVL229" s="89"/>
      <c r="QVM229" s="89"/>
      <c r="QVN229" s="89"/>
      <c r="QVO229" s="80"/>
      <c r="QVP229" s="89"/>
      <c r="QVQ229" s="89"/>
      <c r="QVR229" s="89"/>
      <c r="QVS229" s="89"/>
      <c r="QVT229" s="89"/>
      <c r="QVU229" s="89"/>
      <c r="QVV229" s="89"/>
      <c r="QVW229" s="89"/>
      <c r="QVX229" s="89"/>
      <c r="QVY229" s="89"/>
      <c r="QVZ229" s="89"/>
      <c r="QWA229" s="89"/>
      <c r="QWB229" s="89"/>
      <c r="QWC229" s="89"/>
      <c r="QWD229" s="89"/>
      <c r="QWE229" s="89"/>
      <c r="QWF229" s="89"/>
      <c r="QWG229" s="89"/>
      <c r="QWH229" s="89"/>
      <c r="QWI229" s="89"/>
      <c r="QWJ229" s="89"/>
      <c r="QWK229" s="80"/>
      <c r="QWL229" s="89"/>
      <c r="QWM229" s="89"/>
      <c r="QWN229" s="89"/>
      <c r="QWO229" s="89"/>
      <c r="QWP229" s="89"/>
      <c r="QWQ229" s="89"/>
      <c r="QWR229" s="89"/>
      <c r="QWS229" s="89"/>
      <c r="QWT229" s="89"/>
      <c r="QWU229" s="89"/>
      <c r="QWV229" s="89"/>
      <c r="QWW229" s="89"/>
      <c r="QWX229" s="89"/>
      <c r="QWY229" s="89"/>
      <c r="QWZ229" s="89"/>
      <c r="QXA229" s="89"/>
      <c r="QXB229" s="89"/>
      <c r="QXC229" s="89"/>
      <c r="QXD229" s="89"/>
      <c r="QXE229" s="89"/>
      <c r="QXF229" s="89"/>
      <c r="QXG229" s="80"/>
      <c r="QXH229" s="89"/>
      <c r="QXI229" s="89"/>
      <c r="QXJ229" s="89"/>
      <c r="QXK229" s="89"/>
      <c r="QXL229" s="89"/>
      <c r="QXM229" s="89"/>
      <c r="QXN229" s="89"/>
      <c r="QXO229" s="89"/>
      <c r="QXP229" s="89"/>
      <c r="QXQ229" s="89"/>
      <c r="QXR229" s="89"/>
      <c r="QXS229" s="89"/>
      <c r="QXT229" s="89"/>
      <c r="QXU229" s="89"/>
      <c r="QXV229" s="89"/>
      <c r="QXW229" s="89"/>
      <c r="QXX229" s="89"/>
      <c r="QXY229" s="89"/>
      <c r="QXZ229" s="89"/>
      <c r="QYA229" s="89"/>
      <c r="QYB229" s="89"/>
      <c r="QYC229" s="80"/>
      <c r="QYD229" s="89"/>
      <c r="QYE229" s="89"/>
      <c r="QYF229" s="89"/>
      <c r="QYG229" s="89"/>
      <c r="QYH229" s="89"/>
      <c r="QYI229" s="89"/>
      <c r="QYJ229" s="89"/>
      <c r="QYK229" s="89"/>
      <c r="QYL229" s="89"/>
      <c r="QYM229" s="89"/>
      <c r="QYN229" s="89"/>
      <c r="QYO229" s="89"/>
      <c r="QYP229" s="89"/>
      <c r="QYQ229" s="89"/>
      <c r="QYR229" s="89"/>
      <c r="QYS229" s="89"/>
      <c r="QYT229" s="89"/>
      <c r="QYU229" s="89"/>
      <c r="QYV229" s="89"/>
      <c r="QYW229" s="89"/>
      <c r="QYX229" s="89"/>
      <c r="QYY229" s="80"/>
      <c r="QYZ229" s="89"/>
      <c r="QZA229" s="89"/>
      <c r="QZB229" s="89"/>
      <c r="QZC229" s="89"/>
      <c r="QZD229" s="89"/>
      <c r="QZE229" s="89"/>
      <c r="QZF229" s="89"/>
      <c r="QZG229" s="89"/>
      <c r="QZH229" s="89"/>
      <c r="QZI229" s="89"/>
      <c r="QZJ229" s="89"/>
      <c r="QZK229" s="89"/>
      <c r="QZL229" s="89"/>
      <c r="QZM229" s="89"/>
      <c r="QZN229" s="89"/>
      <c r="QZO229" s="89"/>
      <c r="QZP229" s="89"/>
      <c r="QZQ229" s="89"/>
      <c r="QZR229" s="89"/>
      <c r="QZS229" s="89"/>
      <c r="QZT229" s="89"/>
      <c r="QZU229" s="80"/>
      <c r="QZV229" s="89"/>
      <c r="QZW229" s="89"/>
      <c r="QZX229" s="89"/>
      <c r="QZY229" s="89"/>
      <c r="QZZ229" s="89"/>
      <c r="RAA229" s="89"/>
      <c r="RAB229" s="89"/>
      <c r="RAC229" s="89"/>
      <c r="RAD229" s="89"/>
      <c r="RAE229" s="89"/>
      <c r="RAF229" s="89"/>
      <c r="RAG229" s="89"/>
      <c r="RAH229" s="89"/>
      <c r="RAI229" s="89"/>
      <c r="RAJ229" s="89"/>
      <c r="RAK229" s="89"/>
      <c r="RAL229" s="89"/>
      <c r="RAM229" s="89"/>
      <c r="RAN229" s="89"/>
      <c r="RAO229" s="89"/>
      <c r="RAP229" s="89"/>
      <c r="RAQ229" s="80"/>
      <c r="RAR229" s="89"/>
      <c r="RAS229" s="89"/>
      <c r="RAT229" s="89"/>
      <c r="RAU229" s="89"/>
      <c r="RAV229" s="89"/>
      <c r="RAW229" s="89"/>
      <c r="RAX229" s="89"/>
      <c r="RAY229" s="89"/>
      <c r="RAZ229" s="89"/>
      <c r="RBA229" s="89"/>
      <c r="RBB229" s="89"/>
      <c r="RBC229" s="89"/>
      <c r="RBD229" s="89"/>
      <c r="RBE229" s="89"/>
      <c r="RBF229" s="89"/>
      <c r="RBG229" s="89"/>
      <c r="RBH229" s="89"/>
      <c r="RBI229" s="89"/>
      <c r="RBJ229" s="89"/>
      <c r="RBK229" s="89"/>
      <c r="RBL229" s="89"/>
      <c r="RBM229" s="80"/>
      <c r="RBN229" s="89"/>
      <c r="RBO229" s="89"/>
      <c r="RBP229" s="89"/>
      <c r="RBQ229" s="89"/>
      <c r="RBR229" s="89"/>
      <c r="RBS229" s="89"/>
      <c r="RBT229" s="89"/>
      <c r="RBU229" s="89"/>
      <c r="RBV229" s="89"/>
      <c r="RBW229" s="89"/>
      <c r="RBX229" s="89"/>
      <c r="RBY229" s="89"/>
      <c r="RBZ229" s="89"/>
      <c r="RCA229" s="89"/>
      <c r="RCB229" s="89"/>
      <c r="RCC229" s="89"/>
      <c r="RCD229" s="89"/>
      <c r="RCE229" s="89"/>
      <c r="RCF229" s="89"/>
      <c r="RCG229" s="89"/>
      <c r="RCH229" s="89"/>
      <c r="RCI229" s="80"/>
      <c r="RCJ229" s="89"/>
      <c r="RCK229" s="89"/>
      <c r="RCL229" s="89"/>
      <c r="RCM229" s="89"/>
      <c r="RCN229" s="89"/>
      <c r="RCO229" s="89"/>
      <c r="RCP229" s="89"/>
      <c r="RCQ229" s="89"/>
      <c r="RCR229" s="89"/>
      <c r="RCS229" s="89"/>
      <c r="RCT229" s="89"/>
      <c r="RCU229" s="89"/>
      <c r="RCV229" s="89"/>
      <c r="RCW229" s="89"/>
      <c r="RCX229" s="89"/>
      <c r="RCY229" s="89"/>
      <c r="RCZ229" s="89"/>
      <c r="RDA229" s="89"/>
      <c r="RDB229" s="89"/>
      <c r="RDC229" s="89"/>
      <c r="RDD229" s="89"/>
      <c r="RDE229" s="80"/>
      <c r="RDF229" s="89"/>
      <c r="RDG229" s="89"/>
      <c r="RDH229" s="89"/>
      <c r="RDI229" s="89"/>
      <c r="RDJ229" s="89"/>
      <c r="RDK229" s="89"/>
      <c r="RDL229" s="89"/>
      <c r="RDM229" s="89"/>
      <c r="RDN229" s="89"/>
      <c r="RDO229" s="89"/>
      <c r="RDP229" s="89"/>
      <c r="RDQ229" s="89"/>
      <c r="RDR229" s="89"/>
      <c r="RDS229" s="89"/>
      <c r="RDT229" s="89"/>
      <c r="RDU229" s="89"/>
      <c r="RDV229" s="89"/>
      <c r="RDW229" s="89"/>
      <c r="RDX229" s="89"/>
      <c r="RDY229" s="89"/>
      <c r="RDZ229" s="89"/>
      <c r="REA229" s="80"/>
      <c r="REB229" s="89"/>
      <c r="REC229" s="89"/>
      <c r="RED229" s="89"/>
      <c r="REE229" s="89"/>
      <c r="REF229" s="89"/>
      <c r="REG229" s="89"/>
      <c r="REH229" s="89"/>
      <c r="REI229" s="89"/>
      <c r="REJ229" s="89"/>
      <c r="REK229" s="89"/>
      <c r="REL229" s="89"/>
      <c r="REM229" s="89"/>
      <c r="REN229" s="89"/>
      <c r="REO229" s="89"/>
      <c r="REP229" s="89"/>
      <c r="REQ229" s="89"/>
      <c r="RER229" s="89"/>
      <c r="RES229" s="89"/>
      <c r="RET229" s="89"/>
      <c r="REU229" s="89"/>
      <c r="REV229" s="89"/>
      <c r="REW229" s="80"/>
      <c r="REX229" s="89"/>
      <c r="REY229" s="89"/>
      <c r="REZ229" s="89"/>
      <c r="RFA229" s="89"/>
      <c r="RFB229" s="89"/>
      <c r="RFC229" s="89"/>
      <c r="RFD229" s="89"/>
      <c r="RFE229" s="89"/>
      <c r="RFF229" s="89"/>
      <c r="RFG229" s="89"/>
      <c r="RFH229" s="89"/>
      <c r="RFI229" s="89"/>
      <c r="RFJ229" s="89"/>
      <c r="RFK229" s="89"/>
      <c r="RFL229" s="89"/>
      <c r="RFM229" s="89"/>
      <c r="RFN229" s="89"/>
      <c r="RFO229" s="89"/>
      <c r="RFP229" s="89"/>
      <c r="RFQ229" s="89"/>
      <c r="RFR229" s="89"/>
      <c r="RFS229" s="80"/>
      <c r="RFT229" s="89"/>
      <c r="RFU229" s="89"/>
      <c r="RFV229" s="89"/>
      <c r="RFW229" s="89"/>
      <c r="RFX229" s="89"/>
      <c r="RFY229" s="89"/>
      <c r="RFZ229" s="89"/>
      <c r="RGA229" s="89"/>
      <c r="RGB229" s="89"/>
      <c r="RGC229" s="89"/>
      <c r="RGD229" s="89"/>
      <c r="RGE229" s="89"/>
      <c r="RGF229" s="89"/>
      <c r="RGG229" s="89"/>
      <c r="RGH229" s="89"/>
      <c r="RGI229" s="89"/>
      <c r="RGJ229" s="89"/>
      <c r="RGK229" s="89"/>
      <c r="RGL229" s="89"/>
      <c r="RGM229" s="89"/>
      <c r="RGN229" s="89"/>
      <c r="RGO229" s="80"/>
      <c r="RGP229" s="89"/>
      <c r="RGQ229" s="89"/>
      <c r="RGR229" s="89"/>
      <c r="RGS229" s="89"/>
      <c r="RGT229" s="89"/>
      <c r="RGU229" s="89"/>
      <c r="RGV229" s="89"/>
      <c r="RGW229" s="89"/>
      <c r="RGX229" s="89"/>
      <c r="RGY229" s="89"/>
      <c r="RGZ229" s="89"/>
      <c r="RHA229" s="89"/>
      <c r="RHB229" s="89"/>
      <c r="RHC229" s="89"/>
      <c r="RHD229" s="89"/>
      <c r="RHE229" s="89"/>
      <c r="RHF229" s="89"/>
      <c r="RHG229" s="89"/>
      <c r="RHH229" s="89"/>
      <c r="RHI229" s="89"/>
      <c r="RHJ229" s="89"/>
      <c r="RHK229" s="80"/>
      <c r="RHL229" s="89"/>
      <c r="RHM229" s="89"/>
      <c r="RHN229" s="89"/>
      <c r="RHO229" s="89"/>
      <c r="RHP229" s="89"/>
      <c r="RHQ229" s="89"/>
      <c r="RHR229" s="89"/>
      <c r="RHS229" s="89"/>
      <c r="RHT229" s="89"/>
      <c r="RHU229" s="89"/>
      <c r="RHV229" s="89"/>
      <c r="RHW229" s="89"/>
      <c r="RHX229" s="89"/>
      <c r="RHY229" s="89"/>
      <c r="RHZ229" s="89"/>
      <c r="RIA229" s="89"/>
      <c r="RIB229" s="89"/>
      <c r="RIC229" s="89"/>
      <c r="RID229" s="89"/>
      <c r="RIE229" s="89"/>
      <c r="RIF229" s="89"/>
      <c r="RIG229" s="80"/>
      <c r="RIH229" s="89"/>
      <c r="RII229" s="89"/>
      <c r="RIJ229" s="89"/>
      <c r="RIK229" s="89"/>
      <c r="RIL229" s="89"/>
      <c r="RIM229" s="89"/>
      <c r="RIN229" s="89"/>
      <c r="RIO229" s="89"/>
      <c r="RIP229" s="89"/>
      <c r="RIQ229" s="89"/>
      <c r="RIR229" s="89"/>
      <c r="RIS229" s="89"/>
      <c r="RIT229" s="89"/>
      <c r="RIU229" s="89"/>
      <c r="RIV229" s="89"/>
      <c r="RIW229" s="89"/>
      <c r="RIX229" s="89"/>
      <c r="RIY229" s="89"/>
      <c r="RIZ229" s="89"/>
      <c r="RJA229" s="89"/>
      <c r="RJB229" s="89"/>
      <c r="RJC229" s="80"/>
      <c r="RJD229" s="89"/>
      <c r="RJE229" s="89"/>
      <c r="RJF229" s="89"/>
      <c r="RJG229" s="89"/>
      <c r="RJH229" s="89"/>
      <c r="RJI229" s="89"/>
      <c r="RJJ229" s="89"/>
      <c r="RJK229" s="89"/>
      <c r="RJL229" s="89"/>
      <c r="RJM229" s="89"/>
      <c r="RJN229" s="89"/>
      <c r="RJO229" s="89"/>
      <c r="RJP229" s="89"/>
      <c r="RJQ229" s="89"/>
      <c r="RJR229" s="89"/>
      <c r="RJS229" s="89"/>
      <c r="RJT229" s="89"/>
      <c r="RJU229" s="89"/>
      <c r="RJV229" s="89"/>
      <c r="RJW229" s="89"/>
      <c r="RJX229" s="89"/>
      <c r="RJY229" s="80"/>
      <c r="RJZ229" s="89"/>
      <c r="RKA229" s="89"/>
      <c r="RKB229" s="89"/>
      <c r="RKC229" s="89"/>
      <c r="RKD229" s="89"/>
      <c r="RKE229" s="89"/>
      <c r="RKF229" s="89"/>
      <c r="RKG229" s="89"/>
      <c r="RKH229" s="89"/>
      <c r="RKI229" s="89"/>
      <c r="RKJ229" s="89"/>
      <c r="RKK229" s="89"/>
      <c r="RKL229" s="89"/>
      <c r="RKM229" s="89"/>
      <c r="RKN229" s="89"/>
      <c r="RKO229" s="89"/>
      <c r="RKP229" s="89"/>
      <c r="RKQ229" s="89"/>
      <c r="RKR229" s="89"/>
      <c r="RKS229" s="89"/>
      <c r="RKT229" s="89"/>
      <c r="RKU229" s="80"/>
      <c r="RKV229" s="89"/>
      <c r="RKW229" s="89"/>
      <c r="RKX229" s="89"/>
      <c r="RKY229" s="89"/>
      <c r="RKZ229" s="89"/>
      <c r="RLA229" s="89"/>
      <c r="RLB229" s="89"/>
      <c r="RLC229" s="89"/>
      <c r="RLD229" s="89"/>
      <c r="RLE229" s="89"/>
      <c r="RLF229" s="89"/>
      <c r="RLG229" s="89"/>
      <c r="RLH229" s="89"/>
      <c r="RLI229" s="89"/>
      <c r="RLJ229" s="89"/>
      <c r="RLK229" s="89"/>
      <c r="RLL229" s="89"/>
      <c r="RLM229" s="89"/>
      <c r="RLN229" s="89"/>
      <c r="RLO229" s="89"/>
      <c r="RLP229" s="89"/>
      <c r="RLQ229" s="80"/>
      <c r="RLR229" s="89"/>
      <c r="RLS229" s="89"/>
      <c r="RLT229" s="89"/>
      <c r="RLU229" s="89"/>
      <c r="RLV229" s="89"/>
      <c r="RLW229" s="89"/>
      <c r="RLX229" s="89"/>
      <c r="RLY229" s="89"/>
      <c r="RLZ229" s="89"/>
      <c r="RMA229" s="89"/>
      <c r="RMB229" s="89"/>
      <c r="RMC229" s="89"/>
      <c r="RMD229" s="89"/>
      <c r="RME229" s="89"/>
      <c r="RMF229" s="89"/>
      <c r="RMG229" s="89"/>
      <c r="RMH229" s="89"/>
      <c r="RMI229" s="89"/>
      <c r="RMJ229" s="89"/>
      <c r="RMK229" s="89"/>
      <c r="RML229" s="89"/>
      <c r="RMM229" s="80"/>
      <c r="RMN229" s="89"/>
      <c r="RMO229" s="89"/>
      <c r="RMP229" s="89"/>
      <c r="RMQ229" s="89"/>
      <c r="RMR229" s="89"/>
      <c r="RMS229" s="89"/>
      <c r="RMT229" s="89"/>
      <c r="RMU229" s="89"/>
      <c r="RMV229" s="89"/>
      <c r="RMW229" s="89"/>
      <c r="RMX229" s="89"/>
      <c r="RMY229" s="89"/>
      <c r="RMZ229" s="89"/>
      <c r="RNA229" s="89"/>
      <c r="RNB229" s="89"/>
      <c r="RNC229" s="89"/>
      <c r="RND229" s="89"/>
      <c r="RNE229" s="89"/>
      <c r="RNF229" s="89"/>
      <c r="RNG229" s="89"/>
      <c r="RNH229" s="89"/>
      <c r="RNI229" s="80"/>
      <c r="RNJ229" s="89"/>
      <c r="RNK229" s="89"/>
      <c r="RNL229" s="89"/>
      <c r="RNM229" s="89"/>
      <c r="RNN229" s="89"/>
      <c r="RNO229" s="89"/>
      <c r="RNP229" s="89"/>
      <c r="RNQ229" s="89"/>
      <c r="RNR229" s="89"/>
      <c r="RNS229" s="89"/>
      <c r="RNT229" s="89"/>
      <c r="RNU229" s="89"/>
      <c r="RNV229" s="89"/>
      <c r="RNW229" s="89"/>
      <c r="RNX229" s="89"/>
      <c r="RNY229" s="89"/>
      <c r="RNZ229" s="89"/>
      <c r="ROA229" s="89"/>
      <c r="ROB229" s="89"/>
      <c r="ROC229" s="89"/>
      <c r="ROD229" s="89"/>
      <c r="ROE229" s="80"/>
      <c r="ROF229" s="89"/>
      <c r="ROG229" s="89"/>
      <c r="ROH229" s="89"/>
      <c r="ROI229" s="89"/>
      <c r="ROJ229" s="89"/>
      <c r="ROK229" s="89"/>
      <c r="ROL229" s="89"/>
      <c r="ROM229" s="89"/>
      <c r="RON229" s="89"/>
      <c r="ROO229" s="89"/>
      <c r="ROP229" s="89"/>
      <c r="ROQ229" s="89"/>
      <c r="ROR229" s="89"/>
      <c r="ROS229" s="89"/>
      <c r="ROT229" s="89"/>
      <c r="ROU229" s="89"/>
      <c r="ROV229" s="89"/>
      <c r="ROW229" s="89"/>
      <c r="ROX229" s="89"/>
      <c r="ROY229" s="89"/>
      <c r="ROZ229" s="89"/>
      <c r="RPA229" s="80"/>
      <c r="RPB229" s="89"/>
      <c r="RPC229" s="89"/>
      <c r="RPD229" s="89"/>
      <c r="RPE229" s="89"/>
      <c r="RPF229" s="89"/>
      <c r="RPG229" s="89"/>
      <c r="RPH229" s="89"/>
      <c r="RPI229" s="89"/>
      <c r="RPJ229" s="89"/>
      <c r="RPK229" s="89"/>
      <c r="RPL229" s="89"/>
      <c r="RPM229" s="89"/>
      <c r="RPN229" s="89"/>
      <c r="RPO229" s="89"/>
      <c r="RPP229" s="89"/>
      <c r="RPQ229" s="89"/>
      <c r="RPR229" s="89"/>
      <c r="RPS229" s="89"/>
      <c r="RPT229" s="89"/>
      <c r="RPU229" s="89"/>
      <c r="RPV229" s="89"/>
      <c r="RPW229" s="80"/>
      <c r="RPX229" s="89"/>
      <c r="RPY229" s="89"/>
      <c r="RPZ229" s="89"/>
      <c r="RQA229" s="89"/>
      <c r="RQB229" s="89"/>
      <c r="RQC229" s="89"/>
      <c r="RQD229" s="89"/>
      <c r="RQE229" s="89"/>
      <c r="RQF229" s="89"/>
      <c r="RQG229" s="89"/>
      <c r="RQH229" s="89"/>
      <c r="RQI229" s="89"/>
      <c r="RQJ229" s="89"/>
      <c r="RQK229" s="89"/>
      <c r="RQL229" s="89"/>
      <c r="RQM229" s="89"/>
      <c r="RQN229" s="89"/>
      <c r="RQO229" s="89"/>
      <c r="RQP229" s="89"/>
      <c r="RQQ229" s="89"/>
      <c r="RQR229" s="89"/>
      <c r="RQS229" s="80"/>
      <c r="RQT229" s="89"/>
      <c r="RQU229" s="89"/>
      <c r="RQV229" s="89"/>
      <c r="RQW229" s="89"/>
      <c r="RQX229" s="89"/>
      <c r="RQY229" s="89"/>
      <c r="RQZ229" s="89"/>
      <c r="RRA229" s="89"/>
      <c r="RRB229" s="89"/>
      <c r="RRC229" s="89"/>
      <c r="RRD229" s="89"/>
      <c r="RRE229" s="89"/>
      <c r="RRF229" s="89"/>
      <c r="RRG229" s="89"/>
      <c r="RRH229" s="89"/>
      <c r="RRI229" s="89"/>
      <c r="RRJ229" s="89"/>
      <c r="RRK229" s="89"/>
      <c r="RRL229" s="89"/>
      <c r="RRM229" s="89"/>
      <c r="RRN229" s="89"/>
      <c r="RRO229" s="80"/>
      <c r="RRP229" s="89"/>
      <c r="RRQ229" s="89"/>
      <c r="RRR229" s="89"/>
      <c r="RRS229" s="89"/>
      <c r="RRT229" s="89"/>
      <c r="RRU229" s="89"/>
      <c r="RRV229" s="89"/>
      <c r="RRW229" s="89"/>
      <c r="RRX229" s="89"/>
      <c r="RRY229" s="89"/>
      <c r="RRZ229" s="89"/>
      <c r="RSA229" s="89"/>
      <c r="RSB229" s="89"/>
      <c r="RSC229" s="89"/>
      <c r="RSD229" s="89"/>
      <c r="RSE229" s="89"/>
      <c r="RSF229" s="89"/>
      <c r="RSG229" s="89"/>
      <c r="RSH229" s="89"/>
      <c r="RSI229" s="89"/>
      <c r="RSJ229" s="89"/>
      <c r="RSK229" s="80"/>
      <c r="RSL229" s="89"/>
      <c r="RSM229" s="89"/>
      <c r="RSN229" s="89"/>
      <c r="RSO229" s="89"/>
      <c r="RSP229" s="89"/>
      <c r="RSQ229" s="89"/>
      <c r="RSR229" s="89"/>
      <c r="RSS229" s="89"/>
      <c r="RST229" s="89"/>
      <c r="RSU229" s="89"/>
      <c r="RSV229" s="89"/>
      <c r="RSW229" s="89"/>
      <c r="RSX229" s="89"/>
      <c r="RSY229" s="89"/>
      <c r="RSZ229" s="89"/>
      <c r="RTA229" s="89"/>
      <c r="RTB229" s="89"/>
      <c r="RTC229" s="89"/>
      <c r="RTD229" s="89"/>
      <c r="RTE229" s="89"/>
      <c r="RTF229" s="89"/>
      <c r="RTG229" s="80"/>
      <c r="RTH229" s="89"/>
      <c r="RTI229" s="89"/>
      <c r="RTJ229" s="89"/>
      <c r="RTK229" s="89"/>
      <c r="RTL229" s="89"/>
      <c r="RTM229" s="89"/>
      <c r="RTN229" s="89"/>
      <c r="RTO229" s="89"/>
      <c r="RTP229" s="89"/>
      <c r="RTQ229" s="89"/>
      <c r="RTR229" s="89"/>
      <c r="RTS229" s="89"/>
      <c r="RTT229" s="89"/>
      <c r="RTU229" s="89"/>
      <c r="RTV229" s="89"/>
      <c r="RTW229" s="89"/>
      <c r="RTX229" s="89"/>
      <c r="RTY229" s="89"/>
      <c r="RTZ229" s="89"/>
      <c r="RUA229" s="89"/>
      <c r="RUB229" s="89"/>
      <c r="RUC229" s="80"/>
      <c r="RUD229" s="89"/>
      <c r="RUE229" s="89"/>
      <c r="RUF229" s="89"/>
      <c r="RUG229" s="89"/>
      <c r="RUH229" s="89"/>
      <c r="RUI229" s="89"/>
      <c r="RUJ229" s="89"/>
      <c r="RUK229" s="89"/>
      <c r="RUL229" s="89"/>
      <c r="RUM229" s="89"/>
      <c r="RUN229" s="89"/>
      <c r="RUO229" s="89"/>
      <c r="RUP229" s="89"/>
      <c r="RUQ229" s="89"/>
      <c r="RUR229" s="89"/>
      <c r="RUS229" s="89"/>
      <c r="RUT229" s="89"/>
      <c r="RUU229" s="89"/>
      <c r="RUV229" s="89"/>
      <c r="RUW229" s="89"/>
      <c r="RUX229" s="89"/>
      <c r="RUY229" s="80"/>
      <c r="RUZ229" s="89"/>
      <c r="RVA229" s="89"/>
      <c r="RVB229" s="89"/>
      <c r="RVC229" s="89"/>
      <c r="RVD229" s="89"/>
      <c r="RVE229" s="89"/>
      <c r="RVF229" s="89"/>
      <c r="RVG229" s="89"/>
      <c r="RVH229" s="89"/>
      <c r="RVI229" s="89"/>
      <c r="RVJ229" s="89"/>
      <c r="RVK229" s="89"/>
      <c r="RVL229" s="89"/>
      <c r="RVM229" s="89"/>
      <c r="RVN229" s="89"/>
      <c r="RVO229" s="89"/>
      <c r="RVP229" s="89"/>
      <c r="RVQ229" s="89"/>
      <c r="RVR229" s="89"/>
      <c r="RVS229" s="89"/>
      <c r="RVT229" s="89"/>
      <c r="RVU229" s="80"/>
      <c r="RVV229" s="89"/>
      <c r="RVW229" s="89"/>
      <c r="RVX229" s="89"/>
      <c r="RVY229" s="89"/>
      <c r="RVZ229" s="89"/>
      <c r="RWA229" s="89"/>
      <c r="RWB229" s="89"/>
      <c r="RWC229" s="89"/>
      <c r="RWD229" s="89"/>
      <c r="RWE229" s="89"/>
      <c r="RWF229" s="89"/>
      <c r="RWG229" s="89"/>
      <c r="RWH229" s="89"/>
      <c r="RWI229" s="89"/>
      <c r="RWJ229" s="89"/>
      <c r="RWK229" s="89"/>
      <c r="RWL229" s="89"/>
      <c r="RWM229" s="89"/>
      <c r="RWN229" s="89"/>
      <c r="RWO229" s="89"/>
      <c r="RWP229" s="89"/>
      <c r="RWQ229" s="80"/>
      <c r="RWR229" s="89"/>
      <c r="RWS229" s="89"/>
      <c r="RWT229" s="89"/>
      <c r="RWU229" s="89"/>
      <c r="RWV229" s="89"/>
      <c r="RWW229" s="89"/>
      <c r="RWX229" s="89"/>
      <c r="RWY229" s="89"/>
      <c r="RWZ229" s="89"/>
      <c r="RXA229" s="89"/>
      <c r="RXB229" s="89"/>
      <c r="RXC229" s="89"/>
      <c r="RXD229" s="89"/>
      <c r="RXE229" s="89"/>
      <c r="RXF229" s="89"/>
      <c r="RXG229" s="89"/>
      <c r="RXH229" s="89"/>
      <c r="RXI229" s="89"/>
      <c r="RXJ229" s="89"/>
      <c r="RXK229" s="89"/>
      <c r="RXL229" s="89"/>
      <c r="RXM229" s="80"/>
      <c r="RXN229" s="89"/>
      <c r="RXO229" s="89"/>
      <c r="RXP229" s="89"/>
      <c r="RXQ229" s="89"/>
      <c r="RXR229" s="89"/>
      <c r="RXS229" s="89"/>
      <c r="RXT229" s="89"/>
      <c r="RXU229" s="89"/>
      <c r="RXV229" s="89"/>
      <c r="RXW229" s="89"/>
      <c r="RXX229" s="89"/>
      <c r="RXY229" s="89"/>
      <c r="RXZ229" s="89"/>
      <c r="RYA229" s="89"/>
      <c r="RYB229" s="89"/>
      <c r="RYC229" s="89"/>
      <c r="RYD229" s="89"/>
      <c r="RYE229" s="89"/>
      <c r="RYF229" s="89"/>
      <c r="RYG229" s="89"/>
      <c r="RYH229" s="89"/>
      <c r="RYI229" s="80"/>
      <c r="RYJ229" s="89"/>
      <c r="RYK229" s="89"/>
      <c r="RYL229" s="89"/>
      <c r="RYM229" s="89"/>
      <c r="RYN229" s="89"/>
      <c r="RYO229" s="89"/>
      <c r="RYP229" s="89"/>
      <c r="RYQ229" s="89"/>
      <c r="RYR229" s="89"/>
      <c r="RYS229" s="89"/>
      <c r="RYT229" s="89"/>
      <c r="RYU229" s="89"/>
      <c r="RYV229" s="89"/>
      <c r="RYW229" s="89"/>
      <c r="RYX229" s="89"/>
      <c r="RYY229" s="89"/>
      <c r="RYZ229" s="89"/>
      <c r="RZA229" s="89"/>
      <c r="RZB229" s="89"/>
      <c r="RZC229" s="89"/>
      <c r="RZD229" s="89"/>
      <c r="RZE229" s="80"/>
      <c r="RZF229" s="89"/>
      <c r="RZG229" s="89"/>
      <c r="RZH229" s="89"/>
      <c r="RZI229" s="89"/>
      <c r="RZJ229" s="89"/>
      <c r="RZK229" s="89"/>
      <c r="RZL229" s="89"/>
      <c r="RZM229" s="89"/>
      <c r="RZN229" s="89"/>
      <c r="RZO229" s="89"/>
      <c r="RZP229" s="89"/>
      <c r="RZQ229" s="89"/>
      <c r="RZR229" s="89"/>
      <c r="RZS229" s="89"/>
      <c r="RZT229" s="89"/>
      <c r="RZU229" s="89"/>
      <c r="RZV229" s="89"/>
      <c r="RZW229" s="89"/>
      <c r="RZX229" s="89"/>
      <c r="RZY229" s="89"/>
      <c r="RZZ229" s="89"/>
      <c r="SAA229" s="80"/>
      <c r="SAB229" s="89"/>
      <c r="SAC229" s="89"/>
      <c r="SAD229" s="89"/>
      <c r="SAE229" s="89"/>
      <c r="SAF229" s="89"/>
      <c r="SAG229" s="89"/>
      <c r="SAH229" s="89"/>
      <c r="SAI229" s="89"/>
      <c r="SAJ229" s="89"/>
      <c r="SAK229" s="89"/>
      <c r="SAL229" s="89"/>
      <c r="SAM229" s="89"/>
      <c r="SAN229" s="89"/>
      <c r="SAO229" s="89"/>
      <c r="SAP229" s="89"/>
      <c r="SAQ229" s="89"/>
      <c r="SAR229" s="89"/>
      <c r="SAS229" s="89"/>
      <c r="SAT229" s="89"/>
      <c r="SAU229" s="89"/>
      <c r="SAV229" s="89"/>
      <c r="SAW229" s="80"/>
      <c r="SAX229" s="89"/>
      <c r="SAY229" s="89"/>
      <c r="SAZ229" s="89"/>
      <c r="SBA229" s="89"/>
      <c r="SBB229" s="89"/>
      <c r="SBC229" s="89"/>
      <c r="SBD229" s="89"/>
      <c r="SBE229" s="89"/>
      <c r="SBF229" s="89"/>
      <c r="SBG229" s="89"/>
      <c r="SBH229" s="89"/>
      <c r="SBI229" s="89"/>
      <c r="SBJ229" s="89"/>
      <c r="SBK229" s="89"/>
      <c r="SBL229" s="89"/>
      <c r="SBM229" s="89"/>
      <c r="SBN229" s="89"/>
      <c r="SBO229" s="89"/>
      <c r="SBP229" s="89"/>
      <c r="SBQ229" s="89"/>
      <c r="SBR229" s="89"/>
      <c r="SBS229" s="80"/>
      <c r="SBT229" s="89"/>
      <c r="SBU229" s="89"/>
      <c r="SBV229" s="89"/>
      <c r="SBW229" s="89"/>
      <c r="SBX229" s="89"/>
      <c r="SBY229" s="89"/>
      <c r="SBZ229" s="89"/>
      <c r="SCA229" s="89"/>
      <c r="SCB229" s="89"/>
      <c r="SCC229" s="89"/>
      <c r="SCD229" s="89"/>
      <c r="SCE229" s="89"/>
      <c r="SCF229" s="89"/>
      <c r="SCG229" s="89"/>
      <c r="SCH229" s="89"/>
      <c r="SCI229" s="89"/>
      <c r="SCJ229" s="89"/>
      <c r="SCK229" s="89"/>
      <c r="SCL229" s="89"/>
      <c r="SCM229" s="89"/>
      <c r="SCN229" s="89"/>
      <c r="SCO229" s="80"/>
      <c r="SCP229" s="89"/>
      <c r="SCQ229" s="89"/>
      <c r="SCR229" s="89"/>
      <c r="SCS229" s="89"/>
      <c r="SCT229" s="89"/>
      <c r="SCU229" s="89"/>
      <c r="SCV229" s="89"/>
      <c r="SCW229" s="89"/>
      <c r="SCX229" s="89"/>
      <c r="SCY229" s="89"/>
      <c r="SCZ229" s="89"/>
      <c r="SDA229" s="89"/>
      <c r="SDB229" s="89"/>
      <c r="SDC229" s="89"/>
      <c r="SDD229" s="89"/>
      <c r="SDE229" s="89"/>
      <c r="SDF229" s="89"/>
      <c r="SDG229" s="89"/>
      <c r="SDH229" s="89"/>
      <c r="SDI229" s="89"/>
      <c r="SDJ229" s="89"/>
      <c r="SDK229" s="80"/>
      <c r="SDL229" s="89"/>
      <c r="SDM229" s="89"/>
      <c r="SDN229" s="89"/>
      <c r="SDO229" s="89"/>
      <c r="SDP229" s="89"/>
      <c r="SDQ229" s="89"/>
      <c r="SDR229" s="89"/>
      <c r="SDS229" s="89"/>
      <c r="SDT229" s="89"/>
      <c r="SDU229" s="89"/>
      <c r="SDV229" s="89"/>
      <c r="SDW229" s="89"/>
      <c r="SDX229" s="89"/>
      <c r="SDY229" s="89"/>
      <c r="SDZ229" s="89"/>
      <c r="SEA229" s="89"/>
      <c r="SEB229" s="89"/>
      <c r="SEC229" s="89"/>
      <c r="SED229" s="89"/>
      <c r="SEE229" s="89"/>
      <c r="SEF229" s="89"/>
      <c r="SEG229" s="80"/>
      <c r="SEH229" s="89"/>
      <c r="SEI229" s="89"/>
      <c r="SEJ229" s="89"/>
      <c r="SEK229" s="89"/>
      <c r="SEL229" s="89"/>
      <c r="SEM229" s="89"/>
      <c r="SEN229" s="89"/>
      <c r="SEO229" s="89"/>
      <c r="SEP229" s="89"/>
      <c r="SEQ229" s="89"/>
      <c r="SER229" s="89"/>
      <c r="SES229" s="89"/>
      <c r="SET229" s="89"/>
      <c r="SEU229" s="89"/>
      <c r="SEV229" s="89"/>
      <c r="SEW229" s="89"/>
      <c r="SEX229" s="89"/>
      <c r="SEY229" s="89"/>
      <c r="SEZ229" s="89"/>
      <c r="SFA229" s="89"/>
      <c r="SFB229" s="89"/>
      <c r="SFC229" s="80"/>
      <c r="SFD229" s="89"/>
      <c r="SFE229" s="89"/>
      <c r="SFF229" s="89"/>
      <c r="SFG229" s="89"/>
      <c r="SFH229" s="89"/>
      <c r="SFI229" s="89"/>
      <c r="SFJ229" s="89"/>
      <c r="SFK229" s="89"/>
      <c r="SFL229" s="89"/>
      <c r="SFM229" s="89"/>
      <c r="SFN229" s="89"/>
      <c r="SFO229" s="89"/>
      <c r="SFP229" s="89"/>
      <c r="SFQ229" s="89"/>
      <c r="SFR229" s="89"/>
      <c r="SFS229" s="89"/>
      <c r="SFT229" s="89"/>
      <c r="SFU229" s="89"/>
      <c r="SFV229" s="89"/>
      <c r="SFW229" s="89"/>
      <c r="SFX229" s="89"/>
      <c r="SFY229" s="80"/>
      <c r="SFZ229" s="89"/>
      <c r="SGA229" s="89"/>
      <c r="SGB229" s="89"/>
      <c r="SGC229" s="89"/>
      <c r="SGD229" s="89"/>
      <c r="SGE229" s="89"/>
      <c r="SGF229" s="89"/>
      <c r="SGG229" s="89"/>
      <c r="SGH229" s="89"/>
      <c r="SGI229" s="89"/>
      <c r="SGJ229" s="89"/>
      <c r="SGK229" s="89"/>
      <c r="SGL229" s="89"/>
      <c r="SGM229" s="89"/>
      <c r="SGN229" s="89"/>
      <c r="SGO229" s="89"/>
      <c r="SGP229" s="89"/>
      <c r="SGQ229" s="89"/>
      <c r="SGR229" s="89"/>
      <c r="SGS229" s="89"/>
      <c r="SGT229" s="89"/>
      <c r="SGU229" s="80"/>
      <c r="SGV229" s="89"/>
      <c r="SGW229" s="89"/>
      <c r="SGX229" s="89"/>
      <c r="SGY229" s="89"/>
      <c r="SGZ229" s="89"/>
      <c r="SHA229" s="89"/>
      <c r="SHB229" s="89"/>
      <c r="SHC229" s="89"/>
      <c r="SHD229" s="89"/>
      <c r="SHE229" s="89"/>
      <c r="SHF229" s="89"/>
      <c r="SHG229" s="89"/>
      <c r="SHH229" s="89"/>
      <c r="SHI229" s="89"/>
      <c r="SHJ229" s="89"/>
      <c r="SHK229" s="89"/>
      <c r="SHL229" s="89"/>
      <c r="SHM229" s="89"/>
      <c r="SHN229" s="89"/>
      <c r="SHO229" s="89"/>
      <c r="SHP229" s="89"/>
      <c r="SHQ229" s="80"/>
      <c r="SHR229" s="89"/>
      <c r="SHS229" s="89"/>
      <c r="SHT229" s="89"/>
      <c r="SHU229" s="89"/>
      <c r="SHV229" s="89"/>
      <c r="SHW229" s="89"/>
      <c r="SHX229" s="89"/>
      <c r="SHY229" s="89"/>
      <c r="SHZ229" s="89"/>
      <c r="SIA229" s="89"/>
      <c r="SIB229" s="89"/>
      <c r="SIC229" s="89"/>
      <c r="SID229" s="89"/>
      <c r="SIE229" s="89"/>
      <c r="SIF229" s="89"/>
      <c r="SIG229" s="89"/>
      <c r="SIH229" s="89"/>
      <c r="SII229" s="89"/>
      <c r="SIJ229" s="89"/>
      <c r="SIK229" s="89"/>
      <c r="SIL229" s="89"/>
      <c r="SIM229" s="80"/>
      <c r="SIN229" s="89"/>
      <c r="SIO229" s="89"/>
      <c r="SIP229" s="89"/>
      <c r="SIQ229" s="89"/>
      <c r="SIR229" s="89"/>
      <c r="SIS229" s="89"/>
      <c r="SIT229" s="89"/>
      <c r="SIU229" s="89"/>
      <c r="SIV229" s="89"/>
      <c r="SIW229" s="89"/>
      <c r="SIX229" s="89"/>
      <c r="SIY229" s="89"/>
      <c r="SIZ229" s="89"/>
      <c r="SJA229" s="89"/>
      <c r="SJB229" s="89"/>
      <c r="SJC229" s="89"/>
      <c r="SJD229" s="89"/>
      <c r="SJE229" s="89"/>
      <c r="SJF229" s="89"/>
      <c r="SJG229" s="89"/>
      <c r="SJH229" s="89"/>
      <c r="SJI229" s="80"/>
      <c r="SJJ229" s="89"/>
      <c r="SJK229" s="89"/>
      <c r="SJL229" s="89"/>
      <c r="SJM229" s="89"/>
      <c r="SJN229" s="89"/>
      <c r="SJO229" s="89"/>
      <c r="SJP229" s="89"/>
      <c r="SJQ229" s="89"/>
      <c r="SJR229" s="89"/>
      <c r="SJS229" s="89"/>
      <c r="SJT229" s="89"/>
      <c r="SJU229" s="89"/>
      <c r="SJV229" s="89"/>
      <c r="SJW229" s="89"/>
      <c r="SJX229" s="89"/>
      <c r="SJY229" s="89"/>
      <c r="SJZ229" s="89"/>
      <c r="SKA229" s="89"/>
      <c r="SKB229" s="89"/>
      <c r="SKC229" s="89"/>
      <c r="SKD229" s="89"/>
      <c r="SKE229" s="80"/>
      <c r="SKF229" s="89"/>
      <c r="SKG229" s="89"/>
      <c r="SKH229" s="89"/>
      <c r="SKI229" s="89"/>
      <c r="SKJ229" s="89"/>
      <c r="SKK229" s="89"/>
      <c r="SKL229" s="89"/>
      <c r="SKM229" s="89"/>
      <c r="SKN229" s="89"/>
      <c r="SKO229" s="89"/>
      <c r="SKP229" s="89"/>
      <c r="SKQ229" s="89"/>
      <c r="SKR229" s="89"/>
      <c r="SKS229" s="89"/>
      <c r="SKT229" s="89"/>
      <c r="SKU229" s="89"/>
      <c r="SKV229" s="89"/>
      <c r="SKW229" s="89"/>
      <c r="SKX229" s="89"/>
      <c r="SKY229" s="89"/>
      <c r="SKZ229" s="89"/>
      <c r="SLA229" s="80"/>
      <c r="SLB229" s="89"/>
      <c r="SLC229" s="89"/>
      <c r="SLD229" s="89"/>
      <c r="SLE229" s="89"/>
      <c r="SLF229" s="89"/>
      <c r="SLG229" s="89"/>
      <c r="SLH229" s="89"/>
      <c r="SLI229" s="89"/>
      <c r="SLJ229" s="89"/>
      <c r="SLK229" s="89"/>
      <c r="SLL229" s="89"/>
      <c r="SLM229" s="89"/>
      <c r="SLN229" s="89"/>
      <c r="SLO229" s="89"/>
      <c r="SLP229" s="89"/>
      <c r="SLQ229" s="89"/>
      <c r="SLR229" s="89"/>
      <c r="SLS229" s="89"/>
      <c r="SLT229" s="89"/>
      <c r="SLU229" s="89"/>
      <c r="SLV229" s="89"/>
      <c r="SLW229" s="80"/>
      <c r="SLX229" s="89"/>
      <c r="SLY229" s="89"/>
      <c r="SLZ229" s="89"/>
      <c r="SMA229" s="89"/>
      <c r="SMB229" s="89"/>
      <c r="SMC229" s="89"/>
      <c r="SMD229" s="89"/>
      <c r="SME229" s="89"/>
      <c r="SMF229" s="89"/>
      <c r="SMG229" s="89"/>
      <c r="SMH229" s="89"/>
      <c r="SMI229" s="89"/>
      <c r="SMJ229" s="89"/>
      <c r="SMK229" s="89"/>
      <c r="SML229" s="89"/>
      <c r="SMM229" s="89"/>
      <c r="SMN229" s="89"/>
      <c r="SMO229" s="89"/>
      <c r="SMP229" s="89"/>
      <c r="SMQ229" s="89"/>
      <c r="SMR229" s="89"/>
      <c r="SMS229" s="80"/>
      <c r="SMT229" s="89"/>
      <c r="SMU229" s="89"/>
      <c r="SMV229" s="89"/>
      <c r="SMW229" s="89"/>
      <c r="SMX229" s="89"/>
      <c r="SMY229" s="89"/>
      <c r="SMZ229" s="89"/>
      <c r="SNA229" s="89"/>
      <c r="SNB229" s="89"/>
      <c r="SNC229" s="89"/>
      <c r="SND229" s="89"/>
      <c r="SNE229" s="89"/>
      <c r="SNF229" s="89"/>
      <c r="SNG229" s="89"/>
      <c r="SNH229" s="89"/>
      <c r="SNI229" s="89"/>
      <c r="SNJ229" s="89"/>
      <c r="SNK229" s="89"/>
      <c r="SNL229" s="89"/>
      <c r="SNM229" s="89"/>
      <c r="SNN229" s="89"/>
      <c r="SNO229" s="80"/>
      <c r="SNP229" s="89"/>
      <c r="SNQ229" s="89"/>
      <c r="SNR229" s="89"/>
      <c r="SNS229" s="89"/>
      <c r="SNT229" s="89"/>
      <c r="SNU229" s="89"/>
      <c r="SNV229" s="89"/>
      <c r="SNW229" s="89"/>
      <c r="SNX229" s="89"/>
      <c r="SNY229" s="89"/>
      <c r="SNZ229" s="89"/>
      <c r="SOA229" s="89"/>
      <c r="SOB229" s="89"/>
      <c r="SOC229" s="89"/>
      <c r="SOD229" s="89"/>
      <c r="SOE229" s="89"/>
      <c r="SOF229" s="89"/>
      <c r="SOG229" s="89"/>
      <c r="SOH229" s="89"/>
      <c r="SOI229" s="89"/>
      <c r="SOJ229" s="89"/>
      <c r="SOK229" s="80"/>
      <c r="SOL229" s="89"/>
      <c r="SOM229" s="89"/>
      <c r="SON229" s="89"/>
      <c r="SOO229" s="89"/>
      <c r="SOP229" s="89"/>
      <c r="SOQ229" s="89"/>
      <c r="SOR229" s="89"/>
      <c r="SOS229" s="89"/>
      <c r="SOT229" s="89"/>
      <c r="SOU229" s="89"/>
      <c r="SOV229" s="89"/>
      <c r="SOW229" s="89"/>
      <c r="SOX229" s="89"/>
      <c r="SOY229" s="89"/>
      <c r="SOZ229" s="89"/>
      <c r="SPA229" s="89"/>
      <c r="SPB229" s="89"/>
      <c r="SPC229" s="89"/>
      <c r="SPD229" s="89"/>
      <c r="SPE229" s="89"/>
      <c r="SPF229" s="89"/>
      <c r="SPG229" s="80"/>
      <c r="SPH229" s="89"/>
      <c r="SPI229" s="89"/>
      <c r="SPJ229" s="89"/>
      <c r="SPK229" s="89"/>
      <c r="SPL229" s="89"/>
      <c r="SPM229" s="89"/>
      <c r="SPN229" s="89"/>
      <c r="SPO229" s="89"/>
      <c r="SPP229" s="89"/>
      <c r="SPQ229" s="89"/>
      <c r="SPR229" s="89"/>
      <c r="SPS229" s="89"/>
      <c r="SPT229" s="89"/>
      <c r="SPU229" s="89"/>
      <c r="SPV229" s="89"/>
      <c r="SPW229" s="89"/>
      <c r="SPX229" s="89"/>
      <c r="SPY229" s="89"/>
      <c r="SPZ229" s="89"/>
      <c r="SQA229" s="89"/>
      <c r="SQB229" s="89"/>
      <c r="SQC229" s="80"/>
      <c r="SQD229" s="89"/>
      <c r="SQE229" s="89"/>
      <c r="SQF229" s="89"/>
      <c r="SQG229" s="89"/>
      <c r="SQH229" s="89"/>
      <c r="SQI229" s="89"/>
      <c r="SQJ229" s="89"/>
      <c r="SQK229" s="89"/>
      <c r="SQL229" s="89"/>
      <c r="SQM229" s="89"/>
      <c r="SQN229" s="89"/>
      <c r="SQO229" s="89"/>
      <c r="SQP229" s="89"/>
      <c r="SQQ229" s="89"/>
      <c r="SQR229" s="89"/>
      <c r="SQS229" s="89"/>
      <c r="SQT229" s="89"/>
      <c r="SQU229" s="89"/>
      <c r="SQV229" s="89"/>
      <c r="SQW229" s="89"/>
      <c r="SQX229" s="89"/>
      <c r="SQY229" s="80"/>
      <c r="SQZ229" s="89"/>
      <c r="SRA229" s="89"/>
      <c r="SRB229" s="89"/>
      <c r="SRC229" s="89"/>
      <c r="SRD229" s="89"/>
      <c r="SRE229" s="89"/>
      <c r="SRF229" s="89"/>
      <c r="SRG229" s="89"/>
      <c r="SRH229" s="89"/>
      <c r="SRI229" s="89"/>
      <c r="SRJ229" s="89"/>
      <c r="SRK229" s="89"/>
      <c r="SRL229" s="89"/>
      <c r="SRM229" s="89"/>
      <c r="SRN229" s="89"/>
      <c r="SRO229" s="89"/>
      <c r="SRP229" s="89"/>
      <c r="SRQ229" s="89"/>
      <c r="SRR229" s="89"/>
      <c r="SRS229" s="89"/>
      <c r="SRT229" s="89"/>
      <c r="SRU229" s="80"/>
      <c r="SRV229" s="89"/>
      <c r="SRW229" s="89"/>
      <c r="SRX229" s="89"/>
      <c r="SRY229" s="89"/>
      <c r="SRZ229" s="89"/>
      <c r="SSA229" s="89"/>
      <c r="SSB229" s="89"/>
      <c r="SSC229" s="89"/>
      <c r="SSD229" s="89"/>
      <c r="SSE229" s="89"/>
      <c r="SSF229" s="89"/>
      <c r="SSG229" s="89"/>
      <c r="SSH229" s="89"/>
      <c r="SSI229" s="89"/>
      <c r="SSJ229" s="89"/>
      <c r="SSK229" s="89"/>
      <c r="SSL229" s="89"/>
      <c r="SSM229" s="89"/>
      <c r="SSN229" s="89"/>
      <c r="SSO229" s="89"/>
      <c r="SSP229" s="89"/>
      <c r="SSQ229" s="80"/>
      <c r="SSR229" s="89"/>
      <c r="SSS229" s="89"/>
      <c r="SST229" s="89"/>
      <c r="SSU229" s="89"/>
      <c r="SSV229" s="89"/>
      <c r="SSW229" s="89"/>
      <c r="SSX229" s="89"/>
      <c r="SSY229" s="89"/>
      <c r="SSZ229" s="89"/>
      <c r="STA229" s="89"/>
      <c r="STB229" s="89"/>
      <c r="STC229" s="89"/>
      <c r="STD229" s="89"/>
      <c r="STE229" s="89"/>
      <c r="STF229" s="89"/>
      <c r="STG229" s="89"/>
      <c r="STH229" s="89"/>
      <c r="STI229" s="89"/>
      <c r="STJ229" s="89"/>
      <c r="STK229" s="89"/>
      <c r="STL229" s="89"/>
      <c r="STM229" s="80"/>
      <c r="STN229" s="89"/>
      <c r="STO229" s="89"/>
      <c r="STP229" s="89"/>
      <c r="STQ229" s="89"/>
      <c r="STR229" s="89"/>
      <c r="STS229" s="89"/>
      <c r="STT229" s="89"/>
      <c r="STU229" s="89"/>
      <c r="STV229" s="89"/>
      <c r="STW229" s="89"/>
      <c r="STX229" s="89"/>
      <c r="STY229" s="89"/>
      <c r="STZ229" s="89"/>
      <c r="SUA229" s="89"/>
      <c r="SUB229" s="89"/>
      <c r="SUC229" s="89"/>
      <c r="SUD229" s="89"/>
      <c r="SUE229" s="89"/>
      <c r="SUF229" s="89"/>
      <c r="SUG229" s="89"/>
      <c r="SUH229" s="89"/>
      <c r="SUI229" s="80"/>
      <c r="SUJ229" s="89"/>
      <c r="SUK229" s="89"/>
      <c r="SUL229" s="89"/>
      <c r="SUM229" s="89"/>
      <c r="SUN229" s="89"/>
      <c r="SUO229" s="89"/>
      <c r="SUP229" s="89"/>
      <c r="SUQ229" s="89"/>
      <c r="SUR229" s="89"/>
      <c r="SUS229" s="89"/>
      <c r="SUT229" s="89"/>
      <c r="SUU229" s="89"/>
      <c r="SUV229" s="89"/>
      <c r="SUW229" s="89"/>
      <c r="SUX229" s="89"/>
      <c r="SUY229" s="89"/>
      <c r="SUZ229" s="89"/>
      <c r="SVA229" s="89"/>
      <c r="SVB229" s="89"/>
      <c r="SVC229" s="89"/>
      <c r="SVD229" s="89"/>
      <c r="SVE229" s="80"/>
      <c r="SVF229" s="89"/>
      <c r="SVG229" s="89"/>
      <c r="SVH229" s="89"/>
      <c r="SVI229" s="89"/>
      <c r="SVJ229" s="89"/>
      <c r="SVK229" s="89"/>
      <c r="SVL229" s="89"/>
      <c r="SVM229" s="89"/>
      <c r="SVN229" s="89"/>
      <c r="SVO229" s="89"/>
      <c r="SVP229" s="89"/>
      <c r="SVQ229" s="89"/>
      <c r="SVR229" s="89"/>
      <c r="SVS229" s="89"/>
      <c r="SVT229" s="89"/>
      <c r="SVU229" s="89"/>
      <c r="SVV229" s="89"/>
      <c r="SVW229" s="89"/>
      <c r="SVX229" s="89"/>
      <c r="SVY229" s="89"/>
      <c r="SVZ229" s="89"/>
      <c r="SWA229" s="80"/>
      <c r="SWB229" s="89"/>
      <c r="SWC229" s="89"/>
      <c r="SWD229" s="89"/>
      <c r="SWE229" s="89"/>
      <c r="SWF229" s="89"/>
      <c r="SWG229" s="89"/>
      <c r="SWH229" s="89"/>
      <c r="SWI229" s="89"/>
      <c r="SWJ229" s="89"/>
      <c r="SWK229" s="89"/>
      <c r="SWL229" s="89"/>
      <c r="SWM229" s="89"/>
      <c r="SWN229" s="89"/>
      <c r="SWO229" s="89"/>
      <c r="SWP229" s="89"/>
      <c r="SWQ229" s="89"/>
      <c r="SWR229" s="89"/>
      <c r="SWS229" s="89"/>
      <c r="SWT229" s="89"/>
      <c r="SWU229" s="89"/>
      <c r="SWV229" s="89"/>
      <c r="SWW229" s="80"/>
      <c r="SWX229" s="89"/>
      <c r="SWY229" s="89"/>
      <c r="SWZ229" s="89"/>
      <c r="SXA229" s="89"/>
      <c r="SXB229" s="89"/>
      <c r="SXC229" s="89"/>
      <c r="SXD229" s="89"/>
      <c r="SXE229" s="89"/>
      <c r="SXF229" s="89"/>
      <c r="SXG229" s="89"/>
      <c r="SXH229" s="89"/>
      <c r="SXI229" s="89"/>
      <c r="SXJ229" s="89"/>
      <c r="SXK229" s="89"/>
      <c r="SXL229" s="89"/>
      <c r="SXM229" s="89"/>
      <c r="SXN229" s="89"/>
      <c r="SXO229" s="89"/>
      <c r="SXP229" s="89"/>
      <c r="SXQ229" s="89"/>
      <c r="SXR229" s="89"/>
      <c r="SXS229" s="80"/>
      <c r="SXT229" s="89"/>
      <c r="SXU229" s="89"/>
      <c r="SXV229" s="89"/>
      <c r="SXW229" s="89"/>
      <c r="SXX229" s="89"/>
      <c r="SXY229" s="89"/>
      <c r="SXZ229" s="89"/>
      <c r="SYA229" s="89"/>
      <c r="SYB229" s="89"/>
      <c r="SYC229" s="89"/>
      <c r="SYD229" s="89"/>
      <c r="SYE229" s="89"/>
      <c r="SYF229" s="89"/>
      <c r="SYG229" s="89"/>
      <c r="SYH229" s="89"/>
      <c r="SYI229" s="89"/>
      <c r="SYJ229" s="89"/>
      <c r="SYK229" s="89"/>
      <c r="SYL229" s="89"/>
      <c r="SYM229" s="89"/>
      <c r="SYN229" s="89"/>
      <c r="SYO229" s="80"/>
      <c r="SYP229" s="89"/>
      <c r="SYQ229" s="89"/>
      <c r="SYR229" s="89"/>
      <c r="SYS229" s="89"/>
      <c r="SYT229" s="89"/>
      <c r="SYU229" s="89"/>
      <c r="SYV229" s="89"/>
      <c r="SYW229" s="89"/>
      <c r="SYX229" s="89"/>
      <c r="SYY229" s="89"/>
      <c r="SYZ229" s="89"/>
      <c r="SZA229" s="89"/>
      <c r="SZB229" s="89"/>
      <c r="SZC229" s="89"/>
      <c r="SZD229" s="89"/>
      <c r="SZE229" s="89"/>
      <c r="SZF229" s="89"/>
      <c r="SZG229" s="89"/>
      <c r="SZH229" s="89"/>
      <c r="SZI229" s="89"/>
      <c r="SZJ229" s="89"/>
      <c r="SZK229" s="80"/>
      <c r="SZL229" s="89"/>
      <c r="SZM229" s="89"/>
      <c r="SZN229" s="89"/>
      <c r="SZO229" s="89"/>
      <c r="SZP229" s="89"/>
      <c r="SZQ229" s="89"/>
      <c r="SZR229" s="89"/>
      <c r="SZS229" s="89"/>
      <c r="SZT229" s="89"/>
      <c r="SZU229" s="89"/>
      <c r="SZV229" s="89"/>
      <c r="SZW229" s="89"/>
      <c r="SZX229" s="89"/>
      <c r="SZY229" s="89"/>
      <c r="SZZ229" s="89"/>
      <c r="TAA229" s="89"/>
      <c r="TAB229" s="89"/>
      <c r="TAC229" s="89"/>
      <c r="TAD229" s="89"/>
      <c r="TAE229" s="89"/>
      <c r="TAF229" s="89"/>
      <c r="TAG229" s="80"/>
      <c r="TAH229" s="89"/>
      <c r="TAI229" s="89"/>
      <c r="TAJ229" s="89"/>
      <c r="TAK229" s="89"/>
      <c r="TAL229" s="89"/>
      <c r="TAM229" s="89"/>
      <c r="TAN229" s="89"/>
      <c r="TAO229" s="89"/>
      <c r="TAP229" s="89"/>
      <c r="TAQ229" s="89"/>
      <c r="TAR229" s="89"/>
      <c r="TAS229" s="89"/>
      <c r="TAT229" s="89"/>
      <c r="TAU229" s="89"/>
      <c r="TAV229" s="89"/>
      <c r="TAW229" s="89"/>
      <c r="TAX229" s="89"/>
      <c r="TAY229" s="89"/>
      <c r="TAZ229" s="89"/>
      <c r="TBA229" s="89"/>
      <c r="TBB229" s="89"/>
      <c r="TBC229" s="80"/>
      <c r="TBD229" s="89"/>
      <c r="TBE229" s="89"/>
      <c r="TBF229" s="89"/>
      <c r="TBG229" s="89"/>
      <c r="TBH229" s="89"/>
      <c r="TBI229" s="89"/>
      <c r="TBJ229" s="89"/>
      <c r="TBK229" s="89"/>
      <c r="TBL229" s="89"/>
      <c r="TBM229" s="89"/>
      <c r="TBN229" s="89"/>
      <c r="TBO229" s="89"/>
      <c r="TBP229" s="89"/>
      <c r="TBQ229" s="89"/>
      <c r="TBR229" s="89"/>
      <c r="TBS229" s="89"/>
      <c r="TBT229" s="89"/>
      <c r="TBU229" s="89"/>
      <c r="TBV229" s="89"/>
      <c r="TBW229" s="89"/>
      <c r="TBX229" s="89"/>
      <c r="TBY229" s="80"/>
      <c r="TBZ229" s="89"/>
      <c r="TCA229" s="89"/>
      <c r="TCB229" s="89"/>
      <c r="TCC229" s="89"/>
      <c r="TCD229" s="89"/>
      <c r="TCE229" s="89"/>
      <c r="TCF229" s="89"/>
      <c r="TCG229" s="89"/>
      <c r="TCH229" s="89"/>
      <c r="TCI229" s="89"/>
      <c r="TCJ229" s="89"/>
      <c r="TCK229" s="89"/>
      <c r="TCL229" s="89"/>
      <c r="TCM229" s="89"/>
      <c r="TCN229" s="89"/>
      <c r="TCO229" s="89"/>
      <c r="TCP229" s="89"/>
      <c r="TCQ229" s="89"/>
      <c r="TCR229" s="89"/>
      <c r="TCS229" s="89"/>
      <c r="TCT229" s="89"/>
      <c r="TCU229" s="80"/>
      <c r="TCV229" s="89"/>
      <c r="TCW229" s="89"/>
      <c r="TCX229" s="89"/>
      <c r="TCY229" s="89"/>
      <c r="TCZ229" s="89"/>
      <c r="TDA229" s="89"/>
      <c r="TDB229" s="89"/>
      <c r="TDC229" s="89"/>
      <c r="TDD229" s="89"/>
      <c r="TDE229" s="89"/>
      <c r="TDF229" s="89"/>
      <c r="TDG229" s="89"/>
      <c r="TDH229" s="89"/>
      <c r="TDI229" s="89"/>
      <c r="TDJ229" s="89"/>
      <c r="TDK229" s="89"/>
      <c r="TDL229" s="89"/>
      <c r="TDM229" s="89"/>
      <c r="TDN229" s="89"/>
      <c r="TDO229" s="89"/>
      <c r="TDP229" s="89"/>
      <c r="TDQ229" s="80"/>
      <c r="TDR229" s="89"/>
      <c r="TDS229" s="89"/>
      <c r="TDT229" s="89"/>
      <c r="TDU229" s="89"/>
      <c r="TDV229" s="89"/>
      <c r="TDW229" s="89"/>
      <c r="TDX229" s="89"/>
      <c r="TDY229" s="89"/>
      <c r="TDZ229" s="89"/>
      <c r="TEA229" s="89"/>
      <c r="TEB229" s="89"/>
      <c r="TEC229" s="89"/>
      <c r="TED229" s="89"/>
      <c r="TEE229" s="89"/>
      <c r="TEF229" s="89"/>
      <c r="TEG229" s="89"/>
      <c r="TEH229" s="89"/>
      <c r="TEI229" s="89"/>
      <c r="TEJ229" s="89"/>
      <c r="TEK229" s="89"/>
      <c r="TEL229" s="89"/>
      <c r="TEM229" s="80"/>
      <c r="TEN229" s="89"/>
      <c r="TEO229" s="89"/>
      <c r="TEP229" s="89"/>
      <c r="TEQ229" s="89"/>
      <c r="TER229" s="89"/>
      <c r="TES229" s="89"/>
      <c r="TET229" s="89"/>
      <c r="TEU229" s="89"/>
      <c r="TEV229" s="89"/>
      <c r="TEW229" s="89"/>
      <c r="TEX229" s="89"/>
      <c r="TEY229" s="89"/>
      <c r="TEZ229" s="89"/>
      <c r="TFA229" s="89"/>
      <c r="TFB229" s="89"/>
      <c r="TFC229" s="89"/>
      <c r="TFD229" s="89"/>
      <c r="TFE229" s="89"/>
      <c r="TFF229" s="89"/>
      <c r="TFG229" s="89"/>
      <c r="TFH229" s="89"/>
      <c r="TFI229" s="80"/>
      <c r="TFJ229" s="89"/>
      <c r="TFK229" s="89"/>
      <c r="TFL229" s="89"/>
      <c r="TFM229" s="89"/>
      <c r="TFN229" s="89"/>
      <c r="TFO229" s="89"/>
      <c r="TFP229" s="89"/>
      <c r="TFQ229" s="89"/>
      <c r="TFR229" s="89"/>
      <c r="TFS229" s="89"/>
      <c r="TFT229" s="89"/>
      <c r="TFU229" s="89"/>
      <c r="TFV229" s="89"/>
      <c r="TFW229" s="89"/>
      <c r="TFX229" s="89"/>
      <c r="TFY229" s="89"/>
      <c r="TFZ229" s="89"/>
      <c r="TGA229" s="89"/>
      <c r="TGB229" s="89"/>
      <c r="TGC229" s="89"/>
      <c r="TGD229" s="89"/>
      <c r="TGE229" s="80"/>
      <c r="TGF229" s="89"/>
      <c r="TGG229" s="89"/>
      <c r="TGH229" s="89"/>
      <c r="TGI229" s="89"/>
      <c r="TGJ229" s="89"/>
      <c r="TGK229" s="89"/>
      <c r="TGL229" s="89"/>
      <c r="TGM229" s="89"/>
      <c r="TGN229" s="89"/>
      <c r="TGO229" s="89"/>
      <c r="TGP229" s="89"/>
      <c r="TGQ229" s="89"/>
      <c r="TGR229" s="89"/>
      <c r="TGS229" s="89"/>
      <c r="TGT229" s="89"/>
      <c r="TGU229" s="89"/>
      <c r="TGV229" s="89"/>
      <c r="TGW229" s="89"/>
      <c r="TGX229" s="89"/>
      <c r="TGY229" s="89"/>
      <c r="TGZ229" s="89"/>
      <c r="THA229" s="80"/>
      <c r="THB229" s="89"/>
      <c r="THC229" s="89"/>
      <c r="THD229" s="89"/>
      <c r="THE229" s="89"/>
      <c r="THF229" s="89"/>
      <c r="THG229" s="89"/>
      <c r="THH229" s="89"/>
      <c r="THI229" s="89"/>
      <c r="THJ229" s="89"/>
      <c r="THK229" s="89"/>
      <c r="THL229" s="89"/>
      <c r="THM229" s="89"/>
      <c r="THN229" s="89"/>
      <c r="THO229" s="89"/>
      <c r="THP229" s="89"/>
      <c r="THQ229" s="89"/>
      <c r="THR229" s="89"/>
      <c r="THS229" s="89"/>
      <c r="THT229" s="89"/>
      <c r="THU229" s="89"/>
      <c r="THV229" s="89"/>
      <c r="THW229" s="80"/>
      <c r="THX229" s="89"/>
      <c r="THY229" s="89"/>
      <c r="THZ229" s="89"/>
      <c r="TIA229" s="89"/>
      <c r="TIB229" s="89"/>
      <c r="TIC229" s="89"/>
      <c r="TID229" s="89"/>
      <c r="TIE229" s="89"/>
      <c r="TIF229" s="89"/>
      <c r="TIG229" s="89"/>
      <c r="TIH229" s="89"/>
      <c r="TII229" s="89"/>
      <c r="TIJ229" s="89"/>
      <c r="TIK229" s="89"/>
      <c r="TIL229" s="89"/>
      <c r="TIM229" s="89"/>
      <c r="TIN229" s="89"/>
      <c r="TIO229" s="89"/>
      <c r="TIP229" s="89"/>
      <c r="TIQ229" s="89"/>
      <c r="TIR229" s="89"/>
      <c r="TIS229" s="80"/>
      <c r="TIT229" s="89"/>
      <c r="TIU229" s="89"/>
      <c r="TIV229" s="89"/>
      <c r="TIW229" s="89"/>
      <c r="TIX229" s="89"/>
      <c r="TIY229" s="89"/>
      <c r="TIZ229" s="89"/>
      <c r="TJA229" s="89"/>
      <c r="TJB229" s="89"/>
      <c r="TJC229" s="89"/>
      <c r="TJD229" s="89"/>
      <c r="TJE229" s="89"/>
      <c r="TJF229" s="89"/>
      <c r="TJG229" s="89"/>
      <c r="TJH229" s="89"/>
      <c r="TJI229" s="89"/>
      <c r="TJJ229" s="89"/>
      <c r="TJK229" s="89"/>
      <c r="TJL229" s="89"/>
      <c r="TJM229" s="89"/>
      <c r="TJN229" s="89"/>
      <c r="TJO229" s="80"/>
      <c r="TJP229" s="89"/>
      <c r="TJQ229" s="89"/>
      <c r="TJR229" s="89"/>
      <c r="TJS229" s="89"/>
      <c r="TJT229" s="89"/>
      <c r="TJU229" s="89"/>
      <c r="TJV229" s="89"/>
      <c r="TJW229" s="89"/>
      <c r="TJX229" s="89"/>
      <c r="TJY229" s="89"/>
      <c r="TJZ229" s="89"/>
      <c r="TKA229" s="89"/>
      <c r="TKB229" s="89"/>
      <c r="TKC229" s="89"/>
      <c r="TKD229" s="89"/>
      <c r="TKE229" s="89"/>
      <c r="TKF229" s="89"/>
      <c r="TKG229" s="89"/>
      <c r="TKH229" s="89"/>
      <c r="TKI229" s="89"/>
      <c r="TKJ229" s="89"/>
      <c r="TKK229" s="80"/>
      <c r="TKL229" s="89"/>
      <c r="TKM229" s="89"/>
      <c r="TKN229" s="89"/>
      <c r="TKO229" s="89"/>
      <c r="TKP229" s="89"/>
      <c r="TKQ229" s="89"/>
      <c r="TKR229" s="89"/>
      <c r="TKS229" s="89"/>
      <c r="TKT229" s="89"/>
      <c r="TKU229" s="89"/>
      <c r="TKV229" s="89"/>
      <c r="TKW229" s="89"/>
      <c r="TKX229" s="89"/>
      <c r="TKY229" s="89"/>
      <c r="TKZ229" s="89"/>
      <c r="TLA229" s="89"/>
      <c r="TLB229" s="89"/>
      <c r="TLC229" s="89"/>
      <c r="TLD229" s="89"/>
      <c r="TLE229" s="89"/>
      <c r="TLF229" s="89"/>
      <c r="TLG229" s="80"/>
      <c r="TLH229" s="89"/>
      <c r="TLI229" s="89"/>
      <c r="TLJ229" s="89"/>
      <c r="TLK229" s="89"/>
      <c r="TLL229" s="89"/>
      <c r="TLM229" s="89"/>
      <c r="TLN229" s="89"/>
      <c r="TLO229" s="89"/>
      <c r="TLP229" s="89"/>
      <c r="TLQ229" s="89"/>
      <c r="TLR229" s="89"/>
      <c r="TLS229" s="89"/>
      <c r="TLT229" s="89"/>
      <c r="TLU229" s="89"/>
      <c r="TLV229" s="89"/>
      <c r="TLW229" s="89"/>
      <c r="TLX229" s="89"/>
      <c r="TLY229" s="89"/>
      <c r="TLZ229" s="89"/>
      <c r="TMA229" s="89"/>
      <c r="TMB229" s="89"/>
      <c r="TMC229" s="80"/>
      <c r="TMD229" s="89"/>
      <c r="TME229" s="89"/>
      <c r="TMF229" s="89"/>
      <c r="TMG229" s="89"/>
      <c r="TMH229" s="89"/>
      <c r="TMI229" s="89"/>
      <c r="TMJ229" s="89"/>
      <c r="TMK229" s="89"/>
      <c r="TML229" s="89"/>
      <c r="TMM229" s="89"/>
      <c r="TMN229" s="89"/>
      <c r="TMO229" s="89"/>
      <c r="TMP229" s="89"/>
      <c r="TMQ229" s="89"/>
      <c r="TMR229" s="89"/>
      <c r="TMS229" s="89"/>
      <c r="TMT229" s="89"/>
      <c r="TMU229" s="89"/>
      <c r="TMV229" s="89"/>
      <c r="TMW229" s="89"/>
      <c r="TMX229" s="89"/>
      <c r="TMY229" s="80"/>
      <c r="TMZ229" s="89"/>
      <c r="TNA229" s="89"/>
      <c r="TNB229" s="89"/>
      <c r="TNC229" s="89"/>
      <c r="TND229" s="89"/>
      <c r="TNE229" s="89"/>
      <c r="TNF229" s="89"/>
      <c r="TNG229" s="89"/>
      <c r="TNH229" s="89"/>
      <c r="TNI229" s="89"/>
      <c r="TNJ229" s="89"/>
      <c r="TNK229" s="89"/>
      <c r="TNL229" s="89"/>
      <c r="TNM229" s="89"/>
      <c r="TNN229" s="89"/>
      <c r="TNO229" s="89"/>
      <c r="TNP229" s="89"/>
      <c r="TNQ229" s="89"/>
      <c r="TNR229" s="89"/>
      <c r="TNS229" s="89"/>
      <c r="TNT229" s="89"/>
      <c r="TNU229" s="80"/>
      <c r="TNV229" s="89"/>
      <c r="TNW229" s="89"/>
      <c r="TNX229" s="89"/>
      <c r="TNY229" s="89"/>
      <c r="TNZ229" s="89"/>
      <c r="TOA229" s="89"/>
      <c r="TOB229" s="89"/>
      <c r="TOC229" s="89"/>
      <c r="TOD229" s="89"/>
      <c r="TOE229" s="89"/>
      <c r="TOF229" s="89"/>
      <c r="TOG229" s="89"/>
      <c r="TOH229" s="89"/>
      <c r="TOI229" s="89"/>
      <c r="TOJ229" s="89"/>
      <c r="TOK229" s="89"/>
      <c r="TOL229" s="89"/>
      <c r="TOM229" s="89"/>
      <c r="TON229" s="89"/>
      <c r="TOO229" s="89"/>
      <c r="TOP229" s="89"/>
      <c r="TOQ229" s="80"/>
      <c r="TOR229" s="89"/>
      <c r="TOS229" s="89"/>
      <c r="TOT229" s="89"/>
      <c r="TOU229" s="89"/>
      <c r="TOV229" s="89"/>
      <c r="TOW229" s="89"/>
      <c r="TOX229" s="89"/>
      <c r="TOY229" s="89"/>
      <c r="TOZ229" s="89"/>
      <c r="TPA229" s="89"/>
      <c r="TPB229" s="89"/>
      <c r="TPC229" s="89"/>
      <c r="TPD229" s="89"/>
      <c r="TPE229" s="89"/>
      <c r="TPF229" s="89"/>
      <c r="TPG229" s="89"/>
      <c r="TPH229" s="89"/>
      <c r="TPI229" s="89"/>
      <c r="TPJ229" s="89"/>
      <c r="TPK229" s="89"/>
      <c r="TPL229" s="89"/>
      <c r="TPM229" s="80"/>
      <c r="TPN229" s="89"/>
      <c r="TPO229" s="89"/>
      <c r="TPP229" s="89"/>
      <c r="TPQ229" s="89"/>
      <c r="TPR229" s="89"/>
      <c r="TPS229" s="89"/>
      <c r="TPT229" s="89"/>
      <c r="TPU229" s="89"/>
      <c r="TPV229" s="89"/>
      <c r="TPW229" s="89"/>
      <c r="TPX229" s="89"/>
      <c r="TPY229" s="89"/>
      <c r="TPZ229" s="89"/>
      <c r="TQA229" s="89"/>
      <c r="TQB229" s="89"/>
      <c r="TQC229" s="89"/>
      <c r="TQD229" s="89"/>
      <c r="TQE229" s="89"/>
      <c r="TQF229" s="89"/>
      <c r="TQG229" s="89"/>
      <c r="TQH229" s="89"/>
      <c r="TQI229" s="80"/>
      <c r="TQJ229" s="89"/>
      <c r="TQK229" s="89"/>
      <c r="TQL229" s="89"/>
      <c r="TQM229" s="89"/>
      <c r="TQN229" s="89"/>
      <c r="TQO229" s="89"/>
      <c r="TQP229" s="89"/>
      <c r="TQQ229" s="89"/>
      <c r="TQR229" s="89"/>
      <c r="TQS229" s="89"/>
      <c r="TQT229" s="89"/>
      <c r="TQU229" s="89"/>
      <c r="TQV229" s="89"/>
      <c r="TQW229" s="89"/>
      <c r="TQX229" s="89"/>
      <c r="TQY229" s="89"/>
      <c r="TQZ229" s="89"/>
      <c r="TRA229" s="89"/>
      <c r="TRB229" s="89"/>
      <c r="TRC229" s="89"/>
      <c r="TRD229" s="89"/>
      <c r="TRE229" s="80"/>
      <c r="TRF229" s="89"/>
      <c r="TRG229" s="89"/>
      <c r="TRH229" s="89"/>
      <c r="TRI229" s="89"/>
      <c r="TRJ229" s="89"/>
      <c r="TRK229" s="89"/>
      <c r="TRL229" s="89"/>
      <c r="TRM229" s="89"/>
      <c r="TRN229" s="89"/>
      <c r="TRO229" s="89"/>
      <c r="TRP229" s="89"/>
      <c r="TRQ229" s="89"/>
      <c r="TRR229" s="89"/>
      <c r="TRS229" s="89"/>
      <c r="TRT229" s="89"/>
      <c r="TRU229" s="89"/>
      <c r="TRV229" s="89"/>
      <c r="TRW229" s="89"/>
      <c r="TRX229" s="89"/>
      <c r="TRY229" s="89"/>
      <c r="TRZ229" s="89"/>
      <c r="TSA229" s="80"/>
      <c r="TSB229" s="89"/>
      <c r="TSC229" s="89"/>
      <c r="TSD229" s="89"/>
      <c r="TSE229" s="89"/>
      <c r="TSF229" s="89"/>
      <c r="TSG229" s="89"/>
      <c r="TSH229" s="89"/>
      <c r="TSI229" s="89"/>
      <c r="TSJ229" s="89"/>
      <c r="TSK229" s="89"/>
      <c r="TSL229" s="89"/>
      <c r="TSM229" s="89"/>
      <c r="TSN229" s="89"/>
      <c r="TSO229" s="89"/>
      <c r="TSP229" s="89"/>
      <c r="TSQ229" s="89"/>
      <c r="TSR229" s="89"/>
      <c r="TSS229" s="89"/>
      <c r="TST229" s="89"/>
      <c r="TSU229" s="89"/>
      <c r="TSV229" s="89"/>
      <c r="TSW229" s="80"/>
      <c r="TSX229" s="89"/>
      <c r="TSY229" s="89"/>
      <c r="TSZ229" s="89"/>
      <c r="TTA229" s="89"/>
      <c r="TTB229" s="89"/>
      <c r="TTC229" s="89"/>
      <c r="TTD229" s="89"/>
      <c r="TTE229" s="89"/>
      <c r="TTF229" s="89"/>
      <c r="TTG229" s="89"/>
      <c r="TTH229" s="89"/>
      <c r="TTI229" s="89"/>
      <c r="TTJ229" s="89"/>
      <c r="TTK229" s="89"/>
      <c r="TTL229" s="89"/>
      <c r="TTM229" s="89"/>
      <c r="TTN229" s="89"/>
      <c r="TTO229" s="89"/>
      <c r="TTP229" s="89"/>
      <c r="TTQ229" s="89"/>
      <c r="TTR229" s="89"/>
      <c r="TTS229" s="80"/>
      <c r="TTT229" s="89"/>
      <c r="TTU229" s="89"/>
      <c r="TTV229" s="89"/>
      <c r="TTW229" s="89"/>
      <c r="TTX229" s="89"/>
      <c r="TTY229" s="89"/>
      <c r="TTZ229" s="89"/>
      <c r="TUA229" s="89"/>
      <c r="TUB229" s="89"/>
      <c r="TUC229" s="89"/>
      <c r="TUD229" s="89"/>
      <c r="TUE229" s="89"/>
      <c r="TUF229" s="89"/>
      <c r="TUG229" s="89"/>
      <c r="TUH229" s="89"/>
      <c r="TUI229" s="89"/>
      <c r="TUJ229" s="89"/>
      <c r="TUK229" s="89"/>
      <c r="TUL229" s="89"/>
      <c r="TUM229" s="89"/>
      <c r="TUN229" s="89"/>
      <c r="TUO229" s="80"/>
      <c r="TUP229" s="89"/>
      <c r="TUQ229" s="89"/>
      <c r="TUR229" s="89"/>
      <c r="TUS229" s="89"/>
      <c r="TUT229" s="89"/>
      <c r="TUU229" s="89"/>
      <c r="TUV229" s="89"/>
      <c r="TUW229" s="89"/>
      <c r="TUX229" s="89"/>
      <c r="TUY229" s="89"/>
      <c r="TUZ229" s="89"/>
      <c r="TVA229" s="89"/>
      <c r="TVB229" s="89"/>
      <c r="TVC229" s="89"/>
      <c r="TVD229" s="89"/>
      <c r="TVE229" s="89"/>
      <c r="TVF229" s="89"/>
      <c r="TVG229" s="89"/>
      <c r="TVH229" s="89"/>
      <c r="TVI229" s="89"/>
      <c r="TVJ229" s="89"/>
      <c r="TVK229" s="80"/>
      <c r="TVL229" s="89"/>
      <c r="TVM229" s="89"/>
      <c r="TVN229" s="89"/>
      <c r="TVO229" s="89"/>
      <c r="TVP229" s="89"/>
      <c r="TVQ229" s="89"/>
      <c r="TVR229" s="89"/>
      <c r="TVS229" s="89"/>
      <c r="TVT229" s="89"/>
      <c r="TVU229" s="89"/>
      <c r="TVV229" s="89"/>
      <c r="TVW229" s="89"/>
      <c r="TVX229" s="89"/>
      <c r="TVY229" s="89"/>
      <c r="TVZ229" s="89"/>
      <c r="TWA229" s="89"/>
      <c r="TWB229" s="89"/>
      <c r="TWC229" s="89"/>
      <c r="TWD229" s="89"/>
      <c r="TWE229" s="89"/>
      <c r="TWF229" s="89"/>
      <c r="TWG229" s="80"/>
      <c r="TWH229" s="89"/>
      <c r="TWI229" s="89"/>
      <c r="TWJ229" s="89"/>
      <c r="TWK229" s="89"/>
      <c r="TWL229" s="89"/>
      <c r="TWM229" s="89"/>
      <c r="TWN229" s="89"/>
      <c r="TWO229" s="89"/>
      <c r="TWP229" s="89"/>
      <c r="TWQ229" s="89"/>
      <c r="TWR229" s="89"/>
      <c r="TWS229" s="89"/>
      <c r="TWT229" s="89"/>
      <c r="TWU229" s="89"/>
      <c r="TWV229" s="89"/>
      <c r="TWW229" s="89"/>
      <c r="TWX229" s="89"/>
      <c r="TWY229" s="89"/>
      <c r="TWZ229" s="89"/>
      <c r="TXA229" s="89"/>
      <c r="TXB229" s="89"/>
      <c r="TXC229" s="80"/>
      <c r="TXD229" s="89"/>
      <c r="TXE229" s="89"/>
      <c r="TXF229" s="89"/>
      <c r="TXG229" s="89"/>
      <c r="TXH229" s="89"/>
      <c r="TXI229" s="89"/>
      <c r="TXJ229" s="89"/>
      <c r="TXK229" s="89"/>
      <c r="TXL229" s="89"/>
      <c r="TXM229" s="89"/>
      <c r="TXN229" s="89"/>
      <c r="TXO229" s="89"/>
      <c r="TXP229" s="89"/>
      <c r="TXQ229" s="89"/>
      <c r="TXR229" s="89"/>
      <c r="TXS229" s="89"/>
      <c r="TXT229" s="89"/>
      <c r="TXU229" s="89"/>
      <c r="TXV229" s="89"/>
      <c r="TXW229" s="89"/>
      <c r="TXX229" s="89"/>
      <c r="TXY229" s="80"/>
      <c r="TXZ229" s="89"/>
      <c r="TYA229" s="89"/>
      <c r="TYB229" s="89"/>
      <c r="TYC229" s="89"/>
      <c r="TYD229" s="89"/>
      <c r="TYE229" s="89"/>
      <c r="TYF229" s="89"/>
      <c r="TYG229" s="89"/>
      <c r="TYH229" s="89"/>
      <c r="TYI229" s="89"/>
      <c r="TYJ229" s="89"/>
      <c r="TYK229" s="89"/>
      <c r="TYL229" s="89"/>
      <c r="TYM229" s="89"/>
      <c r="TYN229" s="89"/>
      <c r="TYO229" s="89"/>
      <c r="TYP229" s="89"/>
      <c r="TYQ229" s="89"/>
      <c r="TYR229" s="89"/>
      <c r="TYS229" s="89"/>
      <c r="TYT229" s="89"/>
      <c r="TYU229" s="80"/>
      <c r="TYV229" s="89"/>
      <c r="TYW229" s="89"/>
      <c r="TYX229" s="89"/>
      <c r="TYY229" s="89"/>
      <c r="TYZ229" s="89"/>
      <c r="TZA229" s="89"/>
      <c r="TZB229" s="89"/>
      <c r="TZC229" s="89"/>
      <c r="TZD229" s="89"/>
      <c r="TZE229" s="89"/>
      <c r="TZF229" s="89"/>
      <c r="TZG229" s="89"/>
      <c r="TZH229" s="89"/>
      <c r="TZI229" s="89"/>
      <c r="TZJ229" s="89"/>
      <c r="TZK229" s="89"/>
      <c r="TZL229" s="89"/>
      <c r="TZM229" s="89"/>
      <c r="TZN229" s="89"/>
      <c r="TZO229" s="89"/>
      <c r="TZP229" s="89"/>
      <c r="TZQ229" s="80"/>
      <c r="TZR229" s="89"/>
      <c r="TZS229" s="89"/>
      <c r="TZT229" s="89"/>
      <c r="TZU229" s="89"/>
      <c r="TZV229" s="89"/>
      <c r="TZW229" s="89"/>
      <c r="TZX229" s="89"/>
      <c r="TZY229" s="89"/>
      <c r="TZZ229" s="89"/>
      <c r="UAA229" s="89"/>
      <c r="UAB229" s="89"/>
      <c r="UAC229" s="89"/>
      <c r="UAD229" s="89"/>
      <c r="UAE229" s="89"/>
      <c r="UAF229" s="89"/>
      <c r="UAG229" s="89"/>
      <c r="UAH229" s="89"/>
      <c r="UAI229" s="89"/>
      <c r="UAJ229" s="89"/>
      <c r="UAK229" s="89"/>
      <c r="UAL229" s="89"/>
      <c r="UAM229" s="80"/>
      <c r="UAN229" s="89"/>
      <c r="UAO229" s="89"/>
      <c r="UAP229" s="89"/>
      <c r="UAQ229" s="89"/>
      <c r="UAR229" s="89"/>
      <c r="UAS229" s="89"/>
      <c r="UAT229" s="89"/>
      <c r="UAU229" s="89"/>
      <c r="UAV229" s="89"/>
      <c r="UAW229" s="89"/>
      <c r="UAX229" s="89"/>
      <c r="UAY229" s="89"/>
      <c r="UAZ229" s="89"/>
      <c r="UBA229" s="89"/>
      <c r="UBB229" s="89"/>
      <c r="UBC229" s="89"/>
      <c r="UBD229" s="89"/>
      <c r="UBE229" s="89"/>
      <c r="UBF229" s="89"/>
      <c r="UBG229" s="89"/>
      <c r="UBH229" s="89"/>
      <c r="UBI229" s="80"/>
      <c r="UBJ229" s="89"/>
      <c r="UBK229" s="89"/>
      <c r="UBL229" s="89"/>
      <c r="UBM229" s="89"/>
      <c r="UBN229" s="89"/>
      <c r="UBO229" s="89"/>
      <c r="UBP229" s="89"/>
      <c r="UBQ229" s="89"/>
      <c r="UBR229" s="89"/>
      <c r="UBS229" s="89"/>
      <c r="UBT229" s="89"/>
      <c r="UBU229" s="89"/>
      <c r="UBV229" s="89"/>
      <c r="UBW229" s="89"/>
      <c r="UBX229" s="89"/>
      <c r="UBY229" s="89"/>
      <c r="UBZ229" s="89"/>
      <c r="UCA229" s="89"/>
      <c r="UCB229" s="89"/>
      <c r="UCC229" s="89"/>
      <c r="UCD229" s="89"/>
      <c r="UCE229" s="80"/>
      <c r="UCF229" s="89"/>
      <c r="UCG229" s="89"/>
      <c r="UCH229" s="89"/>
      <c r="UCI229" s="89"/>
      <c r="UCJ229" s="89"/>
      <c r="UCK229" s="89"/>
      <c r="UCL229" s="89"/>
      <c r="UCM229" s="89"/>
      <c r="UCN229" s="89"/>
      <c r="UCO229" s="89"/>
      <c r="UCP229" s="89"/>
      <c r="UCQ229" s="89"/>
      <c r="UCR229" s="89"/>
      <c r="UCS229" s="89"/>
      <c r="UCT229" s="89"/>
      <c r="UCU229" s="89"/>
      <c r="UCV229" s="89"/>
      <c r="UCW229" s="89"/>
      <c r="UCX229" s="89"/>
      <c r="UCY229" s="89"/>
      <c r="UCZ229" s="89"/>
      <c r="UDA229" s="80"/>
      <c r="UDB229" s="89"/>
      <c r="UDC229" s="89"/>
      <c r="UDD229" s="89"/>
      <c r="UDE229" s="89"/>
      <c r="UDF229" s="89"/>
      <c r="UDG229" s="89"/>
      <c r="UDH229" s="89"/>
      <c r="UDI229" s="89"/>
      <c r="UDJ229" s="89"/>
      <c r="UDK229" s="89"/>
      <c r="UDL229" s="89"/>
      <c r="UDM229" s="89"/>
      <c r="UDN229" s="89"/>
      <c r="UDO229" s="89"/>
      <c r="UDP229" s="89"/>
      <c r="UDQ229" s="89"/>
      <c r="UDR229" s="89"/>
      <c r="UDS229" s="89"/>
      <c r="UDT229" s="89"/>
      <c r="UDU229" s="89"/>
      <c r="UDV229" s="89"/>
      <c r="UDW229" s="80"/>
      <c r="UDX229" s="89"/>
      <c r="UDY229" s="89"/>
      <c r="UDZ229" s="89"/>
      <c r="UEA229" s="89"/>
      <c r="UEB229" s="89"/>
      <c r="UEC229" s="89"/>
      <c r="UED229" s="89"/>
      <c r="UEE229" s="89"/>
      <c r="UEF229" s="89"/>
      <c r="UEG229" s="89"/>
      <c r="UEH229" s="89"/>
      <c r="UEI229" s="89"/>
      <c r="UEJ229" s="89"/>
      <c r="UEK229" s="89"/>
      <c r="UEL229" s="89"/>
      <c r="UEM229" s="89"/>
      <c r="UEN229" s="89"/>
      <c r="UEO229" s="89"/>
      <c r="UEP229" s="89"/>
      <c r="UEQ229" s="89"/>
      <c r="UER229" s="89"/>
      <c r="UES229" s="80"/>
      <c r="UET229" s="89"/>
      <c r="UEU229" s="89"/>
      <c r="UEV229" s="89"/>
      <c r="UEW229" s="89"/>
      <c r="UEX229" s="89"/>
      <c r="UEY229" s="89"/>
      <c r="UEZ229" s="89"/>
      <c r="UFA229" s="89"/>
      <c r="UFB229" s="89"/>
      <c r="UFC229" s="89"/>
      <c r="UFD229" s="89"/>
      <c r="UFE229" s="89"/>
      <c r="UFF229" s="89"/>
      <c r="UFG229" s="89"/>
      <c r="UFH229" s="89"/>
      <c r="UFI229" s="89"/>
      <c r="UFJ229" s="89"/>
      <c r="UFK229" s="89"/>
      <c r="UFL229" s="89"/>
      <c r="UFM229" s="89"/>
      <c r="UFN229" s="89"/>
      <c r="UFO229" s="80"/>
      <c r="UFP229" s="89"/>
      <c r="UFQ229" s="89"/>
      <c r="UFR229" s="89"/>
      <c r="UFS229" s="89"/>
      <c r="UFT229" s="89"/>
      <c r="UFU229" s="89"/>
      <c r="UFV229" s="89"/>
      <c r="UFW229" s="89"/>
      <c r="UFX229" s="89"/>
      <c r="UFY229" s="89"/>
      <c r="UFZ229" s="89"/>
      <c r="UGA229" s="89"/>
      <c r="UGB229" s="89"/>
      <c r="UGC229" s="89"/>
      <c r="UGD229" s="89"/>
      <c r="UGE229" s="89"/>
      <c r="UGF229" s="89"/>
      <c r="UGG229" s="89"/>
      <c r="UGH229" s="89"/>
      <c r="UGI229" s="89"/>
      <c r="UGJ229" s="89"/>
      <c r="UGK229" s="80"/>
      <c r="UGL229" s="89"/>
      <c r="UGM229" s="89"/>
      <c r="UGN229" s="89"/>
      <c r="UGO229" s="89"/>
      <c r="UGP229" s="89"/>
      <c r="UGQ229" s="89"/>
      <c r="UGR229" s="89"/>
      <c r="UGS229" s="89"/>
      <c r="UGT229" s="89"/>
      <c r="UGU229" s="89"/>
      <c r="UGV229" s="89"/>
      <c r="UGW229" s="89"/>
      <c r="UGX229" s="89"/>
      <c r="UGY229" s="89"/>
      <c r="UGZ229" s="89"/>
      <c r="UHA229" s="89"/>
      <c r="UHB229" s="89"/>
      <c r="UHC229" s="89"/>
      <c r="UHD229" s="89"/>
      <c r="UHE229" s="89"/>
      <c r="UHF229" s="89"/>
      <c r="UHG229" s="80"/>
      <c r="UHH229" s="89"/>
      <c r="UHI229" s="89"/>
      <c r="UHJ229" s="89"/>
      <c r="UHK229" s="89"/>
      <c r="UHL229" s="89"/>
      <c r="UHM229" s="89"/>
      <c r="UHN229" s="89"/>
      <c r="UHO229" s="89"/>
      <c r="UHP229" s="89"/>
      <c r="UHQ229" s="89"/>
      <c r="UHR229" s="89"/>
      <c r="UHS229" s="89"/>
      <c r="UHT229" s="89"/>
      <c r="UHU229" s="89"/>
      <c r="UHV229" s="89"/>
      <c r="UHW229" s="89"/>
      <c r="UHX229" s="89"/>
      <c r="UHY229" s="89"/>
      <c r="UHZ229" s="89"/>
      <c r="UIA229" s="89"/>
      <c r="UIB229" s="89"/>
      <c r="UIC229" s="80"/>
      <c r="UID229" s="89"/>
      <c r="UIE229" s="89"/>
      <c r="UIF229" s="89"/>
      <c r="UIG229" s="89"/>
      <c r="UIH229" s="89"/>
      <c r="UII229" s="89"/>
      <c r="UIJ229" s="89"/>
      <c r="UIK229" s="89"/>
      <c r="UIL229" s="89"/>
      <c r="UIM229" s="89"/>
      <c r="UIN229" s="89"/>
      <c r="UIO229" s="89"/>
      <c r="UIP229" s="89"/>
      <c r="UIQ229" s="89"/>
      <c r="UIR229" s="89"/>
      <c r="UIS229" s="89"/>
      <c r="UIT229" s="89"/>
      <c r="UIU229" s="89"/>
      <c r="UIV229" s="89"/>
      <c r="UIW229" s="89"/>
      <c r="UIX229" s="89"/>
      <c r="UIY229" s="80"/>
      <c r="UIZ229" s="89"/>
      <c r="UJA229" s="89"/>
      <c r="UJB229" s="89"/>
      <c r="UJC229" s="89"/>
      <c r="UJD229" s="89"/>
      <c r="UJE229" s="89"/>
      <c r="UJF229" s="89"/>
      <c r="UJG229" s="89"/>
      <c r="UJH229" s="89"/>
      <c r="UJI229" s="89"/>
      <c r="UJJ229" s="89"/>
      <c r="UJK229" s="89"/>
      <c r="UJL229" s="89"/>
      <c r="UJM229" s="89"/>
      <c r="UJN229" s="89"/>
      <c r="UJO229" s="89"/>
      <c r="UJP229" s="89"/>
      <c r="UJQ229" s="89"/>
      <c r="UJR229" s="89"/>
      <c r="UJS229" s="89"/>
      <c r="UJT229" s="89"/>
      <c r="UJU229" s="80"/>
      <c r="UJV229" s="89"/>
      <c r="UJW229" s="89"/>
      <c r="UJX229" s="89"/>
      <c r="UJY229" s="89"/>
      <c r="UJZ229" s="89"/>
      <c r="UKA229" s="89"/>
      <c r="UKB229" s="89"/>
      <c r="UKC229" s="89"/>
      <c r="UKD229" s="89"/>
      <c r="UKE229" s="89"/>
      <c r="UKF229" s="89"/>
      <c r="UKG229" s="89"/>
      <c r="UKH229" s="89"/>
      <c r="UKI229" s="89"/>
      <c r="UKJ229" s="89"/>
      <c r="UKK229" s="89"/>
      <c r="UKL229" s="89"/>
      <c r="UKM229" s="89"/>
      <c r="UKN229" s="89"/>
      <c r="UKO229" s="89"/>
      <c r="UKP229" s="89"/>
      <c r="UKQ229" s="80"/>
      <c r="UKR229" s="89"/>
      <c r="UKS229" s="89"/>
      <c r="UKT229" s="89"/>
      <c r="UKU229" s="89"/>
      <c r="UKV229" s="89"/>
      <c r="UKW229" s="89"/>
      <c r="UKX229" s="89"/>
      <c r="UKY229" s="89"/>
      <c r="UKZ229" s="89"/>
      <c r="ULA229" s="89"/>
      <c r="ULB229" s="89"/>
      <c r="ULC229" s="89"/>
      <c r="ULD229" s="89"/>
      <c r="ULE229" s="89"/>
      <c r="ULF229" s="89"/>
      <c r="ULG229" s="89"/>
      <c r="ULH229" s="89"/>
      <c r="ULI229" s="89"/>
      <c r="ULJ229" s="89"/>
      <c r="ULK229" s="89"/>
      <c r="ULL229" s="89"/>
      <c r="ULM229" s="80"/>
      <c r="ULN229" s="89"/>
      <c r="ULO229" s="89"/>
      <c r="ULP229" s="89"/>
      <c r="ULQ229" s="89"/>
      <c r="ULR229" s="89"/>
      <c r="ULS229" s="89"/>
      <c r="ULT229" s="89"/>
      <c r="ULU229" s="89"/>
      <c r="ULV229" s="89"/>
      <c r="ULW229" s="89"/>
      <c r="ULX229" s="89"/>
      <c r="ULY229" s="89"/>
      <c r="ULZ229" s="89"/>
      <c r="UMA229" s="89"/>
      <c r="UMB229" s="89"/>
      <c r="UMC229" s="89"/>
      <c r="UMD229" s="89"/>
      <c r="UME229" s="89"/>
      <c r="UMF229" s="89"/>
      <c r="UMG229" s="89"/>
      <c r="UMH229" s="89"/>
      <c r="UMI229" s="80"/>
      <c r="UMJ229" s="89"/>
      <c r="UMK229" s="89"/>
      <c r="UML229" s="89"/>
      <c r="UMM229" s="89"/>
      <c r="UMN229" s="89"/>
      <c r="UMO229" s="89"/>
      <c r="UMP229" s="89"/>
      <c r="UMQ229" s="89"/>
      <c r="UMR229" s="89"/>
      <c r="UMS229" s="89"/>
      <c r="UMT229" s="89"/>
      <c r="UMU229" s="89"/>
      <c r="UMV229" s="89"/>
      <c r="UMW229" s="89"/>
      <c r="UMX229" s="89"/>
      <c r="UMY229" s="89"/>
      <c r="UMZ229" s="89"/>
      <c r="UNA229" s="89"/>
      <c r="UNB229" s="89"/>
      <c r="UNC229" s="89"/>
      <c r="UND229" s="89"/>
      <c r="UNE229" s="80"/>
      <c r="UNF229" s="89"/>
      <c r="UNG229" s="89"/>
      <c r="UNH229" s="89"/>
      <c r="UNI229" s="89"/>
      <c r="UNJ229" s="89"/>
      <c r="UNK229" s="89"/>
      <c r="UNL229" s="89"/>
      <c r="UNM229" s="89"/>
      <c r="UNN229" s="89"/>
      <c r="UNO229" s="89"/>
      <c r="UNP229" s="89"/>
      <c r="UNQ229" s="89"/>
      <c r="UNR229" s="89"/>
      <c r="UNS229" s="89"/>
      <c r="UNT229" s="89"/>
      <c r="UNU229" s="89"/>
      <c r="UNV229" s="89"/>
      <c r="UNW229" s="89"/>
      <c r="UNX229" s="89"/>
      <c r="UNY229" s="89"/>
      <c r="UNZ229" s="89"/>
      <c r="UOA229" s="80"/>
      <c r="UOB229" s="89"/>
      <c r="UOC229" s="89"/>
      <c r="UOD229" s="89"/>
      <c r="UOE229" s="89"/>
      <c r="UOF229" s="89"/>
      <c r="UOG229" s="89"/>
      <c r="UOH229" s="89"/>
      <c r="UOI229" s="89"/>
      <c r="UOJ229" s="89"/>
      <c r="UOK229" s="89"/>
      <c r="UOL229" s="89"/>
      <c r="UOM229" s="89"/>
      <c r="UON229" s="89"/>
      <c r="UOO229" s="89"/>
      <c r="UOP229" s="89"/>
      <c r="UOQ229" s="89"/>
      <c r="UOR229" s="89"/>
      <c r="UOS229" s="89"/>
      <c r="UOT229" s="89"/>
      <c r="UOU229" s="89"/>
      <c r="UOV229" s="89"/>
      <c r="UOW229" s="80"/>
      <c r="UOX229" s="89"/>
      <c r="UOY229" s="89"/>
      <c r="UOZ229" s="89"/>
      <c r="UPA229" s="89"/>
      <c r="UPB229" s="89"/>
      <c r="UPC229" s="89"/>
      <c r="UPD229" s="89"/>
      <c r="UPE229" s="89"/>
      <c r="UPF229" s="89"/>
      <c r="UPG229" s="89"/>
      <c r="UPH229" s="89"/>
      <c r="UPI229" s="89"/>
      <c r="UPJ229" s="89"/>
      <c r="UPK229" s="89"/>
      <c r="UPL229" s="89"/>
      <c r="UPM229" s="89"/>
      <c r="UPN229" s="89"/>
      <c r="UPO229" s="89"/>
      <c r="UPP229" s="89"/>
      <c r="UPQ229" s="89"/>
      <c r="UPR229" s="89"/>
      <c r="UPS229" s="80"/>
      <c r="UPT229" s="89"/>
      <c r="UPU229" s="89"/>
      <c r="UPV229" s="89"/>
      <c r="UPW229" s="89"/>
      <c r="UPX229" s="89"/>
      <c r="UPY229" s="89"/>
      <c r="UPZ229" s="89"/>
      <c r="UQA229" s="89"/>
      <c r="UQB229" s="89"/>
      <c r="UQC229" s="89"/>
      <c r="UQD229" s="89"/>
      <c r="UQE229" s="89"/>
      <c r="UQF229" s="89"/>
      <c r="UQG229" s="89"/>
      <c r="UQH229" s="89"/>
      <c r="UQI229" s="89"/>
      <c r="UQJ229" s="89"/>
      <c r="UQK229" s="89"/>
      <c r="UQL229" s="89"/>
      <c r="UQM229" s="89"/>
      <c r="UQN229" s="89"/>
      <c r="UQO229" s="80"/>
      <c r="UQP229" s="89"/>
      <c r="UQQ229" s="89"/>
      <c r="UQR229" s="89"/>
      <c r="UQS229" s="89"/>
      <c r="UQT229" s="89"/>
      <c r="UQU229" s="89"/>
      <c r="UQV229" s="89"/>
      <c r="UQW229" s="89"/>
      <c r="UQX229" s="89"/>
      <c r="UQY229" s="89"/>
      <c r="UQZ229" s="89"/>
      <c r="URA229" s="89"/>
      <c r="URB229" s="89"/>
      <c r="URC229" s="89"/>
      <c r="URD229" s="89"/>
      <c r="URE229" s="89"/>
      <c r="URF229" s="89"/>
      <c r="URG229" s="89"/>
      <c r="URH229" s="89"/>
      <c r="URI229" s="89"/>
      <c r="URJ229" s="89"/>
      <c r="URK229" s="80"/>
      <c r="URL229" s="89"/>
      <c r="URM229" s="89"/>
      <c r="URN229" s="89"/>
      <c r="URO229" s="89"/>
      <c r="URP229" s="89"/>
      <c r="URQ229" s="89"/>
      <c r="URR229" s="89"/>
      <c r="URS229" s="89"/>
      <c r="URT229" s="89"/>
      <c r="URU229" s="89"/>
      <c r="URV229" s="89"/>
      <c r="URW229" s="89"/>
      <c r="URX229" s="89"/>
      <c r="URY229" s="89"/>
      <c r="URZ229" s="89"/>
      <c r="USA229" s="89"/>
      <c r="USB229" s="89"/>
      <c r="USC229" s="89"/>
      <c r="USD229" s="89"/>
      <c r="USE229" s="89"/>
      <c r="USF229" s="89"/>
      <c r="USG229" s="80"/>
      <c r="USH229" s="89"/>
      <c r="USI229" s="89"/>
      <c r="USJ229" s="89"/>
      <c r="USK229" s="89"/>
      <c r="USL229" s="89"/>
      <c r="USM229" s="89"/>
      <c r="USN229" s="89"/>
      <c r="USO229" s="89"/>
      <c r="USP229" s="89"/>
      <c r="USQ229" s="89"/>
      <c r="USR229" s="89"/>
      <c r="USS229" s="89"/>
      <c r="UST229" s="89"/>
      <c r="USU229" s="89"/>
      <c r="USV229" s="89"/>
      <c r="USW229" s="89"/>
      <c r="USX229" s="89"/>
      <c r="USY229" s="89"/>
      <c r="USZ229" s="89"/>
      <c r="UTA229" s="89"/>
      <c r="UTB229" s="89"/>
      <c r="UTC229" s="80"/>
      <c r="UTD229" s="89"/>
      <c r="UTE229" s="89"/>
      <c r="UTF229" s="89"/>
      <c r="UTG229" s="89"/>
      <c r="UTH229" s="89"/>
      <c r="UTI229" s="89"/>
      <c r="UTJ229" s="89"/>
      <c r="UTK229" s="89"/>
      <c r="UTL229" s="89"/>
      <c r="UTM229" s="89"/>
      <c r="UTN229" s="89"/>
      <c r="UTO229" s="89"/>
      <c r="UTP229" s="89"/>
      <c r="UTQ229" s="89"/>
      <c r="UTR229" s="89"/>
      <c r="UTS229" s="89"/>
      <c r="UTT229" s="89"/>
      <c r="UTU229" s="89"/>
      <c r="UTV229" s="89"/>
      <c r="UTW229" s="89"/>
      <c r="UTX229" s="89"/>
      <c r="UTY229" s="80"/>
      <c r="UTZ229" s="89"/>
      <c r="UUA229" s="89"/>
      <c r="UUB229" s="89"/>
      <c r="UUC229" s="89"/>
      <c r="UUD229" s="89"/>
      <c r="UUE229" s="89"/>
      <c r="UUF229" s="89"/>
      <c r="UUG229" s="89"/>
      <c r="UUH229" s="89"/>
      <c r="UUI229" s="89"/>
      <c r="UUJ229" s="89"/>
      <c r="UUK229" s="89"/>
      <c r="UUL229" s="89"/>
      <c r="UUM229" s="89"/>
      <c r="UUN229" s="89"/>
      <c r="UUO229" s="89"/>
      <c r="UUP229" s="89"/>
      <c r="UUQ229" s="89"/>
      <c r="UUR229" s="89"/>
      <c r="UUS229" s="89"/>
      <c r="UUT229" s="89"/>
      <c r="UUU229" s="80"/>
      <c r="UUV229" s="89"/>
      <c r="UUW229" s="89"/>
      <c r="UUX229" s="89"/>
      <c r="UUY229" s="89"/>
      <c r="UUZ229" s="89"/>
      <c r="UVA229" s="89"/>
      <c r="UVB229" s="89"/>
      <c r="UVC229" s="89"/>
      <c r="UVD229" s="89"/>
      <c r="UVE229" s="89"/>
      <c r="UVF229" s="89"/>
      <c r="UVG229" s="89"/>
      <c r="UVH229" s="89"/>
      <c r="UVI229" s="89"/>
      <c r="UVJ229" s="89"/>
      <c r="UVK229" s="89"/>
      <c r="UVL229" s="89"/>
      <c r="UVM229" s="89"/>
      <c r="UVN229" s="89"/>
      <c r="UVO229" s="89"/>
      <c r="UVP229" s="89"/>
      <c r="UVQ229" s="80"/>
      <c r="UVR229" s="89"/>
      <c r="UVS229" s="89"/>
      <c r="UVT229" s="89"/>
      <c r="UVU229" s="89"/>
      <c r="UVV229" s="89"/>
      <c r="UVW229" s="89"/>
      <c r="UVX229" s="89"/>
      <c r="UVY229" s="89"/>
      <c r="UVZ229" s="89"/>
      <c r="UWA229" s="89"/>
      <c r="UWB229" s="89"/>
      <c r="UWC229" s="89"/>
      <c r="UWD229" s="89"/>
      <c r="UWE229" s="89"/>
      <c r="UWF229" s="89"/>
      <c r="UWG229" s="89"/>
      <c r="UWH229" s="89"/>
      <c r="UWI229" s="89"/>
      <c r="UWJ229" s="89"/>
      <c r="UWK229" s="89"/>
      <c r="UWL229" s="89"/>
      <c r="UWM229" s="80"/>
      <c r="UWN229" s="89"/>
      <c r="UWO229" s="89"/>
      <c r="UWP229" s="89"/>
      <c r="UWQ229" s="89"/>
      <c r="UWR229" s="89"/>
      <c r="UWS229" s="89"/>
      <c r="UWT229" s="89"/>
      <c r="UWU229" s="89"/>
      <c r="UWV229" s="89"/>
      <c r="UWW229" s="89"/>
      <c r="UWX229" s="89"/>
      <c r="UWY229" s="89"/>
      <c r="UWZ229" s="89"/>
      <c r="UXA229" s="89"/>
      <c r="UXB229" s="89"/>
      <c r="UXC229" s="89"/>
      <c r="UXD229" s="89"/>
      <c r="UXE229" s="89"/>
      <c r="UXF229" s="89"/>
      <c r="UXG229" s="89"/>
      <c r="UXH229" s="89"/>
      <c r="UXI229" s="80"/>
      <c r="UXJ229" s="89"/>
      <c r="UXK229" s="89"/>
      <c r="UXL229" s="89"/>
      <c r="UXM229" s="89"/>
      <c r="UXN229" s="89"/>
      <c r="UXO229" s="89"/>
      <c r="UXP229" s="89"/>
      <c r="UXQ229" s="89"/>
      <c r="UXR229" s="89"/>
      <c r="UXS229" s="89"/>
      <c r="UXT229" s="89"/>
      <c r="UXU229" s="89"/>
      <c r="UXV229" s="89"/>
      <c r="UXW229" s="89"/>
      <c r="UXX229" s="89"/>
      <c r="UXY229" s="89"/>
      <c r="UXZ229" s="89"/>
      <c r="UYA229" s="89"/>
      <c r="UYB229" s="89"/>
      <c r="UYC229" s="89"/>
      <c r="UYD229" s="89"/>
      <c r="UYE229" s="80"/>
      <c r="UYF229" s="89"/>
      <c r="UYG229" s="89"/>
      <c r="UYH229" s="89"/>
      <c r="UYI229" s="89"/>
      <c r="UYJ229" s="89"/>
      <c r="UYK229" s="89"/>
      <c r="UYL229" s="89"/>
      <c r="UYM229" s="89"/>
      <c r="UYN229" s="89"/>
      <c r="UYO229" s="89"/>
      <c r="UYP229" s="89"/>
      <c r="UYQ229" s="89"/>
      <c r="UYR229" s="89"/>
      <c r="UYS229" s="89"/>
      <c r="UYT229" s="89"/>
      <c r="UYU229" s="89"/>
      <c r="UYV229" s="89"/>
      <c r="UYW229" s="89"/>
      <c r="UYX229" s="89"/>
      <c r="UYY229" s="89"/>
      <c r="UYZ229" s="89"/>
      <c r="UZA229" s="80"/>
      <c r="UZB229" s="89"/>
      <c r="UZC229" s="89"/>
      <c r="UZD229" s="89"/>
      <c r="UZE229" s="89"/>
      <c r="UZF229" s="89"/>
      <c r="UZG229" s="89"/>
      <c r="UZH229" s="89"/>
      <c r="UZI229" s="89"/>
      <c r="UZJ229" s="89"/>
      <c r="UZK229" s="89"/>
      <c r="UZL229" s="89"/>
      <c r="UZM229" s="89"/>
      <c r="UZN229" s="89"/>
      <c r="UZO229" s="89"/>
      <c r="UZP229" s="89"/>
      <c r="UZQ229" s="89"/>
      <c r="UZR229" s="89"/>
      <c r="UZS229" s="89"/>
      <c r="UZT229" s="89"/>
      <c r="UZU229" s="89"/>
      <c r="UZV229" s="89"/>
      <c r="UZW229" s="80"/>
      <c r="UZX229" s="89"/>
      <c r="UZY229" s="89"/>
      <c r="UZZ229" s="89"/>
      <c r="VAA229" s="89"/>
      <c r="VAB229" s="89"/>
      <c r="VAC229" s="89"/>
      <c r="VAD229" s="89"/>
      <c r="VAE229" s="89"/>
      <c r="VAF229" s="89"/>
      <c r="VAG229" s="89"/>
      <c r="VAH229" s="89"/>
      <c r="VAI229" s="89"/>
      <c r="VAJ229" s="89"/>
      <c r="VAK229" s="89"/>
      <c r="VAL229" s="89"/>
      <c r="VAM229" s="89"/>
      <c r="VAN229" s="89"/>
      <c r="VAO229" s="89"/>
      <c r="VAP229" s="89"/>
      <c r="VAQ229" s="89"/>
      <c r="VAR229" s="89"/>
      <c r="VAS229" s="80"/>
      <c r="VAT229" s="89"/>
      <c r="VAU229" s="89"/>
      <c r="VAV229" s="89"/>
      <c r="VAW229" s="89"/>
      <c r="VAX229" s="89"/>
      <c r="VAY229" s="89"/>
      <c r="VAZ229" s="89"/>
      <c r="VBA229" s="89"/>
      <c r="VBB229" s="89"/>
      <c r="VBC229" s="89"/>
      <c r="VBD229" s="89"/>
      <c r="VBE229" s="89"/>
      <c r="VBF229" s="89"/>
      <c r="VBG229" s="89"/>
      <c r="VBH229" s="89"/>
      <c r="VBI229" s="89"/>
      <c r="VBJ229" s="89"/>
      <c r="VBK229" s="89"/>
      <c r="VBL229" s="89"/>
      <c r="VBM229" s="89"/>
      <c r="VBN229" s="89"/>
      <c r="VBO229" s="80"/>
      <c r="VBP229" s="89"/>
      <c r="VBQ229" s="89"/>
      <c r="VBR229" s="89"/>
      <c r="VBS229" s="89"/>
      <c r="VBT229" s="89"/>
      <c r="VBU229" s="89"/>
      <c r="VBV229" s="89"/>
      <c r="VBW229" s="89"/>
      <c r="VBX229" s="89"/>
      <c r="VBY229" s="89"/>
      <c r="VBZ229" s="89"/>
      <c r="VCA229" s="89"/>
      <c r="VCB229" s="89"/>
      <c r="VCC229" s="89"/>
      <c r="VCD229" s="89"/>
      <c r="VCE229" s="89"/>
      <c r="VCF229" s="89"/>
      <c r="VCG229" s="89"/>
      <c r="VCH229" s="89"/>
      <c r="VCI229" s="89"/>
      <c r="VCJ229" s="89"/>
      <c r="VCK229" s="80"/>
      <c r="VCL229" s="89"/>
      <c r="VCM229" s="89"/>
      <c r="VCN229" s="89"/>
      <c r="VCO229" s="89"/>
      <c r="VCP229" s="89"/>
      <c r="VCQ229" s="89"/>
      <c r="VCR229" s="89"/>
      <c r="VCS229" s="89"/>
      <c r="VCT229" s="89"/>
      <c r="VCU229" s="89"/>
      <c r="VCV229" s="89"/>
      <c r="VCW229" s="89"/>
      <c r="VCX229" s="89"/>
      <c r="VCY229" s="89"/>
      <c r="VCZ229" s="89"/>
      <c r="VDA229" s="89"/>
      <c r="VDB229" s="89"/>
      <c r="VDC229" s="89"/>
      <c r="VDD229" s="89"/>
      <c r="VDE229" s="89"/>
      <c r="VDF229" s="89"/>
      <c r="VDG229" s="80"/>
      <c r="VDH229" s="89"/>
      <c r="VDI229" s="89"/>
      <c r="VDJ229" s="89"/>
      <c r="VDK229" s="89"/>
      <c r="VDL229" s="89"/>
      <c r="VDM229" s="89"/>
      <c r="VDN229" s="89"/>
      <c r="VDO229" s="89"/>
      <c r="VDP229" s="89"/>
      <c r="VDQ229" s="89"/>
      <c r="VDR229" s="89"/>
      <c r="VDS229" s="89"/>
      <c r="VDT229" s="89"/>
      <c r="VDU229" s="89"/>
      <c r="VDV229" s="89"/>
      <c r="VDW229" s="89"/>
      <c r="VDX229" s="89"/>
      <c r="VDY229" s="89"/>
      <c r="VDZ229" s="89"/>
      <c r="VEA229" s="89"/>
      <c r="VEB229" s="89"/>
      <c r="VEC229" s="80"/>
      <c r="VED229" s="89"/>
      <c r="VEE229" s="89"/>
      <c r="VEF229" s="89"/>
      <c r="VEG229" s="89"/>
      <c r="VEH229" s="89"/>
      <c r="VEI229" s="89"/>
      <c r="VEJ229" s="89"/>
      <c r="VEK229" s="89"/>
      <c r="VEL229" s="89"/>
      <c r="VEM229" s="89"/>
      <c r="VEN229" s="89"/>
      <c r="VEO229" s="89"/>
      <c r="VEP229" s="89"/>
      <c r="VEQ229" s="89"/>
      <c r="VER229" s="89"/>
      <c r="VES229" s="89"/>
      <c r="VET229" s="89"/>
      <c r="VEU229" s="89"/>
      <c r="VEV229" s="89"/>
      <c r="VEW229" s="89"/>
      <c r="VEX229" s="89"/>
      <c r="VEY229" s="80"/>
      <c r="VEZ229" s="89"/>
      <c r="VFA229" s="89"/>
      <c r="VFB229" s="89"/>
      <c r="VFC229" s="89"/>
      <c r="VFD229" s="89"/>
      <c r="VFE229" s="89"/>
      <c r="VFF229" s="89"/>
      <c r="VFG229" s="89"/>
      <c r="VFH229" s="89"/>
      <c r="VFI229" s="89"/>
      <c r="VFJ229" s="89"/>
      <c r="VFK229" s="89"/>
      <c r="VFL229" s="89"/>
      <c r="VFM229" s="89"/>
      <c r="VFN229" s="89"/>
      <c r="VFO229" s="89"/>
      <c r="VFP229" s="89"/>
      <c r="VFQ229" s="89"/>
      <c r="VFR229" s="89"/>
      <c r="VFS229" s="89"/>
      <c r="VFT229" s="89"/>
      <c r="VFU229" s="80"/>
      <c r="VFV229" s="89"/>
      <c r="VFW229" s="89"/>
      <c r="VFX229" s="89"/>
      <c r="VFY229" s="89"/>
      <c r="VFZ229" s="89"/>
      <c r="VGA229" s="89"/>
      <c r="VGB229" s="89"/>
      <c r="VGC229" s="89"/>
      <c r="VGD229" s="89"/>
      <c r="VGE229" s="89"/>
      <c r="VGF229" s="89"/>
      <c r="VGG229" s="89"/>
      <c r="VGH229" s="89"/>
      <c r="VGI229" s="89"/>
      <c r="VGJ229" s="89"/>
      <c r="VGK229" s="89"/>
      <c r="VGL229" s="89"/>
      <c r="VGM229" s="89"/>
      <c r="VGN229" s="89"/>
      <c r="VGO229" s="89"/>
      <c r="VGP229" s="89"/>
      <c r="VGQ229" s="80"/>
      <c r="VGR229" s="89"/>
      <c r="VGS229" s="89"/>
      <c r="VGT229" s="89"/>
      <c r="VGU229" s="89"/>
      <c r="VGV229" s="89"/>
      <c r="VGW229" s="89"/>
      <c r="VGX229" s="89"/>
      <c r="VGY229" s="89"/>
      <c r="VGZ229" s="89"/>
      <c r="VHA229" s="89"/>
      <c r="VHB229" s="89"/>
      <c r="VHC229" s="89"/>
      <c r="VHD229" s="89"/>
      <c r="VHE229" s="89"/>
      <c r="VHF229" s="89"/>
      <c r="VHG229" s="89"/>
      <c r="VHH229" s="89"/>
      <c r="VHI229" s="89"/>
      <c r="VHJ229" s="89"/>
      <c r="VHK229" s="89"/>
      <c r="VHL229" s="89"/>
      <c r="VHM229" s="80"/>
      <c r="VHN229" s="89"/>
      <c r="VHO229" s="89"/>
      <c r="VHP229" s="89"/>
      <c r="VHQ229" s="89"/>
      <c r="VHR229" s="89"/>
      <c r="VHS229" s="89"/>
      <c r="VHT229" s="89"/>
      <c r="VHU229" s="89"/>
      <c r="VHV229" s="89"/>
      <c r="VHW229" s="89"/>
      <c r="VHX229" s="89"/>
      <c r="VHY229" s="89"/>
      <c r="VHZ229" s="89"/>
      <c r="VIA229" s="89"/>
      <c r="VIB229" s="89"/>
      <c r="VIC229" s="89"/>
      <c r="VID229" s="89"/>
      <c r="VIE229" s="89"/>
      <c r="VIF229" s="89"/>
      <c r="VIG229" s="89"/>
      <c r="VIH229" s="89"/>
      <c r="VII229" s="80"/>
      <c r="VIJ229" s="89"/>
      <c r="VIK229" s="89"/>
      <c r="VIL229" s="89"/>
      <c r="VIM229" s="89"/>
      <c r="VIN229" s="89"/>
      <c r="VIO229" s="89"/>
      <c r="VIP229" s="89"/>
      <c r="VIQ229" s="89"/>
      <c r="VIR229" s="89"/>
      <c r="VIS229" s="89"/>
      <c r="VIT229" s="89"/>
      <c r="VIU229" s="89"/>
      <c r="VIV229" s="89"/>
      <c r="VIW229" s="89"/>
      <c r="VIX229" s="89"/>
      <c r="VIY229" s="89"/>
      <c r="VIZ229" s="89"/>
      <c r="VJA229" s="89"/>
      <c r="VJB229" s="89"/>
      <c r="VJC229" s="89"/>
      <c r="VJD229" s="89"/>
      <c r="VJE229" s="80"/>
      <c r="VJF229" s="89"/>
      <c r="VJG229" s="89"/>
      <c r="VJH229" s="89"/>
      <c r="VJI229" s="89"/>
      <c r="VJJ229" s="89"/>
      <c r="VJK229" s="89"/>
      <c r="VJL229" s="89"/>
      <c r="VJM229" s="89"/>
      <c r="VJN229" s="89"/>
      <c r="VJO229" s="89"/>
      <c r="VJP229" s="89"/>
      <c r="VJQ229" s="89"/>
      <c r="VJR229" s="89"/>
      <c r="VJS229" s="89"/>
      <c r="VJT229" s="89"/>
      <c r="VJU229" s="89"/>
      <c r="VJV229" s="89"/>
      <c r="VJW229" s="89"/>
      <c r="VJX229" s="89"/>
      <c r="VJY229" s="89"/>
      <c r="VJZ229" s="89"/>
      <c r="VKA229" s="80"/>
      <c r="VKB229" s="89"/>
      <c r="VKC229" s="89"/>
      <c r="VKD229" s="89"/>
      <c r="VKE229" s="89"/>
      <c r="VKF229" s="89"/>
      <c r="VKG229" s="89"/>
      <c r="VKH229" s="89"/>
      <c r="VKI229" s="89"/>
      <c r="VKJ229" s="89"/>
      <c r="VKK229" s="89"/>
      <c r="VKL229" s="89"/>
      <c r="VKM229" s="89"/>
      <c r="VKN229" s="89"/>
      <c r="VKO229" s="89"/>
      <c r="VKP229" s="89"/>
      <c r="VKQ229" s="89"/>
      <c r="VKR229" s="89"/>
      <c r="VKS229" s="89"/>
      <c r="VKT229" s="89"/>
      <c r="VKU229" s="89"/>
      <c r="VKV229" s="89"/>
      <c r="VKW229" s="80"/>
      <c r="VKX229" s="89"/>
      <c r="VKY229" s="89"/>
      <c r="VKZ229" s="89"/>
      <c r="VLA229" s="89"/>
      <c r="VLB229" s="89"/>
      <c r="VLC229" s="89"/>
      <c r="VLD229" s="89"/>
      <c r="VLE229" s="89"/>
      <c r="VLF229" s="89"/>
      <c r="VLG229" s="89"/>
      <c r="VLH229" s="89"/>
      <c r="VLI229" s="89"/>
      <c r="VLJ229" s="89"/>
      <c r="VLK229" s="89"/>
      <c r="VLL229" s="89"/>
      <c r="VLM229" s="89"/>
      <c r="VLN229" s="89"/>
      <c r="VLO229" s="89"/>
      <c r="VLP229" s="89"/>
      <c r="VLQ229" s="89"/>
      <c r="VLR229" s="89"/>
      <c r="VLS229" s="80"/>
      <c r="VLT229" s="89"/>
      <c r="VLU229" s="89"/>
      <c r="VLV229" s="89"/>
      <c r="VLW229" s="89"/>
      <c r="VLX229" s="89"/>
      <c r="VLY229" s="89"/>
      <c r="VLZ229" s="89"/>
      <c r="VMA229" s="89"/>
      <c r="VMB229" s="89"/>
      <c r="VMC229" s="89"/>
      <c r="VMD229" s="89"/>
      <c r="VME229" s="89"/>
      <c r="VMF229" s="89"/>
      <c r="VMG229" s="89"/>
      <c r="VMH229" s="89"/>
      <c r="VMI229" s="89"/>
      <c r="VMJ229" s="89"/>
      <c r="VMK229" s="89"/>
      <c r="VML229" s="89"/>
      <c r="VMM229" s="89"/>
      <c r="VMN229" s="89"/>
      <c r="VMO229" s="80"/>
      <c r="VMP229" s="89"/>
      <c r="VMQ229" s="89"/>
      <c r="VMR229" s="89"/>
      <c r="VMS229" s="89"/>
      <c r="VMT229" s="89"/>
      <c r="VMU229" s="89"/>
      <c r="VMV229" s="89"/>
      <c r="VMW229" s="89"/>
      <c r="VMX229" s="89"/>
      <c r="VMY229" s="89"/>
      <c r="VMZ229" s="89"/>
      <c r="VNA229" s="89"/>
      <c r="VNB229" s="89"/>
      <c r="VNC229" s="89"/>
      <c r="VND229" s="89"/>
      <c r="VNE229" s="89"/>
      <c r="VNF229" s="89"/>
      <c r="VNG229" s="89"/>
      <c r="VNH229" s="89"/>
      <c r="VNI229" s="89"/>
      <c r="VNJ229" s="89"/>
      <c r="VNK229" s="80"/>
      <c r="VNL229" s="89"/>
      <c r="VNM229" s="89"/>
      <c r="VNN229" s="89"/>
      <c r="VNO229" s="89"/>
      <c r="VNP229" s="89"/>
      <c r="VNQ229" s="89"/>
      <c r="VNR229" s="89"/>
      <c r="VNS229" s="89"/>
      <c r="VNT229" s="89"/>
      <c r="VNU229" s="89"/>
      <c r="VNV229" s="89"/>
      <c r="VNW229" s="89"/>
      <c r="VNX229" s="89"/>
      <c r="VNY229" s="89"/>
      <c r="VNZ229" s="89"/>
      <c r="VOA229" s="89"/>
      <c r="VOB229" s="89"/>
      <c r="VOC229" s="89"/>
      <c r="VOD229" s="89"/>
      <c r="VOE229" s="89"/>
      <c r="VOF229" s="89"/>
      <c r="VOG229" s="80"/>
      <c r="VOH229" s="89"/>
      <c r="VOI229" s="89"/>
      <c r="VOJ229" s="89"/>
      <c r="VOK229" s="89"/>
      <c r="VOL229" s="89"/>
      <c r="VOM229" s="89"/>
      <c r="VON229" s="89"/>
      <c r="VOO229" s="89"/>
      <c r="VOP229" s="89"/>
      <c r="VOQ229" s="89"/>
      <c r="VOR229" s="89"/>
      <c r="VOS229" s="89"/>
      <c r="VOT229" s="89"/>
      <c r="VOU229" s="89"/>
      <c r="VOV229" s="89"/>
      <c r="VOW229" s="89"/>
      <c r="VOX229" s="89"/>
      <c r="VOY229" s="89"/>
      <c r="VOZ229" s="89"/>
      <c r="VPA229" s="89"/>
      <c r="VPB229" s="89"/>
      <c r="VPC229" s="80"/>
      <c r="VPD229" s="89"/>
      <c r="VPE229" s="89"/>
      <c r="VPF229" s="89"/>
      <c r="VPG229" s="89"/>
      <c r="VPH229" s="89"/>
      <c r="VPI229" s="89"/>
      <c r="VPJ229" s="89"/>
      <c r="VPK229" s="89"/>
      <c r="VPL229" s="89"/>
      <c r="VPM229" s="89"/>
      <c r="VPN229" s="89"/>
      <c r="VPO229" s="89"/>
      <c r="VPP229" s="89"/>
      <c r="VPQ229" s="89"/>
      <c r="VPR229" s="89"/>
      <c r="VPS229" s="89"/>
      <c r="VPT229" s="89"/>
      <c r="VPU229" s="89"/>
      <c r="VPV229" s="89"/>
      <c r="VPW229" s="89"/>
      <c r="VPX229" s="89"/>
      <c r="VPY229" s="80"/>
      <c r="VPZ229" s="89"/>
      <c r="VQA229" s="89"/>
      <c r="VQB229" s="89"/>
      <c r="VQC229" s="89"/>
      <c r="VQD229" s="89"/>
      <c r="VQE229" s="89"/>
      <c r="VQF229" s="89"/>
      <c r="VQG229" s="89"/>
      <c r="VQH229" s="89"/>
      <c r="VQI229" s="89"/>
      <c r="VQJ229" s="89"/>
      <c r="VQK229" s="89"/>
      <c r="VQL229" s="89"/>
      <c r="VQM229" s="89"/>
      <c r="VQN229" s="89"/>
      <c r="VQO229" s="89"/>
      <c r="VQP229" s="89"/>
      <c r="VQQ229" s="89"/>
      <c r="VQR229" s="89"/>
      <c r="VQS229" s="89"/>
      <c r="VQT229" s="89"/>
      <c r="VQU229" s="80"/>
      <c r="VQV229" s="89"/>
      <c r="VQW229" s="89"/>
      <c r="VQX229" s="89"/>
      <c r="VQY229" s="89"/>
      <c r="VQZ229" s="89"/>
      <c r="VRA229" s="89"/>
      <c r="VRB229" s="89"/>
      <c r="VRC229" s="89"/>
      <c r="VRD229" s="89"/>
      <c r="VRE229" s="89"/>
      <c r="VRF229" s="89"/>
      <c r="VRG229" s="89"/>
      <c r="VRH229" s="89"/>
      <c r="VRI229" s="89"/>
      <c r="VRJ229" s="89"/>
      <c r="VRK229" s="89"/>
      <c r="VRL229" s="89"/>
      <c r="VRM229" s="89"/>
      <c r="VRN229" s="89"/>
      <c r="VRO229" s="89"/>
      <c r="VRP229" s="89"/>
      <c r="VRQ229" s="80"/>
      <c r="VRR229" s="89"/>
      <c r="VRS229" s="89"/>
      <c r="VRT229" s="89"/>
      <c r="VRU229" s="89"/>
      <c r="VRV229" s="89"/>
      <c r="VRW229" s="89"/>
      <c r="VRX229" s="89"/>
      <c r="VRY229" s="89"/>
      <c r="VRZ229" s="89"/>
      <c r="VSA229" s="89"/>
      <c r="VSB229" s="89"/>
      <c r="VSC229" s="89"/>
      <c r="VSD229" s="89"/>
      <c r="VSE229" s="89"/>
      <c r="VSF229" s="89"/>
      <c r="VSG229" s="89"/>
      <c r="VSH229" s="89"/>
      <c r="VSI229" s="89"/>
      <c r="VSJ229" s="89"/>
      <c r="VSK229" s="89"/>
      <c r="VSL229" s="89"/>
      <c r="VSM229" s="80"/>
      <c r="VSN229" s="89"/>
      <c r="VSO229" s="89"/>
      <c r="VSP229" s="89"/>
      <c r="VSQ229" s="89"/>
      <c r="VSR229" s="89"/>
      <c r="VSS229" s="89"/>
      <c r="VST229" s="89"/>
      <c r="VSU229" s="89"/>
      <c r="VSV229" s="89"/>
      <c r="VSW229" s="89"/>
      <c r="VSX229" s="89"/>
      <c r="VSY229" s="89"/>
      <c r="VSZ229" s="89"/>
      <c r="VTA229" s="89"/>
      <c r="VTB229" s="89"/>
      <c r="VTC229" s="89"/>
      <c r="VTD229" s="89"/>
      <c r="VTE229" s="89"/>
      <c r="VTF229" s="89"/>
      <c r="VTG229" s="89"/>
      <c r="VTH229" s="89"/>
      <c r="VTI229" s="80"/>
      <c r="VTJ229" s="89"/>
      <c r="VTK229" s="89"/>
      <c r="VTL229" s="89"/>
      <c r="VTM229" s="89"/>
      <c r="VTN229" s="89"/>
      <c r="VTO229" s="89"/>
      <c r="VTP229" s="89"/>
      <c r="VTQ229" s="89"/>
      <c r="VTR229" s="89"/>
      <c r="VTS229" s="89"/>
      <c r="VTT229" s="89"/>
      <c r="VTU229" s="89"/>
      <c r="VTV229" s="89"/>
      <c r="VTW229" s="89"/>
      <c r="VTX229" s="89"/>
      <c r="VTY229" s="89"/>
      <c r="VTZ229" s="89"/>
      <c r="VUA229" s="89"/>
      <c r="VUB229" s="89"/>
      <c r="VUC229" s="89"/>
      <c r="VUD229" s="89"/>
      <c r="VUE229" s="80"/>
      <c r="VUF229" s="89"/>
      <c r="VUG229" s="89"/>
      <c r="VUH229" s="89"/>
      <c r="VUI229" s="89"/>
      <c r="VUJ229" s="89"/>
      <c r="VUK229" s="89"/>
      <c r="VUL229" s="89"/>
      <c r="VUM229" s="89"/>
      <c r="VUN229" s="89"/>
      <c r="VUO229" s="89"/>
      <c r="VUP229" s="89"/>
      <c r="VUQ229" s="89"/>
      <c r="VUR229" s="89"/>
      <c r="VUS229" s="89"/>
      <c r="VUT229" s="89"/>
      <c r="VUU229" s="89"/>
      <c r="VUV229" s="89"/>
      <c r="VUW229" s="89"/>
      <c r="VUX229" s="89"/>
      <c r="VUY229" s="89"/>
      <c r="VUZ229" s="89"/>
      <c r="VVA229" s="80"/>
      <c r="VVB229" s="89"/>
      <c r="VVC229" s="89"/>
      <c r="VVD229" s="89"/>
      <c r="VVE229" s="89"/>
      <c r="VVF229" s="89"/>
      <c r="VVG229" s="89"/>
      <c r="VVH229" s="89"/>
      <c r="VVI229" s="89"/>
      <c r="VVJ229" s="89"/>
      <c r="VVK229" s="89"/>
      <c r="VVL229" s="89"/>
      <c r="VVM229" s="89"/>
      <c r="VVN229" s="89"/>
      <c r="VVO229" s="89"/>
      <c r="VVP229" s="89"/>
      <c r="VVQ229" s="89"/>
      <c r="VVR229" s="89"/>
      <c r="VVS229" s="89"/>
      <c r="VVT229" s="89"/>
      <c r="VVU229" s="89"/>
      <c r="VVV229" s="89"/>
      <c r="VVW229" s="80"/>
      <c r="VVX229" s="89"/>
      <c r="VVY229" s="89"/>
      <c r="VVZ229" s="89"/>
      <c r="VWA229" s="89"/>
      <c r="VWB229" s="89"/>
      <c r="VWC229" s="89"/>
      <c r="VWD229" s="89"/>
      <c r="VWE229" s="89"/>
      <c r="VWF229" s="89"/>
      <c r="VWG229" s="89"/>
      <c r="VWH229" s="89"/>
      <c r="VWI229" s="89"/>
      <c r="VWJ229" s="89"/>
      <c r="VWK229" s="89"/>
      <c r="VWL229" s="89"/>
      <c r="VWM229" s="89"/>
      <c r="VWN229" s="89"/>
      <c r="VWO229" s="89"/>
      <c r="VWP229" s="89"/>
      <c r="VWQ229" s="89"/>
      <c r="VWR229" s="89"/>
      <c r="VWS229" s="80"/>
      <c r="VWT229" s="89"/>
      <c r="VWU229" s="89"/>
      <c r="VWV229" s="89"/>
      <c r="VWW229" s="89"/>
      <c r="VWX229" s="89"/>
      <c r="VWY229" s="89"/>
      <c r="VWZ229" s="89"/>
      <c r="VXA229" s="89"/>
      <c r="VXB229" s="89"/>
      <c r="VXC229" s="89"/>
      <c r="VXD229" s="89"/>
      <c r="VXE229" s="89"/>
      <c r="VXF229" s="89"/>
      <c r="VXG229" s="89"/>
      <c r="VXH229" s="89"/>
      <c r="VXI229" s="89"/>
      <c r="VXJ229" s="89"/>
      <c r="VXK229" s="89"/>
      <c r="VXL229" s="89"/>
      <c r="VXM229" s="89"/>
      <c r="VXN229" s="89"/>
      <c r="VXO229" s="80"/>
      <c r="VXP229" s="89"/>
      <c r="VXQ229" s="89"/>
      <c r="VXR229" s="89"/>
      <c r="VXS229" s="89"/>
      <c r="VXT229" s="89"/>
      <c r="VXU229" s="89"/>
      <c r="VXV229" s="89"/>
      <c r="VXW229" s="89"/>
      <c r="VXX229" s="89"/>
      <c r="VXY229" s="89"/>
      <c r="VXZ229" s="89"/>
      <c r="VYA229" s="89"/>
      <c r="VYB229" s="89"/>
      <c r="VYC229" s="89"/>
      <c r="VYD229" s="89"/>
      <c r="VYE229" s="89"/>
      <c r="VYF229" s="89"/>
      <c r="VYG229" s="89"/>
      <c r="VYH229" s="89"/>
      <c r="VYI229" s="89"/>
      <c r="VYJ229" s="89"/>
      <c r="VYK229" s="80"/>
      <c r="VYL229" s="89"/>
      <c r="VYM229" s="89"/>
      <c r="VYN229" s="89"/>
      <c r="VYO229" s="89"/>
      <c r="VYP229" s="89"/>
      <c r="VYQ229" s="89"/>
      <c r="VYR229" s="89"/>
      <c r="VYS229" s="89"/>
      <c r="VYT229" s="89"/>
      <c r="VYU229" s="89"/>
      <c r="VYV229" s="89"/>
      <c r="VYW229" s="89"/>
      <c r="VYX229" s="89"/>
      <c r="VYY229" s="89"/>
      <c r="VYZ229" s="89"/>
      <c r="VZA229" s="89"/>
      <c r="VZB229" s="89"/>
      <c r="VZC229" s="89"/>
      <c r="VZD229" s="89"/>
      <c r="VZE229" s="89"/>
      <c r="VZF229" s="89"/>
      <c r="VZG229" s="80"/>
      <c r="VZH229" s="89"/>
      <c r="VZI229" s="89"/>
      <c r="VZJ229" s="89"/>
      <c r="VZK229" s="89"/>
      <c r="VZL229" s="89"/>
      <c r="VZM229" s="89"/>
      <c r="VZN229" s="89"/>
      <c r="VZO229" s="89"/>
      <c r="VZP229" s="89"/>
      <c r="VZQ229" s="89"/>
      <c r="VZR229" s="89"/>
      <c r="VZS229" s="89"/>
      <c r="VZT229" s="89"/>
      <c r="VZU229" s="89"/>
      <c r="VZV229" s="89"/>
      <c r="VZW229" s="89"/>
      <c r="VZX229" s="89"/>
      <c r="VZY229" s="89"/>
      <c r="VZZ229" s="89"/>
      <c r="WAA229" s="89"/>
      <c r="WAB229" s="89"/>
      <c r="WAC229" s="80"/>
      <c r="WAD229" s="89"/>
      <c r="WAE229" s="89"/>
      <c r="WAF229" s="89"/>
      <c r="WAG229" s="89"/>
      <c r="WAH229" s="89"/>
      <c r="WAI229" s="89"/>
      <c r="WAJ229" s="89"/>
      <c r="WAK229" s="89"/>
      <c r="WAL229" s="89"/>
      <c r="WAM229" s="89"/>
      <c r="WAN229" s="89"/>
      <c r="WAO229" s="89"/>
      <c r="WAP229" s="89"/>
      <c r="WAQ229" s="89"/>
      <c r="WAR229" s="89"/>
      <c r="WAS229" s="89"/>
      <c r="WAT229" s="89"/>
      <c r="WAU229" s="89"/>
      <c r="WAV229" s="89"/>
      <c r="WAW229" s="89"/>
      <c r="WAX229" s="89"/>
      <c r="WAY229" s="80"/>
      <c r="WAZ229" s="89"/>
      <c r="WBA229" s="89"/>
      <c r="WBB229" s="89"/>
      <c r="WBC229" s="89"/>
      <c r="WBD229" s="89"/>
      <c r="WBE229" s="89"/>
      <c r="WBF229" s="89"/>
      <c r="WBG229" s="89"/>
      <c r="WBH229" s="89"/>
      <c r="WBI229" s="89"/>
      <c r="WBJ229" s="89"/>
      <c r="WBK229" s="89"/>
      <c r="WBL229" s="89"/>
      <c r="WBM229" s="89"/>
      <c r="WBN229" s="89"/>
      <c r="WBO229" s="89"/>
      <c r="WBP229" s="89"/>
      <c r="WBQ229" s="89"/>
      <c r="WBR229" s="89"/>
      <c r="WBS229" s="89"/>
      <c r="WBT229" s="89"/>
      <c r="WBU229" s="80"/>
      <c r="WBV229" s="89"/>
      <c r="WBW229" s="89"/>
      <c r="WBX229" s="89"/>
      <c r="WBY229" s="89"/>
      <c r="WBZ229" s="89"/>
      <c r="WCA229" s="89"/>
      <c r="WCB229" s="89"/>
      <c r="WCC229" s="89"/>
      <c r="WCD229" s="89"/>
      <c r="WCE229" s="89"/>
      <c r="WCF229" s="89"/>
      <c r="WCG229" s="89"/>
      <c r="WCH229" s="89"/>
      <c r="WCI229" s="89"/>
      <c r="WCJ229" s="89"/>
      <c r="WCK229" s="89"/>
      <c r="WCL229" s="89"/>
      <c r="WCM229" s="89"/>
      <c r="WCN229" s="89"/>
      <c r="WCO229" s="89"/>
      <c r="WCP229" s="89"/>
      <c r="WCQ229" s="80"/>
      <c r="WCR229" s="89"/>
      <c r="WCS229" s="89"/>
      <c r="WCT229" s="89"/>
      <c r="WCU229" s="89"/>
      <c r="WCV229" s="89"/>
      <c r="WCW229" s="89"/>
      <c r="WCX229" s="89"/>
      <c r="WCY229" s="89"/>
      <c r="WCZ229" s="89"/>
      <c r="WDA229" s="89"/>
      <c r="WDB229" s="89"/>
      <c r="WDC229" s="89"/>
      <c r="WDD229" s="89"/>
      <c r="WDE229" s="89"/>
      <c r="WDF229" s="89"/>
      <c r="WDG229" s="89"/>
      <c r="WDH229" s="89"/>
      <c r="WDI229" s="89"/>
      <c r="WDJ229" s="89"/>
      <c r="WDK229" s="89"/>
      <c r="WDL229" s="89"/>
      <c r="WDM229" s="80"/>
      <c r="WDN229" s="89"/>
      <c r="WDO229" s="89"/>
      <c r="WDP229" s="89"/>
      <c r="WDQ229" s="89"/>
      <c r="WDR229" s="89"/>
      <c r="WDS229" s="89"/>
      <c r="WDT229" s="89"/>
      <c r="WDU229" s="89"/>
      <c r="WDV229" s="89"/>
      <c r="WDW229" s="89"/>
      <c r="WDX229" s="89"/>
      <c r="WDY229" s="89"/>
      <c r="WDZ229" s="89"/>
      <c r="WEA229" s="89"/>
      <c r="WEB229" s="89"/>
      <c r="WEC229" s="89"/>
      <c r="WED229" s="89"/>
      <c r="WEE229" s="89"/>
      <c r="WEF229" s="89"/>
      <c r="WEG229" s="89"/>
      <c r="WEH229" s="89"/>
      <c r="WEI229" s="80"/>
      <c r="WEJ229" s="89"/>
      <c r="WEK229" s="89"/>
      <c r="WEL229" s="89"/>
      <c r="WEM229" s="89"/>
      <c r="WEN229" s="89"/>
      <c r="WEO229" s="89"/>
      <c r="WEP229" s="89"/>
      <c r="WEQ229" s="89"/>
      <c r="WER229" s="89"/>
      <c r="WES229" s="89"/>
      <c r="WET229" s="89"/>
      <c r="WEU229" s="89"/>
      <c r="WEV229" s="89"/>
      <c r="WEW229" s="89"/>
      <c r="WEX229" s="89"/>
      <c r="WEY229" s="89"/>
      <c r="WEZ229" s="89"/>
      <c r="WFA229" s="89"/>
      <c r="WFB229" s="89"/>
      <c r="WFC229" s="89"/>
      <c r="WFD229" s="89"/>
      <c r="WFE229" s="80"/>
      <c r="WFF229" s="89"/>
      <c r="WFG229" s="89"/>
      <c r="WFH229" s="89"/>
      <c r="WFI229" s="89"/>
      <c r="WFJ229" s="89"/>
      <c r="WFK229" s="89"/>
      <c r="WFL229" s="89"/>
      <c r="WFM229" s="89"/>
      <c r="WFN229" s="89"/>
      <c r="WFO229" s="89"/>
      <c r="WFP229" s="89"/>
      <c r="WFQ229" s="89"/>
      <c r="WFR229" s="89"/>
      <c r="WFS229" s="89"/>
      <c r="WFT229" s="89"/>
      <c r="WFU229" s="89"/>
      <c r="WFV229" s="89"/>
      <c r="WFW229" s="89"/>
      <c r="WFX229" s="89"/>
      <c r="WFY229" s="89"/>
      <c r="WFZ229" s="89"/>
      <c r="WGA229" s="80"/>
      <c r="WGB229" s="89"/>
      <c r="WGC229" s="89"/>
      <c r="WGD229" s="89"/>
      <c r="WGE229" s="89"/>
      <c r="WGF229" s="89"/>
      <c r="WGG229" s="89"/>
      <c r="WGH229" s="89"/>
      <c r="WGI229" s="89"/>
      <c r="WGJ229" s="89"/>
      <c r="WGK229" s="89"/>
      <c r="WGL229" s="89"/>
      <c r="WGM229" s="89"/>
      <c r="WGN229" s="89"/>
      <c r="WGO229" s="89"/>
      <c r="WGP229" s="89"/>
      <c r="WGQ229" s="89"/>
      <c r="WGR229" s="89"/>
      <c r="WGS229" s="89"/>
      <c r="WGT229" s="89"/>
      <c r="WGU229" s="89"/>
      <c r="WGV229" s="89"/>
      <c r="WGW229" s="80"/>
      <c r="WGX229" s="89"/>
      <c r="WGY229" s="89"/>
      <c r="WGZ229" s="89"/>
      <c r="WHA229" s="89"/>
      <c r="WHB229" s="89"/>
      <c r="WHC229" s="89"/>
      <c r="WHD229" s="89"/>
      <c r="WHE229" s="89"/>
      <c r="WHF229" s="89"/>
      <c r="WHG229" s="89"/>
      <c r="WHH229" s="89"/>
      <c r="WHI229" s="89"/>
      <c r="WHJ229" s="89"/>
      <c r="WHK229" s="89"/>
      <c r="WHL229" s="89"/>
      <c r="WHM229" s="89"/>
      <c r="WHN229" s="89"/>
      <c r="WHO229" s="89"/>
      <c r="WHP229" s="89"/>
      <c r="WHQ229" s="89"/>
      <c r="WHR229" s="89"/>
      <c r="WHS229" s="80"/>
      <c r="WHT229" s="89"/>
      <c r="WHU229" s="89"/>
      <c r="WHV229" s="89"/>
      <c r="WHW229" s="89"/>
      <c r="WHX229" s="89"/>
      <c r="WHY229" s="89"/>
      <c r="WHZ229" s="89"/>
      <c r="WIA229" s="89"/>
      <c r="WIB229" s="89"/>
      <c r="WIC229" s="89"/>
      <c r="WID229" s="89"/>
      <c r="WIE229" s="89"/>
      <c r="WIF229" s="89"/>
      <c r="WIG229" s="89"/>
      <c r="WIH229" s="89"/>
      <c r="WII229" s="89"/>
      <c r="WIJ229" s="89"/>
      <c r="WIK229" s="89"/>
      <c r="WIL229" s="89"/>
      <c r="WIM229" s="89"/>
      <c r="WIN229" s="89"/>
      <c r="WIO229" s="80"/>
      <c r="WIP229" s="89"/>
      <c r="WIQ229" s="89"/>
      <c r="WIR229" s="89"/>
      <c r="WIS229" s="89"/>
      <c r="WIT229" s="89"/>
      <c r="WIU229" s="89"/>
      <c r="WIV229" s="89"/>
      <c r="WIW229" s="89"/>
      <c r="WIX229" s="89"/>
      <c r="WIY229" s="89"/>
      <c r="WIZ229" s="89"/>
      <c r="WJA229" s="89"/>
      <c r="WJB229" s="89"/>
      <c r="WJC229" s="89"/>
      <c r="WJD229" s="89"/>
      <c r="WJE229" s="89"/>
      <c r="WJF229" s="89"/>
      <c r="WJG229" s="89"/>
      <c r="WJH229" s="89"/>
      <c r="WJI229" s="89"/>
      <c r="WJJ229" s="89"/>
      <c r="WJK229" s="80"/>
      <c r="WJL229" s="89"/>
      <c r="WJM229" s="89"/>
      <c r="WJN229" s="89"/>
      <c r="WJO229" s="89"/>
      <c r="WJP229" s="89"/>
      <c r="WJQ229" s="89"/>
      <c r="WJR229" s="89"/>
      <c r="WJS229" s="89"/>
      <c r="WJT229" s="89"/>
      <c r="WJU229" s="89"/>
      <c r="WJV229" s="89"/>
      <c r="WJW229" s="89"/>
      <c r="WJX229" s="89"/>
      <c r="WJY229" s="89"/>
      <c r="WJZ229" s="89"/>
      <c r="WKA229" s="89"/>
      <c r="WKB229" s="89"/>
      <c r="WKC229" s="89"/>
      <c r="WKD229" s="89"/>
      <c r="WKE229" s="89"/>
      <c r="WKF229" s="89"/>
      <c r="WKG229" s="80"/>
      <c r="WKH229" s="89"/>
      <c r="WKI229" s="89"/>
      <c r="WKJ229" s="89"/>
      <c r="WKK229" s="89"/>
      <c r="WKL229" s="89"/>
      <c r="WKM229" s="89"/>
      <c r="WKN229" s="89"/>
      <c r="WKO229" s="89"/>
      <c r="WKP229" s="89"/>
      <c r="WKQ229" s="89"/>
      <c r="WKR229" s="89"/>
      <c r="WKS229" s="89"/>
      <c r="WKT229" s="89"/>
      <c r="WKU229" s="89"/>
      <c r="WKV229" s="89"/>
      <c r="WKW229" s="89"/>
      <c r="WKX229" s="89"/>
      <c r="WKY229" s="89"/>
      <c r="WKZ229" s="89"/>
      <c r="WLA229" s="89"/>
      <c r="WLB229" s="89"/>
      <c r="WLC229" s="80"/>
      <c r="WLD229" s="89"/>
      <c r="WLE229" s="89"/>
      <c r="WLF229" s="89"/>
      <c r="WLG229" s="89"/>
      <c r="WLH229" s="89"/>
      <c r="WLI229" s="89"/>
      <c r="WLJ229" s="89"/>
      <c r="WLK229" s="89"/>
      <c r="WLL229" s="89"/>
      <c r="WLM229" s="89"/>
      <c r="WLN229" s="89"/>
      <c r="WLO229" s="89"/>
      <c r="WLP229" s="89"/>
      <c r="WLQ229" s="89"/>
      <c r="WLR229" s="89"/>
      <c r="WLS229" s="89"/>
      <c r="WLT229" s="89"/>
      <c r="WLU229" s="89"/>
      <c r="WLV229" s="89"/>
      <c r="WLW229" s="89"/>
      <c r="WLX229" s="89"/>
      <c r="WLY229" s="80"/>
      <c r="WLZ229" s="89"/>
      <c r="WMA229" s="89"/>
      <c r="WMB229" s="89"/>
      <c r="WMC229" s="89"/>
      <c r="WMD229" s="89"/>
      <c r="WME229" s="89"/>
      <c r="WMF229" s="89"/>
      <c r="WMG229" s="89"/>
      <c r="WMH229" s="89"/>
      <c r="WMI229" s="89"/>
      <c r="WMJ229" s="89"/>
      <c r="WMK229" s="89"/>
      <c r="WML229" s="89"/>
      <c r="WMM229" s="89"/>
      <c r="WMN229" s="89"/>
      <c r="WMO229" s="89"/>
      <c r="WMP229" s="89"/>
      <c r="WMQ229" s="89"/>
      <c r="WMR229" s="89"/>
      <c r="WMS229" s="89"/>
      <c r="WMT229" s="89"/>
      <c r="WMU229" s="80"/>
      <c r="WMV229" s="89"/>
      <c r="WMW229" s="89"/>
      <c r="WMX229" s="89"/>
      <c r="WMY229" s="89"/>
      <c r="WMZ229" s="89"/>
      <c r="WNA229" s="89"/>
      <c r="WNB229" s="89"/>
      <c r="WNC229" s="89"/>
      <c r="WND229" s="89"/>
      <c r="WNE229" s="89"/>
      <c r="WNF229" s="89"/>
      <c r="WNG229" s="89"/>
      <c r="WNH229" s="89"/>
      <c r="WNI229" s="89"/>
      <c r="WNJ229" s="89"/>
      <c r="WNK229" s="89"/>
      <c r="WNL229" s="89"/>
      <c r="WNM229" s="89"/>
      <c r="WNN229" s="89"/>
      <c r="WNO229" s="89"/>
      <c r="WNP229" s="89"/>
      <c r="WNQ229" s="80"/>
      <c r="WNR229" s="89"/>
      <c r="WNS229" s="89"/>
      <c r="WNT229" s="89"/>
      <c r="WNU229" s="89"/>
      <c r="WNV229" s="89"/>
      <c r="WNW229" s="89"/>
      <c r="WNX229" s="89"/>
      <c r="WNY229" s="89"/>
      <c r="WNZ229" s="89"/>
      <c r="WOA229" s="89"/>
      <c r="WOB229" s="89"/>
      <c r="WOC229" s="89"/>
      <c r="WOD229" s="89"/>
      <c r="WOE229" s="89"/>
      <c r="WOF229" s="89"/>
      <c r="WOG229" s="89"/>
      <c r="WOH229" s="89"/>
      <c r="WOI229" s="89"/>
      <c r="WOJ229" s="89"/>
      <c r="WOK229" s="89"/>
      <c r="WOL229" s="89"/>
      <c r="WOM229" s="80"/>
      <c r="WON229" s="89"/>
      <c r="WOO229" s="89"/>
      <c r="WOP229" s="89"/>
      <c r="WOQ229" s="89"/>
      <c r="WOR229" s="89"/>
      <c r="WOS229" s="89"/>
      <c r="WOT229" s="89"/>
      <c r="WOU229" s="89"/>
      <c r="WOV229" s="89"/>
      <c r="WOW229" s="89"/>
      <c r="WOX229" s="89"/>
      <c r="WOY229" s="89"/>
      <c r="WOZ229" s="89"/>
      <c r="WPA229" s="89"/>
      <c r="WPB229" s="89"/>
      <c r="WPC229" s="89"/>
      <c r="WPD229" s="89"/>
      <c r="WPE229" s="89"/>
      <c r="WPF229" s="89"/>
      <c r="WPG229" s="89"/>
      <c r="WPH229" s="89"/>
      <c r="WPI229" s="80"/>
      <c r="WPJ229" s="89"/>
      <c r="WPK229" s="89"/>
      <c r="WPL229" s="89"/>
      <c r="WPM229" s="89"/>
      <c r="WPN229" s="89"/>
      <c r="WPO229" s="89"/>
      <c r="WPP229" s="89"/>
      <c r="WPQ229" s="89"/>
      <c r="WPR229" s="89"/>
      <c r="WPS229" s="89"/>
      <c r="WPT229" s="89"/>
      <c r="WPU229" s="89"/>
      <c r="WPV229" s="89"/>
      <c r="WPW229" s="89"/>
      <c r="WPX229" s="89"/>
      <c r="WPY229" s="89"/>
      <c r="WPZ229" s="89"/>
      <c r="WQA229" s="89"/>
      <c r="WQB229" s="89"/>
      <c r="WQC229" s="89"/>
      <c r="WQD229" s="89"/>
      <c r="WQE229" s="80"/>
      <c r="WQF229" s="89"/>
      <c r="WQG229" s="89"/>
      <c r="WQH229" s="89"/>
      <c r="WQI229" s="89"/>
      <c r="WQJ229" s="89"/>
      <c r="WQK229" s="89"/>
      <c r="WQL229" s="89"/>
      <c r="WQM229" s="89"/>
      <c r="WQN229" s="89"/>
      <c r="WQO229" s="89"/>
      <c r="WQP229" s="89"/>
      <c r="WQQ229" s="89"/>
      <c r="WQR229" s="89"/>
      <c r="WQS229" s="89"/>
      <c r="WQT229" s="89"/>
      <c r="WQU229" s="89"/>
      <c r="WQV229" s="89"/>
      <c r="WQW229" s="89"/>
      <c r="WQX229" s="89"/>
      <c r="WQY229" s="89"/>
      <c r="WQZ229" s="89"/>
      <c r="WRA229" s="80"/>
      <c r="WRB229" s="89"/>
      <c r="WRC229" s="89"/>
      <c r="WRD229" s="89"/>
      <c r="WRE229" s="89"/>
      <c r="WRF229" s="89"/>
      <c r="WRG229" s="89"/>
      <c r="WRH229" s="89"/>
      <c r="WRI229" s="89"/>
      <c r="WRJ229" s="89"/>
      <c r="WRK229" s="89"/>
      <c r="WRL229" s="89"/>
      <c r="WRM229" s="89"/>
      <c r="WRN229" s="89"/>
      <c r="WRO229" s="89"/>
      <c r="WRP229" s="89"/>
      <c r="WRQ229" s="89"/>
      <c r="WRR229" s="89"/>
      <c r="WRS229" s="89"/>
      <c r="WRT229" s="89"/>
      <c r="WRU229" s="89"/>
      <c r="WRV229" s="89"/>
      <c r="WRW229" s="80"/>
      <c r="WRX229" s="89"/>
      <c r="WRY229" s="89"/>
      <c r="WRZ229" s="89"/>
      <c r="WSA229" s="89"/>
      <c r="WSB229" s="89"/>
      <c r="WSC229" s="89"/>
      <c r="WSD229" s="89"/>
      <c r="WSE229" s="89"/>
      <c r="WSF229" s="89"/>
      <c r="WSG229" s="89"/>
      <c r="WSH229" s="89"/>
      <c r="WSI229" s="89"/>
      <c r="WSJ229" s="89"/>
      <c r="WSK229" s="89"/>
      <c r="WSL229" s="89"/>
      <c r="WSM229" s="89"/>
      <c r="WSN229" s="89"/>
      <c r="WSO229" s="89"/>
      <c r="WSP229" s="89"/>
      <c r="WSQ229" s="89"/>
      <c r="WSR229" s="89"/>
      <c r="WSS229" s="80"/>
      <c r="WST229" s="89"/>
      <c r="WSU229" s="89"/>
      <c r="WSV229" s="89"/>
      <c r="WSW229" s="89"/>
      <c r="WSX229" s="89"/>
      <c r="WSY229" s="89"/>
      <c r="WSZ229" s="89"/>
      <c r="WTA229" s="89"/>
      <c r="WTB229" s="89"/>
      <c r="WTC229" s="89"/>
      <c r="WTD229" s="89"/>
      <c r="WTE229" s="89"/>
      <c r="WTF229" s="89"/>
      <c r="WTG229" s="89"/>
      <c r="WTH229" s="89"/>
      <c r="WTI229" s="89"/>
      <c r="WTJ229" s="89"/>
      <c r="WTK229" s="89"/>
      <c r="WTL229" s="89"/>
      <c r="WTM229" s="89"/>
      <c r="WTN229" s="89"/>
      <c r="WTO229" s="80"/>
      <c r="WTP229" s="89"/>
      <c r="WTQ229" s="89"/>
      <c r="WTR229" s="89"/>
      <c r="WTS229" s="89"/>
      <c r="WTT229" s="89"/>
      <c r="WTU229" s="89"/>
      <c r="WTV229" s="89"/>
      <c r="WTW229" s="89"/>
      <c r="WTX229" s="89"/>
      <c r="WTY229" s="89"/>
      <c r="WTZ229" s="89"/>
      <c r="WUA229" s="89"/>
      <c r="WUB229" s="89"/>
      <c r="WUC229" s="89"/>
      <c r="WUD229" s="89"/>
      <c r="WUE229" s="89"/>
      <c r="WUF229" s="89"/>
      <c r="WUG229" s="89"/>
      <c r="WUH229" s="89"/>
      <c r="WUI229" s="89"/>
      <c r="WUJ229" s="89"/>
      <c r="WUK229" s="80"/>
      <c r="WUL229" s="89"/>
      <c r="WUM229" s="89"/>
      <c r="WUN229" s="89"/>
      <c r="WUO229" s="89"/>
      <c r="WUP229" s="89"/>
      <c r="WUQ229" s="89"/>
      <c r="WUR229" s="89"/>
      <c r="WUS229" s="89"/>
      <c r="WUT229" s="89"/>
      <c r="WUU229" s="89"/>
      <c r="WUV229" s="89"/>
      <c r="WUW229" s="89"/>
      <c r="WUX229" s="89"/>
      <c r="WUY229" s="89"/>
      <c r="WUZ229" s="89"/>
      <c r="WVA229" s="89"/>
      <c r="WVB229" s="89"/>
      <c r="WVC229" s="89"/>
      <c r="WVD229" s="89"/>
      <c r="WVE229" s="89"/>
      <c r="WVF229" s="89"/>
      <c r="WVG229" s="80"/>
      <c r="WVH229" s="89"/>
      <c r="WVI229" s="89"/>
      <c r="WVJ229" s="89"/>
      <c r="WVK229" s="89"/>
      <c r="WVL229" s="89"/>
      <c r="WVM229" s="89"/>
      <c r="WVN229" s="89"/>
      <c r="WVO229" s="89"/>
      <c r="WVP229" s="89"/>
      <c r="WVQ229" s="89"/>
      <c r="WVR229" s="89"/>
      <c r="WVS229" s="89"/>
      <c r="WVT229" s="89"/>
      <c r="WVU229" s="89"/>
      <c r="WVV229" s="89"/>
      <c r="WVW229" s="89"/>
      <c r="WVX229" s="89"/>
      <c r="WVY229" s="89"/>
      <c r="WVZ229" s="89"/>
      <c r="WWA229" s="89"/>
      <c r="WWB229" s="89"/>
      <c r="WWC229" s="80"/>
      <c r="WWD229" s="89"/>
      <c r="WWE229" s="89"/>
      <c r="WWF229" s="89"/>
      <c r="WWG229" s="89"/>
      <c r="WWH229" s="89"/>
      <c r="WWI229" s="89"/>
      <c r="WWJ229" s="89"/>
      <c r="WWK229" s="89"/>
      <c r="WWL229" s="89"/>
      <c r="WWM229" s="89"/>
      <c r="WWN229" s="89"/>
      <c r="WWO229" s="89"/>
      <c r="WWP229" s="89"/>
      <c r="WWQ229" s="89"/>
      <c r="WWR229" s="89"/>
      <c r="WWS229" s="89"/>
      <c r="WWT229" s="89"/>
      <c r="WWU229" s="89"/>
      <c r="WWV229" s="89"/>
      <c r="WWW229" s="89"/>
      <c r="WWX229" s="89"/>
      <c r="WWY229" s="80"/>
      <c r="WWZ229" s="89"/>
      <c r="WXA229" s="89"/>
      <c r="WXB229" s="89"/>
      <c r="WXC229" s="89"/>
      <c r="WXD229" s="89"/>
      <c r="WXE229" s="89"/>
      <c r="WXF229" s="89"/>
      <c r="WXG229" s="89"/>
      <c r="WXH229" s="89"/>
      <c r="WXI229" s="89"/>
      <c r="WXJ229" s="89"/>
      <c r="WXK229" s="89"/>
      <c r="WXL229" s="89"/>
      <c r="WXM229" s="89"/>
      <c r="WXN229" s="89"/>
      <c r="WXO229" s="89"/>
      <c r="WXP229" s="89"/>
      <c r="WXQ229" s="89"/>
      <c r="WXR229" s="89"/>
      <c r="WXS229" s="89"/>
      <c r="WXT229" s="89"/>
      <c r="WXU229" s="80"/>
      <c r="WXV229" s="89"/>
      <c r="WXW229" s="89"/>
      <c r="WXX229" s="89"/>
      <c r="WXY229" s="89"/>
      <c r="WXZ229" s="89"/>
      <c r="WYA229" s="89"/>
      <c r="WYB229" s="89"/>
      <c r="WYC229" s="89"/>
      <c r="WYD229" s="89"/>
      <c r="WYE229" s="89"/>
      <c r="WYF229" s="89"/>
      <c r="WYG229" s="89"/>
      <c r="WYH229" s="89"/>
      <c r="WYI229" s="89"/>
      <c r="WYJ229" s="89"/>
      <c r="WYK229" s="89"/>
      <c r="WYL229" s="89"/>
      <c r="WYM229" s="89"/>
      <c r="WYN229" s="89"/>
      <c r="WYO229" s="89"/>
      <c r="WYP229" s="89"/>
      <c r="WYQ229" s="80"/>
      <c r="WYR229" s="89"/>
      <c r="WYS229" s="89"/>
      <c r="WYT229" s="89"/>
      <c r="WYU229" s="89"/>
      <c r="WYV229" s="89"/>
      <c r="WYW229" s="89"/>
      <c r="WYX229" s="89"/>
      <c r="WYY229" s="89"/>
      <c r="WYZ229" s="89"/>
      <c r="WZA229" s="89"/>
      <c r="WZB229" s="89"/>
      <c r="WZC229" s="89"/>
      <c r="WZD229" s="89"/>
      <c r="WZE229" s="89"/>
      <c r="WZF229" s="89"/>
      <c r="WZG229" s="89"/>
      <c r="WZH229" s="89"/>
      <c r="WZI229" s="89"/>
      <c r="WZJ229" s="89"/>
      <c r="WZK229" s="89"/>
      <c r="WZL229" s="89"/>
      <c r="WZM229" s="80"/>
      <c r="WZN229" s="89"/>
      <c r="WZO229" s="89"/>
      <c r="WZP229" s="89"/>
      <c r="WZQ229" s="89"/>
      <c r="WZR229" s="89"/>
      <c r="WZS229" s="89"/>
      <c r="WZT229" s="89"/>
      <c r="WZU229" s="89"/>
      <c r="WZV229" s="89"/>
      <c r="WZW229" s="89"/>
      <c r="WZX229" s="89"/>
      <c r="WZY229" s="89"/>
      <c r="WZZ229" s="89"/>
      <c r="XAA229" s="89"/>
      <c r="XAB229" s="89"/>
      <c r="XAC229" s="89"/>
      <c r="XAD229" s="89"/>
      <c r="XAE229" s="89"/>
      <c r="XAF229" s="89"/>
      <c r="XAG229" s="89"/>
      <c r="XAH229" s="89"/>
      <c r="XAI229" s="80"/>
      <c r="XAJ229" s="89"/>
      <c r="XAK229" s="89"/>
      <c r="XAL229" s="89"/>
      <c r="XAM229" s="89"/>
      <c r="XAN229" s="89"/>
      <c r="XAO229" s="89"/>
      <c r="XAP229" s="89"/>
      <c r="XAQ229" s="89"/>
      <c r="XAR229" s="89"/>
      <c r="XAS229" s="89"/>
      <c r="XAT229" s="89"/>
      <c r="XAU229" s="89"/>
      <c r="XAV229" s="89"/>
      <c r="XAW229" s="89"/>
      <c r="XAX229" s="89"/>
      <c r="XAY229" s="89"/>
      <c r="XAZ229" s="89"/>
      <c r="XBA229" s="89"/>
      <c r="XBB229" s="89"/>
      <c r="XBC229" s="89"/>
      <c r="XBD229" s="89"/>
      <c r="XBE229" s="80"/>
      <c r="XBF229" s="89"/>
      <c r="XBG229" s="89"/>
      <c r="XBH229" s="89"/>
      <c r="XBI229" s="89"/>
      <c r="XBJ229" s="89"/>
      <c r="XBK229" s="89"/>
      <c r="XBL229" s="89"/>
      <c r="XBM229" s="89"/>
      <c r="XBN229" s="89"/>
      <c r="XBO229" s="89"/>
      <c r="XBP229" s="89"/>
      <c r="XBQ229" s="89"/>
      <c r="XBR229" s="89"/>
      <c r="XBS229" s="89"/>
      <c r="XBT229" s="89"/>
      <c r="XBU229" s="89"/>
      <c r="XBV229" s="89"/>
      <c r="XBW229" s="89"/>
      <c r="XBX229" s="89"/>
      <c r="XBY229" s="89"/>
      <c r="XBZ229" s="89"/>
      <c r="XCA229" s="80"/>
      <c r="XCB229" s="89"/>
      <c r="XCC229" s="89"/>
      <c r="XCD229" s="89"/>
      <c r="XCE229" s="89"/>
      <c r="XCF229" s="89"/>
      <c r="XCG229" s="89"/>
      <c r="XCH229" s="89"/>
      <c r="XCI229" s="89"/>
      <c r="XCJ229" s="89"/>
      <c r="XCK229" s="89"/>
      <c r="XCL229" s="89"/>
      <c r="XCM229" s="89"/>
      <c r="XCN229" s="89"/>
      <c r="XCO229" s="89"/>
      <c r="XCP229" s="89"/>
      <c r="XCQ229" s="89"/>
      <c r="XCR229" s="89"/>
      <c r="XCS229" s="89"/>
      <c r="XCT229" s="89"/>
      <c r="XCU229" s="89"/>
      <c r="XCV229" s="89"/>
      <c r="XCW229" s="80"/>
      <c r="XCX229" s="89"/>
      <c r="XCY229" s="89"/>
      <c r="XCZ229" s="89"/>
      <c r="XDA229" s="89"/>
      <c r="XDB229" s="89"/>
      <c r="XDC229" s="89"/>
      <c r="XDD229" s="89"/>
      <c r="XDE229" s="89"/>
      <c r="XDF229" s="89"/>
      <c r="XDG229" s="89"/>
      <c r="XDH229" s="89"/>
      <c r="XDI229" s="89"/>
      <c r="XDJ229" s="89"/>
      <c r="XDK229" s="89"/>
      <c r="XDL229" s="89"/>
      <c r="XDM229" s="89"/>
      <c r="XDN229" s="89"/>
      <c r="XDO229" s="89"/>
      <c r="XDP229" s="89"/>
      <c r="XDQ229" s="89"/>
      <c r="XDR229" s="89"/>
      <c r="XDS229" s="80"/>
      <c r="XDT229" s="89"/>
      <c r="XDU229" s="89"/>
      <c r="XDV229" s="89"/>
      <c r="XDW229" s="89"/>
      <c r="XDX229" s="89"/>
      <c r="XDY229" s="89"/>
      <c r="XDZ229" s="89"/>
      <c r="XEA229" s="89"/>
      <c r="XEB229" s="89"/>
      <c r="XEC229" s="89"/>
      <c r="XED229" s="89"/>
      <c r="XEE229" s="89"/>
      <c r="XEF229" s="89"/>
      <c r="XEG229" s="89"/>
      <c r="XEH229" s="89"/>
      <c r="XEI229" s="89"/>
      <c r="XEJ229" s="89"/>
      <c r="XEK229" s="89"/>
      <c r="XEL229" s="89"/>
      <c r="XEM229" s="89"/>
      <c r="XEN229" s="89"/>
      <c r="XEO229" s="80"/>
      <c r="XEP229" s="80"/>
      <c r="XEQ229" s="80"/>
      <c r="XER229" s="80"/>
      <c r="XES229" s="80"/>
      <c r="XET229" s="80"/>
      <c r="XEU229" s="80"/>
      <c r="XEV229" s="80"/>
      <c r="XEW229" s="80"/>
      <c r="XEX229" s="80"/>
      <c r="XEY229" s="80"/>
      <c r="XEZ229" s="80"/>
      <c r="XFA229" s="80"/>
      <c r="XFB229" s="80"/>
      <c r="XFC229" s="80"/>
      <c r="XFD229" s="80"/>
    </row>
    <row r="230" spans="1:16384" customFormat="1" ht="19.5" customHeight="1" x14ac:dyDescent="0.25">
      <c r="A230" s="99" t="s">
        <v>62</v>
      </c>
      <c r="B230" s="100"/>
      <c r="C230" s="100"/>
      <c r="D230" s="100"/>
      <c r="E230" s="100"/>
      <c r="F230" s="100"/>
      <c r="G230" s="100"/>
      <c r="H230" s="100"/>
      <c r="I230" s="100"/>
      <c r="J230" s="100"/>
      <c r="K230" s="6"/>
      <c r="L230" s="6"/>
      <c r="M230" s="6"/>
      <c r="N230" s="6"/>
      <c r="O230" s="6"/>
      <c r="P230" s="6"/>
      <c r="Q230" s="6"/>
      <c r="R230" s="6"/>
      <c r="S230" s="6"/>
      <c r="T230" s="6"/>
      <c r="U230" s="6"/>
      <c r="V230" s="6"/>
      <c r="W230" s="5"/>
      <c r="X230" s="6"/>
      <c r="Y230" s="6"/>
      <c r="Z230" s="6"/>
      <c r="AA230" s="6"/>
      <c r="AB230" s="6"/>
      <c r="AC230" s="6"/>
      <c r="AD230" s="6"/>
      <c r="AE230" s="6"/>
      <c r="AF230" s="6"/>
      <c r="AG230" s="6"/>
      <c r="AH230" s="6"/>
      <c r="AI230" s="6"/>
      <c r="AJ230" s="6"/>
      <c r="AK230" s="6"/>
      <c r="AL230" s="6"/>
      <c r="AM230" s="6"/>
      <c r="AN230" s="6"/>
      <c r="AO230" s="6"/>
      <c r="AP230" s="6"/>
      <c r="AQ230" s="6"/>
      <c r="AR230" s="6"/>
      <c r="AS230" s="5"/>
      <c r="AT230" s="6"/>
      <c r="AU230" s="6"/>
      <c r="AV230" s="6"/>
      <c r="AW230" s="6"/>
      <c r="AX230" s="6"/>
      <c r="AY230" s="6"/>
      <c r="AZ230" s="6"/>
      <c r="BA230" s="6"/>
      <c r="BB230" s="6"/>
      <c r="BC230" s="6"/>
      <c r="BD230" s="6"/>
      <c r="BE230" s="6"/>
      <c r="BF230" s="6"/>
      <c r="BG230" s="6"/>
      <c r="BH230" s="6"/>
      <c r="BI230" s="6"/>
      <c r="BJ230" s="6"/>
      <c r="BK230" s="6"/>
      <c r="BL230" s="6"/>
      <c r="BM230" s="6"/>
      <c r="BN230" s="6"/>
      <c r="BO230" s="5"/>
      <c r="BP230" s="6"/>
      <c r="BQ230" s="6"/>
      <c r="BR230" s="6"/>
      <c r="BS230" s="6"/>
      <c r="BT230" s="6"/>
      <c r="BU230" s="6"/>
      <c r="BV230" s="6"/>
      <c r="BW230" s="6"/>
      <c r="BX230" s="6"/>
      <c r="BY230" s="6"/>
      <c r="BZ230" s="6"/>
      <c r="CA230" s="6"/>
      <c r="CB230" s="6"/>
      <c r="CC230" s="6"/>
      <c r="CD230" s="6"/>
      <c r="CE230" s="6"/>
      <c r="CF230" s="6"/>
      <c r="CG230" s="6"/>
      <c r="CH230" s="6"/>
      <c r="CI230" s="6"/>
      <c r="CJ230" s="6"/>
      <c r="CK230" s="5"/>
      <c r="CL230" s="6"/>
      <c r="CM230" s="6"/>
      <c r="CN230" s="6"/>
      <c r="CO230" s="6"/>
      <c r="CP230" s="6"/>
      <c r="CQ230" s="6"/>
      <c r="CR230" s="6"/>
      <c r="CS230" s="6"/>
      <c r="CT230" s="6"/>
      <c r="CU230" s="6"/>
      <c r="CV230" s="6"/>
      <c r="CW230" s="6"/>
      <c r="CX230" s="6"/>
      <c r="CY230" s="6"/>
      <c r="CZ230" s="6"/>
      <c r="DA230" s="6"/>
      <c r="DB230" s="6"/>
      <c r="DC230" s="6"/>
      <c r="DD230" s="6"/>
      <c r="DE230" s="6"/>
      <c r="DF230" s="6"/>
      <c r="DG230" s="5"/>
      <c r="DH230" s="6"/>
      <c r="DI230" s="6"/>
      <c r="DJ230" s="6"/>
      <c r="DK230" s="6"/>
      <c r="DL230" s="6"/>
      <c r="DM230" s="6"/>
      <c r="DN230" s="6"/>
      <c r="DO230" s="6"/>
      <c r="DP230" s="6"/>
      <c r="DQ230" s="6"/>
      <c r="DR230" s="6"/>
      <c r="DS230" s="6"/>
      <c r="DT230" s="6"/>
      <c r="DU230" s="6"/>
      <c r="DV230" s="6"/>
      <c r="DW230" s="6"/>
      <c r="DX230" s="6"/>
      <c r="DY230" s="6"/>
      <c r="DZ230" s="6"/>
      <c r="EA230" s="6"/>
      <c r="EB230" s="6"/>
      <c r="EC230" s="5"/>
      <c r="ED230" s="6"/>
      <c r="EE230" s="6"/>
      <c r="EF230" s="6"/>
      <c r="EG230" s="6"/>
      <c r="EH230" s="6"/>
      <c r="EI230" s="6"/>
      <c r="EJ230" s="6"/>
      <c r="EK230" s="6"/>
      <c r="EL230" s="6"/>
      <c r="EM230" s="6"/>
      <c r="EN230" s="6"/>
      <c r="EO230" s="6"/>
      <c r="EP230" s="6"/>
      <c r="EQ230" s="6"/>
      <c r="ER230" s="6"/>
      <c r="ES230" s="6"/>
      <c r="ET230" s="6"/>
      <c r="EU230" s="6"/>
      <c r="EV230" s="6"/>
      <c r="EW230" s="6"/>
      <c r="EX230" s="6"/>
      <c r="EY230" s="5"/>
      <c r="EZ230" s="6"/>
      <c r="FA230" s="6"/>
      <c r="FB230" s="6"/>
      <c r="FC230" s="6"/>
      <c r="FD230" s="6"/>
      <c r="FE230" s="6"/>
      <c r="FF230" s="6"/>
      <c r="FG230" s="6"/>
      <c r="FH230" s="6"/>
      <c r="FI230" s="6"/>
      <c r="FJ230" s="6"/>
      <c r="FK230" s="6"/>
      <c r="FL230" s="6"/>
      <c r="FM230" s="6"/>
      <c r="FN230" s="6"/>
      <c r="FO230" s="6"/>
      <c r="FP230" s="6"/>
      <c r="FQ230" s="6"/>
      <c r="FR230" s="6"/>
      <c r="FS230" s="6"/>
      <c r="FT230" s="6"/>
      <c r="FU230" s="5"/>
      <c r="FV230" s="6"/>
      <c r="FW230" s="6"/>
      <c r="FX230" s="6"/>
      <c r="FY230" s="6"/>
      <c r="FZ230" s="6"/>
      <c r="GA230" s="6"/>
      <c r="GB230" s="6"/>
      <c r="GC230" s="6"/>
      <c r="GD230" s="6"/>
      <c r="GE230" s="6"/>
      <c r="GF230" s="6"/>
      <c r="GG230" s="6"/>
      <c r="GH230" s="6"/>
      <c r="GI230" s="6"/>
      <c r="GJ230" s="6"/>
      <c r="GK230" s="6"/>
      <c r="GL230" s="6"/>
      <c r="GM230" s="6"/>
      <c r="GN230" s="6"/>
      <c r="GO230" s="6"/>
      <c r="GP230" s="6"/>
      <c r="GQ230" s="5"/>
      <c r="GR230" s="6"/>
      <c r="GS230" s="6"/>
      <c r="GT230" s="6"/>
      <c r="GU230" s="6"/>
      <c r="GV230" s="6"/>
      <c r="GW230" s="6"/>
      <c r="GX230" s="6"/>
      <c r="GY230" s="6"/>
      <c r="GZ230" s="6"/>
      <c r="HA230" s="6"/>
      <c r="HB230" s="6"/>
      <c r="HC230" s="6"/>
      <c r="HD230" s="6"/>
      <c r="HE230" s="6"/>
      <c r="HF230" s="6"/>
      <c r="HG230" s="6"/>
      <c r="HH230" s="6"/>
      <c r="HI230" s="6"/>
      <c r="HJ230" s="6"/>
      <c r="HK230" s="6"/>
      <c r="HL230" s="6"/>
      <c r="HM230" s="5"/>
      <c r="HN230" s="6"/>
      <c r="HO230" s="6"/>
      <c r="HP230" s="6"/>
      <c r="HQ230" s="6"/>
      <c r="HR230" s="6"/>
      <c r="HS230" s="6"/>
      <c r="HT230" s="6"/>
      <c r="HU230" s="6"/>
      <c r="HV230" s="6"/>
      <c r="HW230" s="6"/>
      <c r="HX230" s="6"/>
      <c r="HY230" s="6"/>
      <c r="HZ230" s="6"/>
      <c r="IA230" s="6"/>
      <c r="IB230" s="6"/>
      <c r="IC230" s="6"/>
      <c r="ID230" s="6"/>
      <c r="IE230" s="6"/>
      <c r="IF230" s="6"/>
      <c r="IG230" s="6"/>
      <c r="IH230" s="6"/>
      <c r="II230" s="5"/>
      <c r="IJ230" s="6"/>
      <c r="IK230" s="6"/>
      <c r="IL230" s="6"/>
      <c r="IM230" s="6"/>
      <c r="IN230" s="6"/>
      <c r="IO230" s="6"/>
      <c r="IP230" s="6"/>
      <c r="IQ230" s="6"/>
      <c r="IR230" s="6"/>
      <c r="IS230" s="6"/>
      <c r="IT230" s="6"/>
      <c r="IU230" s="6"/>
      <c r="IV230" s="6"/>
      <c r="IW230" s="6"/>
      <c r="IX230" s="6"/>
      <c r="IY230" s="6"/>
      <c r="IZ230" s="6"/>
      <c r="JA230" s="6"/>
      <c r="JB230" s="6"/>
      <c r="JC230" s="6"/>
      <c r="JD230" s="6"/>
      <c r="JE230" s="5"/>
      <c r="JF230" s="6"/>
      <c r="JG230" s="6"/>
      <c r="JH230" s="6"/>
      <c r="JI230" s="6"/>
      <c r="JJ230" s="6"/>
      <c r="JK230" s="6"/>
      <c r="JL230" s="6"/>
      <c r="JM230" s="6"/>
      <c r="JN230" s="6"/>
      <c r="JO230" s="6"/>
      <c r="JP230" s="6"/>
      <c r="JQ230" s="6"/>
      <c r="JR230" s="6"/>
      <c r="JS230" s="6"/>
      <c r="JT230" s="6"/>
      <c r="JU230" s="6"/>
      <c r="JV230" s="6"/>
      <c r="JW230" s="6"/>
      <c r="JX230" s="6"/>
      <c r="JY230" s="6"/>
      <c r="JZ230" s="6"/>
      <c r="KA230" s="5"/>
      <c r="KB230" s="6"/>
      <c r="KC230" s="6"/>
      <c r="KD230" s="6"/>
      <c r="KE230" s="6"/>
      <c r="KF230" s="6"/>
      <c r="KG230" s="6"/>
      <c r="KH230" s="6"/>
      <c r="KI230" s="6"/>
      <c r="KJ230" s="6"/>
      <c r="KK230" s="6"/>
      <c r="KL230" s="6"/>
      <c r="KM230" s="6"/>
      <c r="KN230" s="6"/>
      <c r="KO230" s="6"/>
      <c r="KP230" s="6"/>
      <c r="KQ230" s="6"/>
      <c r="KR230" s="6"/>
      <c r="KS230" s="6"/>
      <c r="KT230" s="6"/>
      <c r="KU230" s="6"/>
      <c r="KV230" s="6"/>
      <c r="KW230" s="5"/>
      <c r="KX230" s="6"/>
      <c r="KY230" s="6"/>
      <c r="KZ230" s="6"/>
      <c r="LA230" s="6"/>
      <c r="LB230" s="6"/>
      <c r="LC230" s="6"/>
      <c r="LD230" s="6"/>
      <c r="LE230" s="6"/>
      <c r="LF230" s="6"/>
      <c r="LG230" s="6"/>
      <c r="LH230" s="6"/>
      <c r="LI230" s="6"/>
      <c r="LJ230" s="6"/>
      <c r="LK230" s="6"/>
      <c r="LL230" s="6"/>
      <c r="LM230" s="6"/>
      <c r="LN230" s="6"/>
      <c r="LO230" s="6"/>
      <c r="LP230" s="6"/>
      <c r="LQ230" s="6"/>
      <c r="LR230" s="6"/>
      <c r="LS230" s="5"/>
      <c r="LT230" s="6"/>
      <c r="LU230" s="6"/>
      <c r="LV230" s="6"/>
      <c r="LW230" s="6"/>
      <c r="LX230" s="6"/>
      <c r="LY230" s="6"/>
      <c r="LZ230" s="6"/>
      <c r="MA230" s="6"/>
      <c r="MB230" s="6"/>
      <c r="MC230" s="6"/>
      <c r="MD230" s="6"/>
      <c r="ME230" s="6"/>
      <c r="MF230" s="6"/>
      <c r="MG230" s="6"/>
      <c r="MH230" s="6"/>
      <c r="MI230" s="6"/>
      <c r="MJ230" s="6"/>
      <c r="MK230" s="6"/>
      <c r="ML230" s="6"/>
      <c r="MM230" s="6"/>
      <c r="MN230" s="6"/>
      <c r="MO230" s="5"/>
      <c r="MP230" s="6"/>
      <c r="MQ230" s="6"/>
      <c r="MR230" s="6"/>
      <c r="MS230" s="6"/>
      <c r="MT230" s="6"/>
      <c r="MU230" s="6"/>
      <c r="MV230" s="6"/>
      <c r="MW230" s="6"/>
      <c r="MX230" s="6"/>
      <c r="MY230" s="6"/>
      <c r="MZ230" s="6"/>
      <c r="NA230" s="6"/>
      <c r="NB230" s="6"/>
      <c r="NC230" s="6"/>
      <c r="ND230" s="6"/>
      <c r="NE230" s="6"/>
      <c r="NF230" s="6"/>
      <c r="NG230" s="6"/>
      <c r="NH230" s="6"/>
      <c r="NI230" s="6"/>
      <c r="NJ230" s="6"/>
      <c r="NK230" s="5"/>
      <c r="NL230" s="6"/>
      <c r="NM230" s="6"/>
      <c r="NN230" s="6"/>
      <c r="NO230" s="6"/>
      <c r="NP230" s="6"/>
      <c r="NQ230" s="6"/>
      <c r="NR230" s="6"/>
      <c r="NS230" s="6"/>
      <c r="NT230" s="6"/>
      <c r="NU230" s="6"/>
      <c r="NV230" s="6"/>
      <c r="NW230" s="6"/>
      <c r="NX230" s="6"/>
      <c r="NY230" s="6"/>
      <c r="NZ230" s="6"/>
      <c r="OA230" s="6"/>
      <c r="OB230" s="6"/>
      <c r="OC230" s="6"/>
      <c r="OD230" s="6"/>
      <c r="OE230" s="6"/>
      <c r="OF230" s="6"/>
      <c r="OG230" s="5"/>
      <c r="OH230" s="6"/>
      <c r="OI230" s="6"/>
      <c r="OJ230" s="6"/>
      <c r="OK230" s="6"/>
      <c r="OL230" s="6"/>
      <c r="OM230" s="6"/>
      <c r="ON230" s="6"/>
      <c r="OO230" s="6"/>
      <c r="OP230" s="6"/>
      <c r="OQ230" s="6"/>
      <c r="OR230" s="6"/>
      <c r="OS230" s="6"/>
      <c r="OT230" s="6"/>
      <c r="OU230" s="6"/>
      <c r="OV230" s="6"/>
      <c r="OW230" s="6"/>
      <c r="OX230" s="6"/>
      <c r="OY230" s="6"/>
      <c r="OZ230" s="6"/>
      <c r="PA230" s="6"/>
      <c r="PB230" s="6"/>
      <c r="PC230" s="5"/>
      <c r="PD230" s="6"/>
      <c r="PE230" s="6"/>
      <c r="PF230" s="6"/>
      <c r="PG230" s="6"/>
      <c r="PH230" s="6"/>
      <c r="PI230" s="6"/>
      <c r="PJ230" s="6"/>
      <c r="PK230" s="6"/>
      <c r="PL230" s="6"/>
      <c r="PM230" s="6"/>
      <c r="PN230" s="6"/>
      <c r="PO230" s="6"/>
      <c r="PP230" s="6"/>
      <c r="PQ230" s="6"/>
      <c r="PR230" s="6"/>
      <c r="PS230" s="6"/>
      <c r="PT230" s="6"/>
      <c r="PU230" s="6"/>
      <c r="PV230" s="6"/>
      <c r="PW230" s="6"/>
      <c r="PX230" s="6"/>
      <c r="PY230" s="5"/>
      <c r="PZ230" s="6"/>
      <c r="QA230" s="6"/>
      <c r="QB230" s="6"/>
      <c r="QC230" s="6"/>
      <c r="QD230" s="6"/>
      <c r="QE230" s="6"/>
      <c r="QF230" s="6"/>
      <c r="QG230" s="6"/>
      <c r="QH230" s="6"/>
      <c r="QI230" s="6"/>
      <c r="QJ230" s="6"/>
      <c r="QK230" s="6"/>
      <c r="QL230" s="6"/>
      <c r="QM230" s="6"/>
      <c r="QN230" s="6"/>
      <c r="QO230" s="6"/>
      <c r="QP230" s="6"/>
      <c r="QQ230" s="6"/>
      <c r="QR230" s="6"/>
      <c r="QS230" s="6"/>
      <c r="QT230" s="6"/>
      <c r="QU230" s="5"/>
      <c r="QV230" s="6"/>
      <c r="QW230" s="6"/>
      <c r="QX230" s="6"/>
      <c r="QY230" s="6"/>
      <c r="QZ230" s="6"/>
      <c r="RA230" s="6"/>
      <c r="RB230" s="6"/>
      <c r="RC230" s="6"/>
      <c r="RD230" s="6"/>
      <c r="RE230" s="6"/>
      <c r="RF230" s="6"/>
      <c r="RG230" s="6"/>
      <c r="RH230" s="6"/>
      <c r="RI230" s="6"/>
      <c r="RJ230" s="6"/>
      <c r="RK230" s="6"/>
      <c r="RL230" s="6"/>
      <c r="RM230" s="6"/>
      <c r="RN230" s="6"/>
      <c r="RO230" s="6"/>
      <c r="RP230" s="6"/>
      <c r="RQ230" s="5"/>
      <c r="RR230" s="6"/>
      <c r="RS230" s="6"/>
      <c r="RT230" s="6"/>
      <c r="RU230" s="6"/>
      <c r="RV230" s="6"/>
      <c r="RW230" s="6"/>
      <c r="RX230" s="6"/>
      <c r="RY230" s="6"/>
      <c r="RZ230" s="6"/>
      <c r="SA230" s="6"/>
      <c r="SB230" s="6"/>
      <c r="SC230" s="6"/>
      <c r="SD230" s="6"/>
      <c r="SE230" s="6"/>
      <c r="SF230" s="6"/>
      <c r="SG230" s="6"/>
      <c r="SH230" s="6"/>
      <c r="SI230" s="6"/>
      <c r="SJ230" s="6"/>
      <c r="SK230" s="6"/>
      <c r="SL230" s="6"/>
      <c r="SM230" s="5"/>
      <c r="SN230" s="6"/>
      <c r="SO230" s="6"/>
      <c r="SP230" s="6"/>
      <c r="SQ230" s="6"/>
      <c r="SR230" s="6"/>
      <c r="SS230" s="6"/>
      <c r="ST230" s="6"/>
      <c r="SU230" s="6"/>
      <c r="SV230" s="6"/>
      <c r="SW230" s="6"/>
      <c r="SX230" s="6"/>
      <c r="SY230" s="6"/>
      <c r="SZ230" s="6"/>
      <c r="TA230" s="6"/>
      <c r="TB230" s="6"/>
      <c r="TC230" s="6"/>
      <c r="TD230" s="6"/>
      <c r="TE230" s="6"/>
      <c r="TF230" s="6"/>
      <c r="TG230" s="6"/>
      <c r="TH230" s="6"/>
      <c r="TI230" s="5"/>
      <c r="TJ230" s="6"/>
      <c r="TK230" s="6"/>
      <c r="TL230" s="6"/>
      <c r="TM230" s="6"/>
      <c r="TN230" s="6"/>
      <c r="TO230" s="6"/>
      <c r="TP230" s="6"/>
      <c r="TQ230" s="6"/>
      <c r="TR230" s="6"/>
      <c r="TS230" s="6"/>
      <c r="TT230" s="6"/>
      <c r="TU230" s="6"/>
      <c r="TV230" s="6"/>
      <c r="TW230" s="6"/>
      <c r="TX230" s="6"/>
      <c r="TY230" s="6"/>
      <c r="TZ230" s="6"/>
      <c r="UA230" s="6"/>
      <c r="UB230" s="6"/>
      <c r="UC230" s="6"/>
      <c r="UD230" s="6"/>
      <c r="UE230" s="5"/>
      <c r="UF230" s="6"/>
      <c r="UG230" s="6"/>
      <c r="UH230" s="6"/>
      <c r="UI230" s="6"/>
      <c r="UJ230" s="6"/>
      <c r="UK230" s="6"/>
      <c r="UL230" s="6"/>
      <c r="UM230" s="6"/>
      <c r="UN230" s="6"/>
      <c r="UO230" s="6"/>
      <c r="UP230" s="6"/>
      <c r="UQ230" s="6"/>
      <c r="UR230" s="6"/>
      <c r="US230" s="6"/>
      <c r="UT230" s="6"/>
      <c r="UU230" s="6"/>
      <c r="UV230" s="6"/>
      <c r="UW230" s="6"/>
      <c r="UX230" s="6"/>
      <c r="UY230" s="6"/>
      <c r="UZ230" s="6"/>
      <c r="VA230" s="5"/>
      <c r="VB230" s="6"/>
      <c r="VC230" s="6"/>
      <c r="VD230" s="6"/>
      <c r="VE230" s="6"/>
      <c r="VF230" s="6"/>
      <c r="VG230" s="6"/>
      <c r="VH230" s="6"/>
      <c r="VI230" s="6"/>
      <c r="VJ230" s="6"/>
      <c r="VK230" s="6"/>
      <c r="VL230" s="6"/>
      <c r="VM230" s="6"/>
      <c r="VN230" s="6"/>
      <c r="VO230" s="6"/>
      <c r="VP230" s="6"/>
      <c r="VQ230" s="6"/>
      <c r="VR230" s="6"/>
      <c r="VS230" s="6"/>
      <c r="VT230" s="6"/>
      <c r="VU230" s="6"/>
      <c r="VV230" s="6"/>
      <c r="VW230" s="5"/>
      <c r="VX230" s="6"/>
      <c r="VY230" s="6"/>
      <c r="VZ230" s="6"/>
      <c r="WA230" s="6"/>
      <c r="WB230" s="6"/>
      <c r="WC230" s="6"/>
      <c r="WD230" s="6"/>
      <c r="WE230" s="6"/>
      <c r="WF230" s="6"/>
      <c r="WG230" s="6"/>
      <c r="WH230" s="6"/>
      <c r="WI230" s="6"/>
      <c r="WJ230" s="6"/>
      <c r="WK230" s="6"/>
      <c r="WL230" s="6"/>
      <c r="WM230" s="6"/>
      <c r="WN230" s="6"/>
      <c r="WO230" s="6"/>
      <c r="WP230" s="6"/>
      <c r="WQ230" s="6"/>
      <c r="WR230" s="6"/>
      <c r="WS230" s="5"/>
      <c r="WT230" s="6"/>
      <c r="WU230" s="6"/>
      <c r="WV230" s="6"/>
      <c r="WW230" s="6"/>
      <c r="WX230" s="6"/>
      <c r="WY230" s="6"/>
      <c r="WZ230" s="6"/>
      <c r="XA230" s="6"/>
      <c r="XB230" s="6"/>
      <c r="XC230" s="6"/>
      <c r="XD230" s="6"/>
      <c r="XE230" s="6"/>
      <c r="XF230" s="6"/>
      <c r="XG230" s="6"/>
      <c r="XH230" s="6"/>
      <c r="XI230" s="6"/>
      <c r="XJ230" s="6"/>
      <c r="XK230" s="6"/>
      <c r="XL230" s="6"/>
      <c r="XM230" s="6"/>
      <c r="XN230" s="6"/>
      <c r="XO230" s="5"/>
      <c r="XP230" s="6"/>
      <c r="XQ230" s="6"/>
      <c r="XR230" s="6"/>
      <c r="XS230" s="6"/>
      <c r="XT230" s="6"/>
      <c r="XU230" s="6"/>
      <c r="XV230" s="6"/>
      <c r="XW230" s="6"/>
      <c r="XX230" s="6"/>
      <c r="XY230" s="6"/>
      <c r="XZ230" s="6"/>
      <c r="YA230" s="6"/>
      <c r="YB230" s="6"/>
      <c r="YC230" s="6"/>
      <c r="YD230" s="6"/>
      <c r="YE230" s="6"/>
      <c r="YF230" s="6"/>
      <c r="YG230" s="6"/>
      <c r="YH230" s="6"/>
      <c r="YI230" s="6"/>
      <c r="YJ230" s="6"/>
      <c r="YK230" s="5"/>
      <c r="YL230" s="6"/>
      <c r="YM230" s="6"/>
      <c r="YN230" s="6"/>
      <c r="YO230" s="6"/>
      <c r="YP230" s="6"/>
      <c r="YQ230" s="6"/>
      <c r="YR230" s="6"/>
      <c r="YS230" s="6"/>
      <c r="YT230" s="6"/>
      <c r="YU230" s="6"/>
      <c r="YV230" s="6"/>
      <c r="YW230" s="6"/>
      <c r="YX230" s="6"/>
      <c r="YY230" s="6"/>
      <c r="YZ230" s="6"/>
      <c r="ZA230" s="6"/>
      <c r="ZB230" s="6"/>
      <c r="ZC230" s="6"/>
      <c r="ZD230" s="6"/>
      <c r="ZE230" s="6"/>
      <c r="ZF230" s="6"/>
      <c r="ZG230" s="5"/>
      <c r="ZH230" s="6"/>
      <c r="ZI230" s="6"/>
      <c r="ZJ230" s="6"/>
      <c r="ZK230" s="6"/>
      <c r="ZL230" s="6"/>
      <c r="ZM230" s="6"/>
      <c r="ZN230" s="6"/>
      <c r="ZO230" s="6"/>
      <c r="ZP230" s="6"/>
      <c r="ZQ230" s="6"/>
      <c r="ZR230" s="6"/>
      <c r="ZS230" s="6"/>
      <c r="ZT230" s="6"/>
      <c r="ZU230" s="6"/>
      <c r="ZV230" s="6"/>
      <c r="ZW230" s="6"/>
      <c r="ZX230" s="6"/>
      <c r="ZY230" s="6"/>
      <c r="ZZ230" s="6"/>
      <c r="AAA230" s="6"/>
      <c r="AAB230" s="6"/>
      <c r="AAC230" s="5"/>
      <c r="AAD230" s="6"/>
      <c r="AAE230" s="6"/>
      <c r="AAF230" s="6"/>
      <c r="AAG230" s="6"/>
      <c r="AAH230" s="6"/>
      <c r="AAI230" s="6"/>
      <c r="AAJ230" s="6"/>
      <c r="AAK230" s="6"/>
      <c r="AAL230" s="6"/>
      <c r="AAM230" s="6"/>
      <c r="AAN230" s="6"/>
      <c r="AAO230" s="6"/>
      <c r="AAP230" s="6"/>
      <c r="AAQ230" s="6"/>
      <c r="AAR230" s="6"/>
      <c r="AAS230" s="6"/>
      <c r="AAT230" s="6"/>
      <c r="AAU230" s="6"/>
      <c r="AAV230" s="6"/>
      <c r="AAW230" s="6"/>
      <c r="AAX230" s="6"/>
      <c r="AAY230" s="5"/>
      <c r="AAZ230" s="6"/>
      <c r="ABA230" s="6"/>
      <c r="ABB230" s="6"/>
      <c r="ABC230" s="6"/>
      <c r="ABD230" s="6"/>
      <c r="ABE230" s="6"/>
      <c r="ABF230" s="6"/>
      <c r="ABG230" s="6"/>
      <c r="ABH230" s="6"/>
      <c r="ABI230" s="6"/>
      <c r="ABJ230" s="6"/>
      <c r="ABK230" s="6"/>
      <c r="ABL230" s="6"/>
      <c r="ABM230" s="6"/>
      <c r="ABN230" s="6"/>
      <c r="ABO230" s="6"/>
      <c r="ABP230" s="6"/>
      <c r="ABQ230" s="6"/>
      <c r="ABR230" s="6"/>
      <c r="ABS230" s="6"/>
      <c r="ABT230" s="6"/>
      <c r="ABU230" s="5"/>
      <c r="ABV230" s="6"/>
      <c r="ABW230" s="6"/>
      <c r="ABX230" s="6"/>
      <c r="ABY230" s="6"/>
      <c r="ABZ230" s="6"/>
      <c r="ACA230" s="6"/>
      <c r="ACB230" s="6"/>
      <c r="ACC230" s="6"/>
      <c r="ACD230" s="6"/>
      <c r="ACE230" s="6"/>
      <c r="ACF230" s="6"/>
      <c r="ACG230" s="6"/>
      <c r="ACH230" s="6"/>
      <c r="ACI230" s="6"/>
      <c r="ACJ230" s="6"/>
      <c r="ACK230" s="6"/>
      <c r="ACL230" s="6"/>
      <c r="ACM230" s="6"/>
      <c r="ACN230" s="6"/>
      <c r="ACO230" s="6"/>
      <c r="ACP230" s="6"/>
      <c r="ACQ230" s="5"/>
      <c r="ACR230" s="6"/>
      <c r="ACS230" s="6"/>
      <c r="ACT230" s="6"/>
      <c r="ACU230" s="6"/>
      <c r="ACV230" s="6"/>
      <c r="ACW230" s="6"/>
      <c r="ACX230" s="6"/>
      <c r="ACY230" s="6"/>
      <c r="ACZ230" s="6"/>
      <c r="ADA230" s="6"/>
      <c r="ADB230" s="6"/>
      <c r="ADC230" s="6"/>
      <c r="ADD230" s="6"/>
      <c r="ADE230" s="6"/>
      <c r="ADF230" s="6"/>
      <c r="ADG230" s="6"/>
      <c r="ADH230" s="6"/>
      <c r="ADI230" s="6"/>
      <c r="ADJ230" s="6"/>
      <c r="ADK230" s="6"/>
      <c r="ADL230" s="6"/>
      <c r="ADM230" s="5"/>
      <c r="ADN230" s="6"/>
      <c r="ADO230" s="6"/>
      <c r="ADP230" s="6"/>
      <c r="ADQ230" s="6"/>
      <c r="ADR230" s="6"/>
      <c r="ADS230" s="6"/>
      <c r="ADT230" s="6"/>
      <c r="ADU230" s="6"/>
      <c r="ADV230" s="6"/>
      <c r="ADW230" s="6"/>
      <c r="ADX230" s="6"/>
      <c r="ADY230" s="6"/>
      <c r="ADZ230" s="6"/>
      <c r="AEA230" s="6"/>
      <c r="AEB230" s="6"/>
      <c r="AEC230" s="6"/>
      <c r="AED230" s="6"/>
      <c r="AEE230" s="6"/>
      <c r="AEF230" s="6"/>
      <c r="AEG230" s="6"/>
      <c r="AEH230" s="6"/>
      <c r="AEI230" s="5"/>
      <c r="AEJ230" s="6"/>
      <c r="AEK230" s="6"/>
      <c r="AEL230" s="6"/>
      <c r="AEM230" s="6"/>
      <c r="AEN230" s="6"/>
      <c r="AEO230" s="6"/>
      <c r="AEP230" s="6"/>
      <c r="AEQ230" s="6"/>
      <c r="AER230" s="6"/>
      <c r="AES230" s="6"/>
      <c r="AET230" s="6"/>
      <c r="AEU230" s="6"/>
      <c r="AEV230" s="6"/>
      <c r="AEW230" s="6"/>
      <c r="AEX230" s="6"/>
      <c r="AEY230" s="6"/>
      <c r="AEZ230" s="6"/>
      <c r="AFA230" s="6"/>
      <c r="AFB230" s="6"/>
      <c r="AFC230" s="6"/>
      <c r="AFD230" s="6"/>
      <c r="AFE230" s="5"/>
      <c r="AFF230" s="6"/>
      <c r="AFG230" s="6"/>
      <c r="AFH230" s="6"/>
      <c r="AFI230" s="6"/>
      <c r="AFJ230" s="6"/>
      <c r="AFK230" s="6"/>
      <c r="AFL230" s="6"/>
      <c r="AFM230" s="6"/>
      <c r="AFN230" s="6"/>
      <c r="AFO230" s="6"/>
      <c r="AFP230" s="6"/>
      <c r="AFQ230" s="6"/>
      <c r="AFR230" s="6"/>
      <c r="AFS230" s="6"/>
      <c r="AFT230" s="6"/>
      <c r="AFU230" s="6"/>
      <c r="AFV230" s="6"/>
      <c r="AFW230" s="6"/>
      <c r="AFX230" s="6"/>
      <c r="AFY230" s="6"/>
      <c r="AFZ230" s="6"/>
      <c r="AGA230" s="5"/>
      <c r="AGB230" s="6"/>
      <c r="AGC230" s="6"/>
      <c r="AGD230" s="6"/>
      <c r="AGE230" s="6"/>
      <c r="AGF230" s="6"/>
      <c r="AGG230" s="6"/>
      <c r="AGH230" s="6"/>
      <c r="AGI230" s="6"/>
      <c r="AGJ230" s="6"/>
      <c r="AGK230" s="6"/>
      <c r="AGL230" s="6"/>
      <c r="AGM230" s="6"/>
      <c r="AGN230" s="6"/>
      <c r="AGO230" s="6"/>
      <c r="AGP230" s="6"/>
      <c r="AGQ230" s="6"/>
      <c r="AGR230" s="6"/>
      <c r="AGS230" s="6"/>
      <c r="AGT230" s="6"/>
      <c r="AGU230" s="6"/>
      <c r="AGV230" s="6"/>
      <c r="AGW230" s="5"/>
      <c r="AGX230" s="6"/>
      <c r="AGY230" s="6"/>
      <c r="AGZ230" s="6"/>
      <c r="AHA230" s="6"/>
      <c r="AHB230" s="6"/>
      <c r="AHC230" s="6"/>
      <c r="AHD230" s="6"/>
      <c r="AHE230" s="6"/>
      <c r="AHF230" s="6"/>
      <c r="AHG230" s="6"/>
      <c r="AHH230" s="6"/>
      <c r="AHI230" s="6"/>
      <c r="AHJ230" s="6"/>
      <c r="AHK230" s="6"/>
      <c r="AHL230" s="6"/>
      <c r="AHM230" s="6"/>
      <c r="AHN230" s="6"/>
      <c r="AHO230" s="6"/>
      <c r="AHP230" s="6"/>
      <c r="AHQ230" s="6"/>
      <c r="AHR230" s="6"/>
      <c r="AHS230" s="5"/>
      <c r="AHT230" s="6"/>
      <c r="AHU230" s="6"/>
      <c r="AHV230" s="6"/>
      <c r="AHW230" s="6"/>
      <c r="AHX230" s="6"/>
      <c r="AHY230" s="6"/>
      <c r="AHZ230" s="6"/>
      <c r="AIA230" s="6"/>
      <c r="AIB230" s="6"/>
      <c r="AIC230" s="6"/>
      <c r="AID230" s="6"/>
      <c r="AIE230" s="6"/>
      <c r="AIF230" s="6"/>
      <c r="AIG230" s="6"/>
      <c r="AIH230" s="6"/>
      <c r="AII230" s="6"/>
      <c r="AIJ230" s="6"/>
      <c r="AIK230" s="6"/>
      <c r="AIL230" s="6"/>
      <c r="AIM230" s="6"/>
      <c r="AIN230" s="6"/>
      <c r="AIO230" s="5"/>
      <c r="AIP230" s="6"/>
      <c r="AIQ230" s="6"/>
      <c r="AIR230" s="6"/>
      <c r="AIS230" s="6"/>
      <c r="AIT230" s="6"/>
      <c r="AIU230" s="6"/>
      <c r="AIV230" s="6"/>
      <c r="AIW230" s="6"/>
      <c r="AIX230" s="6"/>
      <c r="AIY230" s="6"/>
      <c r="AIZ230" s="6"/>
      <c r="AJA230" s="6"/>
      <c r="AJB230" s="6"/>
      <c r="AJC230" s="6"/>
      <c r="AJD230" s="6"/>
      <c r="AJE230" s="6"/>
      <c r="AJF230" s="6"/>
      <c r="AJG230" s="6"/>
      <c r="AJH230" s="6"/>
      <c r="AJI230" s="6"/>
      <c r="AJJ230" s="6"/>
      <c r="AJK230" s="5"/>
      <c r="AJL230" s="6"/>
      <c r="AJM230" s="6"/>
      <c r="AJN230" s="6"/>
      <c r="AJO230" s="6"/>
      <c r="AJP230" s="6"/>
      <c r="AJQ230" s="6"/>
      <c r="AJR230" s="6"/>
      <c r="AJS230" s="6"/>
      <c r="AJT230" s="6"/>
      <c r="AJU230" s="6"/>
      <c r="AJV230" s="6"/>
      <c r="AJW230" s="6"/>
      <c r="AJX230" s="6"/>
      <c r="AJY230" s="6"/>
      <c r="AJZ230" s="6"/>
      <c r="AKA230" s="6"/>
      <c r="AKB230" s="6"/>
      <c r="AKC230" s="6"/>
      <c r="AKD230" s="6"/>
      <c r="AKE230" s="6"/>
      <c r="AKF230" s="6"/>
      <c r="AKG230" s="5"/>
      <c r="AKH230" s="6"/>
      <c r="AKI230" s="6"/>
      <c r="AKJ230" s="6"/>
      <c r="AKK230" s="6"/>
      <c r="AKL230" s="6"/>
      <c r="AKM230" s="6"/>
      <c r="AKN230" s="6"/>
      <c r="AKO230" s="6"/>
      <c r="AKP230" s="6"/>
      <c r="AKQ230" s="6"/>
      <c r="AKR230" s="6"/>
      <c r="AKS230" s="6"/>
      <c r="AKT230" s="6"/>
      <c r="AKU230" s="6"/>
      <c r="AKV230" s="6"/>
      <c r="AKW230" s="6"/>
      <c r="AKX230" s="6"/>
      <c r="AKY230" s="6"/>
      <c r="AKZ230" s="6"/>
      <c r="ALA230" s="6"/>
      <c r="ALB230" s="6"/>
      <c r="ALC230" s="5"/>
      <c r="ALD230" s="6"/>
      <c r="ALE230" s="6"/>
      <c r="ALF230" s="6"/>
      <c r="ALG230" s="6"/>
      <c r="ALH230" s="6"/>
      <c r="ALI230" s="6"/>
      <c r="ALJ230" s="6"/>
      <c r="ALK230" s="6"/>
      <c r="ALL230" s="6"/>
      <c r="ALM230" s="6"/>
      <c r="ALN230" s="6"/>
      <c r="ALO230" s="6"/>
      <c r="ALP230" s="6"/>
      <c r="ALQ230" s="6"/>
      <c r="ALR230" s="6"/>
      <c r="ALS230" s="6"/>
      <c r="ALT230" s="6"/>
      <c r="ALU230" s="6"/>
      <c r="ALV230" s="6"/>
      <c r="ALW230" s="6"/>
      <c r="ALX230" s="6"/>
      <c r="ALY230" s="5"/>
      <c r="ALZ230" s="6"/>
      <c r="AMA230" s="6"/>
      <c r="AMB230" s="6"/>
      <c r="AMC230" s="6"/>
      <c r="AMD230" s="6"/>
      <c r="AME230" s="6"/>
      <c r="AMF230" s="6"/>
      <c r="AMG230" s="6"/>
      <c r="AMH230" s="6"/>
      <c r="AMI230" s="6"/>
      <c r="AMJ230" s="6"/>
      <c r="AMK230" s="6"/>
      <c r="AML230" s="6"/>
      <c r="AMM230" s="6"/>
      <c r="AMN230" s="6"/>
      <c r="AMO230" s="6"/>
      <c r="AMP230" s="6"/>
      <c r="AMQ230" s="6"/>
      <c r="AMR230" s="6"/>
      <c r="AMS230" s="6"/>
      <c r="AMT230" s="6"/>
      <c r="AMU230" s="5"/>
      <c r="AMV230" s="6"/>
      <c r="AMW230" s="6"/>
      <c r="AMX230" s="6"/>
      <c r="AMY230" s="6"/>
      <c r="AMZ230" s="6"/>
      <c r="ANA230" s="6"/>
      <c r="ANB230" s="6"/>
      <c r="ANC230" s="6"/>
      <c r="AND230" s="6"/>
      <c r="ANE230" s="6"/>
      <c r="ANF230" s="6"/>
      <c r="ANG230" s="6"/>
      <c r="ANH230" s="6"/>
      <c r="ANI230" s="6"/>
      <c r="ANJ230" s="6"/>
      <c r="ANK230" s="6"/>
      <c r="ANL230" s="6"/>
      <c r="ANM230" s="6"/>
      <c r="ANN230" s="6"/>
      <c r="ANO230" s="6"/>
      <c r="ANP230" s="6"/>
      <c r="ANQ230" s="5"/>
      <c r="ANR230" s="6"/>
      <c r="ANS230" s="6"/>
      <c r="ANT230" s="6"/>
      <c r="ANU230" s="6"/>
      <c r="ANV230" s="6"/>
      <c r="ANW230" s="6"/>
      <c r="ANX230" s="6"/>
      <c r="ANY230" s="6"/>
      <c r="ANZ230" s="6"/>
      <c r="AOA230" s="6"/>
      <c r="AOB230" s="6"/>
      <c r="AOC230" s="6"/>
      <c r="AOD230" s="6"/>
      <c r="AOE230" s="6"/>
      <c r="AOF230" s="6"/>
      <c r="AOG230" s="6"/>
      <c r="AOH230" s="6"/>
      <c r="AOI230" s="6"/>
      <c r="AOJ230" s="6"/>
      <c r="AOK230" s="6"/>
      <c r="AOL230" s="6"/>
      <c r="AOM230" s="5"/>
      <c r="AON230" s="6"/>
      <c r="AOO230" s="6"/>
      <c r="AOP230" s="6"/>
      <c r="AOQ230" s="6"/>
      <c r="AOR230" s="6"/>
      <c r="AOS230" s="6"/>
      <c r="AOT230" s="6"/>
      <c r="AOU230" s="6"/>
      <c r="AOV230" s="6"/>
      <c r="AOW230" s="6"/>
      <c r="AOX230" s="6"/>
      <c r="AOY230" s="6"/>
      <c r="AOZ230" s="6"/>
      <c r="APA230" s="6"/>
      <c r="APB230" s="6"/>
      <c r="APC230" s="6"/>
      <c r="APD230" s="6"/>
      <c r="APE230" s="6"/>
      <c r="APF230" s="6"/>
      <c r="APG230" s="6"/>
      <c r="APH230" s="6"/>
      <c r="API230" s="5"/>
      <c r="APJ230" s="6"/>
      <c r="APK230" s="6"/>
      <c r="APL230" s="6"/>
      <c r="APM230" s="6"/>
      <c r="APN230" s="6"/>
      <c r="APO230" s="6"/>
      <c r="APP230" s="6"/>
      <c r="APQ230" s="6"/>
      <c r="APR230" s="6"/>
      <c r="APS230" s="6"/>
      <c r="APT230" s="6"/>
      <c r="APU230" s="6"/>
      <c r="APV230" s="6"/>
      <c r="APW230" s="6"/>
      <c r="APX230" s="6"/>
      <c r="APY230" s="6"/>
      <c r="APZ230" s="6"/>
      <c r="AQA230" s="6"/>
      <c r="AQB230" s="6"/>
      <c r="AQC230" s="6"/>
      <c r="AQD230" s="6"/>
      <c r="AQE230" s="5"/>
      <c r="AQF230" s="6"/>
      <c r="AQG230" s="6"/>
      <c r="AQH230" s="6"/>
      <c r="AQI230" s="6"/>
      <c r="AQJ230" s="6"/>
      <c r="AQK230" s="6"/>
      <c r="AQL230" s="6"/>
      <c r="AQM230" s="6"/>
      <c r="AQN230" s="6"/>
      <c r="AQO230" s="6"/>
      <c r="AQP230" s="6"/>
      <c r="AQQ230" s="6"/>
      <c r="AQR230" s="6"/>
      <c r="AQS230" s="6"/>
      <c r="AQT230" s="6"/>
      <c r="AQU230" s="6"/>
      <c r="AQV230" s="6"/>
      <c r="AQW230" s="6"/>
      <c r="AQX230" s="6"/>
      <c r="AQY230" s="6"/>
      <c r="AQZ230" s="6"/>
      <c r="ARA230" s="5"/>
      <c r="ARB230" s="6"/>
      <c r="ARC230" s="6"/>
      <c r="ARD230" s="6"/>
      <c r="ARE230" s="6"/>
      <c r="ARF230" s="6"/>
      <c r="ARG230" s="6"/>
      <c r="ARH230" s="6"/>
      <c r="ARI230" s="6"/>
      <c r="ARJ230" s="6"/>
      <c r="ARK230" s="6"/>
      <c r="ARL230" s="6"/>
      <c r="ARM230" s="6"/>
      <c r="ARN230" s="6"/>
      <c r="ARO230" s="6"/>
      <c r="ARP230" s="6"/>
      <c r="ARQ230" s="6"/>
      <c r="ARR230" s="6"/>
      <c r="ARS230" s="6"/>
      <c r="ART230" s="6"/>
      <c r="ARU230" s="6"/>
      <c r="ARV230" s="6"/>
      <c r="ARW230" s="5"/>
      <c r="ARX230" s="6"/>
      <c r="ARY230" s="6"/>
      <c r="ARZ230" s="6"/>
      <c r="ASA230" s="6"/>
      <c r="ASB230" s="6"/>
      <c r="ASC230" s="6"/>
      <c r="ASD230" s="6"/>
      <c r="ASE230" s="6"/>
      <c r="ASF230" s="6"/>
      <c r="ASG230" s="6"/>
      <c r="ASH230" s="6"/>
      <c r="ASI230" s="6"/>
      <c r="ASJ230" s="6"/>
      <c r="ASK230" s="6"/>
      <c r="ASL230" s="6"/>
      <c r="ASM230" s="6"/>
      <c r="ASN230" s="6"/>
      <c r="ASO230" s="6"/>
      <c r="ASP230" s="6"/>
      <c r="ASQ230" s="6"/>
      <c r="ASR230" s="6"/>
      <c r="ASS230" s="5"/>
      <c r="AST230" s="6"/>
      <c r="ASU230" s="6"/>
      <c r="ASV230" s="6"/>
      <c r="ASW230" s="6"/>
      <c r="ASX230" s="6"/>
      <c r="ASY230" s="6"/>
      <c r="ASZ230" s="6"/>
      <c r="ATA230" s="6"/>
      <c r="ATB230" s="6"/>
      <c r="ATC230" s="6"/>
      <c r="ATD230" s="6"/>
      <c r="ATE230" s="6"/>
      <c r="ATF230" s="6"/>
      <c r="ATG230" s="6"/>
      <c r="ATH230" s="6"/>
      <c r="ATI230" s="6"/>
      <c r="ATJ230" s="6"/>
      <c r="ATK230" s="6"/>
      <c r="ATL230" s="6"/>
      <c r="ATM230" s="6"/>
      <c r="ATN230" s="6"/>
      <c r="ATO230" s="5"/>
      <c r="ATP230" s="6"/>
      <c r="ATQ230" s="6"/>
      <c r="ATR230" s="6"/>
      <c r="ATS230" s="6"/>
      <c r="ATT230" s="6"/>
      <c r="ATU230" s="6"/>
      <c r="ATV230" s="6"/>
      <c r="ATW230" s="6"/>
      <c r="ATX230" s="6"/>
      <c r="ATY230" s="6"/>
      <c r="ATZ230" s="6"/>
      <c r="AUA230" s="6"/>
      <c r="AUB230" s="6"/>
      <c r="AUC230" s="6"/>
      <c r="AUD230" s="6"/>
      <c r="AUE230" s="6"/>
      <c r="AUF230" s="6"/>
      <c r="AUG230" s="6"/>
      <c r="AUH230" s="6"/>
      <c r="AUI230" s="6"/>
      <c r="AUJ230" s="6"/>
      <c r="AUK230" s="5"/>
      <c r="AUL230" s="6"/>
      <c r="AUM230" s="6"/>
      <c r="AUN230" s="6"/>
      <c r="AUO230" s="6"/>
      <c r="AUP230" s="6"/>
      <c r="AUQ230" s="6"/>
      <c r="AUR230" s="6"/>
      <c r="AUS230" s="6"/>
      <c r="AUT230" s="6"/>
      <c r="AUU230" s="6"/>
      <c r="AUV230" s="6"/>
      <c r="AUW230" s="6"/>
      <c r="AUX230" s="6"/>
      <c r="AUY230" s="6"/>
      <c r="AUZ230" s="6"/>
      <c r="AVA230" s="6"/>
      <c r="AVB230" s="6"/>
      <c r="AVC230" s="6"/>
      <c r="AVD230" s="6"/>
      <c r="AVE230" s="6"/>
      <c r="AVF230" s="6"/>
      <c r="AVG230" s="5"/>
      <c r="AVH230" s="6"/>
      <c r="AVI230" s="6"/>
      <c r="AVJ230" s="6"/>
      <c r="AVK230" s="6"/>
      <c r="AVL230" s="6"/>
      <c r="AVM230" s="6"/>
      <c r="AVN230" s="6"/>
      <c r="AVO230" s="6"/>
      <c r="AVP230" s="6"/>
      <c r="AVQ230" s="6"/>
      <c r="AVR230" s="6"/>
      <c r="AVS230" s="6"/>
      <c r="AVT230" s="6"/>
      <c r="AVU230" s="6"/>
      <c r="AVV230" s="6"/>
      <c r="AVW230" s="6"/>
      <c r="AVX230" s="6"/>
      <c r="AVY230" s="6"/>
      <c r="AVZ230" s="6"/>
      <c r="AWA230" s="6"/>
      <c r="AWB230" s="6"/>
      <c r="AWC230" s="5"/>
      <c r="AWD230" s="6"/>
      <c r="AWE230" s="6"/>
      <c r="AWF230" s="6"/>
      <c r="AWG230" s="6"/>
      <c r="AWH230" s="6"/>
      <c r="AWI230" s="6"/>
      <c r="AWJ230" s="6"/>
      <c r="AWK230" s="6"/>
      <c r="AWL230" s="6"/>
      <c r="AWM230" s="6"/>
      <c r="AWN230" s="6"/>
      <c r="AWO230" s="6"/>
      <c r="AWP230" s="6"/>
      <c r="AWQ230" s="6"/>
      <c r="AWR230" s="6"/>
      <c r="AWS230" s="6"/>
      <c r="AWT230" s="6"/>
      <c r="AWU230" s="6"/>
      <c r="AWV230" s="6"/>
      <c r="AWW230" s="6"/>
      <c r="AWX230" s="6"/>
      <c r="AWY230" s="5"/>
      <c r="AWZ230" s="6"/>
      <c r="AXA230" s="6"/>
      <c r="AXB230" s="6"/>
      <c r="AXC230" s="6"/>
      <c r="AXD230" s="6"/>
      <c r="AXE230" s="6"/>
      <c r="AXF230" s="6"/>
      <c r="AXG230" s="6"/>
      <c r="AXH230" s="6"/>
      <c r="AXI230" s="6"/>
      <c r="AXJ230" s="6"/>
      <c r="AXK230" s="6"/>
      <c r="AXL230" s="6"/>
      <c r="AXM230" s="6"/>
      <c r="AXN230" s="6"/>
      <c r="AXO230" s="6"/>
      <c r="AXP230" s="6"/>
      <c r="AXQ230" s="6"/>
      <c r="AXR230" s="6"/>
      <c r="AXS230" s="6"/>
      <c r="AXT230" s="6"/>
      <c r="AXU230" s="5"/>
      <c r="AXV230" s="6"/>
      <c r="AXW230" s="6"/>
      <c r="AXX230" s="6"/>
      <c r="AXY230" s="6"/>
      <c r="AXZ230" s="6"/>
      <c r="AYA230" s="6"/>
      <c r="AYB230" s="6"/>
      <c r="AYC230" s="6"/>
      <c r="AYD230" s="6"/>
      <c r="AYE230" s="6"/>
      <c r="AYF230" s="6"/>
      <c r="AYG230" s="6"/>
      <c r="AYH230" s="6"/>
      <c r="AYI230" s="6"/>
      <c r="AYJ230" s="6"/>
      <c r="AYK230" s="6"/>
      <c r="AYL230" s="6"/>
      <c r="AYM230" s="6"/>
      <c r="AYN230" s="6"/>
      <c r="AYO230" s="6"/>
      <c r="AYP230" s="6"/>
      <c r="AYQ230" s="5"/>
      <c r="AYR230" s="6"/>
      <c r="AYS230" s="6"/>
      <c r="AYT230" s="6"/>
      <c r="AYU230" s="6"/>
      <c r="AYV230" s="6"/>
      <c r="AYW230" s="6"/>
      <c r="AYX230" s="6"/>
      <c r="AYY230" s="6"/>
      <c r="AYZ230" s="6"/>
      <c r="AZA230" s="6"/>
      <c r="AZB230" s="6"/>
      <c r="AZC230" s="6"/>
      <c r="AZD230" s="6"/>
      <c r="AZE230" s="6"/>
      <c r="AZF230" s="6"/>
      <c r="AZG230" s="6"/>
      <c r="AZH230" s="6"/>
      <c r="AZI230" s="6"/>
      <c r="AZJ230" s="6"/>
      <c r="AZK230" s="6"/>
      <c r="AZL230" s="6"/>
      <c r="AZM230" s="5"/>
      <c r="AZN230" s="6"/>
      <c r="AZO230" s="6"/>
      <c r="AZP230" s="6"/>
      <c r="AZQ230" s="6"/>
      <c r="AZR230" s="6"/>
      <c r="AZS230" s="6"/>
      <c r="AZT230" s="6"/>
      <c r="AZU230" s="6"/>
      <c r="AZV230" s="6"/>
      <c r="AZW230" s="6"/>
      <c r="AZX230" s="6"/>
      <c r="AZY230" s="6"/>
      <c r="AZZ230" s="6"/>
      <c r="BAA230" s="6"/>
      <c r="BAB230" s="6"/>
      <c r="BAC230" s="6"/>
      <c r="BAD230" s="6"/>
      <c r="BAE230" s="6"/>
      <c r="BAF230" s="6"/>
      <c r="BAG230" s="6"/>
      <c r="BAH230" s="6"/>
      <c r="BAI230" s="5"/>
      <c r="BAJ230" s="6"/>
      <c r="BAK230" s="6"/>
      <c r="BAL230" s="6"/>
      <c r="BAM230" s="6"/>
      <c r="BAN230" s="6"/>
      <c r="BAO230" s="6"/>
      <c r="BAP230" s="6"/>
      <c r="BAQ230" s="6"/>
      <c r="BAR230" s="6"/>
      <c r="BAS230" s="6"/>
      <c r="BAT230" s="6"/>
      <c r="BAU230" s="6"/>
      <c r="BAV230" s="6"/>
      <c r="BAW230" s="6"/>
      <c r="BAX230" s="6"/>
      <c r="BAY230" s="6"/>
      <c r="BAZ230" s="6"/>
      <c r="BBA230" s="6"/>
      <c r="BBB230" s="6"/>
      <c r="BBC230" s="6"/>
      <c r="BBD230" s="6"/>
      <c r="BBE230" s="5"/>
      <c r="BBF230" s="6"/>
      <c r="BBG230" s="6"/>
      <c r="BBH230" s="6"/>
      <c r="BBI230" s="6"/>
      <c r="BBJ230" s="6"/>
      <c r="BBK230" s="6"/>
      <c r="BBL230" s="6"/>
      <c r="BBM230" s="6"/>
      <c r="BBN230" s="6"/>
      <c r="BBO230" s="6"/>
      <c r="BBP230" s="6"/>
      <c r="BBQ230" s="6"/>
      <c r="BBR230" s="6"/>
      <c r="BBS230" s="6"/>
      <c r="BBT230" s="6"/>
      <c r="BBU230" s="6"/>
      <c r="BBV230" s="6"/>
      <c r="BBW230" s="6"/>
      <c r="BBX230" s="6"/>
      <c r="BBY230" s="6"/>
      <c r="BBZ230" s="6"/>
      <c r="BCA230" s="5"/>
      <c r="BCB230" s="6"/>
      <c r="BCC230" s="6"/>
      <c r="BCD230" s="6"/>
      <c r="BCE230" s="6"/>
      <c r="BCF230" s="6"/>
      <c r="BCG230" s="6"/>
      <c r="BCH230" s="6"/>
      <c r="BCI230" s="6"/>
      <c r="BCJ230" s="6"/>
      <c r="BCK230" s="6"/>
      <c r="BCL230" s="6"/>
      <c r="BCM230" s="6"/>
      <c r="BCN230" s="6"/>
      <c r="BCO230" s="6"/>
      <c r="BCP230" s="6"/>
      <c r="BCQ230" s="6"/>
      <c r="BCR230" s="6"/>
      <c r="BCS230" s="6"/>
      <c r="BCT230" s="6"/>
      <c r="BCU230" s="6"/>
      <c r="BCV230" s="6"/>
      <c r="BCW230" s="5"/>
      <c r="BCX230" s="6"/>
      <c r="BCY230" s="6"/>
      <c r="BCZ230" s="6"/>
      <c r="BDA230" s="6"/>
      <c r="BDB230" s="6"/>
      <c r="BDC230" s="6"/>
      <c r="BDD230" s="6"/>
      <c r="BDE230" s="6"/>
      <c r="BDF230" s="6"/>
      <c r="BDG230" s="6"/>
      <c r="BDH230" s="6"/>
      <c r="BDI230" s="6"/>
      <c r="BDJ230" s="6"/>
      <c r="BDK230" s="6"/>
      <c r="BDL230" s="6"/>
      <c r="BDM230" s="6"/>
      <c r="BDN230" s="6"/>
      <c r="BDO230" s="6"/>
      <c r="BDP230" s="6"/>
      <c r="BDQ230" s="6"/>
      <c r="BDR230" s="6"/>
      <c r="BDS230" s="5"/>
      <c r="BDT230" s="6"/>
      <c r="BDU230" s="6"/>
      <c r="BDV230" s="6"/>
      <c r="BDW230" s="6"/>
      <c r="BDX230" s="6"/>
      <c r="BDY230" s="6"/>
      <c r="BDZ230" s="6"/>
      <c r="BEA230" s="6"/>
      <c r="BEB230" s="6"/>
      <c r="BEC230" s="6"/>
      <c r="BED230" s="6"/>
      <c r="BEE230" s="6"/>
      <c r="BEF230" s="6"/>
      <c r="BEG230" s="6"/>
      <c r="BEH230" s="6"/>
      <c r="BEI230" s="6"/>
      <c r="BEJ230" s="6"/>
      <c r="BEK230" s="6"/>
      <c r="BEL230" s="6"/>
      <c r="BEM230" s="6"/>
      <c r="BEN230" s="6"/>
      <c r="BEO230" s="5"/>
      <c r="BEP230" s="6"/>
      <c r="BEQ230" s="6"/>
      <c r="BER230" s="6"/>
      <c r="BES230" s="6"/>
      <c r="BET230" s="6"/>
      <c r="BEU230" s="6"/>
      <c r="BEV230" s="6"/>
      <c r="BEW230" s="6"/>
      <c r="BEX230" s="6"/>
      <c r="BEY230" s="6"/>
      <c r="BEZ230" s="6"/>
      <c r="BFA230" s="6"/>
      <c r="BFB230" s="6"/>
      <c r="BFC230" s="6"/>
      <c r="BFD230" s="6"/>
      <c r="BFE230" s="6"/>
      <c r="BFF230" s="6"/>
      <c r="BFG230" s="6"/>
      <c r="BFH230" s="6"/>
      <c r="BFI230" s="6"/>
      <c r="BFJ230" s="6"/>
      <c r="BFK230" s="5"/>
      <c r="BFL230" s="6"/>
      <c r="BFM230" s="6"/>
      <c r="BFN230" s="6"/>
      <c r="BFO230" s="6"/>
      <c r="BFP230" s="6"/>
      <c r="BFQ230" s="6"/>
      <c r="BFR230" s="6"/>
      <c r="BFS230" s="6"/>
      <c r="BFT230" s="6"/>
      <c r="BFU230" s="6"/>
      <c r="BFV230" s="6"/>
      <c r="BFW230" s="6"/>
      <c r="BFX230" s="6"/>
      <c r="BFY230" s="6"/>
      <c r="BFZ230" s="6"/>
      <c r="BGA230" s="6"/>
      <c r="BGB230" s="6"/>
      <c r="BGC230" s="6"/>
      <c r="BGD230" s="6"/>
      <c r="BGE230" s="6"/>
      <c r="BGF230" s="6"/>
      <c r="BGG230" s="5"/>
      <c r="BGH230" s="6"/>
      <c r="BGI230" s="6"/>
      <c r="BGJ230" s="6"/>
      <c r="BGK230" s="6"/>
      <c r="BGL230" s="6"/>
      <c r="BGM230" s="6"/>
      <c r="BGN230" s="6"/>
      <c r="BGO230" s="6"/>
      <c r="BGP230" s="6"/>
      <c r="BGQ230" s="6"/>
      <c r="BGR230" s="6"/>
      <c r="BGS230" s="6"/>
      <c r="BGT230" s="6"/>
      <c r="BGU230" s="6"/>
      <c r="BGV230" s="6"/>
      <c r="BGW230" s="6"/>
      <c r="BGX230" s="6"/>
      <c r="BGY230" s="6"/>
      <c r="BGZ230" s="6"/>
      <c r="BHA230" s="6"/>
      <c r="BHB230" s="6"/>
      <c r="BHC230" s="5"/>
      <c r="BHD230" s="6"/>
      <c r="BHE230" s="6"/>
      <c r="BHF230" s="6"/>
      <c r="BHG230" s="6"/>
      <c r="BHH230" s="6"/>
      <c r="BHI230" s="6"/>
      <c r="BHJ230" s="6"/>
      <c r="BHK230" s="6"/>
      <c r="BHL230" s="6"/>
      <c r="BHM230" s="6"/>
      <c r="BHN230" s="6"/>
      <c r="BHO230" s="6"/>
      <c r="BHP230" s="6"/>
      <c r="BHQ230" s="6"/>
      <c r="BHR230" s="6"/>
      <c r="BHS230" s="6"/>
      <c r="BHT230" s="6"/>
      <c r="BHU230" s="6"/>
      <c r="BHV230" s="6"/>
      <c r="BHW230" s="6"/>
      <c r="BHX230" s="6"/>
      <c r="BHY230" s="5"/>
      <c r="BHZ230" s="6"/>
      <c r="BIA230" s="6"/>
      <c r="BIB230" s="6"/>
      <c r="BIC230" s="6"/>
      <c r="BID230" s="6"/>
      <c r="BIE230" s="6"/>
      <c r="BIF230" s="6"/>
      <c r="BIG230" s="6"/>
      <c r="BIH230" s="6"/>
      <c r="BII230" s="6"/>
      <c r="BIJ230" s="6"/>
      <c r="BIK230" s="6"/>
      <c r="BIL230" s="6"/>
      <c r="BIM230" s="6"/>
      <c r="BIN230" s="6"/>
      <c r="BIO230" s="6"/>
      <c r="BIP230" s="6"/>
      <c r="BIQ230" s="6"/>
      <c r="BIR230" s="6"/>
      <c r="BIS230" s="6"/>
      <c r="BIT230" s="6"/>
      <c r="BIU230" s="5"/>
      <c r="BIV230" s="6"/>
      <c r="BIW230" s="6"/>
      <c r="BIX230" s="6"/>
      <c r="BIY230" s="6"/>
      <c r="BIZ230" s="6"/>
      <c r="BJA230" s="6"/>
      <c r="BJB230" s="6"/>
      <c r="BJC230" s="6"/>
      <c r="BJD230" s="6"/>
      <c r="BJE230" s="6"/>
      <c r="BJF230" s="6"/>
      <c r="BJG230" s="6"/>
      <c r="BJH230" s="6"/>
      <c r="BJI230" s="6"/>
      <c r="BJJ230" s="6"/>
      <c r="BJK230" s="6"/>
      <c r="BJL230" s="6"/>
      <c r="BJM230" s="6"/>
      <c r="BJN230" s="6"/>
      <c r="BJO230" s="6"/>
      <c r="BJP230" s="6"/>
      <c r="BJQ230" s="5"/>
      <c r="BJR230" s="6"/>
      <c r="BJS230" s="6"/>
      <c r="BJT230" s="6"/>
      <c r="BJU230" s="6"/>
      <c r="BJV230" s="6"/>
      <c r="BJW230" s="6"/>
      <c r="BJX230" s="6"/>
      <c r="BJY230" s="6"/>
      <c r="BJZ230" s="6"/>
      <c r="BKA230" s="6"/>
      <c r="BKB230" s="6"/>
      <c r="BKC230" s="6"/>
      <c r="BKD230" s="6"/>
      <c r="BKE230" s="6"/>
      <c r="BKF230" s="6"/>
      <c r="BKG230" s="6"/>
      <c r="BKH230" s="6"/>
      <c r="BKI230" s="6"/>
      <c r="BKJ230" s="6"/>
      <c r="BKK230" s="6"/>
      <c r="BKL230" s="6"/>
      <c r="BKM230" s="5"/>
      <c r="BKN230" s="6"/>
      <c r="BKO230" s="6"/>
      <c r="BKP230" s="6"/>
      <c r="BKQ230" s="6"/>
      <c r="BKR230" s="6"/>
      <c r="BKS230" s="6"/>
      <c r="BKT230" s="6"/>
      <c r="BKU230" s="6"/>
      <c r="BKV230" s="6"/>
      <c r="BKW230" s="6"/>
      <c r="BKX230" s="6"/>
      <c r="BKY230" s="6"/>
      <c r="BKZ230" s="6"/>
      <c r="BLA230" s="6"/>
      <c r="BLB230" s="6"/>
      <c r="BLC230" s="6"/>
      <c r="BLD230" s="6"/>
      <c r="BLE230" s="6"/>
      <c r="BLF230" s="6"/>
      <c r="BLG230" s="6"/>
      <c r="BLH230" s="6"/>
      <c r="BLI230" s="5"/>
      <c r="BLJ230" s="6"/>
      <c r="BLK230" s="6"/>
      <c r="BLL230" s="6"/>
      <c r="BLM230" s="6"/>
      <c r="BLN230" s="6"/>
      <c r="BLO230" s="6"/>
      <c r="BLP230" s="6"/>
      <c r="BLQ230" s="6"/>
      <c r="BLR230" s="6"/>
      <c r="BLS230" s="6"/>
      <c r="BLT230" s="6"/>
      <c r="BLU230" s="6"/>
      <c r="BLV230" s="6"/>
      <c r="BLW230" s="6"/>
      <c r="BLX230" s="6"/>
      <c r="BLY230" s="6"/>
      <c r="BLZ230" s="6"/>
      <c r="BMA230" s="6"/>
      <c r="BMB230" s="6"/>
      <c r="BMC230" s="6"/>
      <c r="BMD230" s="6"/>
      <c r="BME230" s="5"/>
      <c r="BMF230" s="6"/>
      <c r="BMG230" s="6"/>
      <c r="BMH230" s="6"/>
      <c r="BMI230" s="6"/>
      <c r="BMJ230" s="6"/>
      <c r="BMK230" s="6"/>
      <c r="BML230" s="6"/>
      <c r="BMM230" s="6"/>
      <c r="BMN230" s="6"/>
      <c r="BMO230" s="6"/>
      <c r="BMP230" s="6"/>
      <c r="BMQ230" s="6"/>
      <c r="BMR230" s="6"/>
      <c r="BMS230" s="6"/>
      <c r="BMT230" s="6"/>
      <c r="BMU230" s="6"/>
      <c r="BMV230" s="6"/>
      <c r="BMW230" s="6"/>
      <c r="BMX230" s="6"/>
      <c r="BMY230" s="6"/>
      <c r="BMZ230" s="6"/>
      <c r="BNA230" s="5"/>
      <c r="BNB230" s="6"/>
      <c r="BNC230" s="6"/>
      <c r="BND230" s="6"/>
      <c r="BNE230" s="6"/>
      <c r="BNF230" s="6"/>
      <c r="BNG230" s="6"/>
      <c r="BNH230" s="6"/>
      <c r="BNI230" s="6"/>
      <c r="BNJ230" s="6"/>
      <c r="BNK230" s="6"/>
      <c r="BNL230" s="6"/>
      <c r="BNM230" s="6"/>
      <c r="BNN230" s="6"/>
      <c r="BNO230" s="6"/>
      <c r="BNP230" s="6"/>
      <c r="BNQ230" s="6"/>
      <c r="BNR230" s="6"/>
      <c r="BNS230" s="6"/>
      <c r="BNT230" s="6"/>
      <c r="BNU230" s="6"/>
      <c r="BNV230" s="6"/>
      <c r="BNW230" s="5"/>
      <c r="BNX230" s="6"/>
      <c r="BNY230" s="6"/>
      <c r="BNZ230" s="6"/>
      <c r="BOA230" s="6"/>
      <c r="BOB230" s="6"/>
      <c r="BOC230" s="6"/>
      <c r="BOD230" s="6"/>
      <c r="BOE230" s="6"/>
      <c r="BOF230" s="6"/>
      <c r="BOG230" s="6"/>
      <c r="BOH230" s="6"/>
      <c r="BOI230" s="6"/>
      <c r="BOJ230" s="6"/>
      <c r="BOK230" s="6"/>
      <c r="BOL230" s="6"/>
      <c r="BOM230" s="6"/>
      <c r="BON230" s="6"/>
      <c r="BOO230" s="6"/>
      <c r="BOP230" s="6"/>
      <c r="BOQ230" s="6"/>
      <c r="BOR230" s="6"/>
      <c r="BOS230" s="5"/>
      <c r="BOT230" s="6"/>
      <c r="BOU230" s="6"/>
      <c r="BOV230" s="6"/>
      <c r="BOW230" s="6"/>
      <c r="BOX230" s="6"/>
      <c r="BOY230" s="6"/>
      <c r="BOZ230" s="6"/>
      <c r="BPA230" s="6"/>
      <c r="BPB230" s="6"/>
      <c r="BPC230" s="6"/>
      <c r="BPD230" s="6"/>
      <c r="BPE230" s="6"/>
      <c r="BPF230" s="6"/>
      <c r="BPG230" s="6"/>
      <c r="BPH230" s="6"/>
      <c r="BPI230" s="6"/>
      <c r="BPJ230" s="6"/>
      <c r="BPK230" s="6"/>
      <c r="BPL230" s="6"/>
      <c r="BPM230" s="6"/>
      <c r="BPN230" s="6"/>
      <c r="BPO230" s="5"/>
      <c r="BPP230" s="6"/>
      <c r="BPQ230" s="6"/>
      <c r="BPR230" s="6"/>
      <c r="BPS230" s="6"/>
      <c r="BPT230" s="6"/>
      <c r="BPU230" s="6"/>
      <c r="BPV230" s="6"/>
      <c r="BPW230" s="6"/>
      <c r="BPX230" s="6"/>
      <c r="BPY230" s="6"/>
      <c r="BPZ230" s="6"/>
      <c r="BQA230" s="6"/>
      <c r="BQB230" s="6"/>
      <c r="BQC230" s="6"/>
      <c r="BQD230" s="6"/>
      <c r="BQE230" s="6"/>
      <c r="BQF230" s="6"/>
      <c r="BQG230" s="6"/>
      <c r="BQH230" s="6"/>
      <c r="BQI230" s="6"/>
      <c r="BQJ230" s="6"/>
      <c r="BQK230" s="5"/>
      <c r="BQL230" s="6"/>
      <c r="BQM230" s="6"/>
      <c r="BQN230" s="6"/>
      <c r="BQO230" s="6"/>
      <c r="BQP230" s="6"/>
      <c r="BQQ230" s="6"/>
      <c r="BQR230" s="6"/>
      <c r="BQS230" s="6"/>
      <c r="BQT230" s="6"/>
      <c r="BQU230" s="6"/>
      <c r="BQV230" s="6"/>
      <c r="BQW230" s="6"/>
      <c r="BQX230" s="6"/>
      <c r="BQY230" s="6"/>
      <c r="BQZ230" s="6"/>
      <c r="BRA230" s="6"/>
      <c r="BRB230" s="6"/>
      <c r="BRC230" s="6"/>
      <c r="BRD230" s="6"/>
      <c r="BRE230" s="6"/>
      <c r="BRF230" s="6"/>
      <c r="BRG230" s="5"/>
      <c r="BRH230" s="6"/>
      <c r="BRI230" s="6"/>
      <c r="BRJ230" s="6"/>
      <c r="BRK230" s="6"/>
      <c r="BRL230" s="6"/>
      <c r="BRM230" s="6"/>
      <c r="BRN230" s="6"/>
      <c r="BRO230" s="6"/>
      <c r="BRP230" s="6"/>
      <c r="BRQ230" s="6"/>
      <c r="BRR230" s="6"/>
      <c r="BRS230" s="6"/>
      <c r="BRT230" s="6"/>
      <c r="BRU230" s="6"/>
      <c r="BRV230" s="6"/>
      <c r="BRW230" s="6"/>
      <c r="BRX230" s="6"/>
      <c r="BRY230" s="6"/>
      <c r="BRZ230" s="6"/>
      <c r="BSA230" s="6"/>
      <c r="BSB230" s="6"/>
      <c r="BSC230" s="5"/>
      <c r="BSD230" s="6"/>
      <c r="BSE230" s="6"/>
      <c r="BSF230" s="6"/>
      <c r="BSG230" s="6"/>
      <c r="BSH230" s="6"/>
      <c r="BSI230" s="6"/>
      <c r="BSJ230" s="6"/>
      <c r="BSK230" s="6"/>
      <c r="BSL230" s="6"/>
      <c r="BSM230" s="6"/>
      <c r="BSN230" s="6"/>
      <c r="BSO230" s="6"/>
      <c r="BSP230" s="6"/>
      <c r="BSQ230" s="6"/>
      <c r="BSR230" s="6"/>
      <c r="BSS230" s="6"/>
      <c r="BST230" s="6"/>
      <c r="BSU230" s="6"/>
      <c r="BSV230" s="6"/>
      <c r="BSW230" s="6"/>
      <c r="BSX230" s="6"/>
      <c r="BSY230" s="5"/>
      <c r="BSZ230" s="6"/>
      <c r="BTA230" s="6"/>
      <c r="BTB230" s="6"/>
      <c r="BTC230" s="6"/>
      <c r="BTD230" s="6"/>
      <c r="BTE230" s="6"/>
      <c r="BTF230" s="6"/>
      <c r="BTG230" s="6"/>
      <c r="BTH230" s="6"/>
      <c r="BTI230" s="6"/>
      <c r="BTJ230" s="6"/>
      <c r="BTK230" s="6"/>
      <c r="BTL230" s="6"/>
      <c r="BTM230" s="6"/>
      <c r="BTN230" s="6"/>
      <c r="BTO230" s="6"/>
      <c r="BTP230" s="6"/>
      <c r="BTQ230" s="6"/>
      <c r="BTR230" s="6"/>
      <c r="BTS230" s="6"/>
      <c r="BTT230" s="6"/>
      <c r="BTU230" s="5"/>
      <c r="BTV230" s="6"/>
      <c r="BTW230" s="6"/>
      <c r="BTX230" s="6"/>
      <c r="BTY230" s="6"/>
      <c r="BTZ230" s="6"/>
      <c r="BUA230" s="6"/>
      <c r="BUB230" s="6"/>
      <c r="BUC230" s="6"/>
      <c r="BUD230" s="6"/>
      <c r="BUE230" s="6"/>
      <c r="BUF230" s="6"/>
      <c r="BUG230" s="6"/>
      <c r="BUH230" s="6"/>
      <c r="BUI230" s="6"/>
      <c r="BUJ230" s="6"/>
      <c r="BUK230" s="6"/>
      <c r="BUL230" s="6"/>
      <c r="BUM230" s="6"/>
      <c r="BUN230" s="6"/>
      <c r="BUO230" s="6"/>
      <c r="BUP230" s="6"/>
      <c r="BUQ230" s="5"/>
      <c r="BUR230" s="6"/>
      <c r="BUS230" s="6"/>
      <c r="BUT230" s="6"/>
      <c r="BUU230" s="6"/>
      <c r="BUV230" s="6"/>
      <c r="BUW230" s="6"/>
      <c r="BUX230" s="6"/>
      <c r="BUY230" s="6"/>
      <c r="BUZ230" s="6"/>
      <c r="BVA230" s="6"/>
      <c r="BVB230" s="6"/>
      <c r="BVC230" s="6"/>
      <c r="BVD230" s="6"/>
      <c r="BVE230" s="6"/>
      <c r="BVF230" s="6"/>
      <c r="BVG230" s="6"/>
      <c r="BVH230" s="6"/>
      <c r="BVI230" s="6"/>
      <c r="BVJ230" s="6"/>
      <c r="BVK230" s="6"/>
      <c r="BVL230" s="6"/>
      <c r="BVM230" s="5"/>
      <c r="BVN230" s="6"/>
      <c r="BVO230" s="6"/>
      <c r="BVP230" s="6"/>
      <c r="BVQ230" s="6"/>
      <c r="BVR230" s="6"/>
      <c r="BVS230" s="6"/>
      <c r="BVT230" s="6"/>
      <c r="BVU230" s="6"/>
      <c r="BVV230" s="6"/>
      <c r="BVW230" s="6"/>
      <c r="BVX230" s="6"/>
      <c r="BVY230" s="6"/>
      <c r="BVZ230" s="6"/>
      <c r="BWA230" s="6"/>
      <c r="BWB230" s="6"/>
      <c r="BWC230" s="6"/>
      <c r="BWD230" s="6"/>
      <c r="BWE230" s="6"/>
      <c r="BWF230" s="6"/>
      <c r="BWG230" s="6"/>
      <c r="BWH230" s="6"/>
      <c r="BWI230" s="5"/>
      <c r="BWJ230" s="6"/>
      <c r="BWK230" s="6"/>
      <c r="BWL230" s="6"/>
      <c r="BWM230" s="6"/>
      <c r="BWN230" s="6"/>
      <c r="BWO230" s="6"/>
      <c r="BWP230" s="6"/>
      <c r="BWQ230" s="6"/>
      <c r="BWR230" s="6"/>
      <c r="BWS230" s="6"/>
      <c r="BWT230" s="6"/>
      <c r="BWU230" s="6"/>
      <c r="BWV230" s="6"/>
      <c r="BWW230" s="6"/>
      <c r="BWX230" s="6"/>
      <c r="BWY230" s="6"/>
      <c r="BWZ230" s="6"/>
      <c r="BXA230" s="6"/>
      <c r="BXB230" s="6"/>
      <c r="BXC230" s="6"/>
      <c r="BXD230" s="6"/>
      <c r="BXE230" s="5"/>
      <c r="BXF230" s="6"/>
      <c r="BXG230" s="6"/>
      <c r="BXH230" s="6"/>
      <c r="BXI230" s="6"/>
      <c r="BXJ230" s="6"/>
      <c r="BXK230" s="6"/>
      <c r="BXL230" s="6"/>
      <c r="BXM230" s="6"/>
      <c r="BXN230" s="6"/>
      <c r="BXO230" s="6"/>
      <c r="BXP230" s="6"/>
      <c r="BXQ230" s="6"/>
      <c r="BXR230" s="6"/>
      <c r="BXS230" s="6"/>
      <c r="BXT230" s="6"/>
      <c r="BXU230" s="6"/>
      <c r="BXV230" s="6"/>
      <c r="BXW230" s="6"/>
      <c r="BXX230" s="6"/>
      <c r="BXY230" s="6"/>
      <c r="BXZ230" s="6"/>
      <c r="BYA230" s="5"/>
      <c r="BYB230" s="6"/>
      <c r="BYC230" s="6"/>
      <c r="BYD230" s="6"/>
      <c r="BYE230" s="6"/>
      <c r="BYF230" s="6"/>
      <c r="BYG230" s="6"/>
      <c r="BYH230" s="6"/>
      <c r="BYI230" s="6"/>
      <c r="BYJ230" s="6"/>
      <c r="BYK230" s="6"/>
      <c r="BYL230" s="6"/>
      <c r="BYM230" s="6"/>
      <c r="BYN230" s="6"/>
      <c r="BYO230" s="6"/>
      <c r="BYP230" s="6"/>
      <c r="BYQ230" s="6"/>
      <c r="BYR230" s="6"/>
      <c r="BYS230" s="6"/>
      <c r="BYT230" s="6"/>
      <c r="BYU230" s="6"/>
      <c r="BYV230" s="6"/>
      <c r="BYW230" s="5"/>
      <c r="BYX230" s="6"/>
      <c r="BYY230" s="6"/>
      <c r="BYZ230" s="6"/>
      <c r="BZA230" s="6"/>
      <c r="BZB230" s="6"/>
      <c r="BZC230" s="6"/>
      <c r="BZD230" s="6"/>
      <c r="BZE230" s="6"/>
      <c r="BZF230" s="6"/>
      <c r="BZG230" s="6"/>
      <c r="BZH230" s="6"/>
      <c r="BZI230" s="6"/>
      <c r="BZJ230" s="6"/>
      <c r="BZK230" s="6"/>
      <c r="BZL230" s="6"/>
      <c r="BZM230" s="6"/>
      <c r="BZN230" s="6"/>
      <c r="BZO230" s="6"/>
      <c r="BZP230" s="6"/>
      <c r="BZQ230" s="6"/>
      <c r="BZR230" s="6"/>
      <c r="BZS230" s="5"/>
      <c r="BZT230" s="6"/>
      <c r="BZU230" s="6"/>
      <c r="BZV230" s="6"/>
      <c r="BZW230" s="6"/>
      <c r="BZX230" s="6"/>
      <c r="BZY230" s="6"/>
      <c r="BZZ230" s="6"/>
      <c r="CAA230" s="6"/>
      <c r="CAB230" s="6"/>
      <c r="CAC230" s="6"/>
      <c r="CAD230" s="6"/>
      <c r="CAE230" s="6"/>
      <c r="CAF230" s="6"/>
      <c r="CAG230" s="6"/>
      <c r="CAH230" s="6"/>
      <c r="CAI230" s="6"/>
      <c r="CAJ230" s="6"/>
      <c r="CAK230" s="6"/>
      <c r="CAL230" s="6"/>
      <c r="CAM230" s="6"/>
      <c r="CAN230" s="6"/>
      <c r="CAO230" s="5"/>
      <c r="CAP230" s="6"/>
      <c r="CAQ230" s="6"/>
      <c r="CAR230" s="6"/>
      <c r="CAS230" s="6"/>
      <c r="CAT230" s="6"/>
      <c r="CAU230" s="6"/>
      <c r="CAV230" s="6"/>
      <c r="CAW230" s="6"/>
      <c r="CAX230" s="6"/>
      <c r="CAY230" s="6"/>
      <c r="CAZ230" s="6"/>
      <c r="CBA230" s="6"/>
      <c r="CBB230" s="6"/>
      <c r="CBC230" s="6"/>
      <c r="CBD230" s="6"/>
      <c r="CBE230" s="6"/>
      <c r="CBF230" s="6"/>
      <c r="CBG230" s="6"/>
      <c r="CBH230" s="6"/>
      <c r="CBI230" s="6"/>
      <c r="CBJ230" s="6"/>
      <c r="CBK230" s="5"/>
      <c r="CBL230" s="6"/>
      <c r="CBM230" s="6"/>
      <c r="CBN230" s="6"/>
      <c r="CBO230" s="6"/>
      <c r="CBP230" s="6"/>
      <c r="CBQ230" s="6"/>
      <c r="CBR230" s="6"/>
      <c r="CBS230" s="6"/>
      <c r="CBT230" s="6"/>
      <c r="CBU230" s="6"/>
      <c r="CBV230" s="6"/>
      <c r="CBW230" s="6"/>
      <c r="CBX230" s="6"/>
      <c r="CBY230" s="6"/>
      <c r="CBZ230" s="6"/>
      <c r="CCA230" s="6"/>
      <c r="CCB230" s="6"/>
      <c r="CCC230" s="6"/>
      <c r="CCD230" s="6"/>
      <c r="CCE230" s="6"/>
      <c r="CCF230" s="6"/>
      <c r="CCG230" s="5"/>
      <c r="CCH230" s="6"/>
      <c r="CCI230" s="6"/>
      <c r="CCJ230" s="6"/>
      <c r="CCK230" s="6"/>
      <c r="CCL230" s="6"/>
      <c r="CCM230" s="6"/>
      <c r="CCN230" s="6"/>
      <c r="CCO230" s="6"/>
      <c r="CCP230" s="6"/>
      <c r="CCQ230" s="6"/>
      <c r="CCR230" s="6"/>
      <c r="CCS230" s="6"/>
      <c r="CCT230" s="6"/>
      <c r="CCU230" s="6"/>
      <c r="CCV230" s="6"/>
      <c r="CCW230" s="6"/>
      <c r="CCX230" s="6"/>
      <c r="CCY230" s="6"/>
      <c r="CCZ230" s="6"/>
      <c r="CDA230" s="6"/>
      <c r="CDB230" s="6"/>
      <c r="CDC230" s="5"/>
      <c r="CDD230" s="6"/>
      <c r="CDE230" s="6"/>
      <c r="CDF230" s="6"/>
      <c r="CDG230" s="6"/>
      <c r="CDH230" s="6"/>
      <c r="CDI230" s="6"/>
      <c r="CDJ230" s="6"/>
      <c r="CDK230" s="6"/>
      <c r="CDL230" s="6"/>
      <c r="CDM230" s="6"/>
      <c r="CDN230" s="6"/>
      <c r="CDO230" s="6"/>
      <c r="CDP230" s="6"/>
      <c r="CDQ230" s="6"/>
      <c r="CDR230" s="6"/>
      <c r="CDS230" s="6"/>
      <c r="CDT230" s="6"/>
      <c r="CDU230" s="6"/>
      <c r="CDV230" s="6"/>
      <c r="CDW230" s="6"/>
      <c r="CDX230" s="6"/>
      <c r="CDY230" s="5"/>
      <c r="CDZ230" s="6"/>
      <c r="CEA230" s="6"/>
      <c r="CEB230" s="6"/>
      <c r="CEC230" s="6"/>
      <c r="CED230" s="6"/>
      <c r="CEE230" s="6"/>
      <c r="CEF230" s="6"/>
      <c r="CEG230" s="6"/>
      <c r="CEH230" s="6"/>
      <c r="CEI230" s="6"/>
      <c r="CEJ230" s="6"/>
      <c r="CEK230" s="6"/>
      <c r="CEL230" s="6"/>
      <c r="CEM230" s="6"/>
      <c r="CEN230" s="6"/>
      <c r="CEO230" s="6"/>
      <c r="CEP230" s="6"/>
      <c r="CEQ230" s="6"/>
      <c r="CER230" s="6"/>
      <c r="CES230" s="6"/>
      <c r="CET230" s="6"/>
      <c r="CEU230" s="5"/>
      <c r="CEV230" s="6"/>
      <c r="CEW230" s="6"/>
      <c r="CEX230" s="6"/>
      <c r="CEY230" s="6"/>
      <c r="CEZ230" s="6"/>
      <c r="CFA230" s="6"/>
      <c r="CFB230" s="6"/>
      <c r="CFC230" s="6"/>
      <c r="CFD230" s="6"/>
      <c r="CFE230" s="6"/>
      <c r="CFF230" s="6"/>
      <c r="CFG230" s="6"/>
      <c r="CFH230" s="6"/>
      <c r="CFI230" s="6"/>
      <c r="CFJ230" s="6"/>
      <c r="CFK230" s="6"/>
      <c r="CFL230" s="6"/>
      <c r="CFM230" s="6"/>
      <c r="CFN230" s="6"/>
      <c r="CFO230" s="6"/>
      <c r="CFP230" s="6"/>
      <c r="CFQ230" s="5"/>
      <c r="CFR230" s="6"/>
      <c r="CFS230" s="6"/>
      <c r="CFT230" s="6"/>
      <c r="CFU230" s="6"/>
      <c r="CFV230" s="6"/>
      <c r="CFW230" s="6"/>
      <c r="CFX230" s="6"/>
      <c r="CFY230" s="6"/>
      <c r="CFZ230" s="6"/>
      <c r="CGA230" s="6"/>
      <c r="CGB230" s="6"/>
      <c r="CGC230" s="6"/>
      <c r="CGD230" s="6"/>
      <c r="CGE230" s="6"/>
      <c r="CGF230" s="6"/>
      <c r="CGG230" s="6"/>
      <c r="CGH230" s="6"/>
      <c r="CGI230" s="6"/>
      <c r="CGJ230" s="6"/>
      <c r="CGK230" s="6"/>
      <c r="CGL230" s="6"/>
      <c r="CGM230" s="5"/>
      <c r="CGN230" s="6"/>
      <c r="CGO230" s="6"/>
      <c r="CGP230" s="6"/>
      <c r="CGQ230" s="6"/>
      <c r="CGR230" s="6"/>
      <c r="CGS230" s="6"/>
      <c r="CGT230" s="6"/>
      <c r="CGU230" s="6"/>
      <c r="CGV230" s="6"/>
      <c r="CGW230" s="6"/>
      <c r="CGX230" s="6"/>
      <c r="CGY230" s="6"/>
      <c r="CGZ230" s="6"/>
      <c r="CHA230" s="6"/>
      <c r="CHB230" s="6"/>
      <c r="CHC230" s="6"/>
      <c r="CHD230" s="6"/>
      <c r="CHE230" s="6"/>
      <c r="CHF230" s="6"/>
      <c r="CHG230" s="6"/>
      <c r="CHH230" s="6"/>
      <c r="CHI230" s="5"/>
      <c r="CHJ230" s="6"/>
      <c r="CHK230" s="6"/>
      <c r="CHL230" s="6"/>
      <c r="CHM230" s="6"/>
      <c r="CHN230" s="6"/>
      <c r="CHO230" s="6"/>
      <c r="CHP230" s="6"/>
      <c r="CHQ230" s="6"/>
      <c r="CHR230" s="6"/>
      <c r="CHS230" s="6"/>
      <c r="CHT230" s="6"/>
      <c r="CHU230" s="6"/>
      <c r="CHV230" s="6"/>
      <c r="CHW230" s="6"/>
      <c r="CHX230" s="6"/>
      <c r="CHY230" s="6"/>
      <c r="CHZ230" s="6"/>
      <c r="CIA230" s="6"/>
      <c r="CIB230" s="6"/>
      <c r="CIC230" s="6"/>
      <c r="CID230" s="6"/>
      <c r="CIE230" s="5"/>
      <c r="CIF230" s="6"/>
      <c r="CIG230" s="6"/>
      <c r="CIH230" s="6"/>
      <c r="CII230" s="6"/>
      <c r="CIJ230" s="6"/>
      <c r="CIK230" s="6"/>
      <c r="CIL230" s="6"/>
      <c r="CIM230" s="6"/>
      <c r="CIN230" s="6"/>
      <c r="CIO230" s="6"/>
      <c r="CIP230" s="6"/>
      <c r="CIQ230" s="6"/>
      <c r="CIR230" s="6"/>
      <c r="CIS230" s="6"/>
      <c r="CIT230" s="6"/>
      <c r="CIU230" s="6"/>
      <c r="CIV230" s="6"/>
      <c r="CIW230" s="6"/>
      <c r="CIX230" s="6"/>
      <c r="CIY230" s="6"/>
      <c r="CIZ230" s="6"/>
      <c r="CJA230" s="5"/>
      <c r="CJB230" s="6"/>
      <c r="CJC230" s="6"/>
      <c r="CJD230" s="6"/>
      <c r="CJE230" s="6"/>
      <c r="CJF230" s="6"/>
      <c r="CJG230" s="6"/>
      <c r="CJH230" s="6"/>
      <c r="CJI230" s="6"/>
      <c r="CJJ230" s="6"/>
      <c r="CJK230" s="6"/>
      <c r="CJL230" s="6"/>
      <c r="CJM230" s="6"/>
      <c r="CJN230" s="6"/>
      <c r="CJO230" s="6"/>
      <c r="CJP230" s="6"/>
      <c r="CJQ230" s="6"/>
      <c r="CJR230" s="6"/>
      <c r="CJS230" s="6"/>
      <c r="CJT230" s="6"/>
      <c r="CJU230" s="6"/>
      <c r="CJV230" s="6"/>
      <c r="CJW230" s="5"/>
      <c r="CJX230" s="6"/>
      <c r="CJY230" s="6"/>
      <c r="CJZ230" s="6"/>
      <c r="CKA230" s="6"/>
      <c r="CKB230" s="6"/>
      <c r="CKC230" s="6"/>
      <c r="CKD230" s="6"/>
      <c r="CKE230" s="6"/>
      <c r="CKF230" s="6"/>
      <c r="CKG230" s="6"/>
      <c r="CKH230" s="6"/>
      <c r="CKI230" s="6"/>
      <c r="CKJ230" s="6"/>
      <c r="CKK230" s="6"/>
      <c r="CKL230" s="6"/>
      <c r="CKM230" s="6"/>
      <c r="CKN230" s="6"/>
      <c r="CKO230" s="6"/>
      <c r="CKP230" s="6"/>
      <c r="CKQ230" s="6"/>
      <c r="CKR230" s="6"/>
      <c r="CKS230" s="5"/>
      <c r="CKT230" s="6"/>
      <c r="CKU230" s="6"/>
      <c r="CKV230" s="6"/>
      <c r="CKW230" s="6"/>
      <c r="CKX230" s="6"/>
      <c r="CKY230" s="6"/>
      <c r="CKZ230" s="6"/>
      <c r="CLA230" s="6"/>
      <c r="CLB230" s="6"/>
      <c r="CLC230" s="6"/>
      <c r="CLD230" s="6"/>
      <c r="CLE230" s="6"/>
      <c r="CLF230" s="6"/>
      <c r="CLG230" s="6"/>
      <c r="CLH230" s="6"/>
      <c r="CLI230" s="6"/>
      <c r="CLJ230" s="6"/>
      <c r="CLK230" s="6"/>
      <c r="CLL230" s="6"/>
      <c r="CLM230" s="6"/>
      <c r="CLN230" s="6"/>
      <c r="CLO230" s="5"/>
      <c r="CLP230" s="6"/>
      <c r="CLQ230" s="6"/>
      <c r="CLR230" s="6"/>
      <c r="CLS230" s="6"/>
      <c r="CLT230" s="6"/>
      <c r="CLU230" s="6"/>
      <c r="CLV230" s="6"/>
      <c r="CLW230" s="6"/>
      <c r="CLX230" s="6"/>
      <c r="CLY230" s="6"/>
      <c r="CLZ230" s="6"/>
      <c r="CMA230" s="6"/>
      <c r="CMB230" s="6"/>
      <c r="CMC230" s="6"/>
      <c r="CMD230" s="6"/>
      <c r="CME230" s="6"/>
      <c r="CMF230" s="6"/>
      <c r="CMG230" s="6"/>
      <c r="CMH230" s="6"/>
      <c r="CMI230" s="6"/>
      <c r="CMJ230" s="6"/>
      <c r="CMK230" s="5"/>
      <c r="CML230" s="6"/>
      <c r="CMM230" s="6"/>
      <c r="CMN230" s="6"/>
      <c r="CMO230" s="6"/>
      <c r="CMP230" s="6"/>
      <c r="CMQ230" s="6"/>
      <c r="CMR230" s="6"/>
      <c r="CMS230" s="6"/>
      <c r="CMT230" s="6"/>
      <c r="CMU230" s="6"/>
      <c r="CMV230" s="6"/>
      <c r="CMW230" s="6"/>
      <c r="CMX230" s="6"/>
      <c r="CMY230" s="6"/>
      <c r="CMZ230" s="6"/>
      <c r="CNA230" s="6"/>
      <c r="CNB230" s="6"/>
      <c r="CNC230" s="6"/>
      <c r="CND230" s="6"/>
      <c r="CNE230" s="6"/>
      <c r="CNF230" s="6"/>
      <c r="CNG230" s="5"/>
      <c r="CNH230" s="6"/>
      <c r="CNI230" s="6"/>
      <c r="CNJ230" s="6"/>
      <c r="CNK230" s="6"/>
      <c r="CNL230" s="6"/>
      <c r="CNM230" s="6"/>
      <c r="CNN230" s="6"/>
      <c r="CNO230" s="6"/>
      <c r="CNP230" s="6"/>
      <c r="CNQ230" s="6"/>
      <c r="CNR230" s="6"/>
      <c r="CNS230" s="6"/>
      <c r="CNT230" s="6"/>
      <c r="CNU230" s="6"/>
      <c r="CNV230" s="6"/>
      <c r="CNW230" s="6"/>
      <c r="CNX230" s="6"/>
      <c r="CNY230" s="6"/>
      <c r="CNZ230" s="6"/>
      <c r="COA230" s="6"/>
      <c r="COB230" s="6"/>
      <c r="COC230" s="5"/>
      <c r="COD230" s="6"/>
      <c r="COE230" s="6"/>
      <c r="COF230" s="6"/>
      <c r="COG230" s="6"/>
      <c r="COH230" s="6"/>
      <c r="COI230" s="6"/>
      <c r="COJ230" s="6"/>
      <c r="COK230" s="6"/>
      <c r="COL230" s="6"/>
      <c r="COM230" s="6"/>
      <c r="CON230" s="6"/>
      <c r="COO230" s="6"/>
      <c r="COP230" s="6"/>
      <c r="COQ230" s="6"/>
      <c r="COR230" s="6"/>
      <c r="COS230" s="6"/>
      <c r="COT230" s="6"/>
      <c r="COU230" s="6"/>
      <c r="COV230" s="6"/>
      <c r="COW230" s="6"/>
      <c r="COX230" s="6"/>
      <c r="COY230" s="5"/>
      <c r="COZ230" s="6"/>
      <c r="CPA230" s="6"/>
      <c r="CPB230" s="6"/>
      <c r="CPC230" s="6"/>
      <c r="CPD230" s="6"/>
      <c r="CPE230" s="6"/>
      <c r="CPF230" s="6"/>
      <c r="CPG230" s="6"/>
      <c r="CPH230" s="6"/>
      <c r="CPI230" s="6"/>
      <c r="CPJ230" s="6"/>
      <c r="CPK230" s="6"/>
      <c r="CPL230" s="6"/>
      <c r="CPM230" s="6"/>
      <c r="CPN230" s="6"/>
      <c r="CPO230" s="6"/>
      <c r="CPP230" s="6"/>
      <c r="CPQ230" s="6"/>
      <c r="CPR230" s="6"/>
      <c r="CPS230" s="6"/>
      <c r="CPT230" s="6"/>
      <c r="CPU230" s="5"/>
      <c r="CPV230" s="6"/>
      <c r="CPW230" s="6"/>
      <c r="CPX230" s="6"/>
      <c r="CPY230" s="6"/>
      <c r="CPZ230" s="6"/>
      <c r="CQA230" s="6"/>
      <c r="CQB230" s="6"/>
      <c r="CQC230" s="6"/>
      <c r="CQD230" s="6"/>
      <c r="CQE230" s="6"/>
      <c r="CQF230" s="6"/>
      <c r="CQG230" s="6"/>
      <c r="CQH230" s="6"/>
      <c r="CQI230" s="6"/>
      <c r="CQJ230" s="6"/>
      <c r="CQK230" s="6"/>
      <c r="CQL230" s="6"/>
      <c r="CQM230" s="6"/>
      <c r="CQN230" s="6"/>
      <c r="CQO230" s="6"/>
      <c r="CQP230" s="6"/>
      <c r="CQQ230" s="5"/>
      <c r="CQR230" s="6"/>
      <c r="CQS230" s="6"/>
      <c r="CQT230" s="6"/>
      <c r="CQU230" s="6"/>
      <c r="CQV230" s="6"/>
      <c r="CQW230" s="6"/>
      <c r="CQX230" s="6"/>
      <c r="CQY230" s="6"/>
      <c r="CQZ230" s="6"/>
      <c r="CRA230" s="6"/>
      <c r="CRB230" s="6"/>
      <c r="CRC230" s="6"/>
      <c r="CRD230" s="6"/>
      <c r="CRE230" s="6"/>
      <c r="CRF230" s="6"/>
      <c r="CRG230" s="6"/>
      <c r="CRH230" s="6"/>
      <c r="CRI230" s="6"/>
      <c r="CRJ230" s="6"/>
      <c r="CRK230" s="6"/>
      <c r="CRL230" s="6"/>
      <c r="CRM230" s="5"/>
      <c r="CRN230" s="6"/>
      <c r="CRO230" s="6"/>
      <c r="CRP230" s="6"/>
      <c r="CRQ230" s="6"/>
      <c r="CRR230" s="6"/>
      <c r="CRS230" s="6"/>
      <c r="CRT230" s="6"/>
      <c r="CRU230" s="6"/>
      <c r="CRV230" s="6"/>
      <c r="CRW230" s="6"/>
      <c r="CRX230" s="6"/>
      <c r="CRY230" s="6"/>
      <c r="CRZ230" s="6"/>
      <c r="CSA230" s="6"/>
      <c r="CSB230" s="6"/>
      <c r="CSC230" s="6"/>
      <c r="CSD230" s="6"/>
      <c r="CSE230" s="6"/>
      <c r="CSF230" s="6"/>
      <c r="CSG230" s="6"/>
      <c r="CSH230" s="6"/>
      <c r="CSI230" s="5"/>
      <c r="CSJ230" s="6"/>
      <c r="CSK230" s="6"/>
      <c r="CSL230" s="6"/>
      <c r="CSM230" s="6"/>
      <c r="CSN230" s="6"/>
      <c r="CSO230" s="6"/>
      <c r="CSP230" s="6"/>
      <c r="CSQ230" s="6"/>
      <c r="CSR230" s="6"/>
      <c r="CSS230" s="6"/>
      <c r="CST230" s="6"/>
      <c r="CSU230" s="6"/>
      <c r="CSV230" s="6"/>
      <c r="CSW230" s="6"/>
      <c r="CSX230" s="6"/>
      <c r="CSY230" s="6"/>
      <c r="CSZ230" s="6"/>
      <c r="CTA230" s="6"/>
      <c r="CTB230" s="6"/>
      <c r="CTC230" s="6"/>
      <c r="CTD230" s="6"/>
      <c r="CTE230" s="5"/>
      <c r="CTF230" s="6"/>
      <c r="CTG230" s="6"/>
      <c r="CTH230" s="6"/>
      <c r="CTI230" s="6"/>
      <c r="CTJ230" s="6"/>
      <c r="CTK230" s="6"/>
      <c r="CTL230" s="6"/>
      <c r="CTM230" s="6"/>
      <c r="CTN230" s="6"/>
      <c r="CTO230" s="6"/>
      <c r="CTP230" s="6"/>
      <c r="CTQ230" s="6"/>
      <c r="CTR230" s="6"/>
      <c r="CTS230" s="6"/>
      <c r="CTT230" s="6"/>
      <c r="CTU230" s="6"/>
      <c r="CTV230" s="6"/>
      <c r="CTW230" s="6"/>
      <c r="CTX230" s="6"/>
      <c r="CTY230" s="6"/>
      <c r="CTZ230" s="6"/>
      <c r="CUA230" s="5"/>
      <c r="CUB230" s="6"/>
      <c r="CUC230" s="6"/>
      <c r="CUD230" s="6"/>
      <c r="CUE230" s="6"/>
      <c r="CUF230" s="6"/>
      <c r="CUG230" s="6"/>
      <c r="CUH230" s="6"/>
      <c r="CUI230" s="6"/>
      <c r="CUJ230" s="6"/>
      <c r="CUK230" s="6"/>
      <c r="CUL230" s="6"/>
      <c r="CUM230" s="6"/>
      <c r="CUN230" s="6"/>
      <c r="CUO230" s="6"/>
      <c r="CUP230" s="6"/>
      <c r="CUQ230" s="6"/>
      <c r="CUR230" s="6"/>
      <c r="CUS230" s="6"/>
      <c r="CUT230" s="6"/>
      <c r="CUU230" s="6"/>
      <c r="CUV230" s="6"/>
      <c r="CUW230" s="5"/>
      <c r="CUX230" s="6"/>
      <c r="CUY230" s="6"/>
      <c r="CUZ230" s="6"/>
      <c r="CVA230" s="6"/>
      <c r="CVB230" s="6"/>
      <c r="CVC230" s="6"/>
      <c r="CVD230" s="6"/>
      <c r="CVE230" s="6"/>
      <c r="CVF230" s="6"/>
      <c r="CVG230" s="6"/>
      <c r="CVH230" s="6"/>
      <c r="CVI230" s="6"/>
      <c r="CVJ230" s="6"/>
      <c r="CVK230" s="6"/>
      <c r="CVL230" s="6"/>
      <c r="CVM230" s="6"/>
      <c r="CVN230" s="6"/>
      <c r="CVO230" s="6"/>
      <c r="CVP230" s="6"/>
      <c r="CVQ230" s="6"/>
      <c r="CVR230" s="6"/>
      <c r="CVS230" s="5"/>
      <c r="CVT230" s="6"/>
      <c r="CVU230" s="6"/>
      <c r="CVV230" s="6"/>
      <c r="CVW230" s="6"/>
      <c r="CVX230" s="6"/>
      <c r="CVY230" s="6"/>
      <c r="CVZ230" s="6"/>
      <c r="CWA230" s="6"/>
      <c r="CWB230" s="6"/>
      <c r="CWC230" s="6"/>
      <c r="CWD230" s="6"/>
      <c r="CWE230" s="6"/>
      <c r="CWF230" s="6"/>
      <c r="CWG230" s="6"/>
      <c r="CWH230" s="6"/>
      <c r="CWI230" s="6"/>
      <c r="CWJ230" s="6"/>
      <c r="CWK230" s="6"/>
      <c r="CWL230" s="6"/>
      <c r="CWM230" s="6"/>
      <c r="CWN230" s="6"/>
      <c r="CWO230" s="5"/>
      <c r="CWP230" s="6"/>
      <c r="CWQ230" s="6"/>
      <c r="CWR230" s="6"/>
      <c r="CWS230" s="6"/>
      <c r="CWT230" s="6"/>
      <c r="CWU230" s="6"/>
      <c r="CWV230" s="6"/>
      <c r="CWW230" s="6"/>
      <c r="CWX230" s="6"/>
      <c r="CWY230" s="6"/>
      <c r="CWZ230" s="6"/>
      <c r="CXA230" s="6"/>
      <c r="CXB230" s="6"/>
      <c r="CXC230" s="6"/>
      <c r="CXD230" s="6"/>
      <c r="CXE230" s="6"/>
      <c r="CXF230" s="6"/>
      <c r="CXG230" s="6"/>
      <c r="CXH230" s="6"/>
      <c r="CXI230" s="6"/>
      <c r="CXJ230" s="6"/>
      <c r="CXK230" s="5"/>
      <c r="CXL230" s="6"/>
      <c r="CXM230" s="6"/>
      <c r="CXN230" s="6"/>
      <c r="CXO230" s="6"/>
      <c r="CXP230" s="6"/>
      <c r="CXQ230" s="6"/>
      <c r="CXR230" s="6"/>
      <c r="CXS230" s="6"/>
      <c r="CXT230" s="6"/>
      <c r="CXU230" s="6"/>
      <c r="CXV230" s="6"/>
      <c r="CXW230" s="6"/>
      <c r="CXX230" s="6"/>
      <c r="CXY230" s="6"/>
      <c r="CXZ230" s="6"/>
      <c r="CYA230" s="6"/>
      <c r="CYB230" s="6"/>
      <c r="CYC230" s="6"/>
      <c r="CYD230" s="6"/>
      <c r="CYE230" s="6"/>
      <c r="CYF230" s="6"/>
      <c r="CYG230" s="5"/>
      <c r="CYH230" s="6"/>
      <c r="CYI230" s="6"/>
      <c r="CYJ230" s="6"/>
      <c r="CYK230" s="6"/>
      <c r="CYL230" s="6"/>
      <c r="CYM230" s="6"/>
      <c r="CYN230" s="6"/>
      <c r="CYO230" s="6"/>
      <c r="CYP230" s="6"/>
      <c r="CYQ230" s="6"/>
      <c r="CYR230" s="6"/>
      <c r="CYS230" s="6"/>
      <c r="CYT230" s="6"/>
      <c r="CYU230" s="6"/>
      <c r="CYV230" s="6"/>
      <c r="CYW230" s="6"/>
      <c r="CYX230" s="6"/>
      <c r="CYY230" s="6"/>
      <c r="CYZ230" s="6"/>
      <c r="CZA230" s="6"/>
      <c r="CZB230" s="6"/>
      <c r="CZC230" s="5"/>
      <c r="CZD230" s="6"/>
      <c r="CZE230" s="6"/>
      <c r="CZF230" s="6"/>
      <c r="CZG230" s="6"/>
      <c r="CZH230" s="6"/>
      <c r="CZI230" s="6"/>
      <c r="CZJ230" s="6"/>
      <c r="CZK230" s="6"/>
      <c r="CZL230" s="6"/>
      <c r="CZM230" s="6"/>
      <c r="CZN230" s="6"/>
      <c r="CZO230" s="6"/>
      <c r="CZP230" s="6"/>
      <c r="CZQ230" s="6"/>
      <c r="CZR230" s="6"/>
      <c r="CZS230" s="6"/>
      <c r="CZT230" s="6"/>
      <c r="CZU230" s="6"/>
      <c r="CZV230" s="6"/>
      <c r="CZW230" s="6"/>
      <c r="CZX230" s="6"/>
      <c r="CZY230" s="5"/>
      <c r="CZZ230" s="6"/>
      <c r="DAA230" s="6"/>
      <c r="DAB230" s="6"/>
      <c r="DAC230" s="6"/>
      <c r="DAD230" s="6"/>
      <c r="DAE230" s="6"/>
      <c r="DAF230" s="6"/>
      <c r="DAG230" s="6"/>
      <c r="DAH230" s="6"/>
      <c r="DAI230" s="6"/>
      <c r="DAJ230" s="6"/>
      <c r="DAK230" s="6"/>
      <c r="DAL230" s="6"/>
      <c r="DAM230" s="6"/>
      <c r="DAN230" s="6"/>
      <c r="DAO230" s="6"/>
      <c r="DAP230" s="6"/>
      <c r="DAQ230" s="6"/>
      <c r="DAR230" s="6"/>
      <c r="DAS230" s="6"/>
      <c r="DAT230" s="6"/>
      <c r="DAU230" s="5"/>
      <c r="DAV230" s="6"/>
      <c r="DAW230" s="6"/>
      <c r="DAX230" s="6"/>
      <c r="DAY230" s="6"/>
      <c r="DAZ230" s="6"/>
      <c r="DBA230" s="6"/>
      <c r="DBB230" s="6"/>
      <c r="DBC230" s="6"/>
      <c r="DBD230" s="6"/>
      <c r="DBE230" s="6"/>
      <c r="DBF230" s="6"/>
      <c r="DBG230" s="6"/>
      <c r="DBH230" s="6"/>
      <c r="DBI230" s="6"/>
      <c r="DBJ230" s="6"/>
      <c r="DBK230" s="6"/>
      <c r="DBL230" s="6"/>
      <c r="DBM230" s="6"/>
      <c r="DBN230" s="6"/>
      <c r="DBO230" s="6"/>
      <c r="DBP230" s="6"/>
      <c r="DBQ230" s="5"/>
      <c r="DBR230" s="6"/>
      <c r="DBS230" s="6"/>
      <c r="DBT230" s="6"/>
      <c r="DBU230" s="6"/>
      <c r="DBV230" s="6"/>
      <c r="DBW230" s="6"/>
      <c r="DBX230" s="6"/>
      <c r="DBY230" s="6"/>
      <c r="DBZ230" s="6"/>
      <c r="DCA230" s="6"/>
      <c r="DCB230" s="6"/>
      <c r="DCC230" s="6"/>
      <c r="DCD230" s="6"/>
      <c r="DCE230" s="6"/>
      <c r="DCF230" s="6"/>
      <c r="DCG230" s="6"/>
      <c r="DCH230" s="6"/>
      <c r="DCI230" s="6"/>
      <c r="DCJ230" s="6"/>
      <c r="DCK230" s="6"/>
      <c r="DCL230" s="6"/>
      <c r="DCM230" s="5"/>
      <c r="DCN230" s="6"/>
      <c r="DCO230" s="6"/>
      <c r="DCP230" s="6"/>
      <c r="DCQ230" s="6"/>
      <c r="DCR230" s="6"/>
      <c r="DCS230" s="6"/>
      <c r="DCT230" s="6"/>
      <c r="DCU230" s="6"/>
      <c r="DCV230" s="6"/>
      <c r="DCW230" s="6"/>
      <c r="DCX230" s="6"/>
      <c r="DCY230" s="6"/>
      <c r="DCZ230" s="6"/>
      <c r="DDA230" s="6"/>
      <c r="DDB230" s="6"/>
      <c r="DDC230" s="6"/>
      <c r="DDD230" s="6"/>
      <c r="DDE230" s="6"/>
      <c r="DDF230" s="6"/>
      <c r="DDG230" s="6"/>
      <c r="DDH230" s="6"/>
      <c r="DDI230" s="5"/>
      <c r="DDJ230" s="6"/>
      <c r="DDK230" s="6"/>
      <c r="DDL230" s="6"/>
      <c r="DDM230" s="6"/>
      <c r="DDN230" s="6"/>
      <c r="DDO230" s="6"/>
      <c r="DDP230" s="6"/>
      <c r="DDQ230" s="6"/>
      <c r="DDR230" s="6"/>
      <c r="DDS230" s="6"/>
      <c r="DDT230" s="6"/>
      <c r="DDU230" s="6"/>
      <c r="DDV230" s="6"/>
      <c r="DDW230" s="6"/>
      <c r="DDX230" s="6"/>
      <c r="DDY230" s="6"/>
      <c r="DDZ230" s="6"/>
      <c r="DEA230" s="6"/>
      <c r="DEB230" s="6"/>
      <c r="DEC230" s="6"/>
      <c r="DED230" s="6"/>
      <c r="DEE230" s="5"/>
      <c r="DEF230" s="6"/>
      <c r="DEG230" s="6"/>
      <c r="DEH230" s="6"/>
      <c r="DEI230" s="6"/>
      <c r="DEJ230" s="6"/>
      <c r="DEK230" s="6"/>
      <c r="DEL230" s="6"/>
      <c r="DEM230" s="6"/>
      <c r="DEN230" s="6"/>
      <c r="DEO230" s="6"/>
      <c r="DEP230" s="6"/>
      <c r="DEQ230" s="6"/>
      <c r="DER230" s="6"/>
      <c r="DES230" s="6"/>
      <c r="DET230" s="6"/>
      <c r="DEU230" s="6"/>
      <c r="DEV230" s="6"/>
      <c r="DEW230" s="6"/>
      <c r="DEX230" s="6"/>
      <c r="DEY230" s="6"/>
      <c r="DEZ230" s="6"/>
      <c r="DFA230" s="5"/>
      <c r="DFB230" s="6"/>
      <c r="DFC230" s="6"/>
      <c r="DFD230" s="6"/>
      <c r="DFE230" s="6"/>
      <c r="DFF230" s="6"/>
      <c r="DFG230" s="6"/>
      <c r="DFH230" s="6"/>
      <c r="DFI230" s="6"/>
      <c r="DFJ230" s="6"/>
      <c r="DFK230" s="6"/>
      <c r="DFL230" s="6"/>
      <c r="DFM230" s="6"/>
      <c r="DFN230" s="6"/>
      <c r="DFO230" s="6"/>
      <c r="DFP230" s="6"/>
      <c r="DFQ230" s="6"/>
      <c r="DFR230" s="6"/>
      <c r="DFS230" s="6"/>
      <c r="DFT230" s="6"/>
      <c r="DFU230" s="6"/>
      <c r="DFV230" s="6"/>
      <c r="DFW230" s="5"/>
      <c r="DFX230" s="6"/>
      <c r="DFY230" s="6"/>
      <c r="DFZ230" s="6"/>
      <c r="DGA230" s="6"/>
      <c r="DGB230" s="6"/>
      <c r="DGC230" s="6"/>
      <c r="DGD230" s="6"/>
      <c r="DGE230" s="6"/>
      <c r="DGF230" s="6"/>
      <c r="DGG230" s="6"/>
      <c r="DGH230" s="6"/>
      <c r="DGI230" s="6"/>
      <c r="DGJ230" s="6"/>
      <c r="DGK230" s="6"/>
      <c r="DGL230" s="6"/>
      <c r="DGM230" s="6"/>
      <c r="DGN230" s="6"/>
      <c r="DGO230" s="6"/>
      <c r="DGP230" s="6"/>
      <c r="DGQ230" s="6"/>
      <c r="DGR230" s="6"/>
      <c r="DGS230" s="5"/>
      <c r="DGT230" s="6"/>
      <c r="DGU230" s="6"/>
      <c r="DGV230" s="6"/>
      <c r="DGW230" s="6"/>
      <c r="DGX230" s="6"/>
      <c r="DGY230" s="6"/>
      <c r="DGZ230" s="6"/>
      <c r="DHA230" s="6"/>
      <c r="DHB230" s="6"/>
      <c r="DHC230" s="6"/>
      <c r="DHD230" s="6"/>
      <c r="DHE230" s="6"/>
      <c r="DHF230" s="6"/>
      <c r="DHG230" s="6"/>
      <c r="DHH230" s="6"/>
      <c r="DHI230" s="6"/>
      <c r="DHJ230" s="6"/>
      <c r="DHK230" s="6"/>
      <c r="DHL230" s="6"/>
      <c r="DHM230" s="6"/>
      <c r="DHN230" s="6"/>
      <c r="DHO230" s="5"/>
      <c r="DHP230" s="6"/>
      <c r="DHQ230" s="6"/>
      <c r="DHR230" s="6"/>
      <c r="DHS230" s="6"/>
      <c r="DHT230" s="6"/>
      <c r="DHU230" s="6"/>
      <c r="DHV230" s="6"/>
      <c r="DHW230" s="6"/>
      <c r="DHX230" s="6"/>
      <c r="DHY230" s="6"/>
      <c r="DHZ230" s="6"/>
      <c r="DIA230" s="6"/>
      <c r="DIB230" s="6"/>
      <c r="DIC230" s="6"/>
      <c r="DID230" s="6"/>
      <c r="DIE230" s="6"/>
      <c r="DIF230" s="6"/>
      <c r="DIG230" s="6"/>
      <c r="DIH230" s="6"/>
      <c r="DII230" s="6"/>
      <c r="DIJ230" s="6"/>
      <c r="DIK230" s="5"/>
      <c r="DIL230" s="6"/>
      <c r="DIM230" s="6"/>
      <c r="DIN230" s="6"/>
      <c r="DIO230" s="6"/>
      <c r="DIP230" s="6"/>
      <c r="DIQ230" s="6"/>
      <c r="DIR230" s="6"/>
      <c r="DIS230" s="6"/>
      <c r="DIT230" s="6"/>
      <c r="DIU230" s="6"/>
      <c r="DIV230" s="6"/>
      <c r="DIW230" s="6"/>
      <c r="DIX230" s="6"/>
      <c r="DIY230" s="6"/>
      <c r="DIZ230" s="6"/>
      <c r="DJA230" s="6"/>
      <c r="DJB230" s="6"/>
      <c r="DJC230" s="6"/>
      <c r="DJD230" s="6"/>
      <c r="DJE230" s="6"/>
      <c r="DJF230" s="6"/>
      <c r="DJG230" s="5"/>
      <c r="DJH230" s="6"/>
      <c r="DJI230" s="6"/>
      <c r="DJJ230" s="6"/>
      <c r="DJK230" s="6"/>
      <c r="DJL230" s="6"/>
      <c r="DJM230" s="6"/>
      <c r="DJN230" s="6"/>
      <c r="DJO230" s="6"/>
      <c r="DJP230" s="6"/>
      <c r="DJQ230" s="6"/>
      <c r="DJR230" s="6"/>
      <c r="DJS230" s="6"/>
      <c r="DJT230" s="6"/>
      <c r="DJU230" s="6"/>
      <c r="DJV230" s="6"/>
      <c r="DJW230" s="6"/>
      <c r="DJX230" s="6"/>
      <c r="DJY230" s="6"/>
      <c r="DJZ230" s="6"/>
      <c r="DKA230" s="6"/>
      <c r="DKB230" s="6"/>
      <c r="DKC230" s="5"/>
      <c r="DKD230" s="6"/>
      <c r="DKE230" s="6"/>
      <c r="DKF230" s="6"/>
      <c r="DKG230" s="6"/>
      <c r="DKH230" s="6"/>
      <c r="DKI230" s="6"/>
      <c r="DKJ230" s="6"/>
      <c r="DKK230" s="6"/>
      <c r="DKL230" s="6"/>
      <c r="DKM230" s="6"/>
      <c r="DKN230" s="6"/>
      <c r="DKO230" s="6"/>
      <c r="DKP230" s="6"/>
      <c r="DKQ230" s="6"/>
      <c r="DKR230" s="6"/>
      <c r="DKS230" s="6"/>
      <c r="DKT230" s="6"/>
      <c r="DKU230" s="6"/>
      <c r="DKV230" s="6"/>
      <c r="DKW230" s="6"/>
      <c r="DKX230" s="6"/>
      <c r="DKY230" s="5"/>
      <c r="DKZ230" s="6"/>
      <c r="DLA230" s="6"/>
      <c r="DLB230" s="6"/>
      <c r="DLC230" s="6"/>
      <c r="DLD230" s="6"/>
      <c r="DLE230" s="6"/>
      <c r="DLF230" s="6"/>
      <c r="DLG230" s="6"/>
      <c r="DLH230" s="6"/>
      <c r="DLI230" s="6"/>
      <c r="DLJ230" s="6"/>
      <c r="DLK230" s="6"/>
      <c r="DLL230" s="6"/>
      <c r="DLM230" s="6"/>
      <c r="DLN230" s="6"/>
      <c r="DLO230" s="6"/>
      <c r="DLP230" s="6"/>
      <c r="DLQ230" s="6"/>
      <c r="DLR230" s="6"/>
      <c r="DLS230" s="6"/>
      <c r="DLT230" s="6"/>
      <c r="DLU230" s="5"/>
      <c r="DLV230" s="6"/>
      <c r="DLW230" s="6"/>
      <c r="DLX230" s="6"/>
      <c r="DLY230" s="6"/>
      <c r="DLZ230" s="6"/>
      <c r="DMA230" s="6"/>
      <c r="DMB230" s="6"/>
      <c r="DMC230" s="6"/>
      <c r="DMD230" s="6"/>
      <c r="DME230" s="6"/>
      <c r="DMF230" s="6"/>
      <c r="DMG230" s="6"/>
      <c r="DMH230" s="6"/>
      <c r="DMI230" s="6"/>
      <c r="DMJ230" s="6"/>
      <c r="DMK230" s="6"/>
      <c r="DML230" s="6"/>
      <c r="DMM230" s="6"/>
      <c r="DMN230" s="6"/>
      <c r="DMO230" s="6"/>
      <c r="DMP230" s="6"/>
      <c r="DMQ230" s="5"/>
      <c r="DMR230" s="6"/>
      <c r="DMS230" s="6"/>
      <c r="DMT230" s="6"/>
      <c r="DMU230" s="6"/>
      <c r="DMV230" s="6"/>
      <c r="DMW230" s="6"/>
      <c r="DMX230" s="6"/>
      <c r="DMY230" s="6"/>
      <c r="DMZ230" s="6"/>
      <c r="DNA230" s="6"/>
      <c r="DNB230" s="6"/>
      <c r="DNC230" s="6"/>
      <c r="DND230" s="6"/>
      <c r="DNE230" s="6"/>
      <c r="DNF230" s="6"/>
      <c r="DNG230" s="6"/>
      <c r="DNH230" s="6"/>
      <c r="DNI230" s="6"/>
      <c r="DNJ230" s="6"/>
      <c r="DNK230" s="6"/>
      <c r="DNL230" s="6"/>
      <c r="DNM230" s="5"/>
      <c r="DNN230" s="6"/>
      <c r="DNO230" s="6"/>
      <c r="DNP230" s="6"/>
      <c r="DNQ230" s="6"/>
      <c r="DNR230" s="6"/>
      <c r="DNS230" s="6"/>
      <c r="DNT230" s="6"/>
      <c r="DNU230" s="6"/>
      <c r="DNV230" s="6"/>
      <c r="DNW230" s="6"/>
      <c r="DNX230" s="6"/>
      <c r="DNY230" s="6"/>
      <c r="DNZ230" s="6"/>
      <c r="DOA230" s="6"/>
      <c r="DOB230" s="6"/>
      <c r="DOC230" s="6"/>
      <c r="DOD230" s="6"/>
      <c r="DOE230" s="6"/>
      <c r="DOF230" s="6"/>
      <c r="DOG230" s="6"/>
      <c r="DOH230" s="6"/>
      <c r="DOI230" s="5"/>
      <c r="DOJ230" s="6"/>
      <c r="DOK230" s="6"/>
      <c r="DOL230" s="6"/>
      <c r="DOM230" s="6"/>
      <c r="DON230" s="6"/>
      <c r="DOO230" s="6"/>
      <c r="DOP230" s="6"/>
      <c r="DOQ230" s="6"/>
      <c r="DOR230" s="6"/>
      <c r="DOS230" s="6"/>
      <c r="DOT230" s="6"/>
      <c r="DOU230" s="6"/>
      <c r="DOV230" s="6"/>
      <c r="DOW230" s="6"/>
      <c r="DOX230" s="6"/>
      <c r="DOY230" s="6"/>
      <c r="DOZ230" s="6"/>
      <c r="DPA230" s="6"/>
      <c r="DPB230" s="6"/>
      <c r="DPC230" s="6"/>
      <c r="DPD230" s="6"/>
      <c r="DPE230" s="5"/>
      <c r="DPF230" s="6"/>
      <c r="DPG230" s="6"/>
      <c r="DPH230" s="6"/>
      <c r="DPI230" s="6"/>
      <c r="DPJ230" s="6"/>
      <c r="DPK230" s="6"/>
      <c r="DPL230" s="6"/>
      <c r="DPM230" s="6"/>
      <c r="DPN230" s="6"/>
      <c r="DPO230" s="6"/>
      <c r="DPP230" s="6"/>
      <c r="DPQ230" s="6"/>
      <c r="DPR230" s="6"/>
      <c r="DPS230" s="6"/>
      <c r="DPT230" s="6"/>
      <c r="DPU230" s="6"/>
      <c r="DPV230" s="6"/>
      <c r="DPW230" s="6"/>
      <c r="DPX230" s="6"/>
      <c r="DPY230" s="6"/>
      <c r="DPZ230" s="6"/>
      <c r="DQA230" s="5"/>
      <c r="DQB230" s="6"/>
      <c r="DQC230" s="6"/>
      <c r="DQD230" s="6"/>
      <c r="DQE230" s="6"/>
      <c r="DQF230" s="6"/>
      <c r="DQG230" s="6"/>
      <c r="DQH230" s="6"/>
      <c r="DQI230" s="6"/>
      <c r="DQJ230" s="6"/>
      <c r="DQK230" s="6"/>
      <c r="DQL230" s="6"/>
      <c r="DQM230" s="6"/>
      <c r="DQN230" s="6"/>
      <c r="DQO230" s="6"/>
      <c r="DQP230" s="6"/>
      <c r="DQQ230" s="6"/>
      <c r="DQR230" s="6"/>
      <c r="DQS230" s="6"/>
      <c r="DQT230" s="6"/>
      <c r="DQU230" s="6"/>
      <c r="DQV230" s="6"/>
      <c r="DQW230" s="5"/>
      <c r="DQX230" s="6"/>
      <c r="DQY230" s="6"/>
      <c r="DQZ230" s="6"/>
      <c r="DRA230" s="6"/>
      <c r="DRB230" s="6"/>
      <c r="DRC230" s="6"/>
      <c r="DRD230" s="6"/>
      <c r="DRE230" s="6"/>
      <c r="DRF230" s="6"/>
      <c r="DRG230" s="6"/>
      <c r="DRH230" s="6"/>
      <c r="DRI230" s="6"/>
      <c r="DRJ230" s="6"/>
      <c r="DRK230" s="6"/>
      <c r="DRL230" s="6"/>
      <c r="DRM230" s="6"/>
      <c r="DRN230" s="6"/>
      <c r="DRO230" s="6"/>
      <c r="DRP230" s="6"/>
      <c r="DRQ230" s="6"/>
      <c r="DRR230" s="6"/>
      <c r="DRS230" s="5"/>
      <c r="DRT230" s="6"/>
      <c r="DRU230" s="6"/>
      <c r="DRV230" s="6"/>
      <c r="DRW230" s="6"/>
      <c r="DRX230" s="6"/>
      <c r="DRY230" s="6"/>
      <c r="DRZ230" s="6"/>
      <c r="DSA230" s="6"/>
      <c r="DSB230" s="6"/>
      <c r="DSC230" s="6"/>
      <c r="DSD230" s="6"/>
      <c r="DSE230" s="6"/>
      <c r="DSF230" s="6"/>
      <c r="DSG230" s="6"/>
      <c r="DSH230" s="6"/>
      <c r="DSI230" s="6"/>
      <c r="DSJ230" s="6"/>
      <c r="DSK230" s="6"/>
      <c r="DSL230" s="6"/>
      <c r="DSM230" s="6"/>
      <c r="DSN230" s="6"/>
      <c r="DSO230" s="5"/>
      <c r="DSP230" s="6"/>
      <c r="DSQ230" s="6"/>
      <c r="DSR230" s="6"/>
      <c r="DSS230" s="6"/>
      <c r="DST230" s="6"/>
      <c r="DSU230" s="6"/>
      <c r="DSV230" s="6"/>
      <c r="DSW230" s="6"/>
      <c r="DSX230" s="6"/>
      <c r="DSY230" s="6"/>
      <c r="DSZ230" s="6"/>
      <c r="DTA230" s="6"/>
      <c r="DTB230" s="6"/>
      <c r="DTC230" s="6"/>
      <c r="DTD230" s="6"/>
      <c r="DTE230" s="6"/>
      <c r="DTF230" s="6"/>
      <c r="DTG230" s="6"/>
      <c r="DTH230" s="6"/>
      <c r="DTI230" s="6"/>
      <c r="DTJ230" s="6"/>
      <c r="DTK230" s="5"/>
      <c r="DTL230" s="6"/>
      <c r="DTM230" s="6"/>
      <c r="DTN230" s="6"/>
      <c r="DTO230" s="6"/>
      <c r="DTP230" s="6"/>
      <c r="DTQ230" s="6"/>
      <c r="DTR230" s="6"/>
      <c r="DTS230" s="6"/>
      <c r="DTT230" s="6"/>
      <c r="DTU230" s="6"/>
      <c r="DTV230" s="6"/>
      <c r="DTW230" s="6"/>
      <c r="DTX230" s="6"/>
      <c r="DTY230" s="6"/>
      <c r="DTZ230" s="6"/>
      <c r="DUA230" s="6"/>
      <c r="DUB230" s="6"/>
      <c r="DUC230" s="6"/>
      <c r="DUD230" s="6"/>
      <c r="DUE230" s="6"/>
      <c r="DUF230" s="6"/>
      <c r="DUG230" s="5"/>
      <c r="DUH230" s="6"/>
      <c r="DUI230" s="6"/>
      <c r="DUJ230" s="6"/>
      <c r="DUK230" s="6"/>
      <c r="DUL230" s="6"/>
      <c r="DUM230" s="6"/>
      <c r="DUN230" s="6"/>
      <c r="DUO230" s="6"/>
      <c r="DUP230" s="6"/>
      <c r="DUQ230" s="6"/>
      <c r="DUR230" s="6"/>
      <c r="DUS230" s="6"/>
      <c r="DUT230" s="6"/>
      <c r="DUU230" s="6"/>
      <c r="DUV230" s="6"/>
      <c r="DUW230" s="6"/>
      <c r="DUX230" s="6"/>
      <c r="DUY230" s="6"/>
      <c r="DUZ230" s="6"/>
      <c r="DVA230" s="6"/>
      <c r="DVB230" s="6"/>
      <c r="DVC230" s="5"/>
      <c r="DVD230" s="6"/>
      <c r="DVE230" s="6"/>
      <c r="DVF230" s="6"/>
      <c r="DVG230" s="6"/>
      <c r="DVH230" s="6"/>
      <c r="DVI230" s="6"/>
      <c r="DVJ230" s="6"/>
      <c r="DVK230" s="6"/>
      <c r="DVL230" s="6"/>
      <c r="DVM230" s="6"/>
      <c r="DVN230" s="6"/>
      <c r="DVO230" s="6"/>
      <c r="DVP230" s="6"/>
      <c r="DVQ230" s="6"/>
      <c r="DVR230" s="6"/>
      <c r="DVS230" s="6"/>
      <c r="DVT230" s="6"/>
      <c r="DVU230" s="6"/>
      <c r="DVV230" s="6"/>
      <c r="DVW230" s="6"/>
      <c r="DVX230" s="6"/>
      <c r="DVY230" s="5"/>
      <c r="DVZ230" s="6"/>
      <c r="DWA230" s="6"/>
      <c r="DWB230" s="6"/>
      <c r="DWC230" s="6"/>
      <c r="DWD230" s="6"/>
      <c r="DWE230" s="6"/>
      <c r="DWF230" s="6"/>
      <c r="DWG230" s="6"/>
      <c r="DWH230" s="6"/>
      <c r="DWI230" s="6"/>
      <c r="DWJ230" s="6"/>
      <c r="DWK230" s="6"/>
      <c r="DWL230" s="6"/>
      <c r="DWM230" s="6"/>
      <c r="DWN230" s="6"/>
      <c r="DWO230" s="6"/>
      <c r="DWP230" s="6"/>
      <c r="DWQ230" s="6"/>
      <c r="DWR230" s="6"/>
      <c r="DWS230" s="6"/>
      <c r="DWT230" s="6"/>
      <c r="DWU230" s="5"/>
      <c r="DWV230" s="6"/>
      <c r="DWW230" s="6"/>
      <c r="DWX230" s="6"/>
      <c r="DWY230" s="6"/>
      <c r="DWZ230" s="6"/>
      <c r="DXA230" s="6"/>
      <c r="DXB230" s="6"/>
      <c r="DXC230" s="6"/>
      <c r="DXD230" s="6"/>
      <c r="DXE230" s="6"/>
      <c r="DXF230" s="6"/>
      <c r="DXG230" s="6"/>
      <c r="DXH230" s="6"/>
      <c r="DXI230" s="6"/>
      <c r="DXJ230" s="6"/>
      <c r="DXK230" s="6"/>
      <c r="DXL230" s="6"/>
      <c r="DXM230" s="6"/>
      <c r="DXN230" s="6"/>
      <c r="DXO230" s="6"/>
      <c r="DXP230" s="6"/>
      <c r="DXQ230" s="5"/>
      <c r="DXR230" s="6"/>
      <c r="DXS230" s="6"/>
      <c r="DXT230" s="6"/>
      <c r="DXU230" s="6"/>
      <c r="DXV230" s="6"/>
      <c r="DXW230" s="6"/>
      <c r="DXX230" s="6"/>
      <c r="DXY230" s="6"/>
      <c r="DXZ230" s="6"/>
      <c r="DYA230" s="6"/>
      <c r="DYB230" s="6"/>
      <c r="DYC230" s="6"/>
      <c r="DYD230" s="6"/>
      <c r="DYE230" s="6"/>
      <c r="DYF230" s="6"/>
      <c r="DYG230" s="6"/>
      <c r="DYH230" s="6"/>
      <c r="DYI230" s="6"/>
      <c r="DYJ230" s="6"/>
      <c r="DYK230" s="6"/>
      <c r="DYL230" s="6"/>
      <c r="DYM230" s="5"/>
      <c r="DYN230" s="6"/>
      <c r="DYO230" s="6"/>
      <c r="DYP230" s="6"/>
      <c r="DYQ230" s="6"/>
      <c r="DYR230" s="6"/>
      <c r="DYS230" s="6"/>
      <c r="DYT230" s="6"/>
      <c r="DYU230" s="6"/>
      <c r="DYV230" s="6"/>
      <c r="DYW230" s="6"/>
      <c r="DYX230" s="6"/>
      <c r="DYY230" s="6"/>
      <c r="DYZ230" s="6"/>
      <c r="DZA230" s="6"/>
      <c r="DZB230" s="6"/>
      <c r="DZC230" s="6"/>
      <c r="DZD230" s="6"/>
      <c r="DZE230" s="6"/>
      <c r="DZF230" s="6"/>
      <c r="DZG230" s="6"/>
      <c r="DZH230" s="6"/>
      <c r="DZI230" s="5"/>
      <c r="DZJ230" s="6"/>
      <c r="DZK230" s="6"/>
      <c r="DZL230" s="6"/>
      <c r="DZM230" s="6"/>
      <c r="DZN230" s="6"/>
      <c r="DZO230" s="6"/>
      <c r="DZP230" s="6"/>
      <c r="DZQ230" s="6"/>
      <c r="DZR230" s="6"/>
      <c r="DZS230" s="6"/>
      <c r="DZT230" s="6"/>
      <c r="DZU230" s="6"/>
      <c r="DZV230" s="6"/>
      <c r="DZW230" s="6"/>
      <c r="DZX230" s="6"/>
      <c r="DZY230" s="6"/>
      <c r="DZZ230" s="6"/>
      <c r="EAA230" s="6"/>
      <c r="EAB230" s="6"/>
      <c r="EAC230" s="6"/>
      <c r="EAD230" s="6"/>
      <c r="EAE230" s="5"/>
      <c r="EAF230" s="6"/>
      <c r="EAG230" s="6"/>
      <c r="EAH230" s="6"/>
      <c r="EAI230" s="6"/>
      <c r="EAJ230" s="6"/>
      <c r="EAK230" s="6"/>
      <c r="EAL230" s="6"/>
      <c r="EAM230" s="6"/>
      <c r="EAN230" s="6"/>
      <c r="EAO230" s="6"/>
      <c r="EAP230" s="6"/>
      <c r="EAQ230" s="6"/>
      <c r="EAR230" s="6"/>
      <c r="EAS230" s="6"/>
      <c r="EAT230" s="6"/>
      <c r="EAU230" s="6"/>
      <c r="EAV230" s="6"/>
      <c r="EAW230" s="6"/>
      <c r="EAX230" s="6"/>
      <c r="EAY230" s="6"/>
      <c r="EAZ230" s="6"/>
      <c r="EBA230" s="5"/>
      <c r="EBB230" s="6"/>
      <c r="EBC230" s="6"/>
      <c r="EBD230" s="6"/>
      <c r="EBE230" s="6"/>
      <c r="EBF230" s="6"/>
      <c r="EBG230" s="6"/>
      <c r="EBH230" s="6"/>
      <c r="EBI230" s="6"/>
      <c r="EBJ230" s="6"/>
      <c r="EBK230" s="6"/>
      <c r="EBL230" s="6"/>
      <c r="EBM230" s="6"/>
      <c r="EBN230" s="6"/>
      <c r="EBO230" s="6"/>
      <c r="EBP230" s="6"/>
      <c r="EBQ230" s="6"/>
      <c r="EBR230" s="6"/>
      <c r="EBS230" s="6"/>
      <c r="EBT230" s="6"/>
      <c r="EBU230" s="6"/>
      <c r="EBV230" s="6"/>
      <c r="EBW230" s="5"/>
      <c r="EBX230" s="6"/>
      <c r="EBY230" s="6"/>
      <c r="EBZ230" s="6"/>
      <c r="ECA230" s="6"/>
      <c r="ECB230" s="6"/>
      <c r="ECC230" s="6"/>
      <c r="ECD230" s="6"/>
      <c r="ECE230" s="6"/>
      <c r="ECF230" s="6"/>
      <c r="ECG230" s="6"/>
      <c r="ECH230" s="6"/>
      <c r="ECI230" s="6"/>
      <c r="ECJ230" s="6"/>
      <c r="ECK230" s="6"/>
      <c r="ECL230" s="6"/>
      <c r="ECM230" s="6"/>
      <c r="ECN230" s="6"/>
      <c r="ECO230" s="6"/>
      <c r="ECP230" s="6"/>
      <c r="ECQ230" s="6"/>
      <c r="ECR230" s="6"/>
      <c r="ECS230" s="5"/>
      <c r="ECT230" s="6"/>
      <c r="ECU230" s="6"/>
      <c r="ECV230" s="6"/>
      <c r="ECW230" s="6"/>
      <c r="ECX230" s="6"/>
      <c r="ECY230" s="6"/>
      <c r="ECZ230" s="6"/>
      <c r="EDA230" s="6"/>
      <c r="EDB230" s="6"/>
      <c r="EDC230" s="6"/>
      <c r="EDD230" s="6"/>
      <c r="EDE230" s="6"/>
      <c r="EDF230" s="6"/>
      <c r="EDG230" s="6"/>
      <c r="EDH230" s="6"/>
      <c r="EDI230" s="6"/>
      <c r="EDJ230" s="6"/>
      <c r="EDK230" s="6"/>
      <c r="EDL230" s="6"/>
      <c r="EDM230" s="6"/>
      <c r="EDN230" s="6"/>
      <c r="EDO230" s="5"/>
      <c r="EDP230" s="6"/>
      <c r="EDQ230" s="6"/>
      <c r="EDR230" s="6"/>
      <c r="EDS230" s="6"/>
      <c r="EDT230" s="6"/>
      <c r="EDU230" s="6"/>
      <c r="EDV230" s="6"/>
      <c r="EDW230" s="6"/>
      <c r="EDX230" s="6"/>
      <c r="EDY230" s="6"/>
      <c r="EDZ230" s="6"/>
      <c r="EEA230" s="6"/>
      <c r="EEB230" s="6"/>
      <c r="EEC230" s="6"/>
      <c r="EED230" s="6"/>
      <c r="EEE230" s="6"/>
      <c r="EEF230" s="6"/>
      <c r="EEG230" s="6"/>
      <c r="EEH230" s="6"/>
      <c r="EEI230" s="6"/>
      <c r="EEJ230" s="6"/>
      <c r="EEK230" s="5"/>
      <c r="EEL230" s="6"/>
      <c r="EEM230" s="6"/>
      <c r="EEN230" s="6"/>
      <c r="EEO230" s="6"/>
      <c r="EEP230" s="6"/>
      <c r="EEQ230" s="6"/>
      <c r="EER230" s="6"/>
      <c r="EES230" s="6"/>
      <c r="EET230" s="6"/>
      <c r="EEU230" s="6"/>
      <c r="EEV230" s="6"/>
      <c r="EEW230" s="6"/>
      <c r="EEX230" s="6"/>
      <c r="EEY230" s="6"/>
      <c r="EEZ230" s="6"/>
      <c r="EFA230" s="6"/>
      <c r="EFB230" s="6"/>
      <c r="EFC230" s="6"/>
      <c r="EFD230" s="6"/>
      <c r="EFE230" s="6"/>
      <c r="EFF230" s="6"/>
      <c r="EFG230" s="5"/>
      <c r="EFH230" s="6"/>
      <c r="EFI230" s="6"/>
      <c r="EFJ230" s="6"/>
      <c r="EFK230" s="6"/>
      <c r="EFL230" s="6"/>
      <c r="EFM230" s="6"/>
      <c r="EFN230" s="6"/>
      <c r="EFO230" s="6"/>
      <c r="EFP230" s="6"/>
      <c r="EFQ230" s="6"/>
      <c r="EFR230" s="6"/>
      <c r="EFS230" s="6"/>
      <c r="EFT230" s="6"/>
      <c r="EFU230" s="6"/>
      <c r="EFV230" s="6"/>
      <c r="EFW230" s="6"/>
      <c r="EFX230" s="6"/>
      <c r="EFY230" s="6"/>
      <c r="EFZ230" s="6"/>
      <c r="EGA230" s="6"/>
      <c r="EGB230" s="6"/>
      <c r="EGC230" s="5"/>
      <c r="EGD230" s="6"/>
      <c r="EGE230" s="6"/>
      <c r="EGF230" s="6"/>
      <c r="EGG230" s="6"/>
      <c r="EGH230" s="6"/>
      <c r="EGI230" s="6"/>
      <c r="EGJ230" s="6"/>
      <c r="EGK230" s="6"/>
      <c r="EGL230" s="6"/>
      <c r="EGM230" s="6"/>
      <c r="EGN230" s="6"/>
      <c r="EGO230" s="6"/>
      <c r="EGP230" s="6"/>
      <c r="EGQ230" s="6"/>
      <c r="EGR230" s="6"/>
      <c r="EGS230" s="6"/>
      <c r="EGT230" s="6"/>
      <c r="EGU230" s="6"/>
      <c r="EGV230" s="6"/>
      <c r="EGW230" s="6"/>
      <c r="EGX230" s="6"/>
      <c r="EGY230" s="5"/>
      <c r="EGZ230" s="6"/>
      <c r="EHA230" s="6"/>
      <c r="EHB230" s="6"/>
      <c r="EHC230" s="6"/>
      <c r="EHD230" s="6"/>
      <c r="EHE230" s="6"/>
      <c r="EHF230" s="6"/>
      <c r="EHG230" s="6"/>
      <c r="EHH230" s="6"/>
      <c r="EHI230" s="6"/>
      <c r="EHJ230" s="6"/>
      <c r="EHK230" s="6"/>
      <c r="EHL230" s="6"/>
      <c r="EHM230" s="6"/>
      <c r="EHN230" s="6"/>
      <c r="EHO230" s="6"/>
      <c r="EHP230" s="6"/>
      <c r="EHQ230" s="6"/>
      <c r="EHR230" s="6"/>
      <c r="EHS230" s="6"/>
      <c r="EHT230" s="6"/>
      <c r="EHU230" s="5"/>
      <c r="EHV230" s="6"/>
      <c r="EHW230" s="6"/>
      <c r="EHX230" s="6"/>
      <c r="EHY230" s="6"/>
      <c r="EHZ230" s="6"/>
      <c r="EIA230" s="6"/>
      <c r="EIB230" s="6"/>
      <c r="EIC230" s="6"/>
      <c r="EID230" s="6"/>
      <c r="EIE230" s="6"/>
      <c r="EIF230" s="6"/>
      <c r="EIG230" s="6"/>
      <c r="EIH230" s="6"/>
      <c r="EII230" s="6"/>
      <c r="EIJ230" s="6"/>
      <c r="EIK230" s="6"/>
      <c r="EIL230" s="6"/>
      <c r="EIM230" s="6"/>
      <c r="EIN230" s="6"/>
      <c r="EIO230" s="6"/>
      <c r="EIP230" s="6"/>
      <c r="EIQ230" s="5"/>
      <c r="EIR230" s="6"/>
      <c r="EIS230" s="6"/>
      <c r="EIT230" s="6"/>
      <c r="EIU230" s="6"/>
      <c r="EIV230" s="6"/>
      <c r="EIW230" s="6"/>
      <c r="EIX230" s="6"/>
      <c r="EIY230" s="6"/>
      <c r="EIZ230" s="6"/>
      <c r="EJA230" s="6"/>
      <c r="EJB230" s="6"/>
      <c r="EJC230" s="6"/>
      <c r="EJD230" s="6"/>
      <c r="EJE230" s="6"/>
      <c r="EJF230" s="6"/>
      <c r="EJG230" s="6"/>
      <c r="EJH230" s="6"/>
      <c r="EJI230" s="6"/>
      <c r="EJJ230" s="6"/>
      <c r="EJK230" s="6"/>
      <c r="EJL230" s="6"/>
      <c r="EJM230" s="5"/>
      <c r="EJN230" s="6"/>
      <c r="EJO230" s="6"/>
      <c r="EJP230" s="6"/>
      <c r="EJQ230" s="6"/>
      <c r="EJR230" s="6"/>
      <c r="EJS230" s="6"/>
      <c r="EJT230" s="6"/>
      <c r="EJU230" s="6"/>
      <c r="EJV230" s="6"/>
      <c r="EJW230" s="6"/>
      <c r="EJX230" s="6"/>
      <c r="EJY230" s="6"/>
      <c r="EJZ230" s="6"/>
      <c r="EKA230" s="6"/>
      <c r="EKB230" s="6"/>
      <c r="EKC230" s="6"/>
      <c r="EKD230" s="6"/>
      <c r="EKE230" s="6"/>
      <c r="EKF230" s="6"/>
      <c r="EKG230" s="6"/>
      <c r="EKH230" s="6"/>
      <c r="EKI230" s="5"/>
      <c r="EKJ230" s="6"/>
      <c r="EKK230" s="6"/>
      <c r="EKL230" s="6"/>
      <c r="EKM230" s="6"/>
      <c r="EKN230" s="6"/>
      <c r="EKO230" s="6"/>
      <c r="EKP230" s="6"/>
      <c r="EKQ230" s="6"/>
      <c r="EKR230" s="6"/>
      <c r="EKS230" s="6"/>
      <c r="EKT230" s="6"/>
      <c r="EKU230" s="6"/>
      <c r="EKV230" s="6"/>
      <c r="EKW230" s="6"/>
      <c r="EKX230" s="6"/>
      <c r="EKY230" s="6"/>
      <c r="EKZ230" s="6"/>
      <c r="ELA230" s="6"/>
      <c r="ELB230" s="6"/>
      <c r="ELC230" s="6"/>
      <c r="ELD230" s="6"/>
      <c r="ELE230" s="5"/>
      <c r="ELF230" s="6"/>
      <c r="ELG230" s="6"/>
      <c r="ELH230" s="6"/>
      <c r="ELI230" s="6"/>
      <c r="ELJ230" s="6"/>
      <c r="ELK230" s="6"/>
      <c r="ELL230" s="6"/>
      <c r="ELM230" s="6"/>
      <c r="ELN230" s="6"/>
      <c r="ELO230" s="6"/>
      <c r="ELP230" s="6"/>
      <c r="ELQ230" s="6"/>
      <c r="ELR230" s="6"/>
      <c r="ELS230" s="6"/>
      <c r="ELT230" s="6"/>
      <c r="ELU230" s="6"/>
      <c r="ELV230" s="6"/>
      <c r="ELW230" s="6"/>
      <c r="ELX230" s="6"/>
      <c r="ELY230" s="6"/>
      <c r="ELZ230" s="6"/>
      <c r="EMA230" s="5"/>
      <c r="EMB230" s="6"/>
      <c r="EMC230" s="6"/>
      <c r="EMD230" s="6"/>
      <c r="EME230" s="6"/>
      <c r="EMF230" s="6"/>
      <c r="EMG230" s="6"/>
      <c r="EMH230" s="6"/>
      <c r="EMI230" s="6"/>
      <c r="EMJ230" s="6"/>
      <c r="EMK230" s="6"/>
      <c r="EML230" s="6"/>
      <c r="EMM230" s="6"/>
      <c r="EMN230" s="6"/>
      <c r="EMO230" s="6"/>
      <c r="EMP230" s="6"/>
      <c r="EMQ230" s="6"/>
      <c r="EMR230" s="6"/>
      <c r="EMS230" s="6"/>
      <c r="EMT230" s="6"/>
      <c r="EMU230" s="6"/>
      <c r="EMV230" s="6"/>
      <c r="EMW230" s="5"/>
      <c r="EMX230" s="6"/>
      <c r="EMY230" s="6"/>
      <c r="EMZ230" s="6"/>
      <c r="ENA230" s="6"/>
      <c r="ENB230" s="6"/>
      <c r="ENC230" s="6"/>
      <c r="END230" s="6"/>
      <c r="ENE230" s="6"/>
      <c r="ENF230" s="6"/>
      <c r="ENG230" s="6"/>
      <c r="ENH230" s="6"/>
      <c r="ENI230" s="6"/>
      <c r="ENJ230" s="6"/>
      <c r="ENK230" s="6"/>
      <c r="ENL230" s="6"/>
      <c r="ENM230" s="6"/>
      <c r="ENN230" s="6"/>
      <c r="ENO230" s="6"/>
      <c r="ENP230" s="6"/>
      <c r="ENQ230" s="6"/>
      <c r="ENR230" s="6"/>
      <c r="ENS230" s="5"/>
      <c r="ENT230" s="6"/>
      <c r="ENU230" s="6"/>
      <c r="ENV230" s="6"/>
      <c r="ENW230" s="6"/>
      <c r="ENX230" s="6"/>
      <c r="ENY230" s="6"/>
      <c r="ENZ230" s="6"/>
      <c r="EOA230" s="6"/>
      <c r="EOB230" s="6"/>
      <c r="EOC230" s="6"/>
      <c r="EOD230" s="6"/>
      <c r="EOE230" s="6"/>
      <c r="EOF230" s="6"/>
      <c r="EOG230" s="6"/>
      <c r="EOH230" s="6"/>
      <c r="EOI230" s="6"/>
      <c r="EOJ230" s="6"/>
      <c r="EOK230" s="6"/>
      <c r="EOL230" s="6"/>
      <c r="EOM230" s="6"/>
      <c r="EON230" s="6"/>
      <c r="EOO230" s="5"/>
      <c r="EOP230" s="6"/>
      <c r="EOQ230" s="6"/>
      <c r="EOR230" s="6"/>
      <c r="EOS230" s="6"/>
      <c r="EOT230" s="6"/>
      <c r="EOU230" s="6"/>
      <c r="EOV230" s="6"/>
      <c r="EOW230" s="6"/>
      <c r="EOX230" s="6"/>
      <c r="EOY230" s="6"/>
      <c r="EOZ230" s="6"/>
      <c r="EPA230" s="6"/>
      <c r="EPB230" s="6"/>
      <c r="EPC230" s="6"/>
      <c r="EPD230" s="6"/>
      <c r="EPE230" s="6"/>
      <c r="EPF230" s="6"/>
      <c r="EPG230" s="6"/>
      <c r="EPH230" s="6"/>
      <c r="EPI230" s="6"/>
      <c r="EPJ230" s="6"/>
      <c r="EPK230" s="5"/>
      <c r="EPL230" s="6"/>
      <c r="EPM230" s="6"/>
      <c r="EPN230" s="6"/>
      <c r="EPO230" s="6"/>
      <c r="EPP230" s="6"/>
      <c r="EPQ230" s="6"/>
      <c r="EPR230" s="6"/>
      <c r="EPS230" s="6"/>
      <c r="EPT230" s="6"/>
      <c r="EPU230" s="6"/>
      <c r="EPV230" s="6"/>
      <c r="EPW230" s="6"/>
      <c r="EPX230" s="6"/>
      <c r="EPY230" s="6"/>
      <c r="EPZ230" s="6"/>
      <c r="EQA230" s="6"/>
      <c r="EQB230" s="6"/>
      <c r="EQC230" s="6"/>
      <c r="EQD230" s="6"/>
      <c r="EQE230" s="6"/>
      <c r="EQF230" s="6"/>
      <c r="EQG230" s="5"/>
      <c r="EQH230" s="6"/>
      <c r="EQI230" s="6"/>
      <c r="EQJ230" s="6"/>
      <c r="EQK230" s="6"/>
      <c r="EQL230" s="6"/>
      <c r="EQM230" s="6"/>
      <c r="EQN230" s="6"/>
      <c r="EQO230" s="6"/>
      <c r="EQP230" s="6"/>
      <c r="EQQ230" s="6"/>
      <c r="EQR230" s="6"/>
      <c r="EQS230" s="6"/>
      <c r="EQT230" s="6"/>
      <c r="EQU230" s="6"/>
      <c r="EQV230" s="6"/>
      <c r="EQW230" s="6"/>
      <c r="EQX230" s="6"/>
      <c r="EQY230" s="6"/>
      <c r="EQZ230" s="6"/>
      <c r="ERA230" s="6"/>
      <c r="ERB230" s="6"/>
      <c r="ERC230" s="5"/>
      <c r="ERD230" s="6"/>
      <c r="ERE230" s="6"/>
      <c r="ERF230" s="6"/>
      <c r="ERG230" s="6"/>
      <c r="ERH230" s="6"/>
      <c r="ERI230" s="6"/>
      <c r="ERJ230" s="6"/>
      <c r="ERK230" s="6"/>
      <c r="ERL230" s="6"/>
      <c r="ERM230" s="6"/>
      <c r="ERN230" s="6"/>
      <c r="ERO230" s="6"/>
      <c r="ERP230" s="6"/>
      <c r="ERQ230" s="6"/>
      <c r="ERR230" s="6"/>
      <c r="ERS230" s="6"/>
      <c r="ERT230" s="6"/>
      <c r="ERU230" s="6"/>
      <c r="ERV230" s="6"/>
      <c r="ERW230" s="6"/>
      <c r="ERX230" s="6"/>
      <c r="ERY230" s="5"/>
      <c r="ERZ230" s="6"/>
      <c r="ESA230" s="6"/>
      <c r="ESB230" s="6"/>
      <c r="ESC230" s="6"/>
      <c r="ESD230" s="6"/>
      <c r="ESE230" s="6"/>
      <c r="ESF230" s="6"/>
      <c r="ESG230" s="6"/>
      <c r="ESH230" s="6"/>
      <c r="ESI230" s="6"/>
      <c r="ESJ230" s="6"/>
      <c r="ESK230" s="6"/>
      <c r="ESL230" s="6"/>
      <c r="ESM230" s="6"/>
      <c r="ESN230" s="6"/>
      <c r="ESO230" s="6"/>
      <c r="ESP230" s="6"/>
      <c r="ESQ230" s="6"/>
      <c r="ESR230" s="6"/>
      <c r="ESS230" s="6"/>
      <c r="EST230" s="6"/>
      <c r="ESU230" s="5"/>
      <c r="ESV230" s="6"/>
      <c r="ESW230" s="6"/>
      <c r="ESX230" s="6"/>
      <c r="ESY230" s="6"/>
      <c r="ESZ230" s="6"/>
      <c r="ETA230" s="6"/>
      <c r="ETB230" s="6"/>
      <c r="ETC230" s="6"/>
      <c r="ETD230" s="6"/>
      <c r="ETE230" s="6"/>
      <c r="ETF230" s="6"/>
      <c r="ETG230" s="6"/>
      <c r="ETH230" s="6"/>
      <c r="ETI230" s="6"/>
      <c r="ETJ230" s="6"/>
      <c r="ETK230" s="6"/>
      <c r="ETL230" s="6"/>
      <c r="ETM230" s="6"/>
      <c r="ETN230" s="6"/>
      <c r="ETO230" s="6"/>
      <c r="ETP230" s="6"/>
      <c r="ETQ230" s="5"/>
      <c r="ETR230" s="6"/>
      <c r="ETS230" s="6"/>
      <c r="ETT230" s="6"/>
      <c r="ETU230" s="6"/>
      <c r="ETV230" s="6"/>
      <c r="ETW230" s="6"/>
      <c r="ETX230" s="6"/>
      <c r="ETY230" s="6"/>
      <c r="ETZ230" s="6"/>
      <c r="EUA230" s="6"/>
      <c r="EUB230" s="6"/>
      <c r="EUC230" s="6"/>
      <c r="EUD230" s="6"/>
      <c r="EUE230" s="6"/>
      <c r="EUF230" s="6"/>
      <c r="EUG230" s="6"/>
      <c r="EUH230" s="6"/>
      <c r="EUI230" s="6"/>
      <c r="EUJ230" s="6"/>
      <c r="EUK230" s="6"/>
      <c r="EUL230" s="6"/>
      <c r="EUM230" s="5"/>
      <c r="EUN230" s="6"/>
      <c r="EUO230" s="6"/>
      <c r="EUP230" s="6"/>
      <c r="EUQ230" s="6"/>
      <c r="EUR230" s="6"/>
      <c r="EUS230" s="6"/>
      <c r="EUT230" s="6"/>
      <c r="EUU230" s="6"/>
      <c r="EUV230" s="6"/>
      <c r="EUW230" s="6"/>
      <c r="EUX230" s="6"/>
      <c r="EUY230" s="6"/>
      <c r="EUZ230" s="6"/>
      <c r="EVA230" s="6"/>
      <c r="EVB230" s="6"/>
      <c r="EVC230" s="6"/>
      <c r="EVD230" s="6"/>
      <c r="EVE230" s="6"/>
      <c r="EVF230" s="6"/>
      <c r="EVG230" s="6"/>
      <c r="EVH230" s="6"/>
      <c r="EVI230" s="5"/>
      <c r="EVJ230" s="6"/>
      <c r="EVK230" s="6"/>
      <c r="EVL230" s="6"/>
      <c r="EVM230" s="6"/>
      <c r="EVN230" s="6"/>
      <c r="EVO230" s="6"/>
      <c r="EVP230" s="6"/>
      <c r="EVQ230" s="6"/>
      <c r="EVR230" s="6"/>
      <c r="EVS230" s="6"/>
      <c r="EVT230" s="6"/>
      <c r="EVU230" s="6"/>
      <c r="EVV230" s="6"/>
      <c r="EVW230" s="6"/>
      <c r="EVX230" s="6"/>
      <c r="EVY230" s="6"/>
      <c r="EVZ230" s="6"/>
      <c r="EWA230" s="6"/>
      <c r="EWB230" s="6"/>
      <c r="EWC230" s="6"/>
      <c r="EWD230" s="6"/>
      <c r="EWE230" s="5"/>
      <c r="EWF230" s="6"/>
      <c r="EWG230" s="6"/>
      <c r="EWH230" s="6"/>
      <c r="EWI230" s="6"/>
      <c r="EWJ230" s="6"/>
      <c r="EWK230" s="6"/>
      <c r="EWL230" s="6"/>
      <c r="EWM230" s="6"/>
      <c r="EWN230" s="6"/>
      <c r="EWO230" s="6"/>
      <c r="EWP230" s="6"/>
      <c r="EWQ230" s="6"/>
      <c r="EWR230" s="6"/>
      <c r="EWS230" s="6"/>
      <c r="EWT230" s="6"/>
      <c r="EWU230" s="6"/>
      <c r="EWV230" s="6"/>
      <c r="EWW230" s="6"/>
      <c r="EWX230" s="6"/>
      <c r="EWY230" s="6"/>
      <c r="EWZ230" s="6"/>
      <c r="EXA230" s="5"/>
      <c r="EXB230" s="6"/>
      <c r="EXC230" s="6"/>
      <c r="EXD230" s="6"/>
      <c r="EXE230" s="6"/>
      <c r="EXF230" s="6"/>
      <c r="EXG230" s="6"/>
      <c r="EXH230" s="6"/>
      <c r="EXI230" s="6"/>
      <c r="EXJ230" s="6"/>
      <c r="EXK230" s="6"/>
      <c r="EXL230" s="6"/>
      <c r="EXM230" s="6"/>
      <c r="EXN230" s="6"/>
      <c r="EXO230" s="6"/>
      <c r="EXP230" s="6"/>
      <c r="EXQ230" s="6"/>
      <c r="EXR230" s="6"/>
      <c r="EXS230" s="6"/>
      <c r="EXT230" s="6"/>
      <c r="EXU230" s="6"/>
      <c r="EXV230" s="6"/>
      <c r="EXW230" s="5"/>
      <c r="EXX230" s="6"/>
      <c r="EXY230" s="6"/>
      <c r="EXZ230" s="6"/>
      <c r="EYA230" s="6"/>
      <c r="EYB230" s="6"/>
      <c r="EYC230" s="6"/>
      <c r="EYD230" s="6"/>
      <c r="EYE230" s="6"/>
      <c r="EYF230" s="6"/>
      <c r="EYG230" s="6"/>
      <c r="EYH230" s="6"/>
      <c r="EYI230" s="6"/>
      <c r="EYJ230" s="6"/>
      <c r="EYK230" s="6"/>
      <c r="EYL230" s="6"/>
      <c r="EYM230" s="6"/>
      <c r="EYN230" s="6"/>
      <c r="EYO230" s="6"/>
      <c r="EYP230" s="6"/>
      <c r="EYQ230" s="6"/>
      <c r="EYR230" s="6"/>
      <c r="EYS230" s="5"/>
      <c r="EYT230" s="6"/>
      <c r="EYU230" s="6"/>
      <c r="EYV230" s="6"/>
      <c r="EYW230" s="6"/>
      <c r="EYX230" s="6"/>
      <c r="EYY230" s="6"/>
      <c r="EYZ230" s="6"/>
      <c r="EZA230" s="6"/>
      <c r="EZB230" s="6"/>
      <c r="EZC230" s="6"/>
      <c r="EZD230" s="6"/>
      <c r="EZE230" s="6"/>
      <c r="EZF230" s="6"/>
      <c r="EZG230" s="6"/>
      <c r="EZH230" s="6"/>
      <c r="EZI230" s="6"/>
      <c r="EZJ230" s="6"/>
      <c r="EZK230" s="6"/>
      <c r="EZL230" s="6"/>
      <c r="EZM230" s="6"/>
      <c r="EZN230" s="6"/>
      <c r="EZO230" s="5"/>
      <c r="EZP230" s="6"/>
      <c r="EZQ230" s="6"/>
      <c r="EZR230" s="6"/>
      <c r="EZS230" s="6"/>
      <c r="EZT230" s="6"/>
      <c r="EZU230" s="6"/>
      <c r="EZV230" s="6"/>
      <c r="EZW230" s="6"/>
      <c r="EZX230" s="6"/>
      <c r="EZY230" s="6"/>
      <c r="EZZ230" s="6"/>
      <c r="FAA230" s="6"/>
      <c r="FAB230" s="6"/>
      <c r="FAC230" s="6"/>
      <c r="FAD230" s="6"/>
      <c r="FAE230" s="6"/>
      <c r="FAF230" s="6"/>
      <c r="FAG230" s="6"/>
      <c r="FAH230" s="6"/>
      <c r="FAI230" s="6"/>
      <c r="FAJ230" s="6"/>
      <c r="FAK230" s="5"/>
      <c r="FAL230" s="6"/>
      <c r="FAM230" s="6"/>
      <c r="FAN230" s="6"/>
      <c r="FAO230" s="6"/>
      <c r="FAP230" s="6"/>
      <c r="FAQ230" s="6"/>
      <c r="FAR230" s="6"/>
      <c r="FAS230" s="6"/>
      <c r="FAT230" s="6"/>
      <c r="FAU230" s="6"/>
      <c r="FAV230" s="6"/>
      <c r="FAW230" s="6"/>
      <c r="FAX230" s="6"/>
      <c r="FAY230" s="6"/>
      <c r="FAZ230" s="6"/>
      <c r="FBA230" s="6"/>
      <c r="FBB230" s="6"/>
      <c r="FBC230" s="6"/>
      <c r="FBD230" s="6"/>
      <c r="FBE230" s="6"/>
      <c r="FBF230" s="6"/>
      <c r="FBG230" s="5"/>
      <c r="FBH230" s="6"/>
      <c r="FBI230" s="6"/>
      <c r="FBJ230" s="6"/>
      <c r="FBK230" s="6"/>
      <c r="FBL230" s="6"/>
      <c r="FBM230" s="6"/>
      <c r="FBN230" s="6"/>
      <c r="FBO230" s="6"/>
      <c r="FBP230" s="6"/>
      <c r="FBQ230" s="6"/>
      <c r="FBR230" s="6"/>
      <c r="FBS230" s="6"/>
      <c r="FBT230" s="6"/>
      <c r="FBU230" s="6"/>
      <c r="FBV230" s="6"/>
      <c r="FBW230" s="6"/>
      <c r="FBX230" s="6"/>
      <c r="FBY230" s="6"/>
      <c r="FBZ230" s="6"/>
      <c r="FCA230" s="6"/>
      <c r="FCB230" s="6"/>
      <c r="FCC230" s="5"/>
      <c r="FCD230" s="6"/>
      <c r="FCE230" s="6"/>
      <c r="FCF230" s="6"/>
      <c r="FCG230" s="6"/>
      <c r="FCH230" s="6"/>
      <c r="FCI230" s="6"/>
      <c r="FCJ230" s="6"/>
      <c r="FCK230" s="6"/>
      <c r="FCL230" s="6"/>
      <c r="FCM230" s="6"/>
      <c r="FCN230" s="6"/>
      <c r="FCO230" s="6"/>
      <c r="FCP230" s="6"/>
      <c r="FCQ230" s="6"/>
      <c r="FCR230" s="6"/>
      <c r="FCS230" s="6"/>
      <c r="FCT230" s="6"/>
      <c r="FCU230" s="6"/>
      <c r="FCV230" s="6"/>
      <c r="FCW230" s="6"/>
      <c r="FCX230" s="6"/>
      <c r="FCY230" s="5"/>
      <c r="FCZ230" s="6"/>
      <c r="FDA230" s="6"/>
      <c r="FDB230" s="6"/>
      <c r="FDC230" s="6"/>
      <c r="FDD230" s="6"/>
      <c r="FDE230" s="6"/>
      <c r="FDF230" s="6"/>
      <c r="FDG230" s="6"/>
      <c r="FDH230" s="6"/>
      <c r="FDI230" s="6"/>
      <c r="FDJ230" s="6"/>
      <c r="FDK230" s="6"/>
      <c r="FDL230" s="6"/>
      <c r="FDM230" s="6"/>
      <c r="FDN230" s="6"/>
      <c r="FDO230" s="6"/>
      <c r="FDP230" s="6"/>
      <c r="FDQ230" s="6"/>
      <c r="FDR230" s="6"/>
      <c r="FDS230" s="6"/>
      <c r="FDT230" s="6"/>
      <c r="FDU230" s="5"/>
      <c r="FDV230" s="6"/>
      <c r="FDW230" s="6"/>
      <c r="FDX230" s="6"/>
      <c r="FDY230" s="6"/>
      <c r="FDZ230" s="6"/>
      <c r="FEA230" s="6"/>
      <c r="FEB230" s="6"/>
      <c r="FEC230" s="6"/>
      <c r="FED230" s="6"/>
      <c r="FEE230" s="6"/>
      <c r="FEF230" s="6"/>
      <c r="FEG230" s="6"/>
      <c r="FEH230" s="6"/>
      <c r="FEI230" s="6"/>
      <c r="FEJ230" s="6"/>
      <c r="FEK230" s="6"/>
      <c r="FEL230" s="6"/>
      <c r="FEM230" s="6"/>
      <c r="FEN230" s="6"/>
      <c r="FEO230" s="6"/>
      <c r="FEP230" s="6"/>
      <c r="FEQ230" s="5"/>
      <c r="FER230" s="6"/>
      <c r="FES230" s="6"/>
      <c r="FET230" s="6"/>
      <c r="FEU230" s="6"/>
      <c r="FEV230" s="6"/>
      <c r="FEW230" s="6"/>
      <c r="FEX230" s="6"/>
      <c r="FEY230" s="6"/>
      <c r="FEZ230" s="6"/>
      <c r="FFA230" s="6"/>
      <c r="FFB230" s="6"/>
      <c r="FFC230" s="6"/>
      <c r="FFD230" s="6"/>
      <c r="FFE230" s="6"/>
      <c r="FFF230" s="6"/>
      <c r="FFG230" s="6"/>
      <c r="FFH230" s="6"/>
      <c r="FFI230" s="6"/>
      <c r="FFJ230" s="6"/>
      <c r="FFK230" s="6"/>
      <c r="FFL230" s="6"/>
      <c r="FFM230" s="5"/>
      <c r="FFN230" s="6"/>
      <c r="FFO230" s="6"/>
      <c r="FFP230" s="6"/>
      <c r="FFQ230" s="6"/>
      <c r="FFR230" s="6"/>
      <c r="FFS230" s="6"/>
      <c r="FFT230" s="6"/>
      <c r="FFU230" s="6"/>
      <c r="FFV230" s="6"/>
      <c r="FFW230" s="6"/>
      <c r="FFX230" s="6"/>
      <c r="FFY230" s="6"/>
      <c r="FFZ230" s="6"/>
      <c r="FGA230" s="6"/>
      <c r="FGB230" s="6"/>
      <c r="FGC230" s="6"/>
      <c r="FGD230" s="6"/>
      <c r="FGE230" s="6"/>
      <c r="FGF230" s="6"/>
      <c r="FGG230" s="6"/>
      <c r="FGH230" s="6"/>
      <c r="FGI230" s="5"/>
      <c r="FGJ230" s="6"/>
      <c r="FGK230" s="6"/>
      <c r="FGL230" s="6"/>
      <c r="FGM230" s="6"/>
      <c r="FGN230" s="6"/>
      <c r="FGO230" s="6"/>
      <c r="FGP230" s="6"/>
      <c r="FGQ230" s="6"/>
      <c r="FGR230" s="6"/>
      <c r="FGS230" s="6"/>
      <c r="FGT230" s="6"/>
      <c r="FGU230" s="6"/>
      <c r="FGV230" s="6"/>
      <c r="FGW230" s="6"/>
      <c r="FGX230" s="6"/>
      <c r="FGY230" s="6"/>
      <c r="FGZ230" s="6"/>
      <c r="FHA230" s="6"/>
      <c r="FHB230" s="6"/>
      <c r="FHC230" s="6"/>
      <c r="FHD230" s="6"/>
      <c r="FHE230" s="5"/>
      <c r="FHF230" s="6"/>
      <c r="FHG230" s="6"/>
      <c r="FHH230" s="6"/>
      <c r="FHI230" s="6"/>
      <c r="FHJ230" s="6"/>
      <c r="FHK230" s="6"/>
      <c r="FHL230" s="6"/>
      <c r="FHM230" s="6"/>
      <c r="FHN230" s="6"/>
      <c r="FHO230" s="6"/>
      <c r="FHP230" s="6"/>
      <c r="FHQ230" s="6"/>
      <c r="FHR230" s="6"/>
      <c r="FHS230" s="6"/>
      <c r="FHT230" s="6"/>
      <c r="FHU230" s="6"/>
      <c r="FHV230" s="6"/>
      <c r="FHW230" s="6"/>
      <c r="FHX230" s="6"/>
      <c r="FHY230" s="6"/>
      <c r="FHZ230" s="6"/>
      <c r="FIA230" s="5"/>
      <c r="FIB230" s="6"/>
      <c r="FIC230" s="6"/>
      <c r="FID230" s="6"/>
      <c r="FIE230" s="6"/>
      <c r="FIF230" s="6"/>
      <c r="FIG230" s="6"/>
      <c r="FIH230" s="6"/>
      <c r="FII230" s="6"/>
      <c r="FIJ230" s="6"/>
      <c r="FIK230" s="6"/>
      <c r="FIL230" s="6"/>
      <c r="FIM230" s="6"/>
      <c r="FIN230" s="6"/>
      <c r="FIO230" s="6"/>
      <c r="FIP230" s="6"/>
      <c r="FIQ230" s="6"/>
      <c r="FIR230" s="6"/>
      <c r="FIS230" s="6"/>
      <c r="FIT230" s="6"/>
      <c r="FIU230" s="6"/>
      <c r="FIV230" s="6"/>
      <c r="FIW230" s="5"/>
      <c r="FIX230" s="6"/>
      <c r="FIY230" s="6"/>
      <c r="FIZ230" s="6"/>
      <c r="FJA230" s="6"/>
      <c r="FJB230" s="6"/>
      <c r="FJC230" s="6"/>
      <c r="FJD230" s="6"/>
      <c r="FJE230" s="6"/>
      <c r="FJF230" s="6"/>
      <c r="FJG230" s="6"/>
      <c r="FJH230" s="6"/>
      <c r="FJI230" s="6"/>
      <c r="FJJ230" s="6"/>
      <c r="FJK230" s="6"/>
      <c r="FJL230" s="6"/>
      <c r="FJM230" s="6"/>
      <c r="FJN230" s="6"/>
      <c r="FJO230" s="6"/>
      <c r="FJP230" s="6"/>
      <c r="FJQ230" s="6"/>
      <c r="FJR230" s="6"/>
      <c r="FJS230" s="5"/>
      <c r="FJT230" s="6"/>
      <c r="FJU230" s="6"/>
      <c r="FJV230" s="6"/>
      <c r="FJW230" s="6"/>
      <c r="FJX230" s="6"/>
      <c r="FJY230" s="6"/>
      <c r="FJZ230" s="6"/>
      <c r="FKA230" s="6"/>
      <c r="FKB230" s="6"/>
      <c r="FKC230" s="6"/>
      <c r="FKD230" s="6"/>
      <c r="FKE230" s="6"/>
      <c r="FKF230" s="6"/>
      <c r="FKG230" s="6"/>
      <c r="FKH230" s="6"/>
      <c r="FKI230" s="6"/>
      <c r="FKJ230" s="6"/>
      <c r="FKK230" s="6"/>
      <c r="FKL230" s="6"/>
      <c r="FKM230" s="6"/>
      <c r="FKN230" s="6"/>
      <c r="FKO230" s="5"/>
      <c r="FKP230" s="6"/>
      <c r="FKQ230" s="6"/>
      <c r="FKR230" s="6"/>
      <c r="FKS230" s="6"/>
      <c r="FKT230" s="6"/>
      <c r="FKU230" s="6"/>
      <c r="FKV230" s="6"/>
      <c r="FKW230" s="6"/>
      <c r="FKX230" s="6"/>
      <c r="FKY230" s="6"/>
      <c r="FKZ230" s="6"/>
      <c r="FLA230" s="6"/>
      <c r="FLB230" s="6"/>
      <c r="FLC230" s="6"/>
      <c r="FLD230" s="6"/>
      <c r="FLE230" s="6"/>
      <c r="FLF230" s="6"/>
      <c r="FLG230" s="6"/>
      <c r="FLH230" s="6"/>
      <c r="FLI230" s="6"/>
      <c r="FLJ230" s="6"/>
      <c r="FLK230" s="5"/>
      <c r="FLL230" s="6"/>
      <c r="FLM230" s="6"/>
      <c r="FLN230" s="6"/>
      <c r="FLO230" s="6"/>
      <c r="FLP230" s="6"/>
      <c r="FLQ230" s="6"/>
      <c r="FLR230" s="6"/>
      <c r="FLS230" s="6"/>
      <c r="FLT230" s="6"/>
      <c r="FLU230" s="6"/>
      <c r="FLV230" s="6"/>
      <c r="FLW230" s="6"/>
      <c r="FLX230" s="6"/>
      <c r="FLY230" s="6"/>
      <c r="FLZ230" s="6"/>
      <c r="FMA230" s="6"/>
      <c r="FMB230" s="6"/>
      <c r="FMC230" s="6"/>
      <c r="FMD230" s="6"/>
      <c r="FME230" s="6"/>
      <c r="FMF230" s="6"/>
      <c r="FMG230" s="5"/>
      <c r="FMH230" s="6"/>
      <c r="FMI230" s="6"/>
      <c r="FMJ230" s="6"/>
      <c r="FMK230" s="6"/>
      <c r="FML230" s="6"/>
      <c r="FMM230" s="6"/>
      <c r="FMN230" s="6"/>
      <c r="FMO230" s="6"/>
      <c r="FMP230" s="6"/>
      <c r="FMQ230" s="6"/>
      <c r="FMR230" s="6"/>
      <c r="FMS230" s="6"/>
      <c r="FMT230" s="6"/>
      <c r="FMU230" s="6"/>
      <c r="FMV230" s="6"/>
      <c r="FMW230" s="6"/>
      <c r="FMX230" s="6"/>
      <c r="FMY230" s="6"/>
      <c r="FMZ230" s="6"/>
      <c r="FNA230" s="6"/>
      <c r="FNB230" s="6"/>
      <c r="FNC230" s="5"/>
      <c r="FND230" s="6"/>
      <c r="FNE230" s="6"/>
      <c r="FNF230" s="6"/>
      <c r="FNG230" s="6"/>
      <c r="FNH230" s="6"/>
      <c r="FNI230" s="6"/>
      <c r="FNJ230" s="6"/>
      <c r="FNK230" s="6"/>
      <c r="FNL230" s="6"/>
      <c r="FNM230" s="6"/>
      <c r="FNN230" s="6"/>
      <c r="FNO230" s="6"/>
      <c r="FNP230" s="6"/>
      <c r="FNQ230" s="6"/>
      <c r="FNR230" s="6"/>
      <c r="FNS230" s="6"/>
      <c r="FNT230" s="6"/>
      <c r="FNU230" s="6"/>
      <c r="FNV230" s="6"/>
      <c r="FNW230" s="6"/>
      <c r="FNX230" s="6"/>
      <c r="FNY230" s="5"/>
      <c r="FNZ230" s="6"/>
      <c r="FOA230" s="6"/>
      <c r="FOB230" s="6"/>
      <c r="FOC230" s="6"/>
      <c r="FOD230" s="6"/>
      <c r="FOE230" s="6"/>
      <c r="FOF230" s="6"/>
      <c r="FOG230" s="6"/>
      <c r="FOH230" s="6"/>
      <c r="FOI230" s="6"/>
      <c r="FOJ230" s="6"/>
      <c r="FOK230" s="6"/>
      <c r="FOL230" s="6"/>
      <c r="FOM230" s="6"/>
      <c r="FON230" s="6"/>
      <c r="FOO230" s="6"/>
      <c r="FOP230" s="6"/>
      <c r="FOQ230" s="6"/>
      <c r="FOR230" s="6"/>
      <c r="FOS230" s="6"/>
      <c r="FOT230" s="6"/>
      <c r="FOU230" s="5"/>
      <c r="FOV230" s="6"/>
      <c r="FOW230" s="6"/>
      <c r="FOX230" s="6"/>
      <c r="FOY230" s="6"/>
      <c r="FOZ230" s="6"/>
      <c r="FPA230" s="6"/>
      <c r="FPB230" s="6"/>
      <c r="FPC230" s="6"/>
      <c r="FPD230" s="6"/>
      <c r="FPE230" s="6"/>
      <c r="FPF230" s="6"/>
      <c r="FPG230" s="6"/>
      <c r="FPH230" s="6"/>
      <c r="FPI230" s="6"/>
      <c r="FPJ230" s="6"/>
      <c r="FPK230" s="6"/>
      <c r="FPL230" s="6"/>
      <c r="FPM230" s="6"/>
      <c r="FPN230" s="6"/>
      <c r="FPO230" s="6"/>
      <c r="FPP230" s="6"/>
      <c r="FPQ230" s="5"/>
      <c r="FPR230" s="6"/>
      <c r="FPS230" s="6"/>
      <c r="FPT230" s="6"/>
      <c r="FPU230" s="6"/>
      <c r="FPV230" s="6"/>
      <c r="FPW230" s="6"/>
      <c r="FPX230" s="6"/>
      <c r="FPY230" s="6"/>
      <c r="FPZ230" s="6"/>
      <c r="FQA230" s="6"/>
      <c r="FQB230" s="6"/>
      <c r="FQC230" s="6"/>
      <c r="FQD230" s="6"/>
      <c r="FQE230" s="6"/>
      <c r="FQF230" s="6"/>
      <c r="FQG230" s="6"/>
      <c r="FQH230" s="6"/>
      <c r="FQI230" s="6"/>
      <c r="FQJ230" s="6"/>
      <c r="FQK230" s="6"/>
      <c r="FQL230" s="6"/>
      <c r="FQM230" s="5"/>
      <c r="FQN230" s="6"/>
      <c r="FQO230" s="6"/>
      <c r="FQP230" s="6"/>
      <c r="FQQ230" s="6"/>
      <c r="FQR230" s="6"/>
      <c r="FQS230" s="6"/>
      <c r="FQT230" s="6"/>
      <c r="FQU230" s="6"/>
      <c r="FQV230" s="6"/>
      <c r="FQW230" s="6"/>
      <c r="FQX230" s="6"/>
      <c r="FQY230" s="6"/>
      <c r="FQZ230" s="6"/>
      <c r="FRA230" s="6"/>
      <c r="FRB230" s="6"/>
      <c r="FRC230" s="6"/>
      <c r="FRD230" s="6"/>
      <c r="FRE230" s="6"/>
      <c r="FRF230" s="6"/>
      <c r="FRG230" s="6"/>
      <c r="FRH230" s="6"/>
      <c r="FRI230" s="5"/>
      <c r="FRJ230" s="6"/>
      <c r="FRK230" s="6"/>
      <c r="FRL230" s="6"/>
      <c r="FRM230" s="6"/>
      <c r="FRN230" s="6"/>
      <c r="FRO230" s="6"/>
      <c r="FRP230" s="6"/>
      <c r="FRQ230" s="6"/>
      <c r="FRR230" s="6"/>
      <c r="FRS230" s="6"/>
      <c r="FRT230" s="6"/>
      <c r="FRU230" s="6"/>
      <c r="FRV230" s="6"/>
      <c r="FRW230" s="6"/>
      <c r="FRX230" s="6"/>
      <c r="FRY230" s="6"/>
      <c r="FRZ230" s="6"/>
      <c r="FSA230" s="6"/>
      <c r="FSB230" s="6"/>
      <c r="FSC230" s="6"/>
      <c r="FSD230" s="6"/>
      <c r="FSE230" s="5"/>
      <c r="FSF230" s="6"/>
      <c r="FSG230" s="6"/>
      <c r="FSH230" s="6"/>
      <c r="FSI230" s="6"/>
      <c r="FSJ230" s="6"/>
      <c r="FSK230" s="6"/>
      <c r="FSL230" s="6"/>
      <c r="FSM230" s="6"/>
      <c r="FSN230" s="6"/>
      <c r="FSO230" s="6"/>
      <c r="FSP230" s="6"/>
      <c r="FSQ230" s="6"/>
      <c r="FSR230" s="6"/>
      <c r="FSS230" s="6"/>
      <c r="FST230" s="6"/>
      <c r="FSU230" s="6"/>
      <c r="FSV230" s="6"/>
      <c r="FSW230" s="6"/>
      <c r="FSX230" s="6"/>
      <c r="FSY230" s="6"/>
      <c r="FSZ230" s="6"/>
      <c r="FTA230" s="5"/>
      <c r="FTB230" s="6"/>
      <c r="FTC230" s="6"/>
      <c r="FTD230" s="6"/>
      <c r="FTE230" s="6"/>
      <c r="FTF230" s="6"/>
      <c r="FTG230" s="6"/>
      <c r="FTH230" s="6"/>
      <c r="FTI230" s="6"/>
      <c r="FTJ230" s="6"/>
      <c r="FTK230" s="6"/>
      <c r="FTL230" s="6"/>
      <c r="FTM230" s="6"/>
      <c r="FTN230" s="6"/>
      <c r="FTO230" s="6"/>
      <c r="FTP230" s="6"/>
      <c r="FTQ230" s="6"/>
      <c r="FTR230" s="6"/>
      <c r="FTS230" s="6"/>
      <c r="FTT230" s="6"/>
      <c r="FTU230" s="6"/>
      <c r="FTV230" s="6"/>
      <c r="FTW230" s="5"/>
      <c r="FTX230" s="6"/>
      <c r="FTY230" s="6"/>
      <c r="FTZ230" s="6"/>
      <c r="FUA230" s="6"/>
      <c r="FUB230" s="6"/>
      <c r="FUC230" s="6"/>
      <c r="FUD230" s="6"/>
      <c r="FUE230" s="6"/>
      <c r="FUF230" s="6"/>
      <c r="FUG230" s="6"/>
      <c r="FUH230" s="6"/>
      <c r="FUI230" s="6"/>
      <c r="FUJ230" s="6"/>
      <c r="FUK230" s="6"/>
      <c r="FUL230" s="6"/>
      <c r="FUM230" s="6"/>
      <c r="FUN230" s="6"/>
      <c r="FUO230" s="6"/>
      <c r="FUP230" s="6"/>
      <c r="FUQ230" s="6"/>
      <c r="FUR230" s="6"/>
      <c r="FUS230" s="5"/>
      <c r="FUT230" s="6"/>
      <c r="FUU230" s="6"/>
      <c r="FUV230" s="6"/>
      <c r="FUW230" s="6"/>
      <c r="FUX230" s="6"/>
      <c r="FUY230" s="6"/>
      <c r="FUZ230" s="6"/>
      <c r="FVA230" s="6"/>
      <c r="FVB230" s="6"/>
      <c r="FVC230" s="6"/>
      <c r="FVD230" s="6"/>
      <c r="FVE230" s="6"/>
      <c r="FVF230" s="6"/>
      <c r="FVG230" s="6"/>
      <c r="FVH230" s="6"/>
      <c r="FVI230" s="6"/>
      <c r="FVJ230" s="6"/>
      <c r="FVK230" s="6"/>
      <c r="FVL230" s="6"/>
      <c r="FVM230" s="6"/>
      <c r="FVN230" s="6"/>
      <c r="FVO230" s="5"/>
      <c r="FVP230" s="6"/>
      <c r="FVQ230" s="6"/>
      <c r="FVR230" s="6"/>
      <c r="FVS230" s="6"/>
      <c r="FVT230" s="6"/>
      <c r="FVU230" s="6"/>
      <c r="FVV230" s="6"/>
      <c r="FVW230" s="6"/>
      <c r="FVX230" s="6"/>
      <c r="FVY230" s="6"/>
      <c r="FVZ230" s="6"/>
      <c r="FWA230" s="6"/>
      <c r="FWB230" s="6"/>
      <c r="FWC230" s="6"/>
      <c r="FWD230" s="6"/>
      <c r="FWE230" s="6"/>
      <c r="FWF230" s="6"/>
      <c r="FWG230" s="6"/>
      <c r="FWH230" s="6"/>
      <c r="FWI230" s="6"/>
      <c r="FWJ230" s="6"/>
      <c r="FWK230" s="5"/>
      <c r="FWL230" s="6"/>
      <c r="FWM230" s="6"/>
      <c r="FWN230" s="6"/>
      <c r="FWO230" s="6"/>
      <c r="FWP230" s="6"/>
      <c r="FWQ230" s="6"/>
      <c r="FWR230" s="6"/>
      <c r="FWS230" s="6"/>
      <c r="FWT230" s="6"/>
      <c r="FWU230" s="6"/>
      <c r="FWV230" s="6"/>
      <c r="FWW230" s="6"/>
      <c r="FWX230" s="6"/>
      <c r="FWY230" s="6"/>
      <c r="FWZ230" s="6"/>
      <c r="FXA230" s="6"/>
      <c r="FXB230" s="6"/>
      <c r="FXC230" s="6"/>
      <c r="FXD230" s="6"/>
      <c r="FXE230" s="6"/>
      <c r="FXF230" s="6"/>
      <c r="FXG230" s="5"/>
      <c r="FXH230" s="6"/>
      <c r="FXI230" s="6"/>
      <c r="FXJ230" s="6"/>
      <c r="FXK230" s="6"/>
      <c r="FXL230" s="6"/>
      <c r="FXM230" s="6"/>
      <c r="FXN230" s="6"/>
      <c r="FXO230" s="6"/>
      <c r="FXP230" s="6"/>
      <c r="FXQ230" s="6"/>
      <c r="FXR230" s="6"/>
      <c r="FXS230" s="6"/>
      <c r="FXT230" s="6"/>
      <c r="FXU230" s="6"/>
      <c r="FXV230" s="6"/>
      <c r="FXW230" s="6"/>
      <c r="FXX230" s="6"/>
      <c r="FXY230" s="6"/>
      <c r="FXZ230" s="6"/>
      <c r="FYA230" s="6"/>
      <c r="FYB230" s="6"/>
      <c r="FYC230" s="5"/>
      <c r="FYD230" s="6"/>
      <c r="FYE230" s="6"/>
      <c r="FYF230" s="6"/>
      <c r="FYG230" s="6"/>
      <c r="FYH230" s="6"/>
      <c r="FYI230" s="6"/>
      <c r="FYJ230" s="6"/>
      <c r="FYK230" s="6"/>
      <c r="FYL230" s="6"/>
      <c r="FYM230" s="6"/>
      <c r="FYN230" s="6"/>
      <c r="FYO230" s="6"/>
      <c r="FYP230" s="6"/>
      <c r="FYQ230" s="6"/>
      <c r="FYR230" s="6"/>
      <c r="FYS230" s="6"/>
      <c r="FYT230" s="6"/>
      <c r="FYU230" s="6"/>
      <c r="FYV230" s="6"/>
      <c r="FYW230" s="6"/>
      <c r="FYX230" s="6"/>
      <c r="FYY230" s="5"/>
      <c r="FYZ230" s="6"/>
      <c r="FZA230" s="6"/>
      <c r="FZB230" s="6"/>
      <c r="FZC230" s="6"/>
      <c r="FZD230" s="6"/>
      <c r="FZE230" s="6"/>
      <c r="FZF230" s="6"/>
      <c r="FZG230" s="6"/>
      <c r="FZH230" s="6"/>
      <c r="FZI230" s="6"/>
      <c r="FZJ230" s="6"/>
      <c r="FZK230" s="6"/>
      <c r="FZL230" s="6"/>
      <c r="FZM230" s="6"/>
      <c r="FZN230" s="6"/>
      <c r="FZO230" s="6"/>
      <c r="FZP230" s="6"/>
      <c r="FZQ230" s="6"/>
      <c r="FZR230" s="6"/>
      <c r="FZS230" s="6"/>
      <c r="FZT230" s="6"/>
      <c r="FZU230" s="5"/>
      <c r="FZV230" s="6"/>
      <c r="FZW230" s="6"/>
      <c r="FZX230" s="6"/>
      <c r="FZY230" s="6"/>
      <c r="FZZ230" s="6"/>
      <c r="GAA230" s="6"/>
      <c r="GAB230" s="6"/>
      <c r="GAC230" s="6"/>
      <c r="GAD230" s="6"/>
      <c r="GAE230" s="6"/>
      <c r="GAF230" s="6"/>
      <c r="GAG230" s="6"/>
      <c r="GAH230" s="6"/>
      <c r="GAI230" s="6"/>
      <c r="GAJ230" s="6"/>
      <c r="GAK230" s="6"/>
      <c r="GAL230" s="6"/>
      <c r="GAM230" s="6"/>
      <c r="GAN230" s="6"/>
      <c r="GAO230" s="6"/>
      <c r="GAP230" s="6"/>
      <c r="GAQ230" s="5"/>
      <c r="GAR230" s="6"/>
      <c r="GAS230" s="6"/>
      <c r="GAT230" s="6"/>
      <c r="GAU230" s="6"/>
      <c r="GAV230" s="6"/>
      <c r="GAW230" s="6"/>
      <c r="GAX230" s="6"/>
      <c r="GAY230" s="6"/>
      <c r="GAZ230" s="6"/>
      <c r="GBA230" s="6"/>
      <c r="GBB230" s="6"/>
      <c r="GBC230" s="6"/>
      <c r="GBD230" s="6"/>
      <c r="GBE230" s="6"/>
      <c r="GBF230" s="6"/>
      <c r="GBG230" s="6"/>
      <c r="GBH230" s="6"/>
      <c r="GBI230" s="6"/>
      <c r="GBJ230" s="6"/>
      <c r="GBK230" s="6"/>
      <c r="GBL230" s="6"/>
      <c r="GBM230" s="5"/>
      <c r="GBN230" s="6"/>
      <c r="GBO230" s="6"/>
      <c r="GBP230" s="6"/>
      <c r="GBQ230" s="6"/>
      <c r="GBR230" s="6"/>
      <c r="GBS230" s="6"/>
      <c r="GBT230" s="6"/>
      <c r="GBU230" s="6"/>
      <c r="GBV230" s="6"/>
      <c r="GBW230" s="6"/>
      <c r="GBX230" s="6"/>
      <c r="GBY230" s="6"/>
      <c r="GBZ230" s="6"/>
      <c r="GCA230" s="6"/>
      <c r="GCB230" s="6"/>
      <c r="GCC230" s="6"/>
      <c r="GCD230" s="6"/>
      <c r="GCE230" s="6"/>
      <c r="GCF230" s="6"/>
      <c r="GCG230" s="6"/>
      <c r="GCH230" s="6"/>
      <c r="GCI230" s="5"/>
      <c r="GCJ230" s="6"/>
      <c r="GCK230" s="6"/>
      <c r="GCL230" s="6"/>
      <c r="GCM230" s="6"/>
      <c r="GCN230" s="6"/>
      <c r="GCO230" s="6"/>
      <c r="GCP230" s="6"/>
      <c r="GCQ230" s="6"/>
      <c r="GCR230" s="6"/>
      <c r="GCS230" s="6"/>
      <c r="GCT230" s="6"/>
      <c r="GCU230" s="6"/>
      <c r="GCV230" s="6"/>
      <c r="GCW230" s="6"/>
      <c r="GCX230" s="6"/>
      <c r="GCY230" s="6"/>
      <c r="GCZ230" s="6"/>
      <c r="GDA230" s="6"/>
      <c r="GDB230" s="6"/>
      <c r="GDC230" s="6"/>
      <c r="GDD230" s="6"/>
      <c r="GDE230" s="5"/>
      <c r="GDF230" s="6"/>
      <c r="GDG230" s="6"/>
      <c r="GDH230" s="6"/>
      <c r="GDI230" s="6"/>
      <c r="GDJ230" s="6"/>
      <c r="GDK230" s="6"/>
      <c r="GDL230" s="6"/>
      <c r="GDM230" s="6"/>
      <c r="GDN230" s="6"/>
      <c r="GDO230" s="6"/>
      <c r="GDP230" s="6"/>
      <c r="GDQ230" s="6"/>
      <c r="GDR230" s="6"/>
      <c r="GDS230" s="6"/>
      <c r="GDT230" s="6"/>
      <c r="GDU230" s="6"/>
      <c r="GDV230" s="6"/>
      <c r="GDW230" s="6"/>
      <c r="GDX230" s="6"/>
      <c r="GDY230" s="6"/>
      <c r="GDZ230" s="6"/>
      <c r="GEA230" s="5"/>
      <c r="GEB230" s="6"/>
      <c r="GEC230" s="6"/>
      <c r="GED230" s="6"/>
      <c r="GEE230" s="6"/>
      <c r="GEF230" s="6"/>
      <c r="GEG230" s="6"/>
      <c r="GEH230" s="6"/>
      <c r="GEI230" s="6"/>
      <c r="GEJ230" s="6"/>
      <c r="GEK230" s="6"/>
      <c r="GEL230" s="6"/>
      <c r="GEM230" s="6"/>
      <c r="GEN230" s="6"/>
      <c r="GEO230" s="6"/>
      <c r="GEP230" s="6"/>
      <c r="GEQ230" s="6"/>
      <c r="GER230" s="6"/>
      <c r="GES230" s="6"/>
      <c r="GET230" s="6"/>
      <c r="GEU230" s="6"/>
      <c r="GEV230" s="6"/>
      <c r="GEW230" s="5"/>
      <c r="GEX230" s="6"/>
      <c r="GEY230" s="6"/>
      <c r="GEZ230" s="6"/>
      <c r="GFA230" s="6"/>
      <c r="GFB230" s="6"/>
      <c r="GFC230" s="6"/>
      <c r="GFD230" s="6"/>
      <c r="GFE230" s="6"/>
      <c r="GFF230" s="6"/>
      <c r="GFG230" s="6"/>
      <c r="GFH230" s="6"/>
      <c r="GFI230" s="6"/>
      <c r="GFJ230" s="6"/>
      <c r="GFK230" s="6"/>
      <c r="GFL230" s="6"/>
      <c r="GFM230" s="6"/>
      <c r="GFN230" s="6"/>
      <c r="GFO230" s="6"/>
      <c r="GFP230" s="6"/>
      <c r="GFQ230" s="6"/>
      <c r="GFR230" s="6"/>
      <c r="GFS230" s="5"/>
      <c r="GFT230" s="6"/>
      <c r="GFU230" s="6"/>
      <c r="GFV230" s="6"/>
      <c r="GFW230" s="6"/>
      <c r="GFX230" s="6"/>
      <c r="GFY230" s="6"/>
      <c r="GFZ230" s="6"/>
      <c r="GGA230" s="6"/>
      <c r="GGB230" s="6"/>
      <c r="GGC230" s="6"/>
      <c r="GGD230" s="6"/>
      <c r="GGE230" s="6"/>
      <c r="GGF230" s="6"/>
      <c r="GGG230" s="6"/>
      <c r="GGH230" s="6"/>
      <c r="GGI230" s="6"/>
      <c r="GGJ230" s="6"/>
      <c r="GGK230" s="6"/>
      <c r="GGL230" s="6"/>
      <c r="GGM230" s="6"/>
      <c r="GGN230" s="6"/>
      <c r="GGO230" s="5"/>
      <c r="GGP230" s="6"/>
      <c r="GGQ230" s="6"/>
      <c r="GGR230" s="6"/>
      <c r="GGS230" s="6"/>
      <c r="GGT230" s="6"/>
      <c r="GGU230" s="6"/>
      <c r="GGV230" s="6"/>
      <c r="GGW230" s="6"/>
      <c r="GGX230" s="6"/>
      <c r="GGY230" s="6"/>
      <c r="GGZ230" s="6"/>
      <c r="GHA230" s="6"/>
      <c r="GHB230" s="6"/>
      <c r="GHC230" s="6"/>
      <c r="GHD230" s="6"/>
      <c r="GHE230" s="6"/>
      <c r="GHF230" s="6"/>
      <c r="GHG230" s="6"/>
      <c r="GHH230" s="6"/>
      <c r="GHI230" s="6"/>
      <c r="GHJ230" s="6"/>
      <c r="GHK230" s="5"/>
      <c r="GHL230" s="6"/>
      <c r="GHM230" s="6"/>
      <c r="GHN230" s="6"/>
      <c r="GHO230" s="6"/>
      <c r="GHP230" s="6"/>
      <c r="GHQ230" s="6"/>
      <c r="GHR230" s="6"/>
      <c r="GHS230" s="6"/>
      <c r="GHT230" s="6"/>
      <c r="GHU230" s="6"/>
      <c r="GHV230" s="6"/>
      <c r="GHW230" s="6"/>
      <c r="GHX230" s="6"/>
      <c r="GHY230" s="6"/>
      <c r="GHZ230" s="6"/>
      <c r="GIA230" s="6"/>
      <c r="GIB230" s="6"/>
      <c r="GIC230" s="6"/>
      <c r="GID230" s="6"/>
      <c r="GIE230" s="6"/>
      <c r="GIF230" s="6"/>
      <c r="GIG230" s="5"/>
      <c r="GIH230" s="6"/>
      <c r="GII230" s="6"/>
      <c r="GIJ230" s="6"/>
      <c r="GIK230" s="6"/>
      <c r="GIL230" s="6"/>
      <c r="GIM230" s="6"/>
      <c r="GIN230" s="6"/>
      <c r="GIO230" s="6"/>
      <c r="GIP230" s="6"/>
      <c r="GIQ230" s="6"/>
      <c r="GIR230" s="6"/>
      <c r="GIS230" s="6"/>
      <c r="GIT230" s="6"/>
      <c r="GIU230" s="6"/>
      <c r="GIV230" s="6"/>
      <c r="GIW230" s="6"/>
      <c r="GIX230" s="6"/>
      <c r="GIY230" s="6"/>
      <c r="GIZ230" s="6"/>
      <c r="GJA230" s="6"/>
      <c r="GJB230" s="6"/>
      <c r="GJC230" s="5"/>
      <c r="GJD230" s="6"/>
      <c r="GJE230" s="6"/>
      <c r="GJF230" s="6"/>
      <c r="GJG230" s="6"/>
      <c r="GJH230" s="6"/>
      <c r="GJI230" s="6"/>
      <c r="GJJ230" s="6"/>
      <c r="GJK230" s="6"/>
      <c r="GJL230" s="6"/>
      <c r="GJM230" s="6"/>
      <c r="GJN230" s="6"/>
      <c r="GJO230" s="6"/>
      <c r="GJP230" s="6"/>
      <c r="GJQ230" s="6"/>
      <c r="GJR230" s="6"/>
      <c r="GJS230" s="6"/>
      <c r="GJT230" s="6"/>
      <c r="GJU230" s="6"/>
      <c r="GJV230" s="6"/>
      <c r="GJW230" s="6"/>
      <c r="GJX230" s="6"/>
      <c r="GJY230" s="5"/>
      <c r="GJZ230" s="6"/>
      <c r="GKA230" s="6"/>
      <c r="GKB230" s="6"/>
      <c r="GKC230" s="6"/>
      <c r="GKD230" s="6"/>
      <c r="GKE230" s="6"/>
      <c r="GKF230" s="6"/>
      <c r="GKG230" s="6"/>
      <c r="GKH230" s="6"/>
      <c r="GKI230" s="6"/>
      <c r="GKJ230" s="6"/>
      <c r="GKK230" s="6"/>
      <c r="GKL230" s="6"/>
      <c r="GKM230" s="6"/>
      <c r="GKN230" s="6"/>
      <c r="GKO230" s="6"/>
      <c r="GKP230" s="6"/>
      <c r="GKQ230" s="6"/>
      <c r="GKR230" s="6"/>
      <c r="GKS230" s="6"/>
      <c r="GKT230" s="6"/>
      <c r="GKU230" s="5"/>
      <c r="GKV230" s="6"/>
      <c r="GKW230" s="6"/>
      <c r="GKX230" s="6"/>
      <c r="GKY230" s="6"/>
      <c r="GKZ230" s="6"/>
      <c r="GLA230" s="6"/>
      <c r="GLB230" s="6"/>
      <c r="GLC230" s="6"/>
      <c r="GLD230" s="6"/>
      <c r="GLE230" s="6"/>
      <c r="GLF230" s="6"/>
      <c r="GLG230" s="6"/>
      <c r="GLH230" s="6"/>
      <c r="GLI230" s="6"/>
      <c r="GLJ230" s="6"/>
      <c r="GLK230" s="6"/>
      <c r="GLL230" s="6"/>
      <c r="GLM230" s="6"/>
      <c r="GLN230" s="6"/>
      <c r="GLO230" s="6"/>
      <c r="GLP230" s="6"/>
      <c r="GLQ230" s="5"/>
      <c r="GLR230" s="6"/>
      <c r="GLS230" s="6"/>
      <c r="GLT230" s="6"/>
      <c r="GLU230" s="6"/>
      <c r="GLV230" s="6"/>
      <c r="GLW230" s="6"/>
      <c r="GLX230" s="6"/>
      <c r="GLY230" s="6"/>
      <c r="GLZ230" s="6"/>
      <c r="GMA230" s="6"/>
      <c r="GMB230" s="6"/>
      <c r="GMC230" s="6"/>
      <c r="GMD230" s="6"/>
      <c r="GME230" s="6"/>
      <c r="GMF230" s="6"/>
      <c r="GMG230" s="6"/>
      <c r="GMH230" s="6"/>
      <c r="GMI230" s="6"/>
      <c r="GMJ230" s="6"/>
      <c r="GMK230" s="6"/>
      <c r="GML230" s="6"/>
      <c r="GMM230" s="5"/>
      <c r="GMN230" s="6"/>
      <c r="GMO230" s="6"/>
      <c r="GMP230" s="6"/>
      <c r="GMQ230" s="6"/>
      <c r="GMR230" s="6"/>
      <c r="GMS230" s="6"/>
      <c r="GMT230" s="6"/>
      <c r="GMU230" s="6"/>
      <c r="GMV230" s="6"/>
      <c r="GMW230" s="6"/>
      <c r="GMX230" s="6"/>
      <c r="GMY230" s="6"/>
      <c r="GMZ230" s="6"/>
      <c r="GNA230" s="6"/>
      <c r="GNB230" s="6"/>
      <c r="GNC230" s="6"/>
      <c r="GND230" s="6"/>
      <c r="GNE230" s="6"/>
      <c r="GNF230" s="6"/>
      <c r="GNG230" s="6"/>
      <c r="GNH230" s="6"/>
      <c r="GNI230" s="5"/>
      <c r="GNJ230" s="6"/>
      <c r="GNK230" s="6"/>
      <c r="GNL230" s="6"/>
      <c r="GNM230" s="6"/>
      <c r="GNN230" s="6"/>
      <c r="GNO230" s="6"/>
      <c r="GNP230" s="6"/>
      <c r="GNQ230" s="6"/>
      <c r="GNR230" s="6"/>
      <c r="GNS230" s="6"/>
      <c r="GNT230" s="6"/>
      <c r="GNU230" s="6"/>
      <c r="GNV230" s="6"/>
      <c r="GNW230" s="6"/>
      <c r="GNX230" s="6"/>
      <c r="GNY230" s="6"/>
      <c r="GNZ230" s="6"/>
      <c r="GOA230" s="6"/>
      <c r="GOB230" s="6"/>
      <c r="GOC230" s="6"/>
      <c r="GOD230" s="6"/>
      <c r="GOE230" s="5"/>
      <c r="GOF230" s="6"/>
      <c r="GOG230" s="6"/>
      <c r="GOH230" s="6"/>
      <c r="GOI230" s="6"/>
      <c r="GOJ230" s="6"/>
      <c r="GOK230" s="6"/>
      <c r="GOL230" s="6"/>
      <c r="GOM230" s="6"/>
      <c r="GON230" s="6"/>
      <c r="GOO230" s="6"/>
      <c r="GOP230" s="6"/>
      <c r="GOQ230" s="6"/>
      <c r="GOR230" s="6"/>
      <c r="GOS230" s="6"/>
      <c r="GOT230" s="6"/>
      <c r="GOU230" s="6"/>
      <c r="GOV230" s="6"/>
      <c r="GOW230" s="6"/>
      <c r="GOX230" s="6"/>
      <c r="GOY230" s="6"/>
      <c r="GOZ230" s="6"/>
      <c r="GPA230" s="5"/>
      <c r="GPB230" s="6"/>
      <c r="GPC230" s="6"/>
      <c r="GPD230" s="6"/>
      <c r="GPE230" s="6"/>
      <c r="GPF230" s="6"/>
      <c r="GPG230" s="6"/>
      <c r="GPH230" s="6"/>
      <c r="GPI230" s="6"/>
      <c r="GPJ230" s="6"/>
      <c r="GPK230" s="6"/>
      <c r="GPL230" s="6"/>
      <c r="GPM230" s="6"/>
      <c r="GPN230" s="6"/>
      <c r="GPO230" s="6"/>
      <c r="GPP230" s="6"/>
      <c r="GPQ230" s="6"/>
      <c r="GPR230" s="6"/>
      <c r="GPS230" s="6"/>
      <c r="GPT230" s="6"/>
      <c r="GPU230" s="6"/>
      <c r="GPV230" s="6"/>
      <c r="GPW230" s="5"/>
      <c r="GPX230" s="6"/>
      <c r="GPY230" s="6"/>
      <c r="GPZ230" s="6"/>
      <c r="GQA230" s="6"/>
      <c r="GQB230" s="6"/>
      <c r="GQC230" s="6"/>
      <c r="GQD230" s="6"/>
      <c r="GQE230" s="6"/>
      <c r="GQF230" s="6"/>
      <c r="GQG230" s="6"/>
      <c r="GQH230" s="6"/>
      <c r="GQI230" s="6"/>
      <c r="GQJ230" s="6"/>
      <c r="GQK230" s="6"/>
      <c r="GQL230" s="6"/>
      <c r="GQM230" s="6"/>
      <c r="GQN230" s="6"/>
      <c r="GQO230" s="6"/>
      <c r="GQP230" s="6"/>
      <c r="GQQ230" s="6"/>
      <c r="GQR230" s="6"/>
      <c r="GQS230" s="5"/>
      <c r="GQT230" s="6"/>
      <c r="GQU230" s="6"/>
      <c r="GQV230" s="6"/>
      <c r="GQW230" s="6"/>
      <c r="GQX230" s="6"/>
      <c r="GQY230" s="6"/>
      <c r="GQZ230" s="6"/>
      <c r="GRA230" s="6"/>
      <c r="GRB230" s="6"/>
      <c r="GRC230" s="6"/>
      <c r="GRD230" s="6"/>
      <c r="GRE230" s="6"/>
      <c r="GRF230" s="6"/>
      <c r="GRG230" s="6"/>
      <c r="GRH230" s="6"/>
      <c r="GRI230" s="6"/>
      <c r="GRJ230" s="6"/>
      <c r="GRK230" s="6"/>
      <c r="GRL230" s="6"/>
      <c r="GRM230" s="6"/>
      <c r="GRN230" s="6"/>
      <c r="GRO230" s="5"/>
      <c r="GRP230" s="6"/>
      <c r="GRQ230" s="6"/>
      <c r="GRR230" s="6"/>
      <c r="GRS230" s="6"/>
      <c r="GRT230" s="6"/>
      <c r="GRU230" s="6"/>
      <c r="GRV230" s="6"/>
      <c r="GRW230" s="6"/>
      <c r="GRX230" s="6"/>
      <c r="GRY230" s="6"/>
      <c r="GRZ230" s="6"/>
      <c r="GSA230" s="6"/>
      <c r="GSB230" s="6"/>
      <c r="GSC230" s="6"/>
      <c r="GSD230" s="6"/>
      <c r="GSE230" s="6"/>
      <c r="GSF230" s="6"/>
      <c r="GSG230" s="6"/>
      <c r="GSH230" s="6"/>
      <c r="GSI230" s="6"/>
      <c r="GSJ230" s="6"/>
      <c r="GSK230" s="5"/>
      <c r="GSL230" s="6"/>
      <c r="GSM230" s="6"/>
      <c r="GSN230" s="6"/>
      <c r="GSO230" s="6"/>
      <c r="GSP230" s="6"/>
      <c r="GSQ230" s="6"/>
      <c r="GSR230" s="6"/>
      <c r="GSS230" s="6"/>
      <c r="GST230" s="6"/>
      <c r="GSU230" s="6"/>
      <c r="GSV230" s="6"/>
      <c r="GSW230" s="6"/>
      <c r="GSX230" s="6"/>
      <c r="GSY230" s="6"/>
      <c r="GSZ230" s="6"/>
      <c r="GTA230" s="6"/>
      <c r="GTB230" s="6"/>
      <c r="GTC230" s="6"/>
      <c r="GTD230" s="6"/>
      <c r="GTE230" s="6"/>
      <c r="GTF230" s="6"/>
      <c r="GTG230" s="5"/>
      <c r="GTH230" s="6"/>
      <c r="GTI230" s="6"/>
      <c r="GTJ230" s="6"/>
      <c r="GTK230" s="6"/>
      <c r="GTL230" s="6"/>
      <c r="GTM230" s="6"/>
      <c r="GTN230" s="6"/>
      <c r="GTO230" s="6"/>
      <c r="GTP230" s="6"/>
      <c r="GTQ230" s="6"/>
      <c r="GTR230" s="6"/>
      <c r="GTS230" s="6"/>
      <c r="GTT230" s="6"/>
      <c r="GTU230" s="6"/>
      <c r="GTV230" s="6"/>
      <c r="GTW230" s="6"/>
      <c r="GTX230" s="6"/>
      <c r="GTY230" s="6"/>
      <c r="GTZ230" s="6"/>
      <c r="GUA230" s="6"/>
      <c r="GUB230" s="6"/>
      <c r="GUC230" s="5"/>
      <c r="GUD230" s="6"/>
      <c r="GUE230" s="6"/>
      <c r="GUF230" s="6"/>
      <c r="GUG230" s="6"/>
      <c r="GUH230" s="6"/>
      <c r="GUI230" s="6"/>
      <c r="GUJ230" s="6"/>
      <c r="GUK230" s="6"/>
      <c r="GUL230" s="6"/>
      <c r="GUM230" s="6"/>
      <c r="GUN230" s="6"/>
      <c r="GUO230" s="6"/>
      <c r="GUP230" s="6"/>
      <c r="GUQ230" s="6"/>
      <c r="GUR230" s="6"/>
      <c r="GUS230" s="6"/>
      <c r="GUT230" s="6"/>
      <c r="GUU230" s="6"/>
      <c r="GUV230" s="6"/>
      <c r="GUW230" s="6"/>
      <c r="GUX230" s="6"/>
      <c r="GUY230" s="5"/>
      <c r="GUZ230" s="6"/>
      <c r="GVA230" s="6"/>
      <c r="GVB230" s="6"/>
      <c r="GVC230" s="6"/>
      <c r="GVD230" s="6"/>
      <c r="GVE230" s="6"/>
      <c r="GVF230" s="6"/>
      <c r="GVG230" s="6"/>
      <c r="GVH230" s="6"/>
      <c r="GVI230" s="6"/>
      <c r="GVJ230" s="6"/>
      <c r="GVK230" s="6"/>
      <c r="GVL230" s="6"/>
      <c r="GVM230" s="6"/>
      <c r="GVN230" s="6"/>
      <c r="GVO230" s="6"/>
      <c r="GVP230" s="6"/>
      <c r="GVQ230" s="6"/>
      <c r="GVR230" s="6"/>
      <c r="GVS230" s="6"/>
      <c r="GVT230" s="6"/>
      <c r="GVU230" s="5"/>
      <c r="GVV230" s="6"/>
      <c r="GVW230" s="6"/>
      <c r="GVX230" s="6"/>
      <c r="GVY230" s="6"/>
      <c r="GVZ230" s="6"/>
      <c r="GWA230" s="6"/>
      <c r="GWB230" s="6"/>
      <c r="GWC230" s="6"/>
      <c r="GWD230" s="6"/>
      <c r="GWE230" s="6"/>
      <c r="GWF230" s="6"/>
      <c r="GWG230" s="6"/>
      <c r="GWH230" s="6"/>
      <c r="GWI230" s="6"/>
      <c r="GWJ230" s="6"/>
      <c r="GWK230" s="6"/>
      <c r="GWL230" s="6"/>
      <c r="GWM230" s="6"/>
      <c r="GWN230" s="6"/>
      <c r="GWO230" s="6"/>
      <c r="GWP230" s="6"/>
      <c r="GWQ230" s="5"/>
      <c r="GWR230" s="6"/>
      <c r="GWS230" s="6"/>
      <c r="GWT230" s="6"/>
      <c r="GWU230" s="6"/>
      <c r="GWV230" s="6"/>
      <c r="GWW230" s="6"/>
      <c r="GWX230" s="6"/>
      <c r="GWY230" s="6"/>
      <c r="GWZ230" s="6"/>
      <c r="GXA230" s="6"/>
      <c r="GXB230" s="6"/>
      <c r="GXC230" s="6"/>
      <c r="GXD230" s="6"/>
      <c r="GXE230" s="6"/>
      <c r="GXF230" s="6"/>
      <c r="GXG230" s="6"/>
      <c r="GXH230" s="6"/>
      <c r="GXI230" s="6"/>
      <c r="GXJ230" s="6"/>
      <c r="GXK230" s="6"/>
      <c r="GXL230" s="6"/>
      <c r="GXM230" s="5"/>
      <c r="GXN230" s="6"/>
      <c r="GXO230" s="6"/>
      <c r="GXP230" s="6"/>
      <c r="GXQ230" s="6"/>
      <c r="GXR230" s="6"/>
      <c r="GXS230" s="6"/>
      <c r="GXT230" s="6"/>
      <c r="GXU230" s="6"/>
      <c r="GXV230" s="6"/>
      <c r="GXW230" s="6"/>
      <c r="GXX230" s="6"/>
      <c r="GXY230" s="6"/>
      <c r="GXZ230" s="6"/>
      <c r="GYA230" s="6"/>
      <c r="GYB230" s="6"/>
      <c r="GYC230" s="6"/>
      <c r="GYD230" s="6"/>
      <c r="GYE230" s="6"/>
      <c r="GYF230" s="6"/>
      <c r="GYG230" s="6"/>
      <c r="GYH230" s="6"/>
      <c r="GYI230" s="5"/>
      <c r="GYJ230" s="6"/>
      <c r="GYK230" s="6"/>
      <c r="GYL230" s="6"/>
      <c r="GYM230" s="6"/>
      <c r="GYN230" s="6"/>
      <c r="GYO230" s="6"/>
      <c r="GYP230" s="6"/>
      <c r="GYQ230" s="6"/>
      <c r="GYR230" s="6"/>
      <c r="GYS230" s="6"/>
      <c r="GYT230" s="6"/>
      <c r="GYU230" s="6"/>
      <c r="GYV230" s="6"/>
      <c r="GYW230" s="6"/>
      <c r="GYX230" s="6"/>
      <c r="GYY230" s="6"/>
      <c r="GYZ230" s="6"/>
      <c r="GZA230" s="6"/>
      <c r="GZB230" s="6"/>
      <c r="GZC230" s="6"/>
      <c r="GZD230" s="6"/>
      <c r="GZE230" s="5"/>
      <c r="GZF230" s="6"/>
      <c r="GZG230" s="6"/>
      <c r="GZH230" s="6"/>
      <c r="GZI230" s="6"/>
      <c r="GZJ230" s="6"/>
      <c r="GZK230" s="6"/>
      <c r="GZL230" s="6"/>
      <c r="GZM230" s="6"/>
      <c r="GZN230" s="6"/>
      <c r="GZO230" s="6"/>
      <c r="GZP230" s="6"/>
      <c r="GZQ230" s="6"/>
      <c r="GZR230" s="6"/>
      <c r="GZS230" s="6"/>
      <c r="GZT230" s="6"/>
      <c r="GZU230" s="6"/>
      <c r="GZV230" s="6"/>
      <c r="GZW230" s="6"/>
      <c r="GZX230" s="6"/>
      <c r="GZY230" s="6"/>
      <c r="GZZ230" s="6"/>
      <c r="HAA230" s="5"/>
      <c r="HAB230" s="6"/>
      <c r="HAC230" s="6"/>
      <c r="HAD230" s="6"/>
      <c r="HAE230" s="6"/>
      <c r="HAF230" s="6"/>
      <c r="HAG230" s="6"/>
      <c r="HAH230" s="6"/>
      <c r="HAI230" s="6"/>
      <c r="HAJ230" s="6"/>
      <c r="HAK230" s="6"/>
      <c r="HAL230" s="6"/>
      <c r="HAM230" s="6"/>
      <c r="HAN230" s="6"/>
      <c r="HAO230" s="6"/>
      <c r="HAP230" s="6"/>
      <c r="HAQ230" s="6"/>
      <c r="HAR230" s="6"/>
      <c r="HAS230" s="6"/>
      <c r="HAT230" s="6"/>
      <c r="HAU230" s="6"/>
      <c r="HAV230" s="6"/>
      <c r="HAW230" s="5"/>
      <c r="HAX230" s="6"/>
      <c r="HAY230" s="6"/>
      <c r="HAZ230" s="6"/>
      <c r="HBA230" s="6"/>
      <c r="HBB230" s="6"/>
      <c r="HBC230" s="6"/>
      <c r="HBD230" s="6"/>
      <c r="HBE230" s="6"/>
      <c r="HBF230" s="6"/>
      <c r="HBG230" s="6"/>
      <c r="HBH230" s="6"/>
      <c r="HBI230" s="6"/>
      <c r="HBJ230" s="6"/>
      <c r="HBK230" s="6"/>
      <c r="HBL230" s="6"/>
      <c r="HBM230" s="6"/>
      <c r="HBN230" s="6"/>
      <c r="HBO230" s="6"/>
      <c r="HBP230" s="6"/>
      <c r="HBQ230" s="6"/>
      <c r="HBR230" s="6"/>
      <c r="HBS230" s="5"/>
      <c r="HBT230" s="6"/>
      <c r="HBU230" s="6"/>
      <c r="HBV230" s="6"/>
      <c r="HBW230" s="6"/>
      <c r="HBX230" s="6"/>
      <c r="HBY230" s="6"/>
      <c r="HBZ230" s="6"/>
      <c r="HCA230" s="6"/>
      <c r="HCB230" s="6"/>
      <c r="HCC230" s="6"/>
      <c r="HCD230" s="6"/>
      <c r="HCE230" s="6"/>
      <c r="HCF230" s="6"/>
      <c r="HCG230" s="6"/>
      <c r="HCH230" s="6"/>
      <c r="HCI230" s="6"/>
      <c r="HCJ230" s="6"/>
      <c r="HCK230" s="6"/>
      <c r="HCL230" s="6"/>
      <c r="HCM230" s="6"/>
      <c r="HCN230" s="6"/>
      <c r="HCO230" s="5"/>
      <c r="HCP230" s="6"/>
      <c r="HCQ230" s="6"/>
      <c r="HCR230" s="6"/>
      <c r="HCS230" s="6"/>
      <c r="HCT230" s="6"/>
      <c r="HCU230" s="6"/>
      <c r="HCV230" s="6"/>
      <c r="HCW230" s="6"/>
      <c r="HCX230" s="6"/>
      <c r="HCY230" s="6"/>
      <c r="HCZ230" s="6"/>
      <c r="HDA230" s="6"/>
      <c r="HDB230" s="6"/>
      <c r="HDC230" s="6"/>
      <c r="HDD230" s="6"/>
      <c r="HDE230" s="6"/>
      <c r="HDF230" s="6"/>
      <c r="HDG230" s="6"/>
      <c r="HDH230" s="6"/>
      <c r="HDI230" s="6"/>
      <c r="HDJ230" s="6"/>
      <c r="HDK230" s="5"/>
      <c r="HDL230" s="6"/>
      <c r="HDM230" s="6"/>
      <c r="HDN230" s="6"/>
      <c r="HDO230" s="6"/>
      <c r="HDP230" s="6"/>
      <c r="HDQ230" s="6"/>
      <c r="HDR230" s="6"/>
      <c r="HDS230" s="6"/>
      <c r="HDT230" s="6"/>
      <c r="HDU230" s="6"/>
      <c r="HDV230" s="6"/>
      <c r="HDW230" s="6"/>
      <c r="HDX230" s="6"/>
      <c r="HDY230" s="6"/>
      <c r="HDZ230" s="6"/>
      <c r="HEA230" s="6"/>
      <c r="HEB230" s="6"/>
      <c r="HEC230" s="6"/>
      <c r="HED230" s="6"/>
      <c r="HEE230" s="6"/>
      <c r="HEF230" s="6"/>
      <c r="HEG230" s="5"/>
      <c r="HEH230" s="6"/>
      <c r="HEI230" s="6"/>
      <c r="HEJ230" s="6"/>
      <c r="HEK230" s="6"/>
      <c r="HEL230" s="6"/>
      <c r="HEM230" s="6"/>
      <c r="HEN230" s="6"/>
      <c r="HEO230" s="6"/>
      <c r="HEP230" s="6"/>
      <c r="HEQ230" s="6"/>
      <c r="HER230" s="6"/>
      <c r="HES230" s="6"/>
      <c r="HET230" s="6"/>
      <c r="HEU230" s="6"/>
      <c r="HEV230" s="6"/>
      <c r="HEW230" s="6"/>
      <c r="HEX230" s="6"/>
      <c r="HEY230" s="6"/>
      <c r="HEZ230" s="6"/>
      <c r="HFA230" s="6"/>
      <c r="HFB230" s="6"/>
      <c r="HFC230" s="5"/>
      <c r="HFD230" s="6"/>
      <c r="HFE230" s="6"/>
      <c r="HFF230" s="6"/>
      <c r="HFG230" s="6"/>
      <c r="HFH230" s="6"/>
      <c r="HFI230" s="6"/>
      <c r="HFJ230" s="6"/>
      <c r="HFK230" s="6"/>
      <c r="HFL230" s="6"/>
      <c r="HFM230" s="6"/>
      <c r="HFN230" s="6"/>
      <c r="HFO230" s="6"/>
      <c r="HFP230" s="6"/>
      <c r="HFQ230" s="6"/>
      <c r="HFR230" s="6"/>
      <c r="HFS230" s="6"/>
      <c r="HFT230" s="6"/>
      <c r="HFU230" s="6"/>
      <c r="HFV230" s="6"/>
      <c r="HFW230" s="6"/>
      <c r="HFX230" s="6"/>
      <c r="HFY230" s="5"/>
      <c r="HFZ230" s="6"/>
      <c r="HGA230" s="6"/>
      <c r="HGB230" s="6"/>
      <c r="HGC230" s="6"/>
      <c r="HGD230" s="6"/>
      <c r="HGE230" s="6"/>
      <c r="HGF230" s="6"/>
      <c r="HGG230" s="6"/>
      <c r="HGH230" s="6"/>
      <c r="HGI230" s="6"/>
      <c r="HGJ230" s="6"/>
      <c r="HGK230" s="6"/>
      <c r="HGL230" s="6"/>
      <c r="HGM230" s="6"/>
      <c r="HGN230" s="6"/>
      <c r="HGO230" s="6"/>
      <c r="HGP230" s="6"/>
      <c r="HGQ230" s="6"/>
      <c r="HGR230" s="6"/>
      <c r="HGS230" s="6"/>
      <c r="HGT230" s="6"/>
      <c r="HGU230" s="5"/>
      <c r="HGV230" s="6"/>
      <c r="HGW230" s="6"/>
      <c r="HGX230" s="6"/>
      <c r="HGY230" s="6"/>
      <c r="HGZ230" s="6"/>
      <c r="HHA230" s="6"/>
      <c r="HHB230" s="6"/>
      <c r="HHC230" s="6"/>
      <c r="HHD230" s="6"/>
      <c r="HHE230" s="6"/>
      <c r="HHF230" s="6"/>
      <c r="HHG230" s="6"/>
      <c r="HHH230" s="6"/>
      <c r="HHI230" s="6"/>
      <c r="HHJ230" s="6"/>
      <c r="HHK230" s="6"/>
      <c r="HHL230" s="6"/>
      <c r="HHM230" s="6"/>
      <c r="HHN230" s="6"/>
      <c r="HHO230" s="6"/>
      <c r="HHP230" s="6"/>
      <c r="HHQ230" s="5"/>
      <c r="HHR230" s="6"/>
      <c r="HHS230" s="6"/>
      <c r="HHT230" s="6"/>
      <c r="HHU230" s="6"/>
      <c r="HHV230" s="6"/>
      <c r="HHW230" s="6"/>
      <c r="HHX230" s="6"/>
      <c r="HHY230" s="6"/>
      <c r="HHZ230" s="6"/>
      <c r="HIA230" s="6"/>
      <c r="HIB230" s="6"/>
      <c r="HIC230" s="6"/>
      <c r="HID230" s="6"/>
      <c r="HIE230" s="6"/>
      <c r="HIF230" s="6"/>
      <c r="HIG230" s="6"/>
      <c r="HIH230" s="6"/>
      <c r="HII230" s="6"/>
      <c r="HIJ230" s="6"/>
      <c r="HIK230" s="6"/>
      <c r="HIL230" s="6"/>
      <c r="HIM230" s="5"/>
      <c r="HIN230" s="6"/>
      <c r="HIO230" s="6"/>
      <c r="HIP230" s="6"/>
      <c r="HIQ230" s="6"/>
      <c r="HIR230" s="6"/>
      <c r="HIS230" s="6"/>
      <c r="HIT230" s="6"/>
      <c r="HIU230" s="6"/>
      <c r="HIV230" s="6"/>
      <c r="HIW230" s="6"/>
      <c r="HIX230" s="6"/>
      <c r="HIY230" s="6"/>
      <c r="HIZ230" s="6"/>
      <c r="HJA230" s="6"/>
      <c r="HJB230" s="6"/>
      <c r="HJC230" s="6"/>
      <c r="HJD230" s="6"/>
      <c r="HJE230" s="6"/>
      <c r="HJF230" s="6"/>
      <c r="HJG230" s="6"/>
      <c r="HJH230" s="6"/>
      <c r="HJI230" s="5"/>
      <c r="HJJ230" s="6"/>
      <c r="HJK230" s="6"/>
      <c r="HJL230" s="6"/>
      <c r="HJM230" s="6"/>
      <c r="HJN230" s="6"/>
      <c r="HJO230" s="6"/>
      <c r="HJP230" s="6"/>
      <c r="HJQ230" s="6"/>
      <c r="HJR230" s="6"/>
      <c r="HJS230" s="6"/>
      <c r="HJT230" s="6"/>
      <c r="HJU230" s="6"/>
      <c r="HJV230" s="6"/>
      <c r="HJW230" s="6"/>
      <c r="HJX230" s="6"/>
      <c r="HJY230" s="6"/>
      <c r="HJZ230" s="6"/>
      <c r="HKA230" s="6"/>
      <c r="HKB230" s="6"/>
      <c r="HKC230" s="6"/>
      <c r="HKD230" s="6"/>
      <c r="HKE230" s="5"/>
      <c r="HKF230" s="6"/>
      <c r="HKG230" s="6"/>
      <c r="HKH230" s="6"/>
      <c r="HKI230" s="6"/>
      <c r="HKJ230" s="6"/>
      <c r="HKK230" s="6"/>
      <c r="HKL230" s="6"/>
      <c r="HKM230" s="6"/>
      <c r="HKN230" s="6"/>
      <c r="HKO230" s="6"/>
      <c r="HKP230" s="6"/>
      <c r="HKQ230" s="6"/>
      <c r="HKR230" s="6"/>
      <c r="HKS230" s="6"/>
      <c r="HKT230" s="6"/>
      <c r="HKU230" s="6"/>
      <c r="HKV230" s="6"/>
      <c r="HKW230" s="6"/>
      <c r="HKX230" s="6"/>
      <c r="HKY230" s="6"/>
      <c r="HKZ230" s="6"/>
      <c r="HLA230" s="5"/>
      <c r="HLB230" s="6"/>
      <c r="HLC230" s="6"/>
      <c r="HLD230" s="6"/>
      <c r="HLE230" s="6"/>
      <c r="HLF230" s="6"/>
      <c r="HLG230" s="6"/>
      <c r="HLH230" s="6"/>
      <c r="HLI230" s="6"/>
      <c r="HLJ230" s="6"/>
      <c r="HLK230" s="6"/>
      <c r="HLL230" s="6"/>
      <c r="HLM230" s="6"/>
      <c r="HLN230" s="6"/>
      <c r="HLO230" s="6"/>
      <c r="HLP230" s="6"/>
      <c r="HLQ230" s="6"/>
      <c r="HLR230" s="6"/>
      <c r="HLS230" s="6"/>
      <c r="HLT230" s="6"/>
      <c r="HLU230" s="6"/>
      <c r="HLV230" s="6"/>
      <c r="HLW230" s="5"/>
      <c r="HLX230" s="6"/>
      <c r="HLY230" s="6"/>
      <c r="HLZ230" s="6"/>
      <c r="HMA230" s="6"/>
      <c r="HMB230" s="6"/>
      <c r="HMC230" s="6"/>
      <c r="HMD230" s="6"/>
      <c r="HME230" s="6"/>
      <c r="HMF230" s="6"/>
      <c r="HMG230" s="6"/>
      <c r="HMH230" s="6"/>
      <c r="HMI230" s="6"/>
      <c r="HMJ230" s="6"/>
      <c r="HMK230" s="6"/>
      <c r="HML230" s="6"/>
      <c r="HMM230" s="6"/>
      <c r="HMN230" s="6"/>
      <c r="HMO230" s="6"/>
      <c r="HMP230" s="6"/>
      <c r="HMQ230" s="6"/>
      <c r="HMR230" s="6"/>
      <c r="HMS230" s="5"/>
      <c r="HMT230" s="6"/>
      <c r="HMU230" s="6"/>
      <c r="HMV230" s="6"/>
      <c r="HMW230" s="6"/>
      <c r="HMX230" s="6"/>
      <c r="HMY230" s="6"/>
      <c r="HMZ230" s="6"/>
      <c r="HNA230" s="6"/>
      <c r="HNB230" s="6"/>
      <c r="HNC230" s="6"/>
      <c r="HND230" s="6"/>
      <c r="HNE230" s="6"/>
      <c r="HNF230" s="6"/>
      <c r="HNG230" s="6"/>
      <c r="HNH230" s="6"/>
      <c r="HNI230" s="6"/>
      <c r="HNJ230" s="6"/>
      <c r="HNK230" s="6"/>
      <c r="HNL230" s="6"/>
      <c r="HNM230" s="6"/>
      <c r="HNN230" s="6"/>
      <c r="HNO230" s="5"/>
      <c r="HNP230" s="6"/>
      <c r="HNQ230" s="6"/>
      <c r="HNR230" s="6"/>
      <c r="HNS230" s="6"/>
      <c r="HNT230" s="6"/>
      <c r="HNU230" s="6"/>
      <c r="HNV230" s="6"/>
      <c r="HNW230" s="6"/>
      <c r="HNX230" s="6"/>
      <c r="HNY230" s="6"/>
      <c r="HNZ230" s="6"/>
      <c r="HOA230" s="6"/>
      <c r="HOB230" s="6"/>
      <c r="HOC230" s="6"/>
      <c r="HOD230" s="6"/>
      <c r="HOE230" s="6"/>
      <c r="HOF230" s="6"/>
      <c r="HOG230" s="6"/>
      <c r="HOH230" s="6"/>
      <c r="HOI230" s="6"/>
      <c r="HOJ230" s="6"/>
      <c r="HOK230" s="5"/>
      <c r="HOL230" s="6"/>
      <c r="HOM230" s="6"/>
      <c r="HON230" s="6"/>
      <c r="HOO230" s="6"/>
      <c r="HOP230" s="6"/>
      <c r="HOQ230" s="6"/>
      <c r="HOR230" s="6"/>
      <c r="HOS230" s="6"/>
      <c r="HOT230" s="6"/>
      <c r="HOU230" s="6"/>
      <c r="HOV230" s="6"/>
      <c r="HOW230" s="6"/>
      <c r="HOX230" s="6"/>
      <c r="HOY230" s="6"/>
      <c r="HOZ230" s="6"/>
      <c r="HPA230" s="6"/>
      <c r="HPB230" s="6"/>
      <c r="HPC230" s="6"/>
      <c r="HPD230" s="6"/>
      <c r="HPE230" s="6"/>
      <c r="HPF230" s="6"/>
      <c r="HPG230" s="5"/>
      <c r="HPH230" s="6"/>
      <c r="HPI230" s="6"/>
      <c r="HPJ230" s="6"/>
      <c r="HPK230" s="6"/>
      <c r="HPL230" s="6"/>
      <c r="HPM230" s="6"/>
      <c r="HPN230" s="6"/>
      <c r="HPO230" s="6"/>
      <c r="HPP230" s="6"/>
      <c r="HPQ230" s="6"/>
      <c r="HPR230" s="6"/>
      <c r="HPS230" s="6"/>
      <c r="HPT230" s="6"/>
      <c r="HPU230" s="6"/>
      <c r="HPV230" s="6"/>
      <c r="HPW230" s="6"/>
      <c r="HPX230" s="6"/>
      <c r="HPY230" s="6"/>
      <c r="HPZ230" s="6"/>
      <c r="HQA230" s="6"/>
      <c r="HQB230" s="6"/>
      <c r="HQC230" s="5"/>
      <c r="HQD230" s="6"/>
      <c r="HQE230" s="6"/>
      <c r="HQF230" s="6"/>
      <c r="HQG230" s="6"/>
      <c r="HQH230" s="6"/>
      <c r="HQI230" s="6"/>
      <c r="HQJ230" s="6"/>
      <c r="HQK230" s="6"/>
      <c r="HQL230" s="6"/>
      <c r="HQM230" s="6"/>
      <c r="HQN230" s="6"/>
      <c r="HQO230" s="6"/>
      <c r="HQP230" s="6"/>
      <c r="HQQ230" s="6"/>
      <c r="HQR230" s="6"/>
      <c r="HQS230" s="6"/>
      <c r="HQT230" s="6"/>
      <c r="HQU230" s="6"/>
      <c r="HQV230" s="6"/>
      <c r="HQW230" s="6"/>
      <c r="HQX230" s="6"/>
      <c r="HQY230" s="5"/>
      <c r="HQZ230" s="6"/>
      <c r="HRA230" s="6"/>
      <c r="HRB230" s="6"/>
      <c r="HRC230" s="6"/>
      <c r="HRD230" s="6"/>
      <c r="HRE230" s="6"/>
      <c r="HRF230" s="6"/>
      <c r="HRG230" s="6"/>
      <c r="HRH230" s="6"/>
      <c r="HRI230" s="6"/>
      <c r="HRJ230" s="6"/>
      <c r="HRK230" s="6"/>
      <c r="HRL230" s="6"/>
      <c r="HRM230" s="6"/>
      <c r="HRN230" s="6"/>
      <c r="HRO230" s="6"/>
      <c r="HRP230" s="6"/>
      <c r="HRQ230" s="6"/>
      <c r="HRR230" s="6"/>
      <c r="HRS230" s="6"/>
      <c r="HRT230" s="6"/>
      <c r="HRU230" s="5"/>
      <c r="HRV230" s="6"/>
      <c r="HRW230" s="6"/>
      <c r="HRX230" s="6"/>
      <c r="HRY230" s="6"/>
      <c r="HRZ230" s="6"/>
      <c r="HSA230" s="6"/>
      <c r="HSB230" s="6"/>
      <c r="HSC230" s="6"/>
      <c r="HSD230" s="6"/>
      <c r="HSE230" s="6"/>
      <c r="HSF230" s="6"/>
      <c r="HSG230" s="6"/>
      <c r="HSH230" s="6"/>
      <c r="HSI230" s="6"/>
      <c r="HSJ230" s="6"/>
      <c r="HSK230" s="6"/>
      <c r="HSL230" s="6"/>
      <c r="HSM230" s="6"/>
      <c r="HSN230" s="6"/>
      <c r="HSO230" s="6"/>
      <c r="HSP230" s="6"/>
      <c r="HSQ230" s="5"/>
      <c r="HSR230" s="6"/>
      <c r="HSS230" s="6"/>
      <c r="HST230" s="6"/>
      <c r="HSU230" s="6"/>
      <c r="HSV230" s="6"/>
      <c r="HSW230" s="6"/>
      <c r="HSX230" s="6"/>
      <c r="HSY230" s="6"/>
      <c r="HSZ230" s="6"/>
      <c r="HTA230" s="6"/>
      <c r="HTB230" s="6"/>
      <c r="HTC230" s="6"/>
      <c r="HTD230" s="6"/>
      <c r="HTE230" s="6"/>
      <c r="HTF230" s="6"/>
      <c r="HTG230" s="6"/>
      <c r="HTH230" s="6"/>
      <c r="HTI230" s="6"/>
      <c r="HTJ230" s="6"/>
      <c r="HTK230" s="6"/>
      <c r="HTL230" s="6"/>
      <c r="HTM230" s="5"/>
      <c r="HTN230" s="6"/>
      <c r="HTO230" s="6"/>
      <c r="HTP230" s="6"/>
      <c r="HTQ230" s="6"/>
      <c r="HTR230" s="6"/>
      <c r="HTS230" s="6"/>
      <c r="HTT230" s="6"/>
      <c r="HTU230" s="6"/>
      <c r="HTV230" s="6"/>
      <c r="HTW230" s="6"/>
      <c r="HTX230" s="6"/>
      <c r="HTY230" s="6"/>
      <c r="HTZ230" s="6"/>
      <c r="HUA230" s="6"/>
      <c r="HUB230" s="6"/>
      <c r="HUC230" s="6"/>
      <c r="HUD230" s="6"/>
      <c r="HUE230" s="6"/>
      <c r="HUF230" s="6"/>
      <c r="HUG230" s="6"/>
      <c r="HUH230" s="6"/>
      <c r="HUI230" s="5"/>
      <c r="HUJ230" s="6"/>
      <c r="HUK230" s="6"/>
      <c r="HUL230" s="6"/>
      <c r="HUM230" s="6"/>
      <c r="HUN230" s="6"/>
      <c r="HUO230" s="6"/>
      <c r="HUP230" s="6"/>
      <c r="HUQ230" s="6"/>
      <c r="HUR230" s="6"/>
      <c r="HUS230" s="6"/>
      <c r="HUT230" s="6"/>
      <c r="HUU230" s="6"/>
      <c r="HUV230" s="6"/>
      <c r="HUW230" s="6"/>
      <c r="HUX230" s="6"/>
      <c r="HUY230" s="6"/>
      <c r="HUZ230" s="6"/>
      <c r="HVA230" s="6"/>
      <c r="HVB230" s="6"/>
      <c r="HVC230" s="6"/>
      <c r="HVD230" s="6"/>
      <c r="HVE230" s="5"/>
      <c r="HVF230" s="6"/>
      <c r="HVG230" s="6"/>
      <c r="HVH230" s="6"/>
      <c r="HVI230" s="6"/>
      <c r="HVJ230" s="6"/>
      <c r="HVK230" s="6"/>
      <c r="HVL230" s="6"/>
      <c r="HVM230" s="6"/>
      <c r="HVN230" s="6"/>
      <c r="HVO230" s="6"/>
      <c r="HVP230" s="6"/>
      <c r="HVQ230" s="6"/>
      <c r="HVR230" s="6"/>
      <c r="HVS230" s="6"/>
      <c r="HVT230" s="6"/>
      <c r="HVU230" s="6"/>
      <c r="HVV230" s="6"/>
      <c r="HVW230" s="6"/>
      <c r="HVX230" s="6"/>
      <c r="HVY230" s="6"/>
      <c r="HVZ230" s="6"/>
      <c r="HWA230" s="5"/>
      <c r="HWB230" s="6"/>
      <c r="HWC230" s="6"/>
      <c r="HWD230" s="6"/>
      <c r="HWE230" s="6"/>
      <c r="HWF230" s="6"/>
      <c r="HWG230" s="6"/>
      <c r="HWH230" s="6"/>
      <c r="HWI230" s="6"/>
      <c r="HWJ230" s="6"/>
      <c r="HWK230" s="6"/>
      <c r="HWL230" s="6"/>
      <c r="HWM230" s="6"/>
      <c r="HWN230" s="6"/>
      <c r="HWO230" s="6"/>
      <c r="HWP230" s="6"/>
      <c r="HWQ230" s="6"/>
      <c r="HWR230" s="6"/>
      <c r="HWS230" s="6"/>
      <c r="HWT230" s="6"/>
      <c r="HWU230" s="6"/>
      <c r="HWV230" s="6"/>
      <c r="HWW230" s="5"/>
      <c r="HWX230" s="6"/>
      <c r="HWY230" s="6"/>
      <c r="HWZ230" s="6"/>
      <c r="HXA230" s="6"/>
      <c r="HXB230" s="6"/>
      <c r="HXC230" s="6"/>
      <c r="HXD230" s="6"/>
      <c r="HXE230" s="6"/>
      <c r="HXF230" s="6"/>
      <c r="HXG230" s="6"/>
      <c r="HXH230" s="6"/>
      <c r="HXI230" s="6"/>
      <c r="HXJ230" s="6"/>
      <c r="HXK230" s="6"/>
      <c r="HXL230" s="6"/>
      <c r="HXM230" s="6"/>
      <c r="HXN230" s="6"/>
      <c r="HXO230" s="6"/>
      <c r="HXP230" s="6"/>
      <c r="HXQ230" s="6"/>
      <c r="HXR230" s="6"/>
      <c r="HXS230" s="5"/>
      <c r="HXT230" s="6"/>
      <c r="HXU230" s="6"/>
      <c r="HXV230" s="6"/>
      <c r="HXW230" s="6"/>
      <c r="HXX230" s="6"/>
      <c r="HXY230" s="6"/>
      <c r="HXZ230" s="6"/>
      <c r="HYA230" s="6"/>
      <c r="HYB230" s="6"/>
      <c r="HYC230" s="6"/>
      <c r="HYD230" s="6"/>
      <c r="HYE230" s="6"/>
      <c r="HYF230" s="6"/>
      <c r="HYG230" s="6"/>
      <c r="HYH230" s="6"/>
      <c r="HYI230" s="6"/>
      <c r="HYJ230" s="6"/>
      <c r="HYK230" s="6"/>
      <c r="HYL230" s="6"/>
      <c r="HYM230" s="6"/>
      <c r="HYN230" s="6"/>
      <c r="HYO230" s="5"/>
      <c r="HYP230" s="6"/>
      <c r="HYQ230" s="6"/>
      <c r="HYR230" s="6"/>
      <c r="HYS230" s="6"/>
      <c r="HYT230" s="6"/>
      <c r="HYU230" s="6"/>
      <c r="HYV230" s="6"/>
      <c r="HYW230" s="6"/>
      <c r="HYX230" s="6"/>
      <c r="HYY230" s="6"/>
      <c r="HYZ230" s="6"/>
      <c r="HZA230" s="6"/>
      <c r="HZB230" s="6"/>
      <c r="HZC230" s="6"/>
      <c r="HZD230" s="6"/>
      <c r="HZE230" s="6"/>
      <c r="HZF230" s="6"/>
      <c r="HZG230" s="6"/>
      <c r="HZH230" s="6"/>
      <c r="HZI230" s="6"/>
      <c r="HZJ230" s="6"/>
      <c r="HZK230" s="5"/>
      <c r="HZL230" s="6"/>
      <c r="HZM230" s="6"/>
      <c r="HZN230" s="6"/>
      <c r="HZO230" s="6"/>
      <c r="HZP230" s="6"/>
      <c r="HZQ230" s="6"/>
      <c r="HZR230" s="6"/>
      <c r="HZS230" s="6"/>
      <c r="HZT230" s="6"/>
      <c r="HZU230" s="6"/>
      <c r="HZV230" s="6"/>
      <c r="HZW230" s="6"/>
      <c r="HZX230" s="6"/>
      <c r="HZY230" s="6"/>
      <c r="HZZ230" s="6"/>
      <c r="IAA230" s="6"/>
      <c r="IAB230" s="6"/>
      <c r="IAC230" s="6"/>
      <c r="IAD230" s="6"/>
      <c r="IAE230" s="6"/>
      <c r="IAF230" s="6"/>
      <c r="IAG230" s="5"/>
      <c r="IAH230" s="6"/>
      <c r="IAI230" s="6"/>
      <c r="IAJ230" s="6"/>
      <c r="IAK230" s="6"/>
      <c r="IAL230" s="6"/>
      <c r="IAM230" s="6"/>
      <c r="IAN230" s="6"/>
      <c r="IAO230" s="6"/>
      <c r="IAP230" s="6"/>
      <c r="IAQ230" s="6"/>
      <c r="IAR230" s="6"/>
      <c r="IAS230" s="6"/>
      <c r="IAT230" s="6"/>
      <c r="IAU230" s="6"/>
      <c r="IAV230" s="6"/>
      <c r="IAW230" s="6"/>
      <c r="IAX230" s="6"/>
      <c r="IAY230" s="6"/>
      <c r="IAZ230" s="6"/>
      <c r="IBA230" s="6"/>
      <c r="IBB230" s="6"/>
      <c r="IBC230" s="5"/>
      <c r="IBD230" s="6"/>
      <c r="IBE230" s="6"/>
      <c r="IBF230" s="6"/>
      <c r="IBG230" s="6"/>
      <c r="IBH230" s="6"/>
      <c r="IBI230" s="6"/>
      <c r="IBJ230" s="6"/>
      <c r="IBK230" s="6"/>
      <c r="IBL230" s="6"/>
      <c r="IBM230" s="6"/>
      <c r="IBN230" s="6"/>
      <c r="IBO230" s="6"/>
      <c r="IBP230" s="6"/>
      <c r="IBQ230" s="6"/>
      <c r="IBR230" s="6"/>
      <c r="IBS230" s="6"/>
      <c r="IBT230" s="6"/>
      <c r="IBU230" s="6"/>
      <c r="IBV230" s="6"/>
      <c r="IBW230" s="6"/>
      <c r="IBX230" s="6"/>
      <c r="IBY230" s="5"/>
      <c r="IBZ230" s="6"/>
      <c r="ICA230" s="6"/>
      <c r="ICB230" s="6"/>
      <c r="ICC230" s="6"/>
      <c r="ICD230" s="6"/>
      <c r="ICE230" s="6"/>
      <c r="ICF230" s="6"/>
      <c r="ICG230" s="6"/>
      <c r="ICH230" s="6"/>
      <c r="ICI230" s="6"/>
      <c r="ICJ230" s="6"/>
      <c r="ICK230" s="6"/>
      <c r="ICL230" s="6"/>
      <c r="ICM230" s="6"/>
      <c r="ICN230" s="6"/>
      <c r="ICO230" s="6"/>
      <c r="ICP230" s="6"/>
      <c r="ICQ230" s="6"/>
      <c r="ICR230" s="6"/>
      <c r="ICS230" s="6"/>
      <c r="ICT230" s="6"/>
      <c r="ICU230" s="5"/>
      <c r="ICV230" s="6"/>
      <c r="ICW230" s="6"/>
      <c r="ICX230" s="6"/>
      <c r="ICY230" s="6"/>
      <c r="ICZ230" s="6"/>
      <c r="IDA230" s="6"/>
      <c r="IDB230" s="6"/>
      <c r="IDC230" s="6"/>
      <c r="IDD230" s="6"/>
      <c r="IDE230" s="6"/>
      <c r="IDF230" s="6"/>
      <c r="IDG230" s="6"/>
      <c r="IDH230" s="6"/>
      <c r="IDI230" s="6"/>
      <c r="IDJ230" s="6"/>
      <c r="IDK230" s="6"/>
      <c r="IDL230" s="6"/>
      <c r="IDM230" s="6"/>
      <c r="IDN230" s="6"/>
      <c r="IDO230" s="6"/>
      <c r="IDP230" s="6"/>
      <c r="IDQ230" s="5"/>
      <c r="IDR230" s="6"/>
      <c r="IDS230" s="6"/>
      <c r="IDT230" s="6"/>
      <c r="IDU230" s="6"/>
      <c r="IDV230" s="6"/>
      <c r="IDW230" s="6"/>
      <c r="IDX230" s="6"/>
      <c r="IDY230" s="6"/>
      <c r="IDZ230" s="6"/>
      <c r="IEA230" s="6"/>
      <c r="IEB230" s="6"/>
      <c r="IEC230" s="6"/>
      <c r="IED230" s="6"/>
      <c r="IEE230" s="6"/>
      <c r="IEF230" s="6"/>
      <c r="IEG230" s="6"/>
      <c r="IEH230" s="6"/>
      <c r="IEI230" s="6"/>
      <c r="IEJ230" s="6"/>
      <c r="IEK230" s="6"/>
      <c r="IEL230" s="6"/>
      <c r="IEM230" s="5"/>
      <c r="IEN230" s="6"/>
      <c r="IEO230" s="6"/>
      <c r="IEP230" s="6"/>
      <c r="IEQ230" s="6"/>
      <c r="IER230" s="6"/>
      <c r="IES230" s="6"/>
      <c r="IET230" s="6"/>
      <c r="IEU230" s="6"/>
      <c r="IEV230" s="6"/>
      <c r="IEW230" s="6"/>
      <c r="IEX230" s="6"/>
      <c r="IEY230" s="6"/>
      <c r="IEZ230" s="6"/>
      <c r="IFA230" s="6"/>
      <c r="IFB230" s="6"/>
      <c r="IFC230" s="6"/>
      <c r="IFD230" s="6"/>
      <c r="IFE230" s="6"/>
      <c r="IFF230" s="6"/>
      <c r="IFG230" s="6"/>
      <c r="IFH230" s="6"/>
      <c r="IFI230" s="5"/>
      <c r="IFJ230" s="6"/>
      <c r="IFK230" s="6"/>
      <c r="IFL230" s="6"/>
      <c r="IFM230" s="6"/>
      <c r="IFN230" s="6"/>
      <c r="IFO230" s="6"/>
      <c r="IFP230" s="6"/>
      <c r="IFQ230" s="6"/>
      <c r="IFR230" s="6"/>
      <c r="IFS230" s="6"/>
      <c r="IFT230" s="6"/>
      <c r="IFU230" s="6"/>
      <c r="IFV230" s="6"/>
      <c r="IFW230" s="6"/>
      <c r="IFX230" s="6"/>
      <c r="IFY230" s="6"/>
      <c r="IFZ230" s="6"/>
      <c r="IGA230" s="6"/>
      <c r="IGB230" s="6"/>
      <c r="IGC230" s="6"/>
      <c r="IGD230" s="6"/>
      <c r="IGE230" s="5"/>
      <c r="IGF230" s="6"/>
      <c r="IGG230" s="6"/>
      <c r="IGH230" s="6"/>
      <c r="IGI230" s="6"/>
      <c r="IGJ230" s="6"/>
      <c r="IGK230" s="6"/>
      <c r="IGL230" s="6"/>
      <c r="IGM230" s="6"/>
      <c r="IGN230" s="6"/>
      <c r="IGO230" s="6"/>
      <c r="IGP230" s="6"/>
      <c r="IGQ230" s="6"/>
      <c r="IGR230" s="6"/>
      <c r="IGS230" s="6"/>
      <c r="IGT230" s="6"/>
      <c r="IGU230" s="6"/>
      <c r="IGV230" s="6"/>
      <c r="IGW230" s="6"/>
      <c r="IGX230" s="6"/>
      <c r="IGY230" s="6"/>
      <c r="IGZ230" s="6"/>
      <c r="IHA230" s="5"/>
      <c r="IHB230" s="6"/>
      <c r="IHC230" s="6"/>
      <c r="IHD230" s="6"/>
      <c r="IHE230" s="6"/>
      <c r="IHF230" s="6"/>
      <c r="IHG230" s="6"/>
      <c r="IHH230" s="6"/>
      <c r="IHI230" s="6"/>
      <c r="IHJ230" s="6"/>
      <c r="IHK230" s="6"/>
      <c r="IHL230" s="6"/>
      <c r="IHM230" s="6"/>
      <c r="IHN230" s="6"/>
      <c r="IHO230" s="6"/>
      <c r="IHP230" s="6"/>
      <c r="IHQ230" s="6"/>
      <c r="IHR230" s="6"/>
      <c r="IHS230" s="6"/>
      <c r="IHT230" s="6"/>
      <c r="IHU230" s="6"/>
      <c r="IHV230" s="6"/>
      <c r="IHW230" s="5"/>
      <c r="IHX230" s="6"/>
      <c r="IHY230" s="6"/>
      <c r="IHZ230" s="6"/>
      <c r="IIA230" s="6"/>
      <c r="IIB230" s="6"/>
      <c r="IIC230" s="6"/>
      <c r="IID230" s="6"/>
      <c r="IIE230" s="6"/>
      <c r="IIF230" s="6"/>
      <c r="IIG230" s="6"/>
      <c r="IIH230" s="6"/>
      <c r="III230" s="6"/>
      <c r="IIJ230" s="6"/>
      <c r="IIK230" s="6"/>
      <c r="IIL230" s="6"/>
      <c r="IIM230" s="6"/>
      <c r="IIN230" s="6"/>
      <c r="IIO230" s="6"/>
      <c r="IIP230" s="6"/>
      <c r="IIQ230" s="6"/>
      <c r="IIR230" s="6"/>
      <c r="IIS230" s="5"/>
      <c r="IIT230" s="6"/>
      <c r="IIU230" s="6"/>
      <c r="IIV230" s="6"/>
      <c r="IIW230" s="6"/>
      <c r="IIX230" s="6"/>
      <c r="IIY230" s="6"/>
      <c r="IIZ230" s="6"/>
      <c r="IJA230" s="6"/>
      <c r="IJB230" s="6"/>
      <c r="IJC230" s="6"/>
      <c r="IJD230" s="6"/>
      <c r="IJE230" s="6"/>
      <c r="IJF230" s="6"/>
      <c r="IJG230" s="6"/>
      <c r="IJH230" s="6"/>
      <c r="IJI230" s="6"/>
      <c r="IJJ230" s="6"/>
      <c r="IJK230" s="6"/>
      <c r="IJL230" s="6"/>
      <c r="IJM230" s="6"/>
      <c r="IJN230" s="6"/>
      <c r="IJO230" s="5"/>
      <c r="IJP230" s="6"/>
      <c r="IJQ230" s="6"/>
      <c r="IJR230" s="6"/>
      <c r="IJS230" s="6"/>
      <c r="IJT230" s="6"/>
      <c r="IJU230" s="6"/>
      <c r="IJV230" s="6"/>
      <c r="IJW230" s="6"/>
      <c r="IJX230" s="6"/>
      <c r="IJY230" s="6"/>
      <c r="IJZ230" s="6"/>
      <c r="IKA230" s="6"/>
      <c r="IKB230" s="6"/>
      <c r="IKC230" s="6"/>
      <c r="IKD230" s="6"/>
      <c r="IKE230" s="6"/>
      <c r="IKF230" s="6"/>
      <c r="IKG230" s="6"/>
      <c r="IKH230" s="6"/>
      <c r="IKI230" s="6"/>
      <c r="IKJ230" s="6"/>
      <c r="IKK230" s="5"/>
      <c r="IKL230" s="6"/>
      <c r="IKM230" s="6"/>
      <c r="IKN230" s="6"/>
      <c r="IKO230" s="6"/>
      <c r="IKP230" s="6"/>
      <c r="IKQ230" s="6"/>
      <c r="IKR230" s="6"/>
      <c r="IKS230" s="6"/>
      <c r="IKT230" s="6"/>
      <c r="IKU230" s="6"/>
      <c r="IKV230" s="6"/>
      <c r="IKW230" s="6"/>
      <c r="IKX230" s="6"/>
      <c r="IKY230" s="6"/>
      <c r="IKZ230" s="6"/>
      <c r="ILA230" s="6"/>
      <c r="ILB230" s="6"/>
      <c r="ILC230" s="6"/>
      <c r="ILD230" s="6"/>
      <c r="ILE230" s="6"/>
      <c r="ILF230" s="6"/>
      <c r="ILG230" s="5"/>
      <c r="ILH230" s="6"/>
      <c r="ILI230" s="6"/>
      <c r="ILJ230" s="6"/>
      <c r="ILK230" s="6"/>
      <c r="ILL230" s="6"/>
      <c r="ILM230" s="6"/>
      <c r="ILN230" s="6"/>
      <c r="ILO230" s="6"/>
      <c r="ILP230" s="6"/>
      <c r="ILQ230" s="6"/>
      <c r="ILR230" s="6"/>
      <c r="ILS230" s="6"/>
      <c r="ILT230" s="6"/>
      <c r="ILU230" s="6"/>
      <c r="ILV230" s="6"/>
      <c r="ILW230" s="6"/>
      <c r="ILX230" s="6"/>
      <c r="ILY230" s="6"/>
      <c r="ILZ230" s="6"/>
      <c r="IMA230" s="6"/>
      <c r="IMB230" s="6"/>
      <c r="IMC230" s="5"/>
      <c r="IMD230" s="6"/>
      <c r="IME230" s="6"/>
      <c r="IMF230" s="6"/>
      <c r="IMG230" s="6"/>
      <c r="IMH230" s="6"/>
      <c r="IMI230" s="6"/>
      <c r="IMJ230" s="6"/>
      <c r="IMK230" s="6"/>
      <c r="IML230" s="6"/>
      <c r="IMM230" s="6"/>
      <c r="IMN230" s="6"/>
      <c r="IMO230" s="6"/>
      <c r="IMP230" s="6"/>
      <c r="IMQ230" s="6"/>
      <c r="IMR230" s="6"/>
      <c r="IMS230" s="6"/>
      <c r="IMT230" s="6"/>
      <c r="IMU230" s="6"/>
      <c r="IMV230" s="6"/>
      <c r="IMW230" s="6"/>
      <c r="IMX230" s="6"/>
      <c r="IMY230" s="5"/>
      <c r="IMZ230" s="6"/>
      <c r="INA230" s="6"/>
      <c r="INB230" s="6"/>
      <c r="INC230" s="6"/>
      <c r="IND230" s="6"/>
      <c r="INE230" s="6"/>
      <c r="INF230" s="6"/>
      <c r="ING230" s="6"/>
      <c r="INH230" s="6"/>
      <c r="INI230" s="6"/>
      <c r="INJ230" s="6"/>
      <c r="INK230" s="6"/>
      <c r="INL230" s="6"/>
      <c r="INM230" s="6"/>
      <c r="INN230" s="6"/>
      <c r="INO230" s="6"/>
      <c r="INP230" s="6"/>
      <c r="INQ230" s="6"/>
      <c r="INR230" s="6"/>
      <c r="INS230" s="6"/>
      <c r="INT230" s="6"/>
      <c r="INU230" s="5"/>
      <c r="INV230" s="6"/>
      <c r="INW230" s="6"/>
      <c r="INX230" s="6"/>
      <c r="INY230" s="6"/>
      <c r="INZ230" s="6"/>
      <c r="IOA230" s="6"/>
      <c r="IOB230" s="6"/>
      <c r="IOC230" s="6"/>
      <c r="IOD230" s="6"/>
      <c r="IOE230" s="6"/>
      <c r="IOF230" s="6"/>
      <c r="IOG230" s="6"/>
      <c r="IOH230" s="6"/>
      <c r="IOI230" s="6"/>
      <c r="IOJ230" s="6"/>
      <c r="IOK230" s="6"/>
      <c r="IOL230" s="6"/>
      <c r="IOM230" s="6"/>
      <c r="ION230" s="6"/>
      <c r="IOO230" s="6"/>
      <c r="IOP230" s="6"/>
      <c r="IOQ230" s="5"/>
      <c r="IOR230" s="6"/>
      <c r="IOS230" s="6"/>
      <c r="IOT230" s="6"/>
      <c r="IOU230" s="6"/>
      <c r="IOV230" s="6"/>
      <c r="IOW230" s="6"/>
      <c r="IOX230" s="6"/>
      <c r="IOY230" s="6"/>
      <c r="IOZ230" s="6"/>
      <c r="IPA230" s="6"/>
      <c r="IPB230" s="6"/>
      <c r="IPC230" s="6"/>
      <c r="IPD230" s="6"/>
      <c r="IPE230" s="6"/>
      <c r="IPF230" s="6"/>
      <c r="IPG230" s="6"/>
      <c r="IPH230" s="6"/>
      <c r="IPI230" s="6"/>
      <c r="IPJ230" s="6"/>
      <c r="IPK230" s="6"/>
      <c r="IPL230" s="6"/>
      <c r="IPM230" s="5"/>
      <c r="IPN230" s="6"/>
      <c r="IPO230" s="6"/>
      <c r="IPP230" s="6"/>
      <c r="IPQ230" s="6"/>
      <c r="IPR230" s="6"/>
      <c r="IPS230" s="6"/>
      <c r="IPT230" s="6"/>
      <c r="IPU230" s="6"/>
      <c r="IPV230" s="6"/>
      <c r="IPW230" s="6"/>
      <c r="IPX230" s="6"/>
      <c r="IPY230" s="6"/>
      <c r="IPZ230" s="6"/>
      <c r="IQA230" s="6"/>
      <c r="IQB230" s="6"/>
      <c r="IQC230" s="6"/>
      <c r="IQD230" s="6"/>
      <c r="IQE230" s="6"/>
      <c r="IQF230" s="6"/>
      <c r="IQG230" s="6"/>
      <c r="IQH230" s="6"/>
      <c r="IQI230" s="5"/>
      <c r="IQJ230" s="6"/>
      <c r="IQK230" s="6"/>
      <c r="IQL230" s="6"/>
      <c r="IQM230" s="6"/>
      <c r="IQN230" s="6"/>
      <c r="IQO230" s="6"/>
      <c r="IQP230" s="6"/>
      <c r="IQQ230" s="6"/>
      <c r="IQR230" s="6"/>
      <c r="IQS230" s="6"/>
      <c r="IQT230" s="6"/>
      <c r="IQU230" s="6"/>
      <c r="IQV230" s="6"/>
      <c r="IQW230" s="6"/>
      <c r="IQX230" s="6"/>
      <c r="IQY230" s="6"/>
      <c r="IQZ230" s="6"/>
      <c r="IRA230" s="6"/>
      <c r="IRB230" s="6"/>
      <c r="IRC230" s="6"/>
      <c r="IRD230" s="6"/>
      <c r="IRE230" s="5"/>
      <c r="IRF230" s="6"/>
      <c r="IRG230" s="6"/>
      <c r="IRH230" s="6"/>
      <c r="IRI230" s="6"/>
      <c r="IRJ230" s="6"/>
      <c r="IRK230" s="6"/>
      <c r="IRL230" s="6"/>
      <c r="IRM230" s="6"/>
      <c r="IRN230" s="6"/>
      <c r="IRO230" s="6"/>
      <c r="IRP230" s="6"/>
      <c r="IRQ230" s="6"/>
      <c r="IRR230" s="6"/>
      <c r="IRS230" s="6"/>
      <c r="IRT230" s="6"/>
      <c r="IRU230" s="6"/>
      <c r="IRV230" s="6"/>
      <c r="IRW230" s="6"/>
      <c r="IRX230" s="6"/>
      <c r="IRY230" s="6"/>
      <c r="IRZ230" s="6"/>
      <c r="ISA230" s="5"/>
      <c r="ISB230" s="6"/>
      <c r="ISC230" s="6"/>
      <c r="ISD230" s="6"/>
      <c r="ISE230" s="6"/>
      <c r="ISF230" s="6"/>
      <c r="ISG230" s="6"/>
      <c r="ISH230" s="6"/>
      <c r="ISI230" s="6"/>
      <c r="ISJ230" s="6"/>
      <c r="ISK230" s="6"/>
      <c r="ISL230" s="6"/>
      <c r="ISM230" s="6"/>
      <c r="ISN230" s="6"/>
      <c r="ISO230" s="6"/>
      <c r="ISP230" s="6"/>
      <c r="ISQ230" s="6"/>
      <c r="ISR230" s="6"/>
      <c r="ISS230" s="6"/>
      <c r="IST230" s="6"/>
      <c r="ISU230" s="6"/>
      <c r="ISV230" s="6"/>
      <c r="ISW230" s="5"/>
      <c r="ISX230" s="6"/>
      <c r="ISY230" s="6"/>
      <c r="ISZ230" s="6"/>
      <c r="ITA230" s="6"/>
      <c r="ITB230" s="6"/>
      <c r="ITC230" s="6"/>
      <c r="ITD230" s="6"/>
      <c r="ITE230" s="6"/>
      <c r="ITF230" s="6"/>
      <c r="ITG230" s="6"/>
      <c r="ITH230" s="6"/>
      <c r="ITI230" s="6"/>
      <c r="ITJ230" s="6"/>
      <c r="ITK230" s="6"/>
      <c r="ITL230" s="6"/>
      <c r="ITM230" s="6"/>
      <c r="ITN230" s="6"/>
      <c r="ITO230" s="6"/>
      <c r="ITP230" s="6"/>
      <c r="ITQ230" s="6"/>
      <c r="ITR230" s="6"/>
      <c r="ITS230" s="5"/>
      <c r="ITT230" s="6"/>
      <c r="ITU230" s="6"/>
      <c r="ITV230" s="6"/>
      <c r="ITW230" s="6"/>
      <c r="ITX230" s="6"/>
      <c r="ITY230" s="6"/>
      <c r="ITZ230" s="6"/>
      <c r="IUA230" s="6"/>
      <c r="IUB230" s="6"/>
      <c r="IUC230" s="6"/>
      <c r="IUD230" s="6"/>
      <c r="IUE230" s="6"/>
      <c r="IUF230" s="6"/>
      <c r="IUG230" s="6"/>
      <c r="IUH230" s="6"/>
      <c r="IUI230" s="6"/>
      <c r="IUJ230" s="6"/>
      <c r="IUK230" s="6"/>
      <c r="IUL230" s="6"/>
      <c r="IUM230" s="6"/>
      <c r="IUN230" s="6"/>
      <c r="IUO230" s="5"/>
      <c r="IUP230" s="6"/>
      <c r="IUQ230" s="6"/>
      <c r="IUR230" s="6"/>
      <c r="IUS230" s="6"/>
      <c r="IUT230" s="6"/>
      <c r="IUU230" s="6"/>
      <c r="IUV230" s="6"/>
      <c r="IUW230" s="6"/>
      <c r="IUX230" s="6"/>
      <c r="IUY230" s="6"/>
      <c r="IUZ230" s="6"/>
      <c r="IVA230" s="6"/>
      <c r="IVB230" s="6"/>
      <c r="IVC230" s="6"/>
      <c r="IVD230" s="6"/>
      <c r="IVE230" s="6"/>
      <c r="IVF230" s="6"/>
      <c r="IVG230" s="6"/>
      <c r="IVH230" s="6"/>
      <c r="IVI230" s="6"/>
      <c r="IVJ230" s="6"/>
      <c r="IVK230" s="5"/>
      <c r="IVL230" s="6"/>
      <c r="IVM230" s="6"/>
      <c r="IVN230" s="6"/>
      <c r="IVO230" s="6"/>
      <c r="IVP230" s="6"/>
      <c r="IVQ230" s="6"/>
      <c r="IVR230" s="6"/>
      <c r="IVS230" s="6"/>
      <c r="IVT230" s="6"/>
      <c r="IVU230" s="6"/>
      <c r="IVV230" s="6"/>
      <c r="IVW230" s="6"/>
      <c r="IVX230" s="6"/>
      <c r="IVY230" s="6"/>
      <c r="IVZ230" s="6"/>
      <c r="IWA230" s="6"/>
      <c r="IWB230" s="6"/>
      <c r="IWC230" s="6"/>
      <c r="IWD230" s="6"/>
      <c r="IWE230" s="6"/>
      <c r="IWF230" s="6"/>
      <c r="IWG230" s="5"/>
      <c r="IWH230" s="6"/>
      <c r="IWI230" s="6"/>
      <c r="IWJ230" s="6"/>
      <c r="IWK230" s="6"/>
      <c r="IWL230" s="6"/>
      <c r="IWM230" s="6"/>
      <c r="IWN230" s="6"/>
      <c r="IWO230" s="6"/>
      <c r="IWP230" s="6"/>
      <c r="IWQ230" s="6"/>
      <c r="IWR230" s="6"/>
      <c r="IWS230" s="6"/>
      <c r="IWT230" s="6"/>
      <c r="IWU230" s="6"/>
      <c r="IWV230" s="6"/>
      <c r="IWW230" s="6"/>
      <c r="IWX230" s="6"/>
      <c r="IWY230" s="6"/>
      <c r="IWZ230" s="6"/>
      <c r="IXA230" s="6"/>
      <c r="IXB230" s="6"/>
      <c r="IXC230" s="5"/>
      <c r="IXD230" s="6"/>
      <c r="IXE230" s="6"/>
      <c r="IXF230" s="6"/>
      <c r="IXG230" s="6"/>
      <c r="IXH230" s="6"/>
      <c r="IXI230" s="6"/>
      <c r="IXJ230" s="6"/>
      <c r="IXK230" s="6"/>
      <c r="IXL230" s="6"/>
      <c r="IXM230" s="6"/>
      <c r="IXN230" s="6"/>
      <c r="IXO230" s="6"/>
      <c r="IXP230" s="6"/>
      <c r="IXQ230" s="6"/>
      <c r="IXR230" s="6"/>
      <c r="IXS230" s="6"/>
      <c r="IXT230" s="6"/>
      <c r="IXU230" s="6"/>
      <c r="IXV230" s="6"/>
      <c r="IXW230" s="6"/>
      <c r="IXX230" s="6"/>
      <c r="IXY230" s="5"/>
      <c r="IXZ230" s="6"/>
      <c r="IYA230" s="6"/>
      <c r="IYB230" s="6"/>
      <c r="IYC230" s="6"/>
      <c r="IYD230" s="6"/>
      <c r="IYE230" s="6"/>
      <c r="IYF230" s="6"/>
      <c r="IYG230" s="6"/>
      <c r="IYH230" s="6"/>
      <c r="IYI230" s="6"/>
      <c r="IYJ230" s="6"/>
      <c r="IYK230" s="6"/>
      <c r="IYL230" s="6"/>
      <c r="IYM230" s="6"/>
      <c r="IYN230" s="6"/>
      <c r="IYO230" s="6"/>
      <c r="IYP230" s="6"/>
      <c r="IYQ230" s="6"/>
      <c r="IYR230" s="6"/>
      <c r="IYS230" s="6"/>
      <c r="IYT230" s="6"/>
      <c r="IYU230" s="5"/>
      <c r="IYV230" s="6"/>
      <c r="IYW230" s="6"/>
      <c r="IYX230" s="6"/>
      <c r="IYY230" s="6"/>
      <c r="IYZ230" s="6"/>
      <c r="IZA230" s="6"/>
      <c r="IZB230" s="6"/>
      <c r="IZC230" s="6"/>
      <c r="IZD230" s="6"/>
      <c r="IZE230" s="6"/>
      <c r="IZF230" s="6"/>
      <c r="IZG230" s="6"/>
      <c r="IZH230" s="6"/>
      <c r="IZI230" s="6"/>
      <c r="IZJ230" s="6"/>
      <c r="IZK230" s="6"/>
      <c r="IZL230" s="6"/>
      <c r="IZM230" s="6"/>
      <c r="IZN230" s="6"/>
      <c r="IZO230" s="6"/>
      <c r="IZP230" s="6"/>
      <c r="IZQ230" s="5"/>
      <c r="IZR230" s="6"/>
      <c r="IZS230" s="6"/>
      <c r="IZT230" s="6"/>
      <c r="IZU230" s="6"/>
      <c r="IZV230" s="6"/>
      <c r="IZW230" s="6"/>
      <c r="IZX230" s="6"/>
      <c r="IZY230" s="6"/>
      <c r="IZZ230" s="6"/>
      <c r="JAA230" s="6"/>
      <c r="JAB230" s="6"/>
      <c r="JAC230" s="6"/>
      <c r="JAD230" s="6"/>
      <c r="JAE230" s="6"/>
      <c r="JAF230" s="6"/>
      <c r="JAG230" s="6"/>
      <c r="JAH230" s="6"/>
      <c r="JAI230" s="6"/>
      <c r="JAJ230" s="6"/>
      <c r="JAK230" s="6"/>
      <c r="JAL230" s="6"/>
      <c r="JAM230" s="5"/>
      <c r="JAN230" s="6"/>
      <c r="JAO230" s="6"/>
      <c r="JAP230" s="6"/>
      <c r="JAQ230" s="6"/>
      <c r="JAR230" s="6"/>
      <c r="JAS230" s="6"/>
      <c r="JAT230" s="6"/>
      <c r="JAU230" s="6"/>
      <c r="JAV230" s="6"/>
      <c r="JAW230" s="6"/>
      <c r="JAX230" s="6"/>
      <c r="JAY230" s="6"/>
      <c r="JAZ230" s="6"/>
      <c r="JBA230" s="6"/>
      <c r="JBB230" s="6"/>
      <c r="JBC230" s="6"/>
      <c r="JBD230" s="6"/>
      <c r="JBE230" s="6"/>
      <c r="JBF230" s="6"/>
      <c r="JBG230" s="6"/>
      <c r="JBH230" s="6"/>
      <c r="JBI230" s="5"/>
      <c r="JBJ230" s="6"/>
      <c r="JBK230" s="6"/>
      <c r="JBL230" s="6"/>
      <c r="JBM230" s="6"/>
      <c r="JBN230" s="6"/>
      <c r="JBO230" s="6"/>
      <c r="JBP230" s="6"/>
      <c r="JBQ230" s="6"/>
      <c r="JBR230" s="6"/>
      <c r="JBS230" s="6"/>
      <c r="JBT230" s="6"/>
      <c r="JBU230" s="6"/>
      <c r="JBV230" s="6"/>
      <c r="JBW230" s="6"/>
      <c r="JBX230" s="6"/>
      <c r="JBY230" s="6"/>
      <c r="JBZ230" s="6"/>
      <c r="JCA230" s="6"/>
      <c r="JCB230" s="6"/>
      <c r="JCC230" s="6"/>
      <c r="JCD230" s="6"/>
      <c r="JCE230" s="5"/>
      <c r="JCF230" s="6"/>
      <c r="JCG230" s="6"/>
      <c r="JCH230" s="6"/>
      <c r="JCI230" s="6"/>
      <c r="JCJ230" s="6"/>
      <c r="JCK230" s="6"/>
      <c r="JCL230" s="6"/>
      <c r="JCM230" s="6"/>
      <c r="JCN230" s="6"/>
      <c r="JCO230" s="6"/>
      <c r="JCP230" s="6"/>
      <c r="JCQ230" s="6"/>
      <c r="JCR230" s="6"/>
      <c r="JCS230" s="6"/>
      <c r="JCT230" s="6"/>
      <c r="JCU230" s="6"/>
      <c r="JCV230" s="6"/>
      <c r="JCW230" s="6"/>
      <c r="JCX230" s="6"/>
      <c r="JCY230" s="6"/>
      <c r="JCZ230" s="6"/>
      <c r="JDA230" s="5"/>
      <c r="JDB230" s="6"/>
      <c r="JDC230" s="6"/>
      <c r="JDD230" s="6"/>
      <c r="JDE230" s="6"/>
      <c r="JDF230" s="6"/>
      <c r="JDG230" s="6"/>
      <c r="JDH230" s="6"/>
      <c r="JDI230" s="6"/>
      <c r="JDJ230" s="6"/>
      <c r="JDK230" s="6"/>
      <c r="JDL230" s="6"/>
      <c r="JDM230" s="6"/>
      <c r="JDN230" s="6"/>
      <c r="JDO230" s="6"/>
      <c r="JDP230" s="6"/>
      <c r="JDQ230" s="6"/>
      <c r="JDR230" s="6"/>
      <c r="JDS230" s="6"/>
      <c r="JDT230" s="6"/>
      <c r="JDU230" s="6"/>
      <c r="JDV230" s="6"/>
      <c r="JDW230" s="5"/>
      <c r="JDX230" s="6"/>
      <c r="JDY230" s="6"/>
      <c r="JDZ230" s="6"/>
      <c r="JEA230" s="6"/>
      <c r="JEB230" s="6"/>
      <c r="JEC230" s="6"/>
      <c r="JED230" s="6"/>
      <c r="JEE230" s="6"/>
      <c r="JEF230" s="6"/>
      <c r="JEG230" s="6"/>
      <c r="JEH230" s="6"/>
      <c r="JEI230" s="6"/>
      <c r="JEJ230" s="6"/>
      <c r="JEK230" s="6"/>
      <c r="JEL230" s="6"/>
      <c r="JEM230" s="6"/>
      <c r="JEN230" s="6"/>
      <c r="JEO230" s="6"/>
      <c r="JEP230" s="6"/>
      <c r="JEQ230" s="6"/>
      <c r="JER230" s="6"/>
      <c r="JES230" s="5"/>
      <c r="JET230" s="6"/>
      <c r="JEU230" s="6"/>
      <c r="JEV230" s="6"/>
      <c r="JEW230" s="6"/>
      <c r="JEX230" s="6"/>
      <c r="JEY230" s="6"/>
      <c r="JEZ230" s="6"/>
      <c r="JFA230" s="6"/>
      <c r="JFB230" s="6"/>
      <c r="JFC230" s="6"/>
      <c r="JFD230" s="6"/>
      <c r="JFE230" s="6"/>
      <c r="JFF230" s="6"/>
      <c r="JFG230" s="6"/>
      <c r="JFH230" s="6"/>
      <c r="JFI230" s="6"/>
      <c r="JFJ230" s="6"/>
      <c r="JFK230" s="6"/>
      <c r="JFL230" s="6"/>
      <c r="JFM230" s="6"/>
      <c r="JFN230" s="6"/>
      <c r="JFO230" s="5"/>
      <c r="JFP230" s="6"/>
      <c r="JFQ230" s="6"/>
      <c r="JFR230" s="6"/>
      <c r="JFS230" s="6"/>
      <c r="JFT230" s="6"/>
      <c r="JFU230" s="6"/>
      <c r="JFV230" s="6"/>
      <c r="JFW230" s="6"/>
      <c r="JFX230" s="6"/>
      <c r="JFY230" s="6"/>
      <c r="JFZ230" s="6"/>
      <c r="JGA230" s="6"/>
      <c r="JGB230" s="6"/>
      <c r="JGC230" s="6"/>
      <c r="JGD230" s="6"/>
      <c r="JGE230" s="6"/>
      <c r="JGF230" s="6"/>
      <c r="JGG230" s="6"/>
      <c r="JGH230" s="6"/>
      <c r="JGI230" s="6"/>
      <c r="JGJ230" s="6"/>
      <c r="JGK230" s="5"/>
      <c r="JGL230" s="6"/>
      <c r="JGM230" s="6"/>
      <c r="JGN230" s="6"/>
      <c r="JGO230" s="6"/>
      <c r="JGP230" s="6"/>
      <c r="JGQ230" s="6"/>
      <c r="JGR230" s="6"/>
      <c r="JGS230" s="6"/>
      <c r="JGT230" s="6"/>
      <c r="JGU230" s="6"/>
      <c r="JGV230" s="6"/>
      <c r="JGW230" s="6"/>
      <c r="JGX230" s="6"/>
      <c r="JGY230" s="6"/>
      <c r="JGZ230" s="6"/>
      <c r="JHA230" s="6"/>
      <c r="JHB230" s="6"/>
      <c r="JHC230" s="6"/>
      <c r="JHD230" s="6"/>
      <c r="JHE230" s="6"/>
      <c r="JHF230" s="6"/>
      <c r="JHG230" s="5"/>
      <c r="JHH230" s="6"/>
      <c r="JHI230" s="6"/>
      <c r="JHJ230" s="6"/>
      <c r="JHK230" s="6"/>
      <c r="JHL230" s="6"/>
      <c r="JHM230" s="6"/>
      <c r="JHN230" s="6"/>
      <c r="JHO230" s="6"/>
      <c r="JHP230" s="6"/>
      <c r="JHQ230" s="6"/>
      <c r="JHR230" s="6"/>
      <c r="JHS230" s="6"/>
      <c r="JHT230" s="6"/>
      <c r="JHU230" s="6"/>
      <c r="JHV230" s="6"/>
      <c r="JHW230" s="6"/>
      <c r="JHX230" s="6"/>
      <c r="JHY230" s="6"/>
      <c r="JHZ230" s="6"/>
      <c r="JIA230" s="6"/>
      <c r="JIB230" s="6"/>
      <c r="JIC230" s="5"/>
      <c r="JID230" s="6"/>
      <c r="JIE230" s="6"/>
      <c r="JIF230" s="6"/>
      <c r="JIG230" s="6"/>
      <c r="JIH230" s="6"/>
      <c r="JII230" s="6"/>
      <c r="JIJ230" s="6"/>
      <c r="JIK230" s="6"/>
      <c r="JIL230" s="6"/>
      <c r="JIM230" s="6"/>
      <c r="JIN230" s="6"/>
      <c r="JIO230" s="6"/>
      <c r="JIP230" s="6"/>
      <c r="JIQ230" s="6"/>
      <c r="JIR230" s="6"/>
      <c r="JIS230" s="6"/>
      <c r="JIT230" s="6"/>
      <c r="JIU230" s="6"/>
      <c r="JIV230" s="6"/>
      <c r="JIW230" s="6"/>
      <c r="JIX230" s="6"/>
      <c r="JIY230" s="5"/>
      <c r="JIZ230" s="6"/>
      <c r="JJA230" s="6"/>
      <c r="JJB230" s="6"/>
      <c r="JJC230" s="6"/>
      <c r="JJD230" s="6"/>
      <c r="JJE230" s="6"/>
      <c r="JJF230" s="6"/>
      <c r="JJG230" s="6"/>
      <c r="JJH230" s="6"/>
      <c r="JJI230" s="6"/>
      <c r="JJJ230" s="6"/>
      <c r="JJK230" s="6"/>
      <c r="JJL230" s="6"/>
      <c r="JJM230" s="6"/>
      <c r="JJN230" s="6"/>
      <c r="JJO230" s="6"/>
      <c r="JJP230" s="6"/>
      <c r="JJQ230" s="6"/>
      <c r="JJR230" s="6"/>
      <c r="JJS230" s="6"/>
      <c r="JJT230" s="6"/>
      <c r="JJU230" s="5"/>
      <c r="JJV230" s="6"/>
      <c r="JJW230" s="6"/>
      <c r="JJX230" s="6"/>
      <c r="JJY230" s="6"/>
      <c r="JJZ230" s="6"/>
      <c r="JKA230" s="6"/>
      <c r="JKB230" s="6"/>
      <c r="JKC230" s="6"/>
      <c r="JKD230" s="6"/>
      <c r="JKE230" s="6"/>
      <c r="JKF230" s="6"/>
      <c r="JKG230" s="6"/>
      <c r="JKH230" s="6"/>
      <c r="JKI230" s="6"/>
      <c r="JKJ230" s="6"/>
      <c r="JKK230" s="6"/>
      <c r="JKL230" s="6"/>
      <c r="JKM230" s="6"/>
      <c r="JKN230" s="6"/>
      <c r="JKO230" s="6"/>
      <c r="JKP230" s="6"/>
      <c r="JKQ230" s="5"/>
      <c r="JKR230" s="6"/>
      <c r="JKS230" s="6"/>
      <c r="JKT230" s="6"/>
      <c r="JKU230" s="6"/>
      <c r="JKV230" s="6"/>
      <c r="JKW230" s="6"/>
      <c r="JKX230" s="6"/>
      <c r="JKY230" s="6"/>
      <c r="JKZ230" s="6"/>
      <c r="JLA230" s="6"/>
      <c r="JLB230" s="6"/>
      <c r="JLC230" s="6"/>
      <c r="JLD230" s="6"/>
      <c r="JLE230" s="6"/>
      <c r="JLF230" s="6"/>
      <c r="JLG230" s="6"/>
      <c r="JLH230" s="6"/>
      <c r="JLI230" s="6"/>
      <c r="JLJ230" s="6"/>
      <c r="JLK230" s="6"/>
      <c r="JLL230" s="6"/>
      <c r="JLM230" s="5"/>
      <c r="JLN230" s="6"/>
      <c r="JLO230" s="6"/>
      <c r="JLP230" s="6"/>
      <c r="JLQ230" s="6"/>
      <c r="JLR230" s="6"/>
      <c r="JLS230" s="6"/>
      <c r="JLT230" s="6"/>
      <c r="JLU230" s="6"/>
      <c r="JLV230" s="6"/>
      <c r="JLW230" s="6"/>
      <c r="JLX230" s="6"/>
      <c r="JLY230" s="6"/>
      <c r="JLZ230" s="6"/>
      <c r="JMA230" s="6"/>
      <c r="JMB230" s="6"/>
      <c r="JMC230" s="6"/>
      <c r="JMD230" s="6"/>
      <c r="JME230" s="6"/>
      <c r="JMF230" s="6"/>
      <c r="JMG230" s="6"/>
      <c r="JMH230" s="6"/>
      <c r="JMI230" s="5"/>
      <c r="JMJ230" s="6"/>
      <c r="JMK230" s="6"/>
      <c r="JML230" s="6"/>
      <c r="JMM230" s="6"/>
      <c r="JMN230" s="6"/>
      <c r="JMO230" s="6"/>
      <c r="JMP230" s="6"/>
      <c r="JMQ230" s="6"/>
      <c r="JMR230" s="6"/>
      <c r="JMS230" s="6"/>
      <c r="JMT230" s="6"/>
      <c r="JMU230" s="6"/>
      <c r="JMV230" s="6"/>
      <c r="JMW230" s="6"/>
      <c r="JMX230" s="6"/>
      <c r="JMY230" s="6"/>
      <c r="JMZ230" s="6"/>
      <c r="JNA230" s="6"/>
      <c r="JNB230" s="6"/>
      <c r="JNC230" s="6"/>
      <c r="JND230" s="6"/>
      <c r="JNE230" s="5"/>
      <c r="JNF230" s="6"/>
      <c r="JNG230" s="6"/>
      <c r="JNH230" s="6"/>
      <c r="JNI230" s="6"/>
      <c r="JNJ230" s="6"/>
      <c r="JNK230" s="6"/>
      <c r="JNL230" s="6"/>
      <c r="JNM230" s="6"/>
      <c r="JNN230" s="6"/>
      <c r="JNO230" s="6"/>
      <c r="JNP230" s="6"/>
      <c r="JNQ230" s="6"/>
      <c r="JNR230" s="6"/>
      <c r="JNS230" s="6"/>
      <c r="JNT230" s="6"/>
      <c r="JNU230" s="6"/>
      <c r="JNV230" s="6"/>
      <c r="JNW230" s="6"/>
      <c r="JNX230" s="6"/>
      <c r="JNY230" s="6"/>
      <c r="JNZ230" s="6"/>
      <c r="JOA230" s="5"/>
      <c r="JOB230" s="6"/>
      <c r="JOC230" s="6"/>
      <c r="JOD230" s="6"/>
      <c r="JOE230" s="6"/>
      <c r="JOF230" s="6"/>
      <c r="JOG230" s="6"/>
      <c r="JOH230" s="6"/>
      <c r="JOI230" s="6"/>
      <c r="JOJ230" s="6"/>
      <c r="JOK230" s="6"/>
      <c r="JOL230" s="6"/>
      <c r="JOM230" s="6"/>
      <c r="JON230" s="6"/>
      <c r="JOO230" s="6"/>
      <c r="JOP230" s="6"/>
      <c r="JOQ230" s="6"/>
      <c r="JOR230" s="6"/>
      <c r="JOS230" s="6"/>
      <c r="JOT230" s="6"/>
      <c r="JOU230" s="6"/>
      <c r="JOV230" s="6"/>
      <c r="JOW230" s="5"/>
      <c r="JOX230" s="6"/>
      <c r="JOY230" s="6"/>
      <c r="JOZ230" s="6"/>
      <c r="JPA230" s="6"/>
      <c r="JPB230" s="6"/>
      <c r="JPC230" s="6"/>
      <c r="JPD230" s="6"/>
      <c r="JPE230" s="6"/>
      <c r="JPF230" s="6"/>
      <c r="JPG230" s="6"/>
      <c r="JPH230" s="6"/>
      <c r="JPI230" s="6"/>
      <c r="JPJ230" s="6"/>
      <c r="JPK230" s="6"/>
      <c r="JPL230" s="6"/>
      <c r="JPM230" s="6"/>
      <c r="JPN230" s="6"/>
      <c r="JPO230" s="6"/>
      <c r="JPP230" s="6"/>
      <c r="JPQ230" s="6"/>
      <c r="JPR230" s="6"/>
      <c r="JPS230" s="5"/>
      <c r="JPT230" s="6"/>
      <c r="JPU230" s="6"/>
      <c r="JPV230" s="6"/>
      <c r="JPW230" s="6"/>
      <c r="JPX230" s="6"/>
      <c r="JPY230" s="6"/>
      <c r="JPZ230" s="6"/>
      <c r="JQA230" s="6"/>
      <c r="JQB230" s="6"/>
      <c r="JQC230" s="6"/>
      <c r="JQD230" s="6"/>
      <c r="JQE230" s="6"/>
      <c r="JQF230" s="6"/>
      <c r="JQG230" s="6"/>
      <c r="JQH230" s="6"/>
      <c r="JQI230" s="6"/>
      <c r="JQJ230" s="6"/>
      <c r="JQK230" s="6"/>
      <c r="JQL230" s="6"/>
      <c r="JQM230" s="6"/>
      <c r="JQN230" s="6"/>
      <c r="JQO230" s="5"/>
      <c r="JQP230" s="6"/>
      <c r="JQQ230" s="6"/>
      <c r="JQR230" s="6"/>
      <c r="JQS230" s="6"/>
      <c r="JQT230" s="6"/>
      <c r="JQU230" s="6"/>
      <c r="JQV230" s="6"/>
      <c r="JQW230" s="6"/>
      <c r="JQX230" s="6"/>
      <c r="JQY230" s="6"/>
      <c r="JQZ230" s="6"/>
      <c r="JRA230" s="6"/>
      <c r="JRB230" s="6"/>
      <c r="JRC230" s="6"/>
      <c r="JRD230" s="6"/>
      <c r="JRE230" s="6"/>
      <c r="JRF230" s="6"/>
      <c r="JRG230" s="6"/>
      <c r="JRH230" s="6"/>
      <c r="JRI230" s="6"/>
      <c r="JRJ230" s="6"/>
      <c r="JRK230" s="5"/>
      <c r="JRL230" s="6"/>
      <c r="JRM230" s="6"/>
      <c r="JRN230" s="6"/>
      <c r="JRO230" s="6"/>
      <c r="JRP230" s="6"/>
      <c r="JRQ230" s="6"/>
      <c r="JRR230" s="6"/>
      <c r="JRS230" s="6"/>
      <c r="JRT230" s="6"/>
      <c r="JRU230" s="6"/>
      <c r="JRV230" s="6"/>
      <c r="JRW230" s="6"/>
      <c r="JRX230" s="6"/>
      <c r="JRY230" s="6"/>
      <c r="JRZ230" s="6"/>
      <c r="JSA230" s="6"/>
      <c r="JSB230" s="6"/>
      <c r="JSC230" s="6"/>
      <c r="JSD230" s="6"/>
      <c r="JSE230" s="6"/>
      <c r="JSF230" s="6"/>
      <c r="JSG230" s="5"/>
      <c r="JSH230" s="6"/>
      <c r="JSI230" s="6"/>
      <c r="JSJ230" s="6"/>
      <c r="JSK230" s="6"/>
      <c r="JSL230" s="6"/>
      <c r="JSM230" s="6"/>
      <c r="JSN230" s="6"/>
      <c r="JSO230" s="6"/>
      <c r="JSP230" s="6"/>
      <c r="JSQ230" s="6"/>
      <c r="JSR230" s="6"/>
      <c r="JSS230" s="6"/>
      <c r="JST230" s="6"/>
      <c r="JSU230" s="6"/>
      <c r="JSV230" s="6"/>
      <c r="JSW230" s="6"/>
      <c r="JSX230" s="6"/>
      <c r="JSY230" s="6"/>
      <c r="JSZ230" s="6"/>
      <c r="JTA230" s="6"/>
      <c r="JTB230" s="6"/>
      <c r="JTC230" s="5"/>
      <c r="JTD230" s="6"/>
      <c r="JTE230" s="6"/>
      <c r="JTF230" s="6"/>
      <c r="JTG230" s="6"/>
      <c r="JTH230" s="6"/>
      <c r="JTI230" s="6"/>
      <c r="JTJ230" s="6"/>
      <c r="JTK230" s="6"/>
      <c r="JTL230" s="6"/>
      <c r="JTM230" s="6"/>
      <c r="JTN230" s="6"/>
      <c r="JTO230" s="6"/>
      <c r="JTP230" s="6"/>
      <c r="JTQ230" s="6"/>
      <c r="JTR230" s="6"/>
      <c r="JTS230" s="6"/>
      <c r="JTT230" s="6"/>
      <c r="JTU230" s="6"/>
      <c r="JTV230" s="6"/>
      <c r="JTW230" s="6"/>
      <c r="JTX230" s="6"/>
      <c r="JTY230" s="5"/>
      <c r="JTZ230" s="6"/>
      <c r="JUA230" s="6"/>
      <c r="JUB230" s="6"/>
      <c r="JUC230" s="6"/>
      <c r="JUD230" s="6"/>
      <c r="JUE230" s="6"/>
      <c r="JUF230" s="6"/>
      <c r="JUG230" s="6"/>
      <c r="JUH230" s="6"/>
      <c r="JUI230" s="6"/>
      <c r="JUJ230" s="6"/>
      <c r="JUK230" s="6"/>
      <c r="JUL230" s="6"/>
      <c r="JUM230" s="6"/>
      <c r="JUN230" s="6"/>
      <c r="JUO230" s="6"/>
      <c r="JUP230" s="6"/>
      <c r="JUQ230" s="6"/>
      <c r="JUR230" s="6"/>
      <c r="JUS230" s="6"/>
      <c r="JUT230" s="6"/>
      <c r="JUU230" s="5"/>
      <c r="JUV230" s="6"/>
      <c r="JUW230" s="6"/>
      <c r="JUX230" s="6"/>
      <c r="JUY230" s="6"/>
      <c r="JUZ230" s="6"/>
      <c r="JVA230" s="6"/>
      <c r="JVB230" s="6"/>
      <c r="JVC230" s="6"/>
      <c r="JVD230" s="6"/>
      <c r="JVE230" s="6"/>
      <c r="JVF230" s="6"/>
      <c r="JVG230" s="6"/>
      <c r="JVH230" s="6"/>
      <c r="JVI230" s="6"/>
      <c r="JVJ230" s="6"/>
      <c r="JVK230" s="6"/>
      <c r="JVL230" s="6"/>
      <c r="JVM230" s="6"/>
      <c r="JVN230" s="6"/>
      <c r="JVO230" s="6"/>
      <c r="JVP230" s="6"/>
      <c r="JVQ230" s="5"/>
      <c r="JVR230" s="6"/>
      <c r="JVS230" s="6"/>
      <c r="JVT230" s="6"/>
      <c r="JVU230" s="6"/>
      <c r="JVV230" s="6"/>
      <c r="JVW230" s="6"/>
      <c r="JVX230" s="6"/>
      <c r="JVY230" s="6"/>
      <c r="JVZ230" s="6"/>
      <c r="JWA230" s="6"/>
      <c r="JWB230" s="6"/>
      <c r="JWC230" s="6"/>
      <c r="JWD230" s="6"/>
      <c r="JWE230" s="6"/>
      <c r="JWF230" s="6"/>
      <c r="JWG230" s="6"/>
      <c r="JWH230" s="6"/>
      <c r="JWI230" s="6"/>
      <c r="JWJ230" s="6"/>
      <c r="JWK230" s="6"/>
      <c r="JWL230" s="6"/>
      <c r="JWM230" s="5"/>
      <c r="JWN230" s="6"/>
      <c r="JWO230" s="6"/>
      <c r="JWP230" s="6"/>
      <c r="JWQ230" s="6"/>
      <c r="JWR230" s="6"/>
      <c r="JWS230" s="6"/>
      <c r="JWT230" s="6"/>
      <c r="JWU230" s="6"/>
      <c r="JWV230" s="6"/>
      <c r="JWW230" s="6"/>
      <c r="JWX230" s="6"/>
      <c r="JWY230" s="6"/>
      <c r="JWZ230" s="6"/>
      <c r="JXA230" s="6"/>
      <c r="JXB230" s="6"/>
      <c r="JXC230" s="6"/>
      <c r="JXD230" s="6"/>
      <c r="JXE230" s="6"/>
      <c r="JXF230" s="6"/>
      <c r="JXG230" s="6"/>
      <c r="JXH230" s="6"/>
      <c r="JXI230" s="5"/>
      <c r="JXJ230" s="6"/>
      <c r="JXK230" s="6"/>
      <c r="JXL230" s="6"/>
      <c r="JXM230" s="6"/>
      <c r="JXN230" s="6"/>
      <c r="JXO230" s="6"/>
      <c r="JXP230" s="6"/>
      <c r="JXQ230" s="6"/>
      <c r="JXR230" s="6"/>
      <c r="JXS230" s="6"/>
      <c r="JXT230" s="6"/>
      <c r="JXU230" s="6"/>
      <c r="JXV230" s="6"/>
      <c r="JXW230" s="6"/>
      <c r="JXX230" s="6"/>
      <c r="JXY230" s="6"/>
      <c r="JXZ230" s="6"/>
      <c r="JYA230" s="6"/>
      <c r="JYB230" s="6"/>
      <c r="JYC230" s="6"/>
      <c r="JYD230" s="6"/>
      <c r="JYE230" s="5"/>
      <c r="JYF230" s="6"/>
      <c r="JYG230" s="6"/>
      <c r="JYH230" s="6"/>
      <c r="JYI230" s="6"/>
      <c r="JYJ230" s="6"/>
      <c r="JYK230" s="6"/>
      <c r="JYL230" s="6"/>
      <c r="JYM230" s="6"/>
      <c r="JYN230" s="6"/>
      <c r="JYO230" s="6"/>
      <c r="JYP230" s="6"/>
      <c r="JYQ230" s="6"/>
      <c r="JYR230" s="6"/>
      <c r="JYS230" s="6"/>
      <c r="JYT230" s="6"/>
      <c r="JYU230" s="6"/>
      <c r="JYV230" s="6"/>
      <c r="JYW230" s="6"/>
      <c r="JYX230" s="6"/>
      <c r="JYY230" s="6"/>
      <c r="JYZ230" s="6"/>
      <c r="JZA230" s="5"/>
      <c r="JZB230" s="6"/>
      <c r="JZC230" s="6"/>
      <c r="JZD230" s="6"/>
      <c r="JZE230" s="6"/>
      <c r="JZF230" s="6"/>
      <c r="JZG230" s="6"/>
      <c r="JZH230" s="6"/>
      <c r="JZI230" s="6"/>
      <c r="JZJ230" s="6"/>
      <c r="JZK230" s="6"/>
      <c r="JZL230" s="6"/>
      <c r="JZM230" s="6"/>
      <c r="JZN230" s="6"/>
      <c r="JZO230" s="6"/>
      <c r="JZP230" s="6"/>
      <c r="JZQ230" s="6"/>
      <c r="JZR230" s="6"/>
      <c r="JZS230" s="6"/>
      <c r="JZT230" s="6"/>
      <c r="JZU230" s="6"/>
      <c r="JZV230" s="6"/>
      <c r="JZW230" s="5"/>
      <c r="JZX230" s="6"/>
      <c r="JZY230" s="6"/>
      <c r="JZZ230" s="6"/>
      <c r="KAA230" s="6"/>
      <c r="KAB230" s="6"/>
      <c r="KAC230" s="6"/>
      <c r="KAD230" s="6"/>
      <c r="KAE230" s="6"/>
      <c r="KAF230" s="6"/>
      <c r="KAG230" s="6"/>
      <c r="KAH230" s="6"/>
      <c r="KAI230" s="6"/>
      <c r="KAJ230" s="6"/>
      <c r="KAK230" s="6"/>
      <c r="KAL230" s="6"/>
      <c r="KAM230" s="6"/>
      <c r="KAN230" s="6"/>
      <c r="KAO230" s="6"/>
      <c r="KAP230" s="6"/>
      <c r="KAQ230" s="6"/>
      <c r="KAR230" s="6"/>
      <c r="KAS230" s="5"/>
      <c r="KAT230" s="6"/>
      <c r="KAU230" s="6"/>
      <c r="KAV230" s="6"/>
      <c r="KAW230" s="6"/>
      <c r="KAX230" s="6"/>
      <c r="KAY230" s="6"/>
      <c r="KAZ230" s="6"/>
      <c r="KBA230" s="6"/>
      <c r="KBB230" s="6"/>
      <c r="KBC230" s="6"/>
      <c r="KBD230" s="6"/>
      <c r="KBE230" s="6"/>
      <c r="KBF230" s="6"/>
      <c r="KBG230" s="6"/>
      <c r="KBH230" s="6"/>
      <c r="KBI230" s="6"/>
      <c r="KBJ230" s="6"/>
      <c r="KBK230" s="6"/>
      <c r="KBL230" s="6"/>
      <c r="KBM230" s="6"/>
      <c r="KBN230" s="6"/>
      <c r="KBO230" s="5"/>
      <c r="KBP230" s="6"/>
      <c r="KBQ230" s="6"/>
      <c r="KBR230" s="6"/>
      <c r="KBS230" s="6"/>
      <c r="KBT230" s="6"/>
      <c r="KBU230" s="6"/>
      <c r="KBV230" s="6"/>
      <c r="KBW230" s="6"/>
      <c r="KBX230" s="6"/>
      <c r="KBY230" s="6"/>
      <c r="KBZ230" s="6"/>
      <c r="KCA230" s="6"/>
      <c r="KCB230" s="6"/>
      <c r="KCC230" s="6"/>
      <c r="KCD230" s="6"/>
      <c r="KCE230" s="6"/>
      <c r="KCF230" s="6"/>
      <c r="KCG230" s="6"/>
      <c r="KCH230" s="6"/>
      <c r="KCI230" s="6"/>
      <c r="KCJ230" s="6"/>
      <c r="KCK230" s="5"/>
      <c r="KCL230" s="6"/>
      <c r="KCM230" s="6"/>
      <c r="KCN230" s="6"/>
      <c r="KCO230" s="6"/>
      <c r="KCP230" s="6"/>
      <c r="KCQ230" s="6"/>
      <c r="KCR230" s="6"/>
      <c r="KCS230" s="6"/>
      <c r="KCT230" s="6"/>
      <c r="KCU230" s="6"/>
      <c r="KCV230" s="6"/>
      <c r="KCW230" s="6"/>
      <c r="KCX230" s="6"/>
      <c r="KCY230" s="6"/>
      <c r="KCZ230" s="6"/>
      <c r="KDA230" s="6"/>
      <c r="KDB230" s="6"/>
      <c r="KDC230" s="6"/>
      <c r="KDD230" s="6"/>
      <c r="KDE230" s="6"/>
      <c r="KDF230" s="6"/>
      <c r="KDG230" s="5"/>
      <c r="KDH230" s="6"/>
      <c r="KDI230" s="6"/>
      <c r="KDJ230" s="6"/>
      <c r="KDK230" s="6"/>
      <c r="KDL230" s="6"/>
      <c r="KDM230" s="6"/>
      <c r="KDN230" s="6"/>
      <c r="KDO230" s="6"/>
      <c r="KDP230" s="6"/>
      <c r="KDQ230" s="6"/>
      <c r="KDR230" s="6"/>
      <c r="KDS230" s="6"/>
      <c r="KDT230" s="6"/>
      <c r="KDU230" s="6"/>
      <c r="KDV230" s="6"/>
      <c r="KDW230" s="6"/>
      <c r="KDX230" s="6"/>
      <c r="KDY230" s="6"/>
      <c r="KDZ230" s="6"/>
      <c r="KEA230" s="6"/>
      <c r="KEB230" s="6"/>
      <c r="KEC230" s="5"/>
      <c r="KED230" s="6"/>
      <c r="KEE230" s="6"/>
      <c r="KEF230" s="6"/>
      <c r="KEG230" s="6"/>
      <c r="KEH230" s="6"/>
      <c r="KEI230" s="6"/>
      <c r="KEJ230" s="6"/>
      <c r="KEK230" s="6"/>
      <c r="KEL230" s="6"/>
      <c r="KEM230" s="6"/>
      <c r="KEN230" s="6"/>
      <c r="KEO230" s="6"/>
      <c r="KEP230" s="6"/>
      <c r="KEQ230" s="6"/>
      <c r="KER230" s="6"/>
      <c r="KES230" s="6"/>
      <c r="KET230" s="6"/>
      <c r="KEU230" s="6"/>
      <c r="KEV230" s="6"/>
      <c r="KEW230" s="6"/>
      <c r="KEX230" s="6"/>
      <c r="KEY230" s="5"/>
      <c r="KEZ230" s="6"/>
      <c r="KFA230" s="6"/>
      <c r="KFB230" s="6"/>
      <c r="KFC230" s="6"/>
      <c r="KFD230" s="6"/>
      <c r="KFE230" s="6"/>
      <c r="KFF230" s="6"/>
      <c r="KFG230" s="6"/>
      <c r="KFH230" s="6"/>
      <c r="KFI230" s="6"/>
      <c r="KFJ230" s="6"/>
      <c r="KFK230" s="6"/>
      <c r="KFL230" s="6"/>
      <c r="KFM230" s="6"/>
      <c r="KFN230" s="6"/>
      <c r="KFO230" s="6"/>
      <c r="KFP230" s="6"/>
      <c r="KFQ230" s="6"/>
      <c r="KFR230" s="6"/>
      <c r="KFS230" s="6"/>
      <c r="KFT230" s="6"/>
      <c r="KFU230" s="5"/>
      <c r="KFV230" s="6"/>
      <c r="KFW230" s="6"/>
      <c r="KFX230" s="6"/>
      <c r="KFY230" s="6"/>
      <c r="KFZ230" s="6"/>
      <c r="KGA230" s="6"/>
      <c r="KGB230" s="6"/>
      <c r="KGC230" s="6"/>
      <c r="KGD230" s="6"/>
      <c r="KGE230" s="6"/>
      <c r="KGF230" s="6"/>
      <c r="KGG230" s="6"/>
      <c r="KGH230" s="6"/>
      <c r="KGI230" s="6"/>
      <c r="KGJ230" s="6"/>
      <c r="KGK230" s="6"/>
      <c r="KGL230" s="6"/>
      <c r="KGM230" s="6"/>
      <c r="KGN230" s="6"/>
      <c r="KGO230" s="6"/>
      <c r="KGP230" s="6"/>
      <c r="KGQ230" s="5"/>
      <c r="KGR230" s="6"/>
      <c r="KGS230" s="6"/>
      <c r="KGT230" s="6"/>
      <c r="KGU230" s="6"/>
      <c r="KGV230" s="6"/>
      <c r="KGW230" s="6"/>
      <c r="KGX230" s="6"/>
      <c r="KGY230" s="6"/>
      <c r="KGZ230" s="6"/>
      <c r="KHA230" s="6"/>
      <c r="KHB230" s="6"/>
      <c r="KHC230" s="6"/>
      <c r="KHD230" s="6"/>
      <c r="KHE230" s="6"/>
      <c r="KHF230" s="6"/>
      <c r="KHG230" s="6"/>
      <c r="KHH230" s="6"/>
      <c r="KHI230" s="6"/>
      <c r="KHJ230" s="6"/>
      <c r="KHK230" s="6"/>
      <c r="KHL230" s="6"/>
      <c r="KHM230" s="5"/>
      <c r="KHN230" s="6"/>
      <c r="KHO230" s="6"/>
      <c r="KHP230" s="6"/>
      <c r="KHQ230" s="6"/>
      <c r="KHR230" s="6"/>
      <c r="KHS230" s="6"/>
      <c r="KHT230" s="6"/>
      <c r="KHU230" s="6"/>
      <c r="KHV230" s="6"/>
      <c r="KHW230" s="6"/>
      <c r="KHX230" s="6"/>
      <c r="KHY230" s="6"/>
      <c r="KHZ230" s="6"/>
      <c r="KIA230" s="6"/>
      <c r="KIB230" s="6"/>
      <c r="KIC230" s="6"/>
      <c r="KID230" s="6"/>
      <c r="KIE230" s="6"/>
      <c r="KIF230" s="6"/>
      <c r="KIG230" s="6"/>
      <c r="KIH230" s="6"/>
      <c r="KII230" s="5"/>
      <c r="KIJ230" s="6"/>
      <c r="KIK230" s="6"/>
      <c r="KIL230" s="6"/>
      <c r="KIM230" s="6"/>
      <c r="KIN230" s="6"/>
      <c r="KIO230" s="6"/>
      <c r="KIP230" s="6"/>
      <c r="KIQ230" s="6"/>
      <c r="KIR230" s="6"/>
      <c r="KIS230" s="6"/>
      <c r="KIT230" s="6"/>
      <c r="KIU230" s="6"/>
      <c r="KIV230" s="6"/>
      <c r="KIW230" s="6"/>
      <c r="KIX230" s="6"/>
      <c r="KIY230" s="6"/>
      <c r="KIZ230" s="6"/>
      <c r="KJA230" s="6"/>
      <c r="KJB230" s="6"/>
      <c r="KJC230" s="6"/>
      <c r="KJD230" s="6"/>
      <c r="KJE230" s="5"/>
      <c r="KJF230" s="6"/>
      <c r="KJG230" s="6"/>
      <c r="KJH230" s="6"/>
      <c r="KJI230" s="6"/>
      <c r="KJJ230" s="6"/>
      <c r="KJK230" s="6"/>
      <c r="KJL230" s="6"/>
      <c r="KJM230" s="6"/>
      <c r="KJN230" s="6"/>
      <c r="KJO230" s="6"/>
      <c r="KJP230" s="6"/>
      <c r="KJQ230" s="6"/>
      <c r="KJR230" s="6"/>
      <c r="KJS230" s="6"/>
      <c r="KJT230" s="6"/>
      <c r="KJU230" s="6"/>
      <c r="KJV230" s="6"/>
      <c r="KJW230" s="6"/>
      <c r="KJX230" s="6"/>
      <c r="KJY230" s="6"/>
      <c r="KJZ230" s="6"/>
      <c r="KKA230" s="5"/>
      <c r="KKB230" s="6"/>
      <c r="KKC230" s="6"/>
      <c r="KKD230" s="6"/>
      <c r="KKE230" s="6"/>
      <c r="KKF230" s="6"/>
      <c r="KKG230" s="6"/>
      <c r="KKH230" s="6"/>
      <c r="KKI230" s="6"/>
      <c r="KKJ230" s="6"/>
      <c r="KKK230" s="6"/>
      <c r="KKL230" s="6"/>
      <c r="KKM230" s="6"/>
      <c r="KKN230" s="6"/>
      <c r="KKO230" s="6"/>
      <c r="KKP230" s="6"/>
      <c r="KKQ230" s="6"/>
      <c r="KKR230" s="6"/>
      <c r="KKS230" s="6"/>
      <c r="KKT230" s="6"/>
      <c r="KKU230" s="6"/>
      <c r="KKV230" s="6"/>
      <c r="KKW230" s="5"/>
      <c r="KKX230" s="6"/>
      <c r="KKY230" s="6"/>
      <c r="KKZ230" s="6"/>
      <c r="KLA230" s="6"/>
      <c r="KLB230" s="6"/>
      <c r="KLC230" s="6"/>
      <c r="KLD230" s="6"/>
      <c r="KLE230" s="6"/>
      <c r="KLF230" s="6"/>
      <c r="KLG230" s="6"/>
      <c r="KLH230" s="6"/>
      <c r="KLI230" s="6"/>
      <c r="KLJ230" s="6"/>
      <c r="KLK230" s="6"/>
      <c r="KLL230" s="6"/>
      <c r="KLM230" s="6"/>
      <c r="KLN230" s="6"/>
      <c r="KLO230" s="6"/>
      <c r="KLP230" s="6"/>
      <c r="KLQ230" s="6"/>
      <c r="KLR230" s="6"/>
      <c r="KLS230" s="5"/>
      <c r="KLT230" s="6"/>
      <c r="KLU230" s="6"/>
      <c r="KLV230" s="6"/>
      <c r="KLW230" s="6"/>
      <c r="KLX230" s="6"/>
      <c r="KLY230" s="6"/>
      <c r="KLZ230" s="6"/>
      <c r="KMA230" s="6"/>
      <c r="KMB230" s="6"/>
      <c r="KMC230" s="6"/>
      <c r="KMD230" s="6"/>
      <c r="KME230" s="6"/>
      <c r="KMF230" s="6"/>
      <c r="KMG230" s="6"/>
      <c r="KMH230" s="6"/>
      <c r="KMI230" s="6"/>
      <c r="KMJ230" s="6"/>
      <c r="KMK230" s="6"/>
      <c r="KML230" s="6"/>
      <c r="KMM230" s="6"/>
      <c r="KMN230" s="6"/>
      <c r="KMO230" s="5"/>
      <c r="KMP230" s="6"/>
      <c r="KMQ230" s="6"/>
      <c r="KMR230" s="6"/>
      <c r="KMS230" s="6"/>
      <c r="KMT230" s="6"/>
      <c r="KMU230" s="6"/>
      <c r="KMV230" s="6"/>
      <c r="KMW230" s="6"/>
      <c r="KMX230" s="6"/>
      <c r="KMY230" s="6"/>
      <c r="KMZ230" s="6"/>
      <c r="KNA230" s="6"/>
      <c r="KNB230" s="6"/>
      <c r="KNC230" s="6"/>
      <c r="KND230" s="6"/>
      <c r="KNE230" s="6"/>
      <c r="KNF230" s="6"/>
      <c r="KNG230" s="6"/>
      <c r="KNH230" s="6"/>
      <c r="KNI230" s="6"/>
      <c r="KNJ230" s="6"/>
      <c r="KNK230" s="5"/>
      <c r="KNL230" s="6"/>
      <c r="KNM230" s="6"/>
      <c r="KNN230" s="6"/>
      <c r="KNO230" s="6"/>
      <c r="KNP230" s="6"/>
      <c r="KNQ230" s="6"/>
      <c r="KNR230" s="6"/>
      <c r="KNS230" s="6"/>
      <c r="KNT230" s="6"/>
      <c r="KNU230" s="6"/>
      <c r="KNV230" s="6"/>
      <c r="KNW230" s="6"/>
      <c r="KNX230" s="6"/>
      <c r="KNY230" s="6"/>
      <c r="KNZ230" s="6"/>
      <c r="KOA230" s="6"/>
      <c r="KOB230" s="6"/>
      <c r="KOC230" s="6"/>
      <c r="KOD230" s="6"/>
      <c r="KOE230" s="6"/>
      <c r="KOF230" s="6"/>
      <c r="KOG230" s="5"/>
      <c r="KOH230" s="6"/>
      <c r="KOI230" s="6"/>
      <c r="KOJ230" s="6"/>
      <c r="KOK230" s="6"/>
      <c r="KOL230" s="6"/>
      <c r="KOM230" s="6"/>
      <c r="KON230" s="6"/>
      <c r="KOO230" s="6"/>
      <c r="KOP230" s="6"/>
      <c r="KOQ230" s="6"/>
      <c r="KOR230" s="6"/>
      <c r="KOS230" s="6"/>
      <c r="KOT230" s="6"/>
      <c r="KOU230" s="6"/>
      <c r="KOV230" s="6"/>
      <c r="KOW230" s="6"/>
      <c r="KOX230" s="6"/>
      <c r="KOY230" s="6"/>
      <c r="KOZ230" s="6"/>
      <c r="KPA230" s="6"/>
      <c r="KPB230" s="6"/>
      <c r="KPC230" s="5"/>
      <c r="KPD230" s="6"/>
      <c r="KPE230" s="6"/>
      <c r="KPF230" s="6"/>
      <c r="KPG230" s="6"/>
      <c r="KPH230" s="6"/>
      <c r="KPI230" s="6"/>
      <c r="KPJ230" s="6"/>
      <c r="KPK230" s="6"/>
      <c r="KPL230" s="6"/>
      <c r="KPM230" s="6"/>
      <c r="KPN230" s="6"/>
      <c r="KPO230" s="6"/>
      <c r="KPP230" s="6"/>
      <c r="KPQ230" s="6"/>
      <c r="KPR230" s="6"/>
      <c r="KPS230" s="6"/>
      <c r="KPT230" s="6"/>
      <c r="KPU230" s="6"/>
      <c r="KPV230" s="6"/>
      <c r="KPW230" s="6"/>
      <c r="KPX230" s="6"/>
      <c r="KPY230" s="5"/>
      <c r="KPZ230" s="6"/>
      <c r="KQA230" s="6"/>
      <c r="KQB230" s="6"/>
      <c r="KQC230" s="6"/>
      <c r="KQD230" s="6"/>
      <c r="KQE230" s="6"/>
      <c r="KQF230" s="6"/>
      <c r="KQG230" s="6"/>
      <c r="KQH230" s="6"/>
      <c r="KQI230" s="6"/>
      <c r="KQJ230" s="6"/>
      <c r="KQK230" s="6"/>
      <c r="KQL230" s="6"/>
      <c r="KQM230" s="6"/>
      <c r="KQN230" s="6"/>
      <c r="KQO230" s="6"/>
      <c r="KQP230" s="6"/>
      <c r="KQQ230" s="6"/>
      <c r="KQR230" s="6"/>
      <c r="KQS230" s="6"/>
      <c r="KQT230" s="6"/>
      <c r="KQU230" s="5"/>
      <c r="KQV230" s="6"/>
      <c r="KQW230" s="6"/>
      <c r="KQX230" s="6"/>
      <c r="KQY230" s="6"/>
      <c r="KQZ230" s="6"/>
      <c r="KRA230" s="6"/>
      <c r="KRB230" s="6"/>
      <c r="KRC230" s="6"/>
      <c r="KRD230" s="6"/>
      <c r="KRE230" s="6"/>
      <c r="KRF230" s="6"/>
      <c r="KRG230" s="6"/>
      <c r="KRH230" s="6"/>
      <c r="KRI230" s="6"/>
      <c r="KRJ230" s="6"/>
      <c r="KRK230" s="6"/>
      <c r="KRL230" s="6"/>
      <c r="KRM230" s="6"/>
      <c r="KRN230" s="6"/>
      <c r="KRO230" s="6"/>
      <c r="KRP230" s="6"/>
      <c r="KRQ230" s="5"/>
      <c r="KRR230" s="6"/>
      <c r="KRS230" s="6"/>
      <c r="KRT230" s="6"/>
      <c r="KRU230" s="6"/>
      <c r="KRV230" s="6"/>
      <c r="KRW230" s="6"/>
      <c r="KRX230" s="6"/>
      <c r="KRY230" s="6"/>
      <c r="KRZ230" s="6"/>
      <c r="KSA230" s="6"/>
      <c r="KSB230" s="6"/>
      <c r="KSC230" s="6"/>
      <c r="KSD230" s="6"/>
      <c r="KSE230" s="6"/>
      <c r="KSF230" s="6"/>
      <c r="KSG230" s="6"/>
      <c r="KSH230" s="6"/>
      <c r="KSI230" s="6"/>
      <c r="KSJ230" s="6"/>
      <c r="KSK230" s="6"/>
      <c r="KSL230" s="6"/>
      <c r="KSM230" s="5"/>
      <c r="KSN230" s="6"/>
      <c r="KSO230" s="6"/>
      <c r="KSP230" s="6"/>
      <c r="KSQ230" s="6"/>
      <c r="KSR230" s="6"/>
      <c r="KSS230" s="6"/>
      <c r="KST230" s="6"/>
      <c r="KSU230" s="6"/>
      <c r="KSV230" s="6"/>
      <c r="KSW230" s="6"/>
      <c r="KSX230" s="6"/>
      <c r="KSY230" s="6"/>
      <c r="KSZ230" s="6"/>
      <c r="KTA230" s="6"/>
      <c r="KTB230" s="6"/>
      <c r="KTC230" s="6"/>
      <c r="KTD230" s="6"/>
      <c r="KTE230" s="6"/>
      <c r="KTF230" s="6"/>
      <c r="KTG230" s="6"/>
      <c r="KTH230" s="6"/>
      <c r="KTI230" s="5"/>
      <c r="KTJ230" s="6"/>
      <c r="KTK230" s="6"/>
      <c r="KTL230" s="6"/>
      <c r="KTM230" s="6"/>
      <c r="KTN230" s="6"/>
      <c r="KTO230" s="6"/>
      <c r="KTP230" s="6"/>
      <c r="KTQ230" s="6"/>
      <c r="KTR230" s="6"/>
      <c r="KTS230" s="6"/>
      <c r="KTT230" s="6"/>
      <c r="KTU230" s="6"/>
      <c r="KTV230" s="6"/>
      <c r="KTW230" s="6"/>
      <c r="KTX230" s="6"/>
      <c r="KTY230" s="6"/>
      <c r="KTZ230" s="6"/>
      <c r="KUA230" s="6"/>
      <c r="KUB230" s="6"/>
      <c r="KUC230" s="6"/>
      <c r="KUD230" s="6"/>
      <c r="KUE230" s="5"/>
      <c r="KUF230" s="6"/>
      <c r="KUG230" s="6"/>
      <c r="KUH230" s="6"/>
      <c r="KUI230" s="6"/>
      <c r="KUJ230" s="6"/>
      <c r="KUK230" s="6"/>
      <c r="KUL230" s="6"/>
      <c r="KUM230" s="6"/>
      <c r="KUN230" s="6"/>
      <c r="KUO230" s="6"/>
      <c r="KUP230" s="6"/>
      <c r="KUQ230" s="6"/>
      <c r="KUR230" s="6"/>
      <c r="KUS230" s="6"/>
      <c r="KUT230" s="6"/>
      <c r="KUU230" s="6"/>
      <c r="KUV230" s="6"/>
      <c r="KUW230" s="6"/>
      <c r="KUX230" s="6"/>
      <c r="KUY230" s="6"/>
      <c r="KUZ230" s="6"/>
      <c r="KVA230" s="5"/>
      <c r="KVB230" s="6"/>
      <c r="KVC230" s="6"/>
      <c r="KVD230" s="6"/>
      <c r="KVE230" s="6"/>
      <c r="KVF230" s="6"/>
      <c r="KVG230" s="6"/>
      <c r="KVH230" s="6"/>
      <c r="KVI230" s="6"/>
      <c r="KVJ230" s="6"/>
      <c r="KVK230" s="6"/>
      <c r="KVL230" s="6"/>
      <c r="KVM230" s="6"/>
      <c r="KVN230" s="6"/>
      <c r="KVO230" s="6"/>
      <c r="KVP230" s="6"/>
      <c r="KVQ230" s="6"/>
      <c r="KVR230" s="6"/>
      <c r="KVS230" s="6"/>
      <c r="KVT230" s="6"/>
      <c r="KVU230" s="6"/>
      <c r="KVV230" s="6"/>
      <c r="KVW230" s="5"/>
      <c r="KVX230" s="6"/>
      <c r="KVY230" s="6"/>
      <c r="KVZ230" s="6"/>
      <c r="KWA230" s="6"/>
      <c r="KWB230" s="6"/>
      <c r="KWC230" s="6"/>
      <c r="KWD230" s="6"/>
      <c r="KWE230" s="6"/>
      <c r="KWF230" s="6"/>
      <c r="KWG230" s="6"/>
      <c r="KWH230" s="6"/>
      <c r="KWI230" s="6"/>
      <c r="KWJ230" s="6"/>
      <c r="KWK230" s="6"/>
      <c r="KWL230" s="6"/>
      <c r="KWM230" s="6"/>
      <c r="KWN230" s="6"/>
      <c r="KWO230" s="6"/>
      <c r="KWP230" s="6"/>
      <c r="KWQ230" s="6"/>
      <c r="KWR230" s="6"/>
      <c r="KWS230" s="5"/>
      <c r="KWT230" s="6"/>
      <c r="KWU230" s="6"/>
      <c r="KWV230" s="6"/>
      <c r="KWW230" s="6"/>
      <c r="KWX230" s="6"/>
      <c r="KWY230" s="6"/>
      <c r="KWZ230" s="6"/>
      <c r="KXA230" s="6"/>
      <c r="KXB230" s="6"/>
      <c r="KXC230" s="6"/>
      <c r="KXD230" s="6"/>
      <c r="KXE230" s="6"/>
      <c r="KXF230" s="6"/>
      <c r="KXG230" s="6"/>
      <c r="KXH230" s="6"/>
      <c r="KXI230" s="6"/>
      <c r="KXJ230" s="6"/>
      <c r="KXK230" s="6"/>
      <c r="KXL230" s="6"/>
      <c r="KXM230" s="6"/>
      <c r="KXN230" s="6"/>
      <c r="KXO230" s="5"/>
      <c r="KXP230" s="6"/>
      <c r="KXQ230" s="6"/>
      <c r="KXR230" s="6"/>
      <c r="KXS230" s="6"/>
      <c r="KXT230" s="6"/>
      <c r="KXU230" s="6"/>
      <c r="KXV230" s="6"/>
      <c r="KXW230" s="6"/>
      <c r="KXX230" s="6"/>
      <c r="KXY230" s="6"/>
      <c r="KXZ230" s="6"/>
      <c r="KYA230" s="6"/>
      <c r="KYB230" s="6"/>
      <c r="KYC230" s="6"/>
      <c r="KYD230" s="6"/>
      <c r="KYE230" s="6"/>
      <c r="KYF230" s="6"/>
      <c r="KYG230" s="6"/>
      <c r="KYH230" s="6"/>
      <c r="KYI230" s="6"/>
      <c r="KYJ230" s="6"/>
      <c r="KYK230" s="5"/>
      <c r="KYL230" s="6"/>
      <c r="KYM230" s="6"/>
      <c r="KYN230" s="6"/>
      <c r="KYO230" s="6"/>
      <c r="KYP230" s="6"/>
      <c r="KYQ230" s="6"/>
      <c r="KYR230" s="6"/>
      <c r="KYS230" s="6"/>
      <c r="KYT230" s="6"/>
      <c r="KYU230" s="6"/>
      <c r="KYV230" s="6"/>
      <c r="KYW230" s="6"/>
      <c r="KYX230" s="6"/>
      <c r="KYY230" s="6"/>
      <c r="KYZ230" s="6"/>
      <c r="KZA230" s="6"/>
      <c r="KZB230" s="6"/>
      <c r="KZC230" s="6"/>
      <c r="KZD230" s="6"/>
      <c r="KZE230" s="6"/>
      <c r="KZF230" s="6"/>
      <c r="KZG230" s="5"/>
      <c r="KZH230" s="6"/>
      <c r="KZI230" s="6"/>
      <c r="KZJ230" s="6"/>
      <c r="KZK230" s="6"/>
      <c r="KZL230" s="6"/>
      <c r="KZM230" s="6"/>
      <c r="KZN230" s="6"/>
      <c r="KZO230" s="6"/>
      <c r="KZP230" s="6"/>
      <c r="KZQ230" s="6"/>
      <c r="KZR230" s="6"/>
      <c r="KZS230" s="6"/>
      <c r="KZT230" s="6"/>
      <c r="KZU230" s="6"/>
      <c r="KZV230" s="6"/>
      <c r="KZW230" s="6"/>
      <c r="KZX230" s="6"/>
      <c r="KZY230" s="6"/>
      <c r="KZZ230" s="6"/>
      <c r="LAA230" s="6"/>
      <c r="LAB230" s="6"/>
      <c r="LAC230" s="5"/>
      <c r="LAD230" s="6"/>
      <c r="LAE230" s="6"/>
      <c r="LAF230" s="6"/>
      <c r="LAG230" s="6"/>
      <c r="LAH230" s="6"/>
      <c r="LAI230" s="6"/>
      <c r="LAJ230" s="6"/>
      <c r="LAK230" s="6"/>
      <c r="LAL230" s="6"/>
      <c r="LAM230" s="6"/>
      <c r="LAN230" s="6"/>
      <c r="LAO230" s="6"/>
      <c r="LAP230" s="6"/>
      <c r="LAQ230" s="6"/>
      <c r="LAR230" s="6"/>
      <c r="LAS230" s="6"/>
      <c r="LAT230" s="6"/>
      <c r="LAU230" s="6"/>
      <c r="LAV230" s="6"/>
      <c r="LAW230" s="6"/>
      <c r="LAX230" s="6"/>
      <c r="LAY230" s="5"/>
      <c r="LAZ230" s="6"/>
      <c r="LBA230" s="6"/>
      <c r="LBB230" s="6"/>
      <c r="LBC230" s="6"/>
      <c r="LBD230" s="6"/>
      <c r="LBE230" s="6"/>
      <c r="LBF230" s="6"/>
      <c r="LBG230" s="6"/>
      <c r="LBH230" s="6"/>
      <c r="LBI230" s="6"/>
      <c r="LBJ230" s="6"/>
      <c r="LBK230" s="6"/>
      <c r="LBL230" s="6"/>
      <c r="LBM230" s="6"/>
      <c r="LBN230" s="6"/>
      <c r="LBO230" s="6"/>
      <c r="LBP230" s="6"/>
      <c r="LBQ230" s="6"/>
      <c r="LBR230" s="6"/>
      <c r="LBS230" s="6"/>
      <c r="LBT230" s="6"/>
      <c r="LBU230" s="5"/>
      <c r="LBV230" s="6"/>
      <c r="LBW230" s="6"/>
      <c r="LBX230" s="6"/>
      <c r="LBY230" s="6"/>
      <c r="LBZ230" s="6"/>
      <c r="LCA230" s="6"/>
      <c r="LCB230" s="6"/>
      <c r="LCC230" s="6"/>
      <c r="LCD230" s="6"/>
      <c r="LCE230" s="6"/>
      <c r="LCF230" s="6"/>
      <c r="LCG230" s="6"/>
      <c r="LCH230" s="6"/>
      <c r="LCI230" s="6"/>
      <c r="LCJ230" s="6"/>
      <c r="LCK230" s="6"/>
      <c r="LCL230" s="6"/>
      <c r="LCM230" s="6"/>
      <c r="LCN230" s="6"/>
      <c r="LCO230" s="6"/>
      <c r="LCP230" s="6"/>
      <c r="LCQ230" s="5"/>
      <c r="LCR230" s="6"/>
      <c r="LCS230" s="6"/>
      <c r="LCT230" s="6"/>
      <c r="LCU230" s="6"/>
      <c r="LCV230" s="6"/>
      <c r="LCW230" s="6"/>
      <c r="LCX230" s="6"/>
      <c r="LCY230" s="6"/>
      <c r="LCZ230" s="6"/>
      <c r="LDA230" s="6"/>
      <c r="LDB230" s="6"/>
      <c r="LDC230" s="6"/>
      <c r="LDD230" s="6"/>
      <c r="LDE230" s="6"/>
      <c r="LDF230" s="6"/>
      <c r="LDG230" s="6"/>
      <c r="LDH230" s="6"/>
      <c r="LDI230" s="6"/>
      <c r="LDJ230" s="6"/>
      <c r="LDK230" s="6"/>
      <c r="LDL230" s="6"/>
      <c r="LDM230" s="5"/>
      <c r="LDN230" s="6"/>
      <c r="LDO230" s="6"/>
      <c r="LDP230" s="6"/>
      <c r="LDQ230" s="6"/>
      <c r="LDR230" s="6"/>
      <c r="LDS230" s="6"/>
      <c r="LDT230" s="6"/>
      <c r="LDU230" s="6"/>
      <c r="LDV230" s="6"/>
      <c r="LDW230" s="6"/>
      <c r="LDX230" s="6"/>
      <c r="LDY230" s="6"/>
      <c r="LDZ230" s="6"/>
      <c r="LEA230" s="6"/>
      <c r="LEB230" s="6"/>
      <c r="LEC230" s="6"/>
      <c r="LED230" s="6"/>
      <c r="LEE230" s="6"/>
      <c r="LEF230" s="6"/>
      <c r="LEG230" s="6"/>
      <c r="LEH230" s="6"/>
      <c r="LEI230" s="5"/>
      <c r="LEJ230" s="6"/>
      <c r="LEK230" s="6"/>
      <c r="LEL230" s="6"/>
      <c r="LEM230" s="6"/>
      <c r="LEN230" s="6"/>
      <c r="LEO230" s="6"/>
      <c r="LEP230" s="6"/>
      <c r="LEQ230" s="6"/>
      <c r="LER230" s="6"/>
      <c r="LES230" s="6"/>
      <c r="LET230" s="6"/>
      <c r="LEU230" s="6"/>
      <c r="LEV230" s="6"/>
      <c r="LEW230" s="6"/>
      <c r="LEX230" s="6"/>
      <c r="LEY230" s="6"/>
      <c r="LEZ230" s="6"/>
      <c r="LFA230" s="6"/>
      <c r="LFB230" s="6"/>
      <c r="LFC230" s="6"/>
      <c r="LFD230" s="6"/>
      <c r="LFE230" s="5"/>
      <c r="LFF230" s="6"/>
      <c r="LFG230" s="6"/>
      <c r="LFH230" s="6"/>
      <c r="LFI230" s="6"/>
      <c r="LFJ230" s="6"/>
      <c r="LFK230" s="6"/>
      <c r="LFL230" s="6"/>
      <c r="LFM230" s="6"/>
      <c r="LFN230" s="6"/>
      <c r="LFO230" s="6"/>
      <c r="LFP230" s="6"/>
      <c r="LFQ230" s="6"/>
      <c r="LFR230" s="6"/>
      <c r="LFS230" s="6"/>
      <c r="LFT230" s="6"/>
      <c r="LFU230" s="6"/>
      <c r="LFV230" s="6"/>
      <c r="LFW230" s="6"/>
      <c r="LFX230" s="6"/>
      <c r="LFY230" s="6"/>
      <c r="LFZ230" s="6"/>
      <c r="LGA230" s="5"/>
      <c r="LGB230" s="6"/>
      <c r="LGC230" s="6"/>
      <c r="LGD230" s="6"/>
      <c r="LGE230" s="6"/>
      <c r="LGF230" s="6"/>
      <c r="LGG230" s="6"/>
      <c r="LGH230" s="6"/>
      <c r="LGI230" s="6"/>
      <c r="LGJ230" s="6"/>
      <c r="LGK230" s="6"/>
      <c r="LGL230" s="6"/>
      <c r="LGM230" s="6"/>
      <c r="LGN230" s="6"/>
      <c r="LGO230" s="6"/>
      <c r="LGP230" s="6"/>
      <c r="LGQ230" s="6"/>
      <c r="LGR230" s="6"/>
      <c r="LGS230" s="6"/>
      <c r="LGT230" s="6"/>
      <c r="LGU230" s="6"/>
      <c r="LGV230" s="6"/>
      <c r="LGW230" s="5"/>
      <c r="LGX230" s="6"/>
      <c r="LGY230" s="6"/>
      <c r="LGZ230" s="6"/>
      <c r="LHA230" s="6"/>
      <c r="LHB230" s="6"/>
      <c r="LHC230" s="6"/>
      <c r="LHD230" s="6"/>
      <c r="LHE230" s="6"/>
      <c r="LHF230" s="6"/>
      <c r="LHG230" s="6"/>
      <c r="LHH230" s="6"/>
      <c r="LHI230" s="6"/>
      <c r="LHJ230" s="6"/>
      <c r="LHK230" s="6"/>
      <c r="LHL230" s="6"/>
      <c r="LHM230" s="6"/>
      <c r="LHN230" s="6"/>
      <c r="LHO230" s="6"/>
      <c r="LHP230" s="6"/>
      <c r="LHQ230" s="6"/>
      <c r="LHR230" s="6"/>
      <c r="LHS230" s="5"/>
      <c r="LHT230" s="6"/>
      <c r="LHU230" s="6"/>
      <c r="LHV230" s="6"/>
      <c r="LHW230" s="6"/>
      <c r="LHX230" s="6"/>
      <c r="LHY230" s="6"/>
      <c r="LHZ230" s="6"/>
      <c r="LIA230" s="6"/>
      <c r="LIB230" s="6"/>
      <c r="LIC230" s="6"/>
      <c r="LID230" s="6"/>
      <c r="LIE230" s="6"/>
      <c r="LIF230" s="6"/>
      <c r="LIG230" s="6"/>
      <c r="LIH230" s="6"/>
      <c r="LII230" s="6"/>
      <c r="LIJ230" s="6"/>
      <c r="LIK230" s="6"/>
      <c r="LIL230" s="6"/>
      <c r="LIM230" s="6"/>
      <c r="LIN230" s="6"/>
      <c r="LIO230" s="5"/>
      <c r="LIP230" s="6"/>
      <c r="LIQ230" s="6"/>
      <c r="LIR230" s="6"/>
      <c r="LIS230" s="6"/>
      <c r="LIT230" s="6"/>
      <c r="LIU230" s="6"/>
      <c r="LIV230" s="6"/>
      <c r="LIW230" s="6"/>
      <c r="LIX230" s="6"/>
      <c r="LIY230" s="6"/>
      <c r="LIZ230" s="6"/>
      <c r="LJA230" s="6"/>
      <c r="LJB230" s="6"/>
      <c r="LJC230" s="6"/>
      <c r="LJD230" s="6"/>
      <c r="LJE230" s="6"/>
      <c r="LJF230" s="6"/>
      <c r="LJG230" s="6"/>
      <c r="LJH230" s="6"/>
      <c r="LJI230" s="6"/>
      <c r="LJJ230" s="6"/>
      <c r="LJK230" s="5"/>
      <c r="LJL230" s="6"/>
      <c r="LJM230" s="6"/>
      <c r="LJN230" s="6"/>
      <c r="LJO230" s="6"/>
      <c r="LJP230" s="6"/>
      <c r="LJQ230" s="6"/>
      <c r="LJR230" s="6"/>
      <c r="LJS230" s="6"/>
      <c r="LJT230" s="6"/>
      <c r="LJU230" s="6"/>
      <c r="LJV230" s="6"/>
      <c r="LJW230" s="6"/>
      <c r="LJX230" s="6"/>
      <c r="LJY230" s="6"/>
      <c r="LJZ230" s="6"/>
      <c r="LKA230" s="6"/>
      <c r="LKB230" s="6"/>
      <c r="LKC230" s="6"/>
      <c r="LKD230" s="6"/>
      <c r="LKE230" s="6"/>
      <c r="LKF230" s="6"/>
      <c r="LKG230" s="5"/>
      <c r="LKH230" s="6"/>
      <c r="LKI230" s="6"/>
      <c r="LKJ230" s="6"/>
      <c r="LKK230" s="6"/>
      <c r="LKL230" s="6"/>
      <c r="LKM230" s="6"/>
      <c r="LKN230" s="6"/>
      <c r="LKO230" s="6"/>
      <c r="LKP230" s="6"/>
      <c r="LKQ230" s="6"/>
      <c r="LKR230" s="6"/>
      <c r="LKS230" s="6"/>
      <c r="LKT230" s="6"/>
      <c r="LKU230" s="6"/>
      <c r="LKV230" s="6"/>
      <c r="LKW230" s="6"/>
      <c r="LKX230" s="6"/>
      <c r="LKY230" s="6"/>
      <c r="LKZ230" s="6"/>
      <c r="LLA230" s="6"/>
      <c r="LLB230" s="6"/>
      <c r="LLC230" s="5"/>
      <c r="LLD230" s="6"/>
      <c r="LLE230" s="6"/>
      <c r="LLF230" s="6"/>
      <c r="LLG230" s="6"/>
      <c r="LLH230" s="6"/>
      <c r="LLI230" s="6"/>
      <c r="LLJ230" s="6"/>
      <c r="LLK230" s="6"/>
      <c r="LLL230" s="6"/>
      <c r="LLM230" s="6"/>
      <c r="LLN230" s="6"/>
      <c r="LLO230" s="6"/>
      <c r="LLP230" s="6"/>
      <c r="LLQ230" s="6"/>
      <c r="LLR230" s="6"/>
      <c r="LLS230" s="6"/>
      <c r="LLT230" s="6"/>
      <c r="LLU230" s="6"/>
      <c r="LLV230" s="6"/>
      <c r="LLW230" s="6"/>
      <c r="LLX230" s="6"/>
      <c r="LLY230" s="5"/>
      <c r="LLZ230" s="6"/>
      <c r="LMA230" s="6"/>
      <c r="LMB230" s="6"/>
      <c r="LMC230" s="6"/>
      <c r="LMD230" s="6"/>
      <c r="LME230" s="6"/>
      <c r="LMF230" s="6"/>
      <c r="LMG230" s="6"/>
      <c r="LMH230" s="6"/>
      <c r="LMI230" s="6"/>
      <c r="LMJ230" s="6"/>
      <c r="LMK230" s="6"/>
      <c r="LML230" s="6"/>
      <c r="LMM230" s="6"/>
      <c r="LMN230" s="6"/>
      <c r="LMO230" s="6"/>
      <c r="LMP230" s="6"/>
      <c r="LMQ230" s="6"/>
      <c r="LMR230" s="6"/>
      <c r="LMS230" s="6"/>
      <c r="LMT230" s="6"/>
      <c r="LMU230" s="5"/>
      <c r="LMV230" s="6"/>
      <c r="LMW230" s="6"/>
      <c r="LMX230" s="6"/>
      <c r="LMY230" s="6"/>
      <c r="LMZ230" s="6"/>
      <c r="LNA230" s="6"/>
      <c r="LNB230" s="6"/>
      <c r="LNC230" s="6"/>
      <c r="LND230" s="6"/>
      <c r="LNE230" s="6"/>
      <c r="LNF230" s="6"/>
      <c r="LNG230" s="6"/>
      <c r="LNH230" s="6"/>
      <c r="LNI230" s="6"/>
      <c r="LNJ230" s="6"/>
      <c r="LNK230" s="6"/>
      <c r="LNL230" s="6"/>
      <c r="LNM230" s="6"/>
      <c r="LNN230" s="6"/>
      <c r="LNO230" s="6"/>
      <c r="LNP230" s="6"/>
      <c r="LNQ230" s="5"/>
      <c r="LNR230" s="6"/>
      <c r="LNS230" s="6"/>
      <c r="LNT230" s="6"/>
      <c r="LNU230" s="6"/>
      <c r="LNV230" s="6"/>
      <c r="LNW230" s="6"/>
      <c r="LNX230" s="6"/>
      <c r="LNY230" s="6"/>
      <c r="LNZ230" s="6"/>
      <c r="LOA230" s="6"/>
      <c r="LOB230" s="6"/>
      <c r="LOC230" s="6"/>
      <c r="LOD230" s="6"/>
      <c r="LOE230" s="6"/>
      <c r="LOF230" s="6"/>
      <c r="LOG230" s="6"/>
      <c r="LOH230" s="6"/>
      <c r="LOI230" s="6"/>
      <c r="LOJ230" s="6"/>
      <c r="LOK230" s="6"/>
      <c r="LOL230" s="6"/>
      <c r="LOM230" s="5"/>
      <c r="LON230" s="6"/>
      <c r="LOO230" s="6"/>
      <c r="LOP230" s="6"/>
      <c r="LOQ230" s="6"/>
      <c r="LOR230" s="6"/>
      <c r="LOS230" s="6"/>
      <c r="LOT230" s="6"/>
      <c r="LOU230" s="6"/>
      <c r="LOV230" s="6"/>
      <c r="LOW230" s="6"/>
      <c r="LOX230" s="6"/>
      <c r="LOY230" s="6"/>
      <c r="LOZ230" s="6"/>
      <c r="LPA230" s="6"/>
      <c r="LPB230" s="6"/>
      <c r="LPC230" s="6"/>
      <c r="LPD230" s="6"/>
      <c r="LPE230" s="6"/>
      <c r="LPF230" s="6"/>
      <c r="LPG230" s="6"/>
      <c r="LPH230" s="6"/>
      <c r="LPI230" s="5"/>
      <c r="LPJ230" s="6"/>
      <c r="LPK230" s="6"/>
      <c r="LPL230" s="6"/>
      <c r="LPM230" s="6"/>
      <c r="LPN230" s="6"/>
      <c r="LPO230" s="6"/>
      <c r="LPP230" s="6"/>
      <c r="LPQ230" s="6"/>
      <c r="LPR230" s="6"/>
      <c r="LPS230" s="6"/>
      <c r="LPT230" s="6"/>
      <c r="LPU230" s="6"/>
      <c r="LPV230" s="6"/>
      <c r="LPW230" s="6"/>
      <c r="LPX230" s="6"/>
      <c r="LPY230" s="6"/>
      <c r="LPZ230" s="6"/>
      <c r="LQA230" s="6"/>
      <c r="LQB230" s="6"/>
      <c r="LQC230" s="6"/>
      <c r="LQD230" s="6"/>
      <c r="LQE230" s="5"/>
      <c r="LQF230" s="6"/>
      <c r="LQG230" s="6"/>
      <c r="LQH230" s="6"/>
      <c r="LQI230" s="6"/>
      <c r="LQJ230" s="6"/>
      <c r="LQK230" s="6"/>
      <c r="LQL230" s="6"/>
      <c r="LQM230" s="6"/>
      <c r="LQN230" s="6"/>
      <c r="LQO230" s="6"/>
      <c r="LQP230" s="6"/>
      <c r="LQQ230" s="6"/>
      <c r="LQR230" s="6"/>
      <c r="LQS230" s="6"/>
      <c r="LQT230" s="6"/>
      <c r="LQU230" s="6"/>
      <c r="LQV230" s="6"/>
      <c r="LQW230" s="6"/>
      <c r="LQX230" s="6"/>
      <c r="LQY230" s="6"/>
      <c r="LQZ230" s="6"/>
      <c r="LRA230" s="5"/>
      <c r="LRB230" s="6"/>
      <c r="LRC230" s="6"/>
      <c r="LRD230" s="6"/>
      <c r="LRE230" s="6"/>
      <c r="LRF230" s="6"/>
      <c r="LRG230" s="6"/>
      <c r="LRH230" s="6"/>
      <c r="LRI230" s="6"/>
      <c r="LRJ230" s="6"/>
      <c r="LRK230" s="6"/>
      <c r="LRL230" s="6"/>
      <c r="LRM230" s="6"/>
      <c r="LRN230" s="6"/>
      <c r="LRO230" s="6"/>
      <c r="LRP230" s="6"/>
      <c r="LRQ230" s="6"/>
      <c r="LRR230" s="6"/>
      <c r="LRS230" s="6"/>
      <c r="LRT230" s="6"/>
      <c r="LRU230" s="6"/>
      <c r="LRV230" s="6"/>
      <c r="LRW230" s="5"/>
      <c r="LRX230" s="6"/>
      <c r="LRY230" s="6"/>
      <c r="LRZ230" s="6"/>
      <c r="LSA230" s="6"/>
      <c r="LSB230" s="6"/>
      <c r="LSC230" s="6"/>
      <c r="LSD230" s="6"/>
      <c r="LSE230" s="6"/>
      <c r="LSF230" s="6"/>
      <c r="LSG230" s="6"/>
      <c r="LSH230" s="6"/>
      <c r="LSI230" s="6"/>
      <c r="LSJ230" s="6"/>
      <c r="LSK230" s="6"/>
      <c r="LSL230" s="6"/>
      <c r="LSM230" s="6"/>
      <c r="LSN230" s="6"/>
      <c r="LSO230" s="6"/>
      <c r="LSP230" s="6"/>
      <c r="LSQ230" s="6"/>
      <c r="LSR230" s="6"/>
      <c r="LSS230" s="5"/>
      <c r="LST230" s="6"/>
      <c r="LSU230" s="6"/>
      <c r="LSV230" s="6"/>
      <c r="LSW230" s="6"/>
      <c r="LSX230" s="6"/>
      <c r="LSY230" s="6"/>
      <c r="LSZ230" s="6"/>
      <c r="LTA230" s="6"/>
      <c r="LTB230" s="6"/>
      <c r="LTC230" s="6"/>
      <c r="LTD230" s="6"/>
      <c r="LTE230" s="6"/>
      <c r="LTF230" s="6"/>
      <c r="LTG230" s="6"/>
      <c r="LTH230" s="6"/>
      <c r="LTI230" s="6"/>
      <c r="LTJ230" s="6"/>
      <c r="LTK230" s="6"/>
      <c r="LTL230" s="6"/>
      <c r="LTM230" s="6"/>
      <c r="LTN230" s="6"/>
      <c r="LTO230" s="5"/>
      <c r="LTP230" s="6"/>
      <c r="LTQ230" s="6"/>
      <c r="LTR230" s="6"/>
      <c r="LTS230" s="6"/>
      <c r="LTT230" s="6"/>
      <c r="LTU230" s="6"/>
      <c r="LTV230" s="6"/>
      <c r="LTW230" s="6"/>
      <c r="LTX230" s="6"/>
      <c r="LTY230" s="6"/>
      <c r="LTZ230" s="6"/>
      <c r="LUA230" s="6"/>
      <c r="LUB230" s="6"/>
      <c r="LUC230" s="6"/>
      <c r="LUD230" s="6"/>
      <c r="LUE230" s="6"/>
      <c r="LUF230" s="6"/>
      <c r="LUG230" s="6"/>
      <c r="LUH230" s="6"/>
      <c r="LUI230" s="6"/>
      <c r="LUJ230" s="6"/>
      <c r="LUK230" s="5"/>
      <c r="LUL230" s="6"/>
      <c r="LUM230" s="6"/>
      <c r="LUN230" s="6"/>
      <c r="LUO230" s="6"/>
      <c r="LUP230" s="6"/>
      <c r="LUQ230" s="6"/>
      <c r="LUR230" s="6"/>
      <c r="LUS230" s="6"/>
      <c r="LUT230" s="6"/>
      <c r="LUU230" s="6"/>
      <c r="LUV230" s="6"/>
      <c r="LUW230" s="6"/>
      <c r="LUX230" s="6"/>
      <c r="LUY230" s="6"/>
      <c r="LUZ230" s="6"/>
      <c r="LVA230" s="6"/>
      <c r="LVB230" s="6"/>
      <c r="LVC230" s="6"/>
      <c r="LVD230" s="6"/>
      <c r="LVE230" s="6"/>
      <c r="LVF230" s="6"/>
      <c r="LVG230" s="5"/>
      <c r="LVH230" s="6"/>
      <c r="LVI230" s="6"/>
      <c r="LVJ230" s="6"/>
      <c r="LVK230" s="6"/>
      <c r="LVL230" s="6"/>
      <c r="LVM230" s="6"/>
      <c r="LVN230" s="6"/>
      <c r="LVO230" s="6"/>
      <c r="LVP230" s="6"/>
      <c r="LVQ230" s="6"/>
      <c r="LVR230" s="6"/>
      <c r="LVS230" s="6"/>
      <c r="LVT230" s="6"/>
      <c r="LVU230" s="6"/>
      <c r="LVV230" s="6"/>
      <c r="LVW230" s="6"/>
      <c r="LVX230" s="6"/>
      <c r="LVY230" s="6"/>
      <c r="LVZ230" s="6"/>
      <c r="LWA230" s="6"/>
      <c r="LWB230" s="6"/>
      <c r="LWC230" s="5"/>
      <c r="LWD230" s="6"/>
      <c r="LWE230" s="6"/>
      <c r="LWF230" s="6"/>
      <c r="LWG230" s="6"/>
      <c r="LWH230" s="6"/>
      <c r="LWI230" s="6"/>
      <c r="LWJ230" s="6"/>
      <c r="LWK230" s="6"/>
      <c r="LWL230" s="6"/>
      <c r="LWM230" s="6"/>
      <c r="LWN230" s="6"/>
      <c r="LWO230" s="6"/>
      <c r="LWP230" s="6"/>
      <c r="LWQ230" s="6"/>
      <c r="LWR230" s="6"/>
      <c r="LWS230" s="6"/>
      <c r="LWT230" s="6"/>
      <c r="LWU230" s="6"/>
      <c r="LWV230" s="6"/>
      <c r="LWW230" s="6"/>
      <c r="LWX230" s="6"/>
      <c r="LWY230" s="5"/>
      <c r="LWZ230" s="6"/>
      <c r="LXA230" s="6"/>
      <c r="LXB230" s="6"/>
      <c r="LXC230" s="6"/>
      <c r="LXD230" s="6"/>
      <c r="LXE230" s="6"/>
      <c r="LXF230" s="6"/>
      <c r="LXG230" s="6"/>
      <c r="LXH230" s="6"/>
      <c r="LXI230" s="6"/>
      <c r="LXJ230" s="6"/>
      <c r="LXK230" s="6"/>
      <c r="LXL230" s="6"/>
      <c r="LXM230" s="6"/>
      <c r="LXN230" s="6"/>
      <c r="LXO230" s="6"/>
      <c r="LXP230" s="6"/>
      <c r="LXQ230" s="6"/>
      <c r="LXR230" s="6"/>
      <c r="LXS230" s="6"/>
      <c r="LXT230" s="6"/>
      <c r="LXU230" s="5"/>
      <c r="LXV230" s="6"/>
      <c r="LXW230" s="6"/>
      <c r="LXX230" s="6"/>
      <c r="LXY230" s="6"/>
      <c r="LXZ230" s="6"/>
      <c r="LYA230" s="6"/>
      <c r="LYB230" s="6"/>
      <c r="LYC230" s="6"/>
      <c r="LYD230" s="6"/>
      <c r="LYE230" s="6"/>
      <c r="LYF230" s="6"/>
      <c r="LYG230" s="6"/>
      <c r="LYH230" s="6"/>
      <c r="LYI230" s="6"/>
      <c r="LYJ230" s="6"/>
      <c r="LYK230" s="6"/>
      <c r="LYL230" s="6"/>
      <c r="LYM230" s="6"/>
      <c r="LYN230" s="6"/>
      <c r="LYO230" s="6"/>
      <c r="LYP230" s="6"/>
      <c r="LYQ230" s="5"/>
      <c r="LYR230" s="6"/>
      <c r="LYS230" s="6"/>
      <c r="LYT230" s="6"/>
      <c r="LYU230" s="6"/>
      <c r="LYV230" s="6"/>
      <c r="LYW230" s="6"/>
      <c r="LYX230" s="6"/>
      <c r="LYY230" s="6"/>
      <c r="LYZ230" s="6"/>
      <c r="LZA230" s="6"/>
      <c r="LZB230" s="6"/>
      <c r="LZC230" s="6"/>
      <c r="LZD230" s="6"/>
      <c r="LZE230" s="6"/>
      <c r="LZF230" s="6"/>
      <c r="LZG230" s="6"/>
      <c r="LZH230" s="6"/>
      <c r="LZI230" s="6"/>
      <c r="LZJ230" s="6"/>
      <c r="LZK230" s="6"/>
      <c r="LZL230" s="6"/>
      <c r="LZM230" s="5"/>
      <c r="LZN230" s="6"/>
      <c r="LZO230" s="6"/>
      <c r="LZP230" s="6"/>
      <c r="LZQ230" s="6"/>
      <c r="LZR230" s="6"/>
      <c r="LZS230" s="6"/>
      <c r="LZT230" s="6"/>
      <c r="LZU230" s="6"/>
      <c r="LZV230" s="6"/>
      <c r="LZW230" s="6"/>
      <c r="LZX230" s="6"/>
      <c r="LZY230" s="6"/>
      <c r="LZZ230" s="6"/>
      <c r="MAA230" s="6"/>
      <c r="MAB230" s="6"/>
      <c r="MAC230" s="6"/>
      <c r="MAD230" s="6"/>
      <c r="MAE230" s="6"/>
      <c r="MAF230" s="6"/>
      <c r="MAG230" s="6"/>
      <c r="MAH230" s="6"/>
      <c r="MAI230" s="5"/>
      <c r="MAJ230" s="6"/>
      <c r="MAK230" s="6"/>
      <c r="MAL230" s="6"/>
      <c r="MAM230" s="6"/>
      <c r="MAN230" s="6"/>
      <c r="MAO230" s="6"/>
      <c r="MAP230" s="6"/>
      <c r="MAQ230" s="6"/>
      <c r="MAR230" s="6"/>
      <c r="MAS230" s="6"/>
      <c r="MAT230" s="6"/>
      <c r="MAU230" s="6"/>
      <c r="MAV230" s="6"/>
      <c r="MAW230" s="6"/>
      <c r="MAX230" s="6"/>
      <c r="MAY230" s="6"/>
      <c r="MAZ230" s="6"/>
      <c r="MBA230" s="6"/>
      <c r="MBB230" s="6"/>
      <c r="MBC230" s="6"/>
      <c r="MBD230" s="6"/>
      <c r="MBE230" s="5"/>
      <c r="MBF230" s="6"/>
      <c r="MBG230" s="6"/>
      <c r="MBH230" s="6"/>
      <c r="MBI230" s="6"/>
      <c r="MBJ230" s="6"/>
      <c r="MBK230" s="6"/>
      <c r="MBL230" s="6"/>
      <c r="MBM230" s="6"/>
      <c r="MBN230" s="6"/>
      <c r="MBO230" s="6"/>
      <c r="MBP230" s="6"/>
      <c r="MBQ230" s="6"/>
      <c r="MBR230" s="6"/>
      <c r="MBS230" s="6"/>
      <c r="MBT230" s="6"/>
      <c r="MBU230" s="6"/>
      <c r="MBV230" s="6"/>
      <c r="MBW230" s="6"/>
      <c r="MBX230" s="6"/>
      <c r="MBY230" s="6"/>
      <c r="MBZ230" s="6"/>
      <c r="MCA230" s="5"/>
      <c r="MCB230" s="6"/>
      <c r="MCC230" s="6"/>
      <c r="MCD230" s="6"/>
      <c r="MCE230" s="6"/>
      <c r="MCF230" s="6"/>
      <c r="MCG230" s="6"/>
      <c r="MCH230" s="6"/>
      <c r="MCI230" s="6"/>
      <c r="MCJ230" s="6"/>
      <c r="MCK230" s="6"/>
      <c r="MCL230" s="6"/>
      <c r="MCM230" s="6"/>
      <c r="MCN230" s="6"/>
      <c r="MCO230" s="6"/>
      <c r="MCP230" s="6"/>
      <c r="MCQ230" s="6"/>
      <c r="MCR230" s="6"/>
      <c r="MCS230" s="6"/>
      <c r="MCT230" s="6"/>
      <c r="MCU230" s="6"/>
      <c r="MCV230" s="6"/>
      <c r="MCW230" s="5"/>
      <c r="MCX230" s="6"/>
      <c r="MCY230" s="6"/>
      <c r="MCZ230" s="6"/>
      <c r="MDA230" s="6"/>
      <c r="MDB230" s="6"/>
      <c r="MDC230" s="6"/>
      <c r="MDD230" s="6"/>
      <c r="MDE230" s="6"/>
      <c r="MDF230" s="6"/>
      <c r="MDG230" s="6"/>
      <c r="MDH230" s="6"/>
      <c r="MDI230" s="6"/>
      <c r="MDJ230" s="6"/>
      <c r="MDK230" s="6"/>
      <c r="MDL230" s="6"/>
      <c r="MDM230" s="6"/>
      <c r="MDN230" s="6"/>
      <c r="MDO230" s="6"/>
      <c r="MDP230" s="6"/>
      <c r="MDQ230" s="6"/>
      <c r="MDR230" s="6"/>
      <c r="MDS230" s="5"/>
      <c r="MDT230" s="6"/>
      <c r="MDU230" s="6"/>
      <c r="MDV230" s="6"/>
      <c r="MDW230" s="6"/>
      <c r="MDX230" s="6"/>
      <c r="MDY230" s="6"/>
      <c r="MDZ230" s="6"/>
      <c r="MEA230" s="6"/>
      <c r="MEB230" s="6"/>
      <c r="MEC230" s="6"/>
      <c r="MED230" s="6"/>
      <c r="MEE230" s="6"/>
      <c r="MEF230" s="6"/>
      <c r="MEG230" s="6"/>
      <c r="MEH230" s="6"/>
      <c r="MEI230" s="6"/>
      <c r="MEJ230" s="6"/>
      <c r="MEK230" s="6"/>
      <c r="MEL230" s="6"/>
      <c r="MEM230" s="6"/>
      <c r="MEN230" s="6"/>
      <c r="MEO230" s="5"/>
      <c r="MEP230" s="6"/>
      <c r="MEQ230" s="6"/>
      <c r="MER230" s="6"/>
      <c r="MES230" s="6"/>
      <c r="MET230" s="6"/>
      <c r="MEU230" s="6"/>
      <c r="MEV230" s="6"/>
      <c r="MEW230" s="6"/>
      <c r="MEX230" s="6"/>
      <c r="MEY230" s="6"/>
      <c r="MEZ230" s="6"/>
      <c r="MFA230" s="6"/>
      <c r="MFB230" s="6"/>
      <c r="MFC230" s="6"/>
      <c r="MFD230" s="6"/>
      <c r="MFE230" s="6"/>
      <c r="MFF230" s="6"/>
      <c r="MFG230" s="6"/>
      <c r="MFH230" s="6"/>
      <c r="MFI230" s="6"/>
      <c r="MFJ230" s="6"/>
      <c r="MFK230" s="5"/>
      <c r="MFL230" s="6"/>
      <c r="MFM230" s="6"/>
      <c r="MFN230" s="6"/>
      <c r="MFO230" s="6"/>
      <c r="MFP230" s="6"/>
      <c r="MFQ230" s="6"/>
      <c r="MFR230" s="6"/>
      <c r="MFS230" s="6"/>
      <c r="MFT230" s="6"/>
      <c r="MFU230" s="6"/>
      <c r="MFV230" s="6"/>
      <c r="MFW230" s="6"/>
      <c r="MFX230" s="6"/>
      <c r="MFY230" s="6"/>
      <c r="MFZ230" s="6"/>
      <c r="MGA230" s="6"/>
      <c r="MGB230" s="6"/>
      <c r="MGC230" s="6"/>
      <c r="MGD230" s="6"/>
      <c r="MGE230" s="6"/>
      <c r="MGF230" s="6"/>
      <c r="MGG230" s="5"/>
      <c r="MGH230" s="6"/>
      <c r="MGI230" s="6"/>
      <c r="MGJ230" s="6"/>
      <c r="MGK230" s="6"/>
      <c r="MGL230" s="6"/>
      <c r="MGM230" s="6"/>
      <c r="MGN230" s="6"/>
      <c r="MGO230" s="6"/>
      <c r="MGP230" s="6"/>
      <c r="MGQ230" s="6"/>
      <c r="MGR230" s="6"/>
      <c r="MGS230" s="6"/>
      <c r="MGT230" s="6"/>
      <c r="MGU230" s="6"/>
      <c r="MGV230" s="6"/>
      <c r="MGW230" s="6"/>
      <c r="MGX230" s="6"/>
      <c r="MGY230" s="6"/>
      <c r="MGZ230" s="6"/>
      <c r="MHA230" s="6"/>
      <c r="MHB230" s="6"/>
      <c r="MHC230" s="5"/>
      <c r="MHD230" s="6"/>
      <c r="MHE230" s="6"/>
      <c r="MHF230" s="6"/>
      <c r="MHG230" s="6"/>
      <c r="MHH230" s="6"/>
      <c r="MHI230" s="6"/>
      <c r="MHJ230" s="6"/>
      <c r="MHK230" s="6"/>
      <c r="MHL230" s="6"/>
      <c r="MHM230" s="6"/>
      <c r="MHN230" s="6"/>
      <c r="MHO230" s="6"/>
      <c r="MHP230" s="6"/>
      <c r="MHQ230" s="6"/>
      <c r="MHR230" s="6"/>
      <c r="MHS230" s="6"/>
      <c r="MHT230" s="6"/>
      <c r="MHU230" s="6"/>
      <c r="MHV230" s="6"/>
      <c r="MHW230" s="6"/>
      <c r="MHX230" s="6"/>
      <c r="MHY230" s="5"/>
      <c r="MHZ230" s="6"/>
      <c r="MIA230" s="6"/>
      <c r="MIB230" s="6"/>
      <c r="MIC230" s="6"/>
      <c r="MID230" s="6"/>
      <c r="MIE230" s="6"/>
      <c r="MIF230" s="6"/>
      <c r="MIG230" s="6"/>
      <c r="MIH230" s="6"/>
      <c r="MII230" s="6"/>
      <c r="MIJ230" s="6"/>
      <c r="MIK230" s="6"/>
      <c r="MIL230" s="6"/>
      <c r="MIM230" s="6"/>
      <c r="MIN230" s="6"/>
      <c r="MIO230" s="6"/>
      <c r="MIP230" s="6"/>
      <c r="MIQ230" s="6"/>
      <c r="MIR230" s="6"/>
      <c r="MIS230" s="6"/>
      <c r="MIT230" s="6"/>
      <c r="MIU230" s="5"/>
      <c r="MIV230" s="6"/>
      <c r="MIW230" s="6"/>
      <c r="MIX230" s="6"/>
      <c r="MIY230" s="6"/>
      <c r="MIZ230" s="6"/>
      <c r="MJA230" s="6"/>
      <c r="MJB230" s="6"/>
      <c r="MJC230" s="6"/>
      <c r="MJD230" s="6"/>
      <c r="MJE230" s="6"/>
      <c r="MJF230" s="6"/>
      <c r="MJG230" s="6"/>
      <c r="MJH230" s="6"/>
      <c r="MJI230" s="6"/>
      <c r="MJJ230" s="6"/>
      <c r="MJK230" s="6"/>
      <c r="MJL230" s="6"/>
      <c r="MJM230" s="6"/>
      <c r="MJN230" s="6"/>
      <c r="MJO230" s="6"/>
      <c r="MJP230" s="6"/>
      <c r="MJQ230" s="5"/>
      <c r="MJR230" s="6"/>
      <c r="MJS230" s="6"/>
      <c r="MJT230" s="6"/>
      <c r="MJU230" s="6"/>
      <c r="MJV230" s="6"/>
      <c r="MJW230" s="6"/>
      <c r="MJX230" s="6"/>
      <c r="MJY230" s="6"/>
      <c r="MJZ230" s="6"/>
      <c r="MKA230" s="6"/>
      <c r="MKB230" s="6"/>
      <c r="MKC230" s="6"/>
      <c r="MKD230" s="6"/>
      <c r="MKE230" s="6"/>
      <c r="MKF230" s="6"/>
      <c r="MKG230" s="6"/>
      <c r="MKH230" s="6"/>
      <c r="MKI230" s="6"/>
      <c r="MKJ230" s="6"/>
      <c r="MKK230" s="6"/>
      <c r="MKL230" s="6"/>
      <c r="MKM230" s="5"/>
      <c r="MKN230" s="6"/>
      <c r="MKO230" s="6"/>
      <c r="MKP230" s="6"/>
      <c r="MKQ230" s="6"/>
      <c r="MKR230" s="6"/>
      <c r="MKS230" s="6"/>
      <c r="MKT230" s="6"/>
      <c r="MKU230" s="6"/>
      <c r="MKV230" s="6"/>
      <c r="MKW230" s="6"/>
      <c r="MKX230" s="6"/>
      <c r="MKY230" s="6"/>
      <c r="MKZ230" s="6"/>
      <c r="MLA230" s="6"/>
      <c r="MLB230" s="6"/>
      <c r="MLC230" s="6"/>
      <c r="MLD230" s="6"/>
      <c r="MLE230" s="6"/>
      <c r="MLF230" s="6"/>
      <c r="MLG230" s="6"/>
      <c r="MLH230" s="6"/>
      <c r="MLI230" s="5"/>
      <c r="MLJ230" s="6"/>
      <c r="MLK230" s="6"/>
      <c r="MLL230" s="6"/>
      <c r="MLM230" s="6"/>
      <c r="MLN230" s="6"/>
      <c r="MLO230" s="6"/>
      <c r="MLP230" s="6"/>
      <c r="MLQ230" s="6"/>
      <c r="MLR230" s="6"/>
      <c r="MLS230" s="6"/>
      <c r="MLT230" s="6"/>
      <c r="MLU230" s="6"/>
      <c r="MLV230" s="6"/>
      <c r="MLW230" s="6"/>
      <c r="MLX230" s="6"/>
      <c r="MLY230" s="6"/>
      <c r="MLZ230" s="6"/>
      <c r="MMA230" s="6"/>
      <c r="MMB230" s="6"/>
      <c r="MMC230" s="6"/>
      <c r="MMD230" s="6"/>
      <c r="MME230" s="5"/>
      <c r="MMF230" s="6"/>
      <c r="MMG230" s="6"/>
      <c r="MMH230" s="6"/>
      <c r="MMI230" s="6"/>
      <c r="MMJ230" s="6"/>
      <c r="MMK230" s="6"/>
      <c r="MML230" s="6"/>
      <c r="MMM230" s="6"/>
      <c r="MMN230" s="6"/>
      <c r="MMO230" s="6"/>
      <c r="MMP230" s="6"/>
      <c r="MMQ230" s="6"/>
      <c r="MMR230" s="6"/>
      <c r="MMS230" s="6"/>
      <c r="MMT230" s="6"/>
      <c r="MMU230" s="6"/>
      <c r="MMV230" s="6"/>
      <c r="MMW230" s="6"/>
      <c r="MMX230" s="6"/>
      <c r="MMY230" s="6"/>
      <c r="MMZ230" s="6"/>
      <c r="MNA230" s="5"/>
      <c r="MNB230" s="6"/>
      <c r="MNC230" s="6"/>
      <c r="MND230" s="6"/>
      <c r="MNE230" s="6"/>
      <c r="MNF230" s="6"/>
      <c r="MNG230" s="6"/>
      <c r="MNH230" s="6"/>
      <c r="MNI230" s="6"/>
      <c r="MNJ230" s="6"/>
      <c r="MNK230" s="6"/>
      <c r="MNL230" s="6"/>
      <c r="MNM230" s="6"/>
      <c r="MNN230" s="6"/>
      <c r="MNO230" s="6"/>
      <c r="MNP230" s="6"/>
      <c r="MNQ230" s="6"/>
      <c r="MNR230" s="6"/>
      <c r="MNS230" s="6"/>
      <c r="MNT230" s="6"/>
      <c r="MNU230" s="6"/>
      <c r="MNV230" s="6"/>
      <c r="MNW230" s="5"/>
      <c r="MNX230" s="6"/>
      <c r="MNY230" s="6"/>
      <c r="MNZ230" s="6"/>
      <c r="MOA230" s="6"/>
      <c r="MOB230" s="6"/>
      <c r="MOC230" s="6"/>
      <c r="MOD230" s="6"/>
      <c r="MOE230" s="6"/>
      <c r="MOF230" s="6"/>
      <c r="MOG230" s="6"/>
      <c r="MOH230" s="6"/>
      <c r="MOI230" s="6"/>
      <c r="MOJ230" s="6"/>
      <c r="MOK230" s="6"/>
      <c r="MOL230" s="6"/>
      <c r="MOM230" s="6"/>
      <c r="MON230" s="6"/>
      <c r="MOO230" s="6"/>
      <c r="MOP230" s="6"/>
      <c r="MOQ230" s="6"/>
      <c r="MOR230" s="6"/>
      <c r="MOS230" s="5"/>
      <c r="MOT230" s="6"/>
      <c r="MOU230" s="6"/>
      <c r="MOV230" s="6"/>
      <c r="MOW230" s="6"/>
      <c r="MOX230" s="6"/>
      <c r="MOY230" s="6"/>
      <c r="MOZ230" s="6"/>
      <c r="MPA230" s="6"/>
      <c r="MPB230" s="6"/>
      <c r="MPC230" s="6"/>
      <c r="MPD230" s="6"/>
      <c r="MPE230" s="6"/>
      <c r="MPF230" s="6"/>
      <c r="MPG230" s="6"/>
      <c r="MPH230" s="6"/>
      <c r="MPI230" s="6"/>
      <c r="MPJ230" s="6"/>
      <c r="MPK230" s="6"/>
      <c r="MPL230" s="6"/>
      <c r="MPM230" s="6"/>
      <c r="MPN230" s="6"/>
      <c r="MPO230" s="5"/>
      <c r="MPP230" s="6"/>
      <c r="MPQ230" s="6"/>
      <c r="MPR230" s="6"/>
      <c r="MPS230" s="6"/>
      <c r="MPT230" s="6"/>
      <c r="MPU230" s="6"/>
      <c r="MPV230" s="6"/>
      <c r="MPW230" s="6"/>
      <c r="MPX230" s="6"/>
      <c r="MPY230" s="6"/>
      <c r="MPZ230" s="6"/>
      <c r="MQA230" s="6"/>
      <c r="MQB230" s="6"/>
      <c r="MQC230" s="6"/>
      <c r="MQD230" s="6"/>
      <c r="MQE230" s="6"/>
      <c r="MQF230" s="6"/>
      <c r="MQG230" s="6"/>
      <c r="MQH230" s="6"/>
      <c r="MQI230" s="6"/>
      <c r="MQJ230" s="6"/>
      <c r="MQK230" s="5"/>
      <c r="MQL230" s="6"/>
      <c r="MQM230" s="6"/>
      <c r="MQN230" s="6"/>
      <c r="MQO230" s="6"/>
      <c r="MQP230" s="6"/>
      <c r="MQQ230" s="6"/>
      <c r="MQR230" s="6"/>
      <c r="MQS230" s="6"/>
      <c r="MQT230" s="6"/>
      <c r="MQU230" s="6"/>
      <c r="MQV230" s="6"/>
      <c r="MQW230" s="6"/>
      <c r="MQX230" s="6"/>
      <c r="MQY230" s="6"/>
      <c r="MQZ230" s="6"/>
      <c r="MRA230" s="6"/>
      <c r="MRB230" s="6"/>
      <c r="MRC230" s="6"/>
      <c r="MRD230" s="6"/>
      <c r="MRE230" s="6"/>
      <c r="MRF230" s="6"/>
      <c r="MRG230" s="5"/>
      <c r="MRH230" s="6"/>
      <c r="MRI230" s="6"/>
      <c r="MRJ230" s="6"/>
      <c r="MRK230" s="6"/>
      <c r="MRL230" s="6"/>
      <c r="MRM230" s="6"/>
      <c r="MRN230" s="6"/>
      <c r="MRO230" s="6"/>
      <c r="MRP230" s="6"/>
      <c r="MRQ230" s="6"/>
      <c r="MRR230" s="6"/>
      <c r="MRS230" s="6"/>
      <c r="MRT230" s="6"/>
      <c r="MRU230" s="6"/>
      <c r="MRV230" s="6"/>
      <c r="MRW230" s="6"/>
      <c r="MRX230" s="6"/>
      <c r="MRY230" s="6"/>
      <c r="MRZ230" s="6"/>
      <c r="MSA230" s="6"/>
      <c r="MSB230" s="6"/>
      <c r="MSC230" s="5"/>
      <c r="MSD230" s="6"/>
      <c r="MSE230" s="6"/>
      <c r="MSF230" s="6"/>
      <c r="MSG230" s="6"/>
      <c r="MSH230" s="6"/>
      <c r="MSI230" s="6"/>
      <c r="MSJ230" s="6"/>
      <c r="MSK230" s="6"/>
      <c r="MSL230" s="6"/>
      <c r="MSM230" s="6"/>
      <c r="MSN230" s="6"/>
      <c r="MSO230" s="6"/>
      <c r="MSP230" s="6"/>
      <c r="MSQ230" s="6"/>
      <c r="MSR230" s="6"/>
      <c r="MSS230" s="6"/>
      <c r="MST230" s="6"/>
      <c r="MSU230" s="6"/>
      <c r="MSV230" s="6"/>
      <c r="MSW230" s="6"/>
      <c r="MSX230" s="6"/>
      <c r="MSY230" s="5"/>
      <c r="MSZ230" s="6"/>
      <c r="MTA230" s="6"/>
      <c r="MTB230" s="6"/>
      <c r="MTC230" s="6"/>
      <c r="MTD230" s="6"/>
      <c r="MTE230" s="6"/>
      <c r="MTF230" s="6"/>
      <c r="MTG230" s="6"/>
      <c r="MTH230" s="6"/>
      <c r="MTI230" s="6"/>
      <c r="MTJ230" s="6"/>
      <c r="MTK230" s="6"/>
      <c r="MTL230" s="6"/>
      <c r="MTM230" s="6"/>
      <c r="MTN230" s="6"/>
      <c r="MTO230" s="6"/>
      <c r="MTP230" s="6"/>
      <c r="MTQ230" s="6"/>
      <c r="MTR230" s="6"/>
      <c r="MTS230" s="6"/>
      <c r="MTT230" s="6"/>
      <c r="MTU230" s="5"/>
      <c r="MTV230" s="6"/>
      <c r="MTW230" s="6"/>
      <c r="MTX230" s="6"/>
      <c r="MTY230" s="6"/>
      <c r="MTZ230" s="6"/>
      <c r="MUA230" s="6"/>
      <c r="MUB230" s="6"/>
      <c r="MUC230" s="6"/>
      <c r="MUD230" s="6"/>
      <c r="MUE230" s="6"/>
      <c r="MUF230" s="6"/>
      <c r="MUG230" s="6"/>
      <c r="MUH230" s="6"/>
      <c r="MUI230" s="6"/>
      <c r="MUJ230" s="6"/>
      <c r="MUK230" s="6"/>
      <c r="MUL230" s="6"/>
      <c r="MUM230" s="6"/>
      <c r="MUN230" s="6"/>
      <c r="MUO230" s="6"/>
      <c r="MUP230" s="6"/>
      <c r="MUQ230" s="5"/>
      <c r="MUR230" s="6"/>
      <c r="MUS230" s="6"/>
      <c r="MUT230" s="6"/>
      <c r="MUU230" s="6"/>
      <c r="MUV230" s="6"/>
      <c r="MUW230" s="6"/>
      <c r="MUX230" s="6"/>
      <c r="MUY230" s="6"/>
      <c r="MUZ230" s="6"/>
      <c r="MVA230" s="6"/>
      <c r="MVB230" s="6"/>
      <c r="MVC230" s="6"/>
      <c r="MVD230" s="6"/>
      <c r="MVE230" s="6"/>
      <c r="MVF230" s="6"/>
      <c r="MVG230" s="6"/>
      <c r="MVH230" s="6"/>
      <c r="MVI230" s="6"/>
      <c r="MVJ230" s="6"/>
      <c r="MVK230" s="6"/>
      <c r="MVL230" s="6"/>
      <c r="MVM230" s="5"/>
      <c r="MVN230" s="6"/>
      <c r="MVO230" s="6"/>
      <c r="MVP230" s="6"/>
      <c r="MVQ230" s="6"/>
      <c r="MVR230" s="6"/>
      <c r="MVS230" s="6"/>
      <c r="MVT230" s="6"/>
      <c r="MVU230" s="6"/>
      <c r="MVV230" s="6"/>
      <c r="MVW230" s="6"/>
      <c r="MVX230" s="6"/>
      <c r="MVY230" s="6"/>
      <c r="MVZ230" s="6"/>
      <c r="MWA230" s="6"/>
      <c r="MWB230" s="6"/>
      <c r="MWC230" s="6"/>
      <c r="MWD230" s="6"/>
      <c r="MWE230" s="6"/>
      <c r="MWF230" s="6"/>
      <c r="MWG230" s="6"/>
      <c r="MWH230" s="6"/>
      <c r="MWI230" s="5"/>
      <c r="MWJ230" s="6"/>
      <c r="MWK230" s="6"/>
      <c r="MWL230" s="6"/>
      <c r="MWM230" s="6"/>
      <c r="MWN230" s="6"/>
      <c r="MWO230" s="6"/>
      <c r="MWP230" s="6"/>
      <c r="MWQ230" s="6"/>
      <c r="MWR230" s="6"/>
      <c r="MWS230" s="6"/>
      <c r="MWT230" s="6"/>
      <c r="MWU230" s="6"/>
      <c r="MWV230" s="6"/>
      <c r="MWW230" s="6"/>
      <c r="MWX230" s="6"/>
      <c r="MWY230" s="6"/>
      <c r="MWZ230" s="6"/>
      <c r="MXA230" s="6"/>
      <c r="MXB230" s="6"/>
      <c r="MXC230" s="6"/>
      <c r="MXD230" s="6"/>
      <c r="MXE230" s="5"/>
      <c r="MXF230" s="6"/>
      <c r="MXG230" s="6"/>
      <c r="MXH230" s="6"/>
      <c r="MXI230" s="6"/>
      <c r="MXJ230" s="6"/>
      <c r="MXK230" s="6"/>
      <c r="MXL230" s="6"/>
      <c r="MXM230" s="6"/>
      <c r="MXN230" s="6"/>
      <c r="MXO230" s="6"/>
      <c r="MXP230" s="6"/>
      <c r="MXQ230" s="6"/>
      <c r="MXR230" s="6"/>
      <c r="MXS230" s="6"/>
      <c r="MXT230" s="6"/>
      <c r="MXU230" s="6"/>
      <c r="MXV230" s="6"/>
      <c r="MXW230" s="6"/>
      <c r="MXX230" s="6"/>
      <c r="MXY230" s="6"/>
      <c r="MXZ230" s="6"/>
      <c r="MYA230" s="5"/>
      <c r="MYB230" s="6"/>
      <c r="MYC230" s="6"/>
      <c r="MYD230" s="6"/>
      <c r="MYE230" s="6"/>
      <c r="MYF230" s="6"/>
      <c r="MYG230" s="6"/>
      <c r="MYH230" s="6"/>
      <c r="MYI230" s="6"/>
      <c r="MYJ230" s="6"/>
      <c r="MYK230" s="6"/>
      <c r="MYL230" s="6"/>
      <c r="MYM230" s="6"/>
      <c r="MYN230" s="6"/>
      <c r="MYO230" s="6"/>
      <c r="MYP230" s="6"/>
      <c r="MYQ230" s="6"/>
      <c r="MYR230" s="6"/>
      <c r="MYS230" s="6"/>
      <c r="MYT230" s="6"/>
      <c r="MYU230" s="6"/>
      <c r="MYV230" s="6"/>
      <c r="MYW230" s="5"/>
      <c r="MYX230" s="6"/>
      <c r="MYY230" s="6"/>
      <c r="MYZ230" s="6"/>
      <c r="MZA230" s="6"/>
      <c r="MZB230" s="6"/>
      <c r="MZC230" s="6"/>
      <c r="MZD230" s="6"/>
      <c r="MZE230" s="6"/>
      <c r="MZF230" s="6"/>
      <c r="MZG230" s="6"/>
      <c r="MZH230" s="6"/>
      <c r="MZI230" s="6"/>
      <c r="MZJ230" s="6"/>
      <c r="MZK230" s="6"/>
      <c r="MZL230" s="6"/>
      <c r="MZM230" s="6"/>
      <c r="MZN230" s="6"/>
      <c r="MZO230" s="6"/>
      <c r="MZP230" s="6"/>
      <c r="MZQ230" s="6"/>
      <c r="MZR230" s="6"/>
      <c r="MZS230" s="5"/>
      <c r="MZT230" s="6"/>
      <c r="MZU230" s="6"/>
      <c r="MZV230" s="6"/>
      <c r="MZW230" s="6"/>
      <c r="MZX230" s="6"/>
      <c r="MZY230" s="6"/>
      <c r="MZZ230" s="6"/>
      <c r="NAA230" s="6"/>
      <c r="NAB230" s="6"/>
      <c r="NAC230" s="6"/>
      <c r="NAD230" s="6"/>
      <c r="NAE230" s="6"/>
      <c r="NAF230" s="6"/>
      <c r="NAG230" s="6"/>
      <c r="NAH230" s="6"/>
      <c r="NAI230" s="6"/>
      <c r="NAJ230" s="6"/>
      <c r="NAK230" s="6"/>
      <c r="NAL230" s="6"/>
      <c r="NAM230" s="6"/>
      <c r="NAN230" s="6"/>
      <c r="NAO230" s="5"/>
      <c r="NAP230" s="6"/>
      <c r="NAQ230" s="6"/>
      <c r="NAR230" s="6"/>
      <c r="NAS230" s="6"/>
      <c r="NAT230" s="6"/>
      <c r="NAU230" s="6"/>
      <c r="NAV230" s="6"/>
      <c r="NAW230" s="6"/>
      <c r="NAX230" s="6"/>
      <c r="NAY230" s="6"/>
      <c r="NAZ230" s="6"/>
      <c r="NBA230" s="6"/>
      <c r="NBB230" s="6"/>
      <c r="NBC230" s="6"/>
      <c r="NBD230" s="6"/>
      <c r="NBE230" s="6"/>
      <c r="NBF230" s="6"/>
      <c r="NBG230" s="6"/>
      <c r="NBH230" s="6"/>
      <c r="NBI230" s="6"/>
      <c r="NBJ230" s="6"/>
      <c r="NBK230" s="5"/>
      <c r="NBL230" s="6"/>
      <c r="NBM230" s="6"/>
      <c r="NBN230" s="6"/>
      <c r="NBO230" s="6"/>
      <c r="NBP230" s="6"/>
      <c r="NBQ230" s="6"/>
      <c r="NBR230" s="6"/>
      <c r="NBS230" s="6"/>
      <c r="NBT230" s="6"/>
      <c r="NBU230" s="6"/>
      <c r="NBV230" s="6"/>
      <c r="NBW230" s="6"/>
      <c r="NBX230" s="6"/>
      <c r="NBY230" s="6"/>
      <c r="NBZ230" s="6"/>
      <c r="NCA230" s="6"/>
      <c r="NCB230" s="6"/>
      <c r="NCC230" s="6"/>
      <c r="NCD230" s="6"/>
      <c r="NCE230" s="6"/>
      <c r="NCF230" s="6"/>
      <c r="NCG230" s="5"/>
      <c r="NCH230" s="6"/>
      <c r="NCI230" s="6"/>
      <c r="NCJ230" s="6"/>
      <c r="NCK230" s="6"/>
      <c r="NCL230" s="6"/>
      <c r="NCM230" s="6"/>
      <c r="NCN230" s="6"/>
      <c r="NCO230" s="6"/>
      <c r="NCP230" s="6"/>
      <c r="NCQ230" s="6"/>
      <c r="NCR230" s="6"/>
      <c r="NCS230" s="6"/>
      <c r="NCT230" s="6"/>
      <c r="NCU230" s="6"/>
      <c r="NCV230" s="6"/>
      <c r="NCW230" s="6"/>
      <c r="NCX230" s="6"/>
      <c r="NCY230" s="6"/>
      <c r="NCZ230" s="6"/>
      <c r="NDA230" s="6"/>
      <c r="NDB230" s="6"/>
      <c r="NDC230" s="5"/>
      <c r="NDD230" s="6"/>
      <c r="NDE230" s="6"/>
      <c r="NDF230" s="6"/>
      <c r="NDG230" s="6"/>
      <c r="NDH230" s="6"/>
      <c r="NDI230" s="6"/>
      <c r="NDJ230" s="6"/>
      <c r="NDK230" s="6"/>
      <c r="NDL230" s="6"/>
      <c r="NDM230" s="6"/>
      <c r="NDN230" s="6"/>
      <c r="NDO230" s="6"/>
      <c r="NDP230" s="6"/>
      <c r="NDQ230" s="6"/>
      <c r="NDR230" s="6"/>
      <c r="NDS230" s="6"/>
      <c r="NDT230" s="6"/>
      <c r="NDU230" s="6"/>
      <c r="NDV230" s="6"/>
      <c r="NDW230" s="6"/>
      <c r="NDX230" s="6"/>
      <c r="NDY230" s="5"/>
      <c r="NDZ230" s="6"/>
      <c r="NEA230" s="6"/>
      <c r="NEB230" s="6"/>
      <c r="NEC230" s="6"/>
      <c r="NED230" s="6"/>
      <c r="NEE230" s="6"/>
      <c r="NEF230" s="6"/>
      <c r="NEG230" s="6"/>
      <c r="NEH230" s="6"/>
      <c r="NEI230" s="6"/>
      <c r="NEJ230" s="6"/>
      <c r="NEK230" s="6"/>
      <c r="NEL230" s="6"/>
      <c r="NEM230" s="6"/>
      <c r="NEN230" s="6"/>
      <c r="NEO230" s="6"/>
      <c r="NEP230" s="6"/>
      <c r="NEQ230" s="6"/>
      <c r="NER230" s="6"/>
      <c r="NES230" s="6"/>
      <c r="NET230" s="6"/>
      <c r="NEU230" s="5"/>
      <c r="NEV230" s="6"/>
      <c r="NEW230" s="6"/>
      <c r="NEX230" s="6"/>
      <c r="NEY230" s="6"/>
      <c r="NEZ230" s="6"/>
      <c r="NFA230" s="6"/>
      <c r="NFB230" s="6"/>
      <c r="NFC230" s="6"/>
      <c r="NFD230" s="6"/>
      <c r="NFE230" s="6"/>
      <c r="NFF230" s="6"/>
      <c r="NFG230" s="6"/>
      <c r="NFH230" s="6"/>
      <c r="NFI230" s="6"/>
      <c r="NFJ230" s="6"/>
      <c r="NFK230" s="6"/>
      <c r="NFL230" s="6"/>
      <c r="NFM230" s="6"/>
      <c r="NFN230" s="6"/>
      <c r="NFO230" s="6"/>
      <c r="NFP230" s="6"/>
      <c r="NFQ230" s="5"/>
      <c r="NFR230" s="6"/>
      <c r="NFS230" s="6"/>
      <c r="NFT230" s="6"/>
      <c r="NFU230" s="6"/>
      <c r="NFV230" s="6"/>
      <c r="NFW230" s="6"/>
      <c r="NFX230" s="6"/>
      <c r="NFY230" s="6"/>
      <c r="NFZ230" s="6"/>
      <c r="NGA230" s="6"/>
      <c r="NGB230" s="6"/>
      <c r="NGC230" s="6"/>
      <c r="NGD230" s="6"/>
      <c r="NGE230" s="6"/>
      <c r="NGF230" s="6"/>
      <c r="NGG230" s="6"/>
      <c r="NGH230" s="6"/>
      <c r="NGI230" s="6"/>
      <c r="NGJ230" s="6"/>
      <c r="NGK230" s="6"/>
      <c r="NGL230" s="6"/>
      <c r="NGM230" s="5"/>
      <c r="NGN230" s="6"/>
      <c r="NGO230" s="6"/>
      <c r="NGP230" s="6"/>
      <c r="NGQ230" s="6"/>
      <c r="NGR230" s="6"/>
      <c r="NGS230" s="6"/>
      <c r="NGT230" s="6"/>
      <c r="NGU230" s="6"/>
      <c r="NGV230" s="6"/>
      <c r="NGW230" s="6"/>
      <c r="NGX230" s="6"/>
      <c r="NGY230" s="6"/>
      <c r="NGZ230" s="6"/>
      <c r="NHA230" s="6"/>
      <c r="NHB230" s="6"/>
      <c r="NHC230" s="6"/>
      <c r="NHD230" s="6"/>
      <c r="NHE230" s="6"/>
      <c r="NHF230" s="6"/>
      <c r="NHG230" s="6"/>
      <c r="NHH230" s="6"/>
      <c r="NHI230" s="5"/>
      <c r="NHJ230" s="6"/>
      <c r="NHK230" s="6"/>
      <c r="NHL230" s="6"/>
      <c r="NHM230" s="6"/>
      <c r="NHN230" s="6"/>
      <c r="NHO230" s="6"/>
      <c r="NHP230" s="6"/>
      <c r="NHQ230" s="6"/>
      <c r="NHR230" s="6"/>
      <c r="NHS230" s="6"/>
      <c r="NHT230" s="6"/>
      <c r="NHU230" s="6"/>
      <c r="NHV230" s="6"/>
      <c r="NHW230" s="6"/>
      <c r="NHX230" s="6"/>
      <c r="NHY230" s="6"/>
      <c r="NHZ230" s="6"/>
      <c r="NIA230" s="6"/>
      <c r="NIB230" s="6"/>
      <c r="NIC230" s="6"/>
      <c r="NID230" s="6"/>
      <c r="NIE230" s="5"/>
      <c r="NIF230" s="6"/>
      <c r="NIG230" s="6"/>
      <c r="NIH230" s="6"/>
      <c r="NII230" s="6"/>
      <c r="NIJ230" s="6"/>
      <c r="NIK230" s="6"/>
      <c r="NIL230" s="6"/>
      <c r="NIM230" s="6"/>
      <c r="NIN230" s="6"/>
      <c r="NIO230" s="6"/>
      <c r="NIP230" s="6"/>
      <c r="NIQ230" s="6"/>
      <c r="NIR230" s="6"/>
      <c r="NIS230" s="6"/>
      <c r="NIT230" s="6"/>
      <c r="NIU230" s="6"/>
      <c r="NIV230" s="6"/>
      <c r="NIW230" s="6"/>
      <c r="NIX230" s="6"/>
      <c r="NIY230" s="6"/>
      <c r="NIZ230" s="6"/>
      <c r="NJA230" s="5"/>
      <c r="NJB230" s="6"/>
      <c r="NJC230" s="6"/>
      <c r="NJD230" s="6"/>
      <c r="NJE230" s="6"/>
      <c r="NJF230" s="6"/>
      <c r="NJG230" s="6"/>
      <c r="NJH230" s="6"/>
      <c r="NJI230" s="6"/>
      <c r="NJJ230" s="6"/>
      <c r="NJK230" s="6"/>
      <c r="NJL230" s="6"/>
      <c r="NJM230" s="6"/>
      <c r="NJN230" s="6"/>
      <c r="NJO230" s="6"/>
      <c r="NJP230" s="6"/>
      <c r="NJQ230" s="6"/>
      <c r="NJR230" s="6"/>
      <c r="NJS230" s="6"/>
      <c r="NJT230" s="6"/>
      <c r="NJU230" s="6"/>
      <c r="NJV230" s="6"/>
      <c r="NJW230" s="5"/>
      <c r="NJX230" s="6"/>
      <c r="NJY230" s="6"/>
      <c r="NJZ230" s="6"/>
      <c r="NKA230" s="6"/>
      <c r="NKB230" s="6"/>
      <c r="NKC230" s="6"/>
      <c r="NKD230" s="6"/>
      <c r="NKE230" s="6"/>
      <c r="NKF230" s="6"/>
      <c r="NKG230" s="6"/>
      <c r="NKH230" s="6"/>
      <c r="NKI230" s="6"/>
      <c r="NKJ230" s="6"/>
      <c r="NKK230" s="6"/>
      <c r="NKL230" s="6"/>
      <c r="NKM230" s="6"/>
      <c r="NKN230" s="6"/>
      <c r="NKO230" s="6"/>
      <c r="NKP230" s="6"/>
      <c r="NKQ230" s="6"/>
      <c r="NKR230" s="6"/>
      <c r="NKS230" s="5"/>
      <c r="NKT230" s="6"/>
      <c r="NKU230" s="6"/>
      <c r="NKV230" s="6"/>
      <c r="NKW230" s="6"/>
      <c r="NKX230" s="6"/>
      <c r="NKY230" s="6"/>
      <c r="NKZ230" s="6"/>
      <c r="NLA230" s="6"/>
      <c r="NLB230" s="6"/>
      <c r="NLC230" s="6"/>
      <c r="NLD230" s="6"/>
      <c r="NLE230" s="6"/>
      <c r="NLF230" s="6"/>
      <c r="NLG230" s="6"/>
      <c r="NLH230" s="6"/>
      <c r="NLI230" s="6"/>
      <c r="NLJ230" s="6"/>
      <c r="NLK230" s="6"/>
      <c r="NLL230" s="6"/>
      <c r="NLM230" s="6"/>
      <c r="NLN230" s="6"/>
      <c r="NLO230" s="5"/>
      <c r="NLP230" s="6"/>
      <c r="NLQ230" s="6"/>
      <c r="NLR230" s="6"/>
      <c r="NLS230" s="6"/>
      <c r="NLT230" s="6"/>
      <c r="NLU230" s="6"/>
      <c r="NLV230" s="6"/>
      <c r="NLW230" s="6"/>
      <c r="NLX230" s="6"/>
      <c r="NLY230" s="6"/>
      <c r="NLZ230" s="6"/>
      <c r="NMA230" s="6"/>
      <c r="NMB230" s="6"/>
      <c r="NMC230" s="6"/>
      <c r="NMD230" s="6"/>
      <c r="NME230" s="6"/>
      <c r="NMF230" s="6"/>
      <c r="NMG230" s="6"/>
      <c r="NMH230" s="6"/>
      <c r="NMI230" s="6"/>
      <c r="NMJ230" s="6"/>
      <c r="NMK230" s="5"/>
      <c r="NML230" s="6"/>
      <c r="NMM230" s="6"/>
      <c r="NMN230" s="6"/>
      <c r="NMO230" s="6"/>
      <c r="NMP230" s="6"/>
      <c r="NMQ230" s="6"/>
      <c r="NMR230" s="6"/>
      <c r="NMS230" s="6"/>
      <c r="NMT230" s="6"/>
      <c r="NMU230" s="6"/>
      <c r="NMV230" s="6"/>
      <c r="NMW230" s="6"/>
      <c r="NMX230" s="6"/>
      <c r="NMY230" s="6"/>
      <c r="NMZ230" s="6"/>
      <c r="NNA230" s="6"/>
      <c r="NNB230" s="6"/>
      <c r="NNC230" s="6"/>
      <c r="NND230" s="6"/>
      <c r="NNE230" s="6"/>
      <c r="NNF230" s="6"/>
      <c r="NNG230" s="5"/>
      <c r="NNH230" s="6"/>
      <c r="NNI230" s="6"/>
      <c r="NNJ230" s="6"/>
      <c r="NNK230" s="6"/>
      <c r="NNL230" s="6"/>
      <c r="NNM230" s="6"/>
      <c r="NNN230" s="6"/>
      <c r="NNO230" s="6"/>
      <c r="NNP230" s="6"/>
      <c r="NNQ230" s="6"/>
      <c r="NNR230" s="6"/>
      <c r="NNS230" s="6"/>
      <c r="NNT230" s="6"/>
      <c r="NNU230" s="6"/>
      <c r="NNV230" s="6"/>
      <c r="NNW230" s="6"/>
      <c r="NNX230" s="6"/>
      <c r="NNY230" s="6"/>
      <c r="NNZ230" s="6"/>
      <c r="NOA230" s="6"/>
      <c r="NOB230" s="6"/>
      <c r="NOC230" s="5"/>
      <c r="NOD230" s="6"/>
      <c r="NOE230" s="6"/>
      <c r="NOF230" s="6"/>
      <c r="NOG230" s="6"/>
      <c r="NOH230" s="6"/>
      <c r="NOI230" s="6"/>
      <c r="NOJ230" s="6"/>
      <c r="NOK230" s="6"/>
      <c r="NOL230" s="6"/>
      <c r="NOM230" s="6"/>
      <c r="NON230" s="6"/>
      <c r="NOO230" s="6"/>
      <c r="NOP230" s="6"/>
      <c r="NOQ230" s="6"/>
      <c r="NOR230" s="6"/>
      <c r="NOS230" s="6"/>
      <c r="NOT230" s="6"/>
      <c r="NOU230" s="6"/>
      <c r="NOV230" s="6"/>
      <c r="NOW230" s="6"/>
      <c r="NOX230" s="6"/>
      <c r="NOY230" s="5"/>
      <c r="NOZ230" s="6"/>
      <c r="NPA230" s="6"/>
      <c r="NPB230" s="6"/>
      <c r="NPC230" s="6"/>
      <c r="NPD230" s="6"/>
      <c r="NPE230" s="6"/>
      <c r="NPF230" s="6"/>
      <c r="NPG230" s="6"/>
      <c r="NPH230" s="6"/>
      <c r="NPI230" s="6"/>
      <c r="NPJ230" s="6"/>
      <c r="NPK230" s="6"/>
      <c r="NPL230" s="6"/>
      <c r="NPM230" s="6"/>
      <c r="NPN230" s="6"/>
      <c r="NPO230" s="6"/>
      <c r="NPP230" s="6"/>
      <c r="NPQ230" s="6"/>
      <c r="NPR230" s="6"/>
      <c r="NPS230" s="6"/>
      <c r="NPT230" s="6"/>
      <c r="NPU230" s="5"/>
      <c r="NPV230" s="6"/>
      <c r="NPW230" s="6"/>
      <c r="NPX230" s="6"/>
      <c r="NPY230" s="6"/>
      <c r="NPZ230" s="6"/>
      <c r="NQA230" s="6"/>
      <c r="NQB230" s="6"/>
      <c r="NQC230" s="6"/>
      <c r="NQD230" s="6"/>
      <c r="NQE230" s="6"/>
      <c r="NQF230" s="6"/>
      <c r="NQG230" s="6"/>
      <c r="NQH230" s="6"/>
      <c r="NQI230" s="6"/>
      <c r="NQJ230" s="6"/>
      <c r="NQK230" s="6"/>
      <c r="NQL230" s="6"/>
      <c r="NQM230" s="6"/>
      <c r="NQN230" s="6"/>
      <c r="NQO230" s="6"/>
      <c r="NQP230" s="6"/>
      <c r="NQQ230" s="5"/>
      <c r="NQR230" s="6"/>
      <c r="NQS230" s="6"/>
      <c r="NQT230" s="6"/>
      <c r="NQU230" s="6"/>
      <c r="NQV230" s="6"/>
      <c r="NQW230" s="6"/>
      <c r="NQX230" s="6"/>
      <c r="NQY230" s="6"/>
      <c r="NQZ230" s="6"/>
      <c r="NRA230" s="6"/>
      <c r="NRB230" s="6"/>
      <c r="NRC230" s="6"/>
      <c r="NRD230" s="6"/>
      <c r="NRE230" s="6"/>
      <c r="NRF230" s="6"/>
      <c r="NRG230" s="6"/>
      <c r="NRH230" s="6"/>
      <c r="NRI230" s="6"/>
      <c r="NRJ230" s="6"/>
      <c r="NRK230" s="6"/>
      <c r="NRL230" s="6"/>
      <c r="NRM230" s="5"/>
      <c r="NRN230" s="6"/>
      <c r="NRO230" s="6"/>
      <c r="NRP230" s="6"/>
      <c r="NRQ230" s="6"/>
      <c r="NRR230" s="6"/>
      <c r="NRS230" s="6"/>
      <c r="NRT230" s="6"/>
      <c r="NRU230" s="6"/>
      <c r="NRV230" s="6"/>
      <c r="NRW230" s="6"/>
      <c r="NRX230" s="6"/>
      <c r="NRY230" s="6"/>
      <c r="NRZ230" s="6"/>
      <c r="NSA230" s="6"/>
      <c r="NSB230" s="6"/>
      <c r="NSC230" s="6"/>
      <c r="NSD230" s="6"/>
      <c r="NSE230" s="6"/>
      <c r="NSF230" s="6"/>
      <c r="NSG230" s="6"/>
      <c r="NSH230" s="6"/>
      <c r="NSI230" s="5"/>
      <c r="NSJ230" s="6"/>
      <c r="NSK230" s="6"/>
      <c r="NSL230" s="6"/>
      <c r="NSM230" s="6"/>
      <c r="NSN230" s="6"/>
      <c r="NSO230" s="6"/>
      <c r="NSP230" s="6"/>
      <c r="NSQ230" s="6"/>
      <c r="NSR230" s="6"/>
      <c r="NSS230" s="6"/>
      <c r="NST230" s="6"/>
      <c r="NSU230" s="6"/>
      <c r="NSV230" s="6"/>
      <c r="NSW230" s="6"/>
      <c r="NSX230" s="6"/>
      <c r="NSY230" s="6"/>
      <c r="NSZ230" s="6"/>
      <c r="NTA230" s="6"/>
      <c r="NTB230" s="6"/>
      <c r="NTC230" s="6"/>
      <c r="NTD230" s="6"/>
      <c r="NTE230" s="5"/>
      <c r="NTF230" s="6"/>
      <c r="NTG230" s="6"/>
      <c r="NTH230" s="6"/>
      <c r="NTI230" s="6"/>
      <c r="NTJ230" s="6"/>
      <c r="NTK230" s="6"/>
      <c r="NTL230" s="6"/>
      <c r="NTM230" s="6"/>
      <c r="NTN230" s="6"/>
      <c r="NTO230" s="6"/>
      <c r="NTP230" s="6"/>
      <c r="NTQ230" s="6"/>
      <c r="NTR230" s="6"/>
      <c r="NTS230" s="6"/>
      <c r="NTT230" s="6"/>
      <c r="NTU230" s="6"/>
      <c r="NTV230" s="6"/>
      <c r="NTW230" s="6"/>
      <c r="NTX230" s="6"/>
      <c r="NTY230" s="6"/>
      <c r="NTZ230" s="6"/>
      <c r="NUA230" s="5"/>
      <c r="NUB230" s="6"/>
      <c r="NUC230" s="6"/>
      <c r="NUD230" s="6"/>
      <c r="NUE230" s="6"/>
      <c r="NUF230" s="6"/>
      <c r="NUG230" s="6"/>
      <c r="NUH230" s="6"/>
      <c r="NUI230" s="6"/>
      <c r="NUJ230" s="6"/>
      <c r="NUK230" s="6"/>
      <c r="NUL230" s="6"/>
      <c r="NUM230" s="6"/>
      <c r="NUN230" s="6"/>
      <c r="NUO230" s="6"/>
      <c r="NUP230" s="6"/>
      <c r="NUQ230" s="6"/>
      <c r="NUR230" s="6"/>
      <c r="NUS230" s="6"/>
      <c r="NUT230" s="6"/>
      <c r="NUU230" s="6"/>
      <c r="NUV230" s="6"/>
      <c r="NUW230" s="5"/>
      <c r="NUX230" s="6"/>
      <c r="NUY230" s="6"/>
      <c r="NUZ230" s="6"/>
      <c r="NVA230" s="6"/>
      <c r="NVB230" s="6"/>
      <c r="NVC230" s="6"/>
      <c r="NVD230" s="6"/>
      <c r="NVE230" s="6"/>
      <c r="NVF230" s="6"/>
      <c r="NVG230" s="6"/>
      <c r="NVH230" s="6"/>
      <c r="NVI230" s="6"/>
      <c r="NVJ230" s="6"/>
      <c r="NVK230" s="6"/>
      <c r="NVL230" s="6"/>
      <c r="NVM230" s="6"/>
      <c r="NVN230" s="6"/>
      <c r="NVO230" s="6"/>
      <c r="NVP230" s="6"/>
      <c r="NVQ230" s="6"/>
      <c r="NVR230" s="6"/>
      <c r="NVS230" s="5"/>
      <c r="NVT230" s="6"/>
      <c r="NVU230" s="6"/>
      <c r="NVV230" s="6"/>
      <c r="NVW230" s="6"/>
      <c r="NVX230" s="6"/>
      <c r="NVY230" s="6"/>
      <c r="NVZ230" s="6"/>
      <c r="NWA230" s="6"/>
      <c r="NWB230" s="6"/>
      <c r="NWC230" s="6"/>
      <c r="NWD230" s="6"/>
      <c r="NWE230" s="6"/>
      <c r="NWF230" s="6"/>
      <c r="NWG230" s="6"/>
      <c r="NWH230" s="6"/>
      <c r="NWI230" s="6"/>
      <c r="NWJ230" s="6"/>
      <c r="NWK230" s="6"/>
      <c r="NWL230" s="6"/>
      <c r="NWM230" s="6"/>
      <c r="NWN230" s="6"/>
      <c r="NWO230" s="5"/>
      <c r="NWP230" s="6"/>
      <c r="NWQ230" s="6"/>
      <c r="NWR230" s="6"/>
      <c r="NWS230" s="6"/>
      <c r="NWT230" s="6"/>
      <c r="NWU230" s="6"/>
      <c r="NWV230" s="6"/>
      <c r="NWW230" s="6"/>
      <c r="NWX230" s="6"/>
      <c r="NWY230" s="6"/>
      <c r="NWZ230" s="6"/>
      <c r="NXA230" s="6"/>
      <c r="NXB230" s="6"/>
      <c r="NXC230" s="6"/>
      <c r="NXD230" s="6"/>
      <c r="NXE230" s="6"/>
      <c r="NXF230" s="6"/>
      <c r="NXG230" s="6"/>
      <c r="NXH230" s="6"/>
      <c r="NXI230" s="6"/>
      <c r="NXJ230" s="6"/>
      <c r="NXK230" s="5"/>
      <c r="NXL230" s="6"/>
      <c r="NXM230" s="6"/>
      <c r="NXN230" s="6"/>
      <c r="NXO230" s="6"/>
      <c r="NXP230" s="6"/>
      <c r="NXQ230" s="6"/>
      <c r="NXR230" s="6"/>
      <c r="NXS230" s="6"/>
      <c r="NXT230" s="6"/>
      <c r="NXU230" s="6"/>
      <c r="NXV230" s="6"/>
      <c r="NXW230" s="6"/>
      <c r="NXX230" s="6"/>
      <c r="NXY230" s="6"/>
      <c r="NXZ230" s="6"/>
      <c r="NYA230" s="6"/>
      <c r="NYB230" s="6"/>
      <c r="NYC230" s="6"/>
      <c r="NYD230" s="6"/>
      <c r="NYE230" s="6"/>
      <c r="NYF230" s="6"/>
      <c r="NYG230" s="5"/>
      <c r="NYH230" s="6"/>
      <c r="NYI230" s="6"/>
      <c r="NYJ230" s="6"/>
      <c r="NYK230" s="6"/>
      <c r="NYL230" s="6"/>
      <c r="NYM230" s="6"/>
      <c r="NYN230" s="6"/>
      <c r="NYO230" s="6"/>
      <c r="NYP230" s="6"/>
      <c r="NYQ230" s="6"/>
      <c r="NYR230" s="6"/>
      <c r="NYS230" s="6"/>
      <c r="NYT230" s="6"/>
      <c r="NYU230" s="6"/>
      <c r="NYV230" s="6"/>
      <c r="NYW230" s="6"/>
      <c r="NYX230" s="6"/>
      <c r="NYY230" s="6"/>
      <c r="NYZ230" s="6"/>
      <c r="NZA230" s="6"/>
      <c r="NZB230" s="6"/>
      <c r="NZC230" s="5"/>
      <c r="NZD230" s="6"/>
      <c r="NZE230" s="6"/>
      <c r="NZF230" s="6"/>
      <c r="NZG230" s="6"/>
      <c r="NZH230" s="6"/>
      <c r="NZI230" s="6"/>
      <c r="NZJ230" s="6"/>
      <c r="NZK230" s="6"/>
      <c r="NZL230" s="6"/>
      <c r="NZM230" s="6"/>
      <c r="NZN230" s="6"/>
      <c r="NZO230" s="6"/>
      <c r="NZP230" s="6"/>
      <c r="NZQ230" s="6"/>
      <c r="NZR230" s="6"/>
      <c r="NZS230" s="6"/>
      <c r="NZT230" s="6"/>
      <c r="NZU230" s="6"/>
      <c r="NZV230" s="6"/>
      <c r="NZW230" s="6"/>
      <c r="NZX230" s="6"/>
      <c r="NZY230" s="5"/>
      <c r="NZZ230" s="6"/>
      <c r="OAA230" s="6"/>
      <c r="OAB230" s="6"/>
      <c r="OAC230" s="6"/>
      <c r="OAD230" s="6"/>
      <c r="OAE230" s="6"/>
      <c r="OAF230" s="6"/>
      <c r="OAG230" s="6"/>
      <c r="OAH230" s="6"/>
      <c r="OAI230" s="6"/>
      <c r="OAJ230" s="6"/>
      <c r="OAK230" s="6"/>
      <c r="OAL230" s="6"/>
      <c r="OAM230" s="6"/>
      <c r="OAN230" s="6"/>
      <c r="OAO230" s="6"/>
      <c r="OAP230" s="6"/>
      <c r="OAQ230" s="6"/>
      <c r="OAR230" s="6"/>
      <c r="OAS230" s="6"/>
      <c r="OAT230" s="6"/>
      <c r="OAU230" s="5"/>
      <c r="OAV230" s="6"/>
      <c r="OAW230" s="6"/>
      <c r="OAX230" s="6"/>
      <c r="OAY230" s="6"/>
      <c r="OAZ230" s="6"/>
      <c r="OBA230" s="6"/>
      <c r="OBB230" s="6"/>
      <c r="OBC230" s="6"/>
      <c r="OBD230" s="6"/>
      <c r="OBE230" s="6"/>
      <c r="OBF230" s="6"/>
      <c r="OBG230" s="6"/>
      <c r="OBH230" s="6"/>
      <c r="OBI230" s="6"/>
      <c r="OBJ230" s="6"/>
      <c r="OBK230" s="6"/>
      <c r="OBL230" s="6"/>
      <c r="OBM230" s="6"/>
      <c r="OBN230" s="6"/>
      <c r="OBO230" s="6"/>
      <c r="OBP230" s="6"/>
      <c r="OBQ230" s="5"/>
      <c r="OBR230" s="6"/>
      <c r="OBS230" s="6"/>
      <c r="OBT230" s="6"/>
      <c r="OBU230" s="6"/>
      <c r="OBV230" s="6"/>
      <c r="OBW230" s="6"/>
      <c r="OBX230" s="6"/>
      <c r="OBY230" s="6"/>
      <c r="OBZ230" s="6"/>
      <c r="OCA230" s="6"/>
      <c r="OCB230" s="6"/>
      <c r="OCC230" s="6"/>
      <c r="OCD230" s="6"/>
      <c r="OCE230" s="6"/>
      <c r="OCF230" s="6"/>
      <c r="OCG230" s="6"/>
      <c r="OCH230" s="6"/>
      <c r="OCI230" s="6"/>
      <c r="OCJ230" s="6"/>
      <c r="OCK230" s="6"/>
      <c r="OCL230" s="6"/>
      <c r="OCM230" s="5"/>
      <c r="OCN230" s="6"/>
      <c r="OCO230" s="6"/>
      <c r="OCP230" s="6"/>
      <c r="OCQ230" s="6"/>
      <c r="OCR230" s="6"/>
      <c r="OCS230" s="6"/>
      <c r="OCT230" s="6"/>
      <c r="OCU230" s="6"/>
      <c r="OCV230" s="6"/>
      <c r="OCW230" s="6"/>
      <c r="OCX230" s="6"/>
      <c r="OCY230" s="6"/>
      <c r="OCZ230" s="6"/>
      <c r="ODA230" s="6"/>
      <c r="ODB230" s="6"/>
      <c r="ODC230" s="6"/>
      <c r="ODD230" s="6"/>
      <c r="ODE230" s="6"/>
      <c r="ODF230" s="6"/>
      <c r="ODG230" s="6"/>
      <c r="ODH230" s="6"/>
      <c r="ODI230" s="5"/>
      <c r="ODJ230" s="6"/>
      <c r="ODK230" s="6"/>
      <c r="ODL230" s="6"/>
      <c r="ODM230" s="6"/>
      <c r="ODN230" s="6"/>
      <c r="ODO230" s="6"/>
      <c r="ODP230" s="6"/>
      <c r="ODQ230" s="6"/>
      <c r="ODR230" s="6"/>
      <c r="ODS230" s="6"/>
      <c r="ODT230" s="6"/>
      <c r="ODU230" s="6"/>
      <c r="ODV230" s="6"/>
      <c r="ODW230" s="6"/>
      <c r="ODX230" s="6"/>
      <c r="ODY230" s="6"/>
      <c r="ODZ230" s="6"/>
      <c r="OEA230" s="6"/>
      <c r="OEB230" s="6"/>
      <c r="OEC230" s="6"/>
      <c r="OED230" s="6"/>
      <c r="OEE230" s="5"/>
      <c r="OEF230" s="6"/>
      <c r="OEG230" s="6"/>
      <c r="OEH230" s="6"/>
      <c r="OEI230" s="6"/>
      <c r="OEJ230" s="6"/>
      <c r="OEK230" s="6"/>
      <c r="OEL230" s="6"/>
      <c r="OEM230" s="6"/>
      <c r="OEN230" s="6"/>
      <c r="OEO230" s="6"/>
      <c r="OEP230" s="6"/>
      <c r="OEQ230" s="6"/>
      <c r="OER230" s="6"/>
      <c r="OES230" s="6"/>
      <c r="OET230" s="6"/>
      <c r="OEU230" s="6"/>
      <c r="OEV230" s="6"/>
      <c r="OEW230" s="6"/>
      <c r="OEX230" s="6"/>
      <c r="OEY230" s="6"/>
      <c r="OEZ230" s="6"/>
      <c r="OFA230" s="5"/>
      <c r="OFB230" s="6"/>
      <c r="OFC230" s="6"/>
      <c r="OFD230" s="6"/>
      <c r="OFE230" s="6"/>
      <c r="OFF230" s="6"/>
      <c r="OFG230" s="6"/>
      <c r="OFH230" s="6"/>
      <c r="OFI230" s="6"/>
      <c r="OFJ230" s="6"/>
      <c r="OFK230" s="6"/>
      <c r="OFL230" s="6"/>
      <c r="OFM230" s="6"/>
      <c r="OFN230" s="6"/>
      <c r="OFO230" s="6"/>
      <c r="OFP230" s="6"/>
      <c r="OFQ230" s="6"/>
      <c r="OFR230" s="6"/>
      <c r="OFS230" s="6"/>
      <c r="OFT230" s="6"/>
      <c r="OFU230" s="6"/>
      <c r="OFV230" s="6"/>
      <c r="OFW230" s="5"/>
      <c r="OFX230" s="6"/>
      <c r="OFY230" s="6"/>
      <c r="OFZ230" s="6"/>
      <c r="OGA230" s="6"/>
      <c r="OGB230" s="6"/>
      <c r="OGC230" s="6"/>
      <c r="OGD230" s="6"/>
      <c r="OGE230" s="6"/>
      <c r="OGF230" s="6"/>
      <c r="OGG230" s="6"/>
      <c r="OGH230" s="6"/>
      <c r="OGI230" s="6"/>
      <c r="OGJ230" s="6"/>
      <c r="OGK230" s="6"/>
      <c r="OGL230" s="6"/>
      <c r="OGM230" s="6"/>
      <c r="OGN230" s="6"/>
      <c r="OGO230" s="6"/>
      <c r="OGP230" s="6"/>
      <c r="OGQ230" s="6"/>
      <c r="OGR230" s="6"/>
      <c r="OGS230" s="5"/>
      <c r="OGT230" s="6"/>
      <c r="OGU230" s="6"/>
      <c r="OGV230" s="6"/>
      <c r="OGW230" s="6"/>
      <c r="OGX230" s="6"/>
      <c r="OGY230" s="6"/>
      <c r="OGZ230" s="6"/>
      <c r="OHA230" s="6"/>
      <c r="OHB230" s="6"/>
      <c r="OHC230" s="6"/>
      <c r="OHD230" s="6"/>
      <c r="OHE230" s="6"/>
      <c r="OHF230" s="6"/>
      <c r="OHG230" s="6"/>
      <c r="OHH230" s="6"/>
      <c r="OHI230" s="6"/>
      <c r="OHJ230" s="6"/>
      <c r="OHK230" s="6"/>
      <c r="OHL230" s="6"/>
      <c r="OHM230" s="6"/>
      <c r="OHN230" s="6"/>
      <c r="OHO230" s="5"/>
      <c r="OHP230" s="6"/>
      <c r="OHQ230" s="6"/>
      <c r="OHR230" s="6"/>
      <c r="OHS230" s="6"/>
      <c r="OHT230" s="6"/>
      <c r="OHU230" s="6"/>
      <c r="OHV230" s="6"/>
      <c r="OHW230" s="6"/>
      <c r="OHX230" s="6"/>
      <c r="OHY230" s="6"/>
      <c r="OHZ230" s="6"/>
      <c r="OIA230" s="6"/>
      <c r="OIB230" s="6"/>
      <c r="OIC230" s="6"/>
      <c r="OID230" s="6"/>
      <c r="OIE230" s="6"/>
      <c r="OIF230" s="6"/>
      <c r="OIG230" s="6"/>
      <c r="OIH230" s="6"/>
      <c r="OII230" s="6"/>
      <c r="OIJ230" s="6"/>
      <c r="OIK230" s="5"/>
      <c r="OIL230" s="6"/>
      <c r="OIM230" s="6"/>
      <c r="OIN230" s="6"/>
      <c r="OIO230" s="6"/>
      <c r="OIP230" s="6"/>
      <c r="OIQ230" s="6"/>
      <c r="OIR230" s="6"/>
      <c r="OIS230" s="6"/>
      <c r="OIT230" s="6"/>
      <c r="OIU230" s="6"/>
      <c r="OIV230" s="6"/>
      <c r="OIW230" s="6"/>
      <c r="OIX230" s="6"/>
      <c r="OIY230" s="6"/>
      <c r="OIZ230" s="6"/>
      <c r="OJA230" s="6"/>
      <c r="OJB230" s="6"/>
      <c r="OJC230" s="6"/>
      <c r="OJD230" s="6"/>
      <c r="OJE230" s="6"/>
      <c r="OJF230" s="6"/>
      <c r="OJG230" s="5"/>
      <c r="OJH230" s="6"/>
      <c r="OJI230" s="6"/>
      <c r="OJJ230" s="6"/>
      <c r="OJK230" s="6"/>
      <c r="OJL230" s="6"/>
      <c r="OJM230" s="6"/>
      <c r="OJN230" s="6"/>
      <c r="OJO230" s="6"/>
      <c r="OJP230" s="6"/>
      <c r="OJQ230" s="6"/>
      <c r="OJR230" s="6"/>
      <c r="OJS230" s="6"/>
      <c r="OJT230" s="6"/>
      <c r="OJU230" s="6"/>
      <c r="OJV230" s="6"/>
      <c r="OJW230" s="6"/>
      <c r="OJX230" s="6"/>
      <c r="OJY230" s="6"/>
      <c r="OJZ230" s="6"/>
      <c r="OKA230" s="6"/>
      <c r="OKB230" s="6"/>
      <c r="OKC230" s="5"/>
      <c r="OKD230" s="6"/>
      <c r="OKE230" s="6"/>
      <c r="OKF230" s="6"/>
      <c r="OKG230" s="6"/>
      <c r="OKH230" s="6"/>
      <c r="OKI230" s="6"/>
      <c r="OKJ230" s="6"/>
      <c r="OKK230" s="6"/>
      <c r="OKL230" s="6"/>
      <c r="OKM230" s="6"/>
      <c r="OKN230" s="6"/>
      <c r="OKO230" s="6"/>
      <c r="OKP230" s="6"/>
      <c r="OKQ230" s="6"/>
      <c r="OKR230" s="6"/>
      <c r="OKS230" s="6"/>
      <c r="OKT230" s="6"/>
      <c r="OKU230" s="6"/>
      <c r="OKV230" s="6"/>
      <c r="OKW230" s="6"/>
      <c r="OKX230" s="6"/>
      <c r="OKY230" s="5"/>
      <c r="OKZ230" s="6"/>
      <c r="OLA230" s="6"/>
      <c r="OLB230" s="6"/>
      <c r="OLC230" s="6"/>
      <c r="OLD230" s="6"/>
      <c r="OLE230" s="6"/>
      <c r="OLF230" s="6"/>
      <c r="OLG230" s="6"/>
      <c r="OLH230" s="6"/>
      <c r="OLI230" s="6"/>
      <c r="OLJ230" s="6"/>
      <c r="OLK230" s="6"/>
      <c r="OLL230" s="6"/>
      <c r="OLM230" s="6"/>
      <c r="OLN230" s="6"/>
      <c r="OLO230" s="6"/>
      <c r="OLP230" s="6"/>
      <c r="OLQ230" s="6"/>
      <c r="OLR230" s="6"/>
      <c r="OLS230" s="6"/>
      <c r="OLT230" s="6"/>
      <c r="OLU230" s="5"/>
      <c r="OLV230" s="6"/>
      <c r="OLW230" s="6"/>
      <c r="OLX230" s="6"/>
      <c r="OLY230" s="6"/>
      <c r="OLZ230" s="6"/>
      <c r="OMA230" s="6"/>
      <c r="OMB230" s="6"/>
      <c r="OMC230" s="6"/>
      <c r="OMD230" s="6"/>
      <c r="OME230" s="6"/>
      <c r="OMF230" s="6"/>
      <c r="OMG230" s="6"/>
      <c r="OMH230" s="6"/>
      <c r="OMI230" s="6"/>
      <c r="OMJ230" s="6"/>
      <c r="OMK230" s="6"/>
      <c r="OML230" s="6"/>
      <c r="OMM230" s="6"/>
      <c r="OMN230" s="6"/>
      <c r="OMO230" s="6"/>
      <c r="OMP230" s="6"/>
      <c r="OMQ230" s="5"/>
      <c r="OMR230" s="6"/>
      <c r="OMS230" s="6"/>
      <c r="OMT230" s="6"/>
      <c r="OMU230" s="6"/>
      <c r="OMV230" s="6"/>
      <c r="OMW230" s="6"/>
      <c r="OMX230" s="6"/>
      <c r="OMY230" s="6"/>
      <c r="OMZ230" s="6"/>
      <c r="ONA230" s="6"/>
      <c r="ONB230" s="6"/>
      <c r="ONC230" s="6"/>
      <c r="OND230" s="6"/>
      <c r="ONE230" s="6"/>
      <c r="ONF230" s="6"/>
      <c r="ONG230" s="6"/>
      <c r="ONH230" s="6"/>
      <c r="ONI230" s="6"/>
      <c r="ONJ230" s="6"/>
      <c r="ONK230" s="6"/>
      <c r="ONL230" s="6"/>
      <c r="ONM230" s="5"/>
      <c r="ONN230" s="6"/>
      <c r="ONO230" s="6"/>
      <c r="ONP230" s="6"/>
      <c r="ONQ230" s="6"/>
      <c r="ONR230" s="6"/>
      <c r="ONS230" s="6"/>
      <c r="ONT230" s="6"/>
      <c r="ONU230" s="6"/>
      <c r="ONV230" s="6"/>
      <c r="ONW230" s="6"/>
      <c r="ONX230" s="6"/>
      <c r="ONY230" s="6"/>
      <c r="ONZ230" s="6"/>
      <c r="OOA230" s="6"/>
      <c r="OOB230" s="6"/>
      <c r="OOC230" s="6"/>
      <c r="OOD230" s="6"/>
      <c r="OOE230" s="6"/>
      <c r="OOF230" s="6"/>
      <c r="OOG230" s="6"/>
      <c r="OOH230" s="6"/>
      <c r="OOI230" s="5"/>
      <c r="OOJ230" s="6"/>
      <c r="OOK230" s="6"/>
      <c r="OOL230" s="6"/>
      <c r="OOM230" s="6"/>
      <c r="OON230" s="6"/>
      <c r="OOO230" s="6"/>
      <c r="OOP230" s="6"/>
      <c r="OOQ230" s="6"/>
      <c r="OOR230" s="6"/>
      <c r="OOS230" s="6"/>
      <c r="OOT230" s="6"/>
      <c r="OOU230" s="6"/>
      <c r="OOV230" s="6"/>
      <c r="OOW230" s="6"/>
      <c r="OOX230" s="6"/>
      <c r="OOY230" s="6"/>
      <c r="OOZ230" s="6"/>
      <c r="OPA230" s="6"/>
      <c r="OPB230" s="6"/>
      <c r="OPC230" s="6"/>
      <c r="OPD230" s="6"/>
      <c r="OPE230" s="5"/>
      <c r="OPF230" s="6"/>
      <c r="OPG230" s="6"/>
      <c r="OPH230" s="6"/>
      <c r="OPI230" s="6"/>
      <c r="OPJ230" s="6"/>
      <c r="OPK230" s="6"/>
      <c r="OPL230" s="6"/>
      <c r="OPM230" s="6"/>
      <c r="OPN230" s="6"/>
      <c r="OPO230" s="6"/>
      <c r="OPP230" s="6"/>
      <c r="OPQ230" s="6"/>
      <c r="OPR230" s="6"/>
      <c r="OPS230" s="6"/>
      <c r="OPT230" s="6"/>
      <c r="OPU230" s="6"/>
      <c r="OPV230" s="6"/>
      <c r="OPW230" s="6"/>
      <c r="OPX230" s="6"/>
      <c r="OPY230" s="6"/>
      <c r="OPZ230" s="6"/>
      <c r="OQA230" s="5"/>
      <c r="OQB230" s="6"/>
      <c r="OQC230" s="6"/>
      <c r="OQD230" s="6"/>
      <c r="OQE230" s="6"/>
      <c r="OQF230" s="6"/>
      <c r="OQG230" s="6"/>
      <c r="OQH230" s="6"/>
      <c r="OQI230" s="6"/>
      <c r="OQJ230" s="6"/>
      <c r="OQK230" s="6"/>
      <c r="OQL230" s="6"/>
      <c r="OQM230" s="6"/>
      <c r="OQN230" s="6"/>
      <c r="OQO230" s="6"/>
      <c r="OQP230" s="6"/>
      <c r="OQQ230" s="6"/>
      <c r="OQR230" s="6"/>
      <c r="OQS230" s="6"/>
      <c r="OQT230" s="6"/>
      <c r="OQU230" s="6"/>
      <c r="OQV230" s="6"/>
      <c r="OQW230" s="5"/>
      <c r="OQX230" s="6"/>
      <c r="OQY230" s="6"/>
      <c r="OQZ230" s="6"/>
      <c r="ORA230" s="6"/>
      <c r="ORB230" s="6"/>
      <c r="ORC230" s="6"/>
      <c r="ORD230" s="6"/>
      <c r="ORE230" s="6"/>
      <c r="ORF230" s="6"/>
      <c r="ORG230" s="6"/>
      <c r="ORH230" s="6"/>
      <c r="ORI230" s="6"/>
      <c r="ORJ230" s="6"/>
      <c r="ORK230" s="6"/>
      <c r="ORL230" s="6"/>
      <c r="ORM230" s="6"/>
      <c r="ORN230" s="6"/>
      <c r="ORO230" s="6"/>
      <c r="ORP230" s="6"/>
      <c r="ORQ230" s="6"/>
      <c r="ORR230" s="6"/>
      <c r="ORS230" s="5"/>
      <c r="ORT230" s="6"/>
      <c r="ORU230" s="6"/>
      <c r="ORV230" s="6"/>
      <c r="ORW230" s="6"/>
      <c r="ORX230" s="6"/>
      <c r="ORY230" s="6"/>
      <c r="ORZ230" s="6"/>
      <c r="OSA230" s="6"/>
      <c r="OSB230" s="6"/>
      <c r="OSC230" s="6"/>
      <c r="OSD230" s="6"/>
      <c r="OSE230" s="6"/>
      <c r="OSF230" s="6"/>
      <c r="OSG230" s="6"/>
      <c r="OSH230" s="6"/>
      <c r="OSI230" s="6"/>
      <c r="OSJ230" s="6"/>
      <c r="OSK230" s="6"/>
      <c r="OSL230" s="6"/>
      <c r="OSM230" s="6"/>
      <c r="OSN230" s="6"/>
      <c r="OSO230" s="5"/>
      <c r="OSP230" s="6"/>
      <c r="OSQ230" s="6"/>
      <c r="OSR230" s="6"/>
      <c r="OSS230" s="6"/>
      <c r="OST230" s="6"/>
      <c r="OSU230" s="6"/>
      <c r="OSV230" s="6"/>
      <c r="OSW230" s="6"/>
      <c r="OSX230" s="6"/>
      <c r="OSY230" s="6"/>
      <c r="OSZ230" s="6"/>
      <c r="OTA230" s="6"/>
      <c r="OTB230" s="6"/>
      <c r="OTC230" s="6"/>
      <c r="OTD230" s="6"/>
      <c r="OTE230" s="6"/>
      <c r="OTF230" s="6"/>
      <c r="OTG230" s="6"/>
      <c r="OTH230" s="6"/>
      <c r="OTI230" s="6"/>
      <c r="OTJ230" s="6"/>
      <c r="OTK230" s="5"/>
      <c r="OTL230" s="6"/>
      <c r="OTM230" s="6"/>
      <c r="OTN230" s="6"/>
      <c r="OTO230" s="6"/>
      <c r="OTP230" s="6"/>
      <c r="OTQ230" s="6"/>
      <c r="OTR230" s="6"/>
      <c r="OTS230" s="6"/>
      <c r="OTT230" s="6"/>
      <c r="OTU230" s="6"/>
      <c r="OTV230" s="6"/>
      <c r="OTW230" s="6"/>
      <c r="OTX230" s="6"/>
      <c r="OTY230" s="6"/>
      <c r="OTZ230" s="6"/>
      <c r="OUA230" s="6"/>
      <c r="OUB230" s="6"/>
      <c r="OUC230" s="6"/>
      <c r="OUD230" s="6"/>
      <c r="OUE230" s="6"/>
      <c r="OUF230" s="6"/>
      <c r="OUG230" s="5"/>
      <c r="OUH230" s="6"/>
      <c r="OUI230" s="6"/>
      <c r="OUJ230" s="6"/>
      <c r="OUK230" s="6"/>
      <c r="OUL230" s="6"/>
      <c r="OUM230" s="6"/>
      <c r="OUN230" s="6"/>
      <c r="OUO230" s="6"/>
      <c r="OUP230" s="6"/>
      <c r="OUQ230" s="6"/>
      <c r="OUR230" s="6"/>
      <c r="OUS230" s="6"/>
      <c r="OUT230" s="6"/>
      <c r="OUU230" s="6"/>
      <c r="OUV230" s="6"/>
      <c r="OUW230" s="6"/>
      <c r="OUX230" s="6"/>
      <c r="OUY230" s="6"/>
      <c r="OUZ230" s="6"/>
      <c r="OVA230" s="6"/>
      <c r="OVB230" s="6"/>
      <c r="OVC230" s="5"/>
      <c r="OVD230" s="6"/>
      <c r="OVE230" s="6"/>
      <c r="OVF230" s="6"/>
      <c r="OVG230" s="6"/>
      <c r="OVH230" s="6"/>
      <c r="OVI230" s="6"/>
      <c r="OVJ230" s="6"/>
      <c r="OVK230" s="6"/>
      <c r="OVL230" s="6"/>
      <c r="OVM230" s="6"/>
      <c r="OVN230" s="6"/>
      <c r="OVO230" s="6"/>
      <c r="OVP230" s="6"/>
      <c r="OVQ230" s="6"/>
      <c r="OVR230" s="6"/>
      <c r="OVS230" s="6"/>
      <c r="OVT230" s="6"/>
      <c r="OVU230" s="6"/>
      <c r="OVV230" s="6"/>
      <c r="OVW230" s="6"/>
      <c r="OVX230" s="6"/>
      <c r="OVY230" s="5"/>
      <c r="OVZ230" s="6"/>
      <c r="OWA230" s="6"/>
      <c r="OWB230" s="6"/>
      <c r="OWC230" s="6"/>
      <c r="OWD230" s="6"/>
      <c r="OWE230" s="6"/>
      <c r="OWF230" s="6"/>
      <c r="OWG230" s="6"/>
      <c r="OWH230" s="6"/>
      <c r="OWI230" s="6"/>
      <c r="OWJ230" s="6"/>
      <c r="OWK230" s="6"/>
      <c r="OWL230" s="6"/>
      <c r="OWM230" s="6"/>
      <c r="OWN230" s="6"/>
      <c r="OWO230" s="6"/>
      <c r="OWP230" s="6"/>
      <c r="OWQ230" s="6"/>
      <c r="OWR230" s="6"/>
      <c r="OWS230" s="6"/>
      <c r="OWT230" s="6"/>
      <c r="OWU230" s="5"/>
      <c r="OWV230" s="6"/>
      <c r="OWW230" s="6"/>
      <c r="OWX230" s="6"/>
      <c r="OWY230" s="6"/>
      <c r="OWZ230" s="6"/>
      <c r="OXA230" s="6"/>
      <c r="OXB230" s="6"/>
      <c r="OXC230" s="6"/>
      <c r="OXD230" s="6"/>
      <c r="OXE230" s="6"/>
      <c r="OXF230" s="6"/>
      <c r="OXG230" s="6"/>
      <c r="OXH230" s="6"/>
      <c r="OXI230" s="6"/>
      <c r="OXJ230" s="6"/>
      <c r="OXK230" s="6"/>
      <c r="OXL230" s="6"/>
      <c r="OXM230" s="6"/>
      <c r="OXN230" s="6"/>
      <c r="OXO230" s="6"/>
      <c r="OXP230" s="6"/>
      <c r="OXQ230" s="5"/>
      <c r="OXR230" s="6"/>
      <c r="OXS230" s="6"/>
      <c r="OXT230" s="6"/>
      <c r="OXU230" s="6"/>
      <c r="OXV230" s="6"/>
      <c r="OXW230" s="6"/>
      <c r="OXX230" s="6"/>
      <c r="OXY230" s="6"/>
      <c r="OXZ230" s="6"/>
      <c r="OYA230" s="6"/>
      <c r="OYB230" s="6"/>
      <c r="OYC230" s="6"/>
      <c r="OYD230" s="6"/>
      <c r="OYE230" s="6"/>
      <c r="OYF230" s="6"/>
      <c r="OYG230" s="6"/>
      <c r="OYH230" s="6"/>
      <c r="OYI230" s="6"/>
      <c r="OYJ230" s="6"/>
      <c r="OYK230" s="6"/>
      <c r="OYL230" s="6"/>
      <c r="OYM230" s="5"/>
      <c r="OYN230" s="6"/>
      <c r="OYO230" s="6"/>
      <c r="OYP230" s="6"/>
      <c r="OYQ230" s="6"/>
      <c r="OYR230" s="6"/>
      <c r="OYS230" s="6"/>
      <c r="OYT230" s="6"/>
      <c r="OYU230" s="6"/>
      <c r="OYV230" s="6"/>
      <c r="OYW230" s="6"/>
      <c r="OYX230" s="6"/>
      <c r="OYY230" s="6"/>
      <c r="OYZ230" s="6"/>
      <c r="OZA230" s="6"/>
      <c r="OZB230" s="6"/>
      <c r="OZC230" s="6"/>
      <c r="OZD230" s="6"/>
      <c r="OZE230" s="6"/>
      <c r="OZF230" s="6"/>
      <c r="OZG230" s="6"/>
      <c r="OZH230" s="6"/>
      <c r="OZI230" s="5"/>
      <c r="OZJ230" s="6"/>
      <c r="OZK230" s="6"/>
      <c r="OZL230" s="6"/>
      <c r="OZM230" s="6"/>
      <c r="OZN230" s="6"/>
      <c r="OZO230" s="6"/>
      <c r="OZP230" s="6"/>
      <c r="OZQ230" s="6"/>
      <c r="OZR230" s="6"/>
      <c r="OZS230" s="6"/>
      <c r="OZT230" s="6"/>
      <c r="OZU230" s="6"/>
      <c r="OZV230" s="6"/>
      <c r="OZW230" s="6"/>
      <c r="OZX230" s="6"/>
      <c r="OZY230" s="6"/>
      <c r="OZZ230" s="6"/>
      <c r="PAA230" s="6"/>
      <c r="PAB230" s="6"/>
      <c r="PAC230" s="6"/>
      <c r="PAD230" s="6"/>
      <c r="PAE230" s="5"/>
      <c r="PAF230" s="6"/>
      <c r="PAG230" s="6"/>
      <c r="PAH230" s="6"/>
      <c r="PAI230" s="6"/>
      <c r="PAJ230" s="6"/>
      <c r="PAK230" s="6"/>
      <c r="PAL230" s="6"/>
      <c r="PAM230" s="6"/>
      <c r="PAN230" s="6"/>
      <c r="PAO230" s="6"/>
      <c r="PAP230" s="6"/>
      <c r="PAQ230" s="6"/>
      <c r="PAR230" s="6"/>
      <c r="PAS230" s="6"/>
      <c r="PAT230" s="6"/>
      <c r="PAU230" s="6"/>
      <c r="PAV230" s="6"/>
      <c r="PAW230" s="6"/>
      <c r="PAX230" s="6"/>
      <c r="PAY230" s="6"/>
      <c r="PAZ230" s="6"/>
      <c r="PBA230" s="5"/>
      <c r="PBB230" s="6"/>
      <c r="PBC230" s="6"/>
      <c r="PBD230" s="6"/>
      <c r="PBE230" s="6"/>
      <c r="PBF230" s="6"/>
      <c r="PBG230" s="6"/>
      <c r="PBH230" s="6"/>
      <c r="PBI230" s="6"/>
      <c r="PBJ230" s="6"/>
      <c r="PBK230" s="6"/>
      <c r="PBL230" s="6"/>
      <c r="PBM230" s="6"/>
      <c r="PBN230" s="6"/>
      <c r="PBO230" s="6"/>
      <c r="PBP230" s="6"/>
      <c r="PBQ230" s="6"/>
      <c r="PBR230" s="6"/>
      <c r="PBS230" s="6"/>
      <c r="PBT230" s="6"/>
      <c r="PBU230" s="6"/>
      <c r="PBV230" s="6"/>
      <c r="PBW230" s="5"/>
      <c r="PBX230" s="6"/>
      <c r="PBY230" s="6"/>
      <c r="PBZ230" s="6"/>
      <c r="PCA230" s="6"/>
      <c r="PCB230" s="6"/>
      <c r="PCC230" s="6"/>
      <c r="PCD230" s="6"/>
      <c r="PCE230" s="6"/>
      <c r="PCF230" s="6"/>
      <c r="PCG230" s="6"/>
      <c r="PCH230" s="6"/>
      <c r="PCI230" s="6"/>
      <c r="PCJ230" s="6"/>
      <c r="PCK230" s="6"/>
      <c r="PCL230" s="6"/>
      <c r="PCM230" s="6"/>
      <c r="PCN230" s="6"/>
      <c r="PCO230" s="6"/>
      <c r="PCP230" s="6"/>
      <c r="PCQ230" s="6"/>
      <c r="PCR230" s="6"/>
      <c r="PCS230" s="5"/>
      <c r="PCT230" s="6"/>
      <c r="PCU230" s="6"/>
      <c r="PCV230" s="6"/>
      <c r="PCW230" s="6"/>
      <c r="PCX230" s="6"/>
      <c r="PCY230" s="6"/>
      <c r="PCZ230" s="6"/>
      <c r="PDA230" s="6"/>
      <c r="PDB230" s="6"/>
      <c r="PDC230" s="6"/>
      <c r="PDD230" s="6"/>
      <c r="PDE230" s="6"/>
      <c r="PDF230" s="6"/>
      <c r="PDG230" s="6"/>
      <c r="PDH230" s="6"/>
      <c r="PDI230" s="6"/>
      <c r="PDJ230" s="6"/>
      <c r="PDK230" s="6"/>
      <c r="PDL230" s="6"/>
      <c r="PDM230" s="6"/>
      <c r="PDN230" s="6"/>
      <c r="PDO230" s="5"/>
      <c r="PDP230" s="6"/>
      <c r="PDQ230" s="6"/>
      <c r="PDR230" s="6"/>
      <c r="PDS230" s="6"/>
      <c r="PDT230" s="6"/>
      <c r="PDU230" s="6"/>
      <c r="PDV230" s="6"/>
      <c r="PDW230" s="6"/>
      <c r="PDX230" s="6"/>
      <c r="PDY230" s="6"/>
      <c r="PDZ230" s="6"/>
      <c r="PEA230" s="6"/>
      <c r="PEB230" s="6"/>
      <c r="PEC230" s="6"/>
      <c r="PED230" s="6"/>
      <c r="PEE230" s="6"/>
      <c r="PEF230" s="6"/>
      <c r="PEG230" s="6"/>
      <c r="PEH230" s="6"/>
      <c r="PEI230" s="6"/>
      <c r="PEJ230" s="6"/>
      <c r="PEK230" s="5"/>
      <c r="PEL230" s="6"/>
      <c r="PEM230" s="6"/>
      <c r="PEN230" s="6"/>
      <c r="PEO230" s="6"/>
      <c r="PEP230" s="6"/>
      <c r="PEQ230" s="6"/>
      <c r="PER230" s="6"/>
      <c r="PES230" s="6"/>
      <c r="PET230" s="6"/>
      <c r="PEU230" s="6"/>
      <c r="PEV230" s="6"/>
      <c r="PEW230" s="6"/>
      <c r="PEX230" s="6"/>
      <c r="PEY230" s="6"/>
      <c r="PEZ230" s="6"/>
      <c r="PFA230" s="6"/>
      <c r="PFB230" s="6"/>
      <c r="PFC230" s="6"/>
      <c r="PFD230" s="6"/>
      <c r="PFE230" s="6"/>
      <c r="PFF230" s="6"/>
      <c r="PFG230" s="5"/>
      <c r="PFH230" s="6"/>
      <c r="PFI230" s="6"/>
      <c r="PFJ230" s="6"/>
      <c r="PFK230" s="6"/>
      <c r="PFL230" s="6"/>
      <c r="PFM230" s="6"/>
      <c r="PFN230" s="6"/>
      <c r="PFO230" s="6"/>
      <c r="PFP230" s="6"/>
      <c r="PFQ230" s="6"/>
      <c r="PFR230" s="6"/>
      <c r="PFS230" s="6"/>
      <c r="PFT230" s="6"/>
      <c r="PFU230" s="6"/>
      <c r="PFV230" s="6"/>
      <c r="PFW230" s="6"/>
      <c r="PFX230" s="6"/>
      <c r="PFY230" s="6"/>
      <c r="PFZ230" s="6"/>
      <c r="PGA230" s="6"/>
      <c r="PGB230" s="6"/>
      <c r="PGC230" s="5"/>
      <c r="PGD230" s="6"/>
      <c r="PGE230" s="6"/>
      <c r="PGF230" s="6"/>
      <c r="PGG230" s="6"/>
      <c r="PGH230" s="6"/>
      <c r="PGI230" s="6"/>
      <c r="PGJ230" s="6"/>
      <c r="PGK230" s="6"/>
      <c r="PGL230" s="6"/>
      <c r="PGM230" s="6"/>
      <c r="PGN230" s="6"/>
      <c r="PGO230" s="6"/>
      <c r="PGP230" s="6"/>
      <c r="PGQ230" s="6"/>
      <c r="PGR230" s="6"/>
      <c r="PGS230" s="6"/>
      <c r="PGT230" s="6"/>
      <c r="PGU230" s="6"/>
      <c r="PGV230" s="6"/>
      <c r="PGW230" s="6"/>
      <c r="PGX230" s="6"/>
      <c r="PGY230" s="5"/>
      <c r="PGZ230" s="6"/>
      <c r="PHA230" s="6"/>
      <c r="PHB230" s="6"/>
      <c r="PHC230" s="6"/>
      <c r="PHD230" s="6"/>
      <c r="PHE230" s="6"/>
      <c r="PHF230" s="6"/>
      <c r="PHG230" s="6"/>
      <c r="PHH230" s="6"/>
      <c r="PHI230" s="6"/>
      <c r="PHJ230" s="6"/>
      <c r="PHK230" s="6"/>
      <c r="PHL230" s="6"/>
      <c r="PHM230" s="6"/>
      <c r="PHN230" s="6"/>
      <c r="PHO230" s="6"/>
      <c r="PHP230" s="6"/>
      <c r="PHQ230" s="6"/>
      <c r="PHR230" s="6"/>
      <c r="PHS230" s="6"/>
      <c r="PHT230" s="6"/>
      <c r="PHU230" s="5"/>
      <c r="PHV230" s="6"/>
      <c r="PHW230" s="6"/>
      <c r="PHX230" s="6"/>
      <c r="PHY230" s="6"/>
      <c r="PHZ230" s="6"/>
      <c r="PIA230" s="6"/>
      <c r="PIB230" s="6"/>
      <c r="PIC230" s="6"/>
      <c r="PID230" s="6"/>
      <c r="PIE230" s="6"/>
      <c r="PIF230" s="6"/>
      <c r="PIG230" s="6"/>
      <c r="PIH230" s="6"/>
      <c r="PII230" s="6"/>
      <c r="PIJ230" s="6"/>
      <c r="PIK230" s="6"/>
      <c r="PIL230" s="6"/>
      <c r="PIM230" s="6"/>
      <c r="PIN230" s="6"/>
      <c r="PIO230" s="6"/>
      <c r="PIP230" s="6"/>
      <c r="PIQ230" s="5"/>
      <c r="PIR230" s="6"/>
      <c r="PIS230" s="6"/>
      <c r="PIT230" s="6"/>
      <c r="PIU230" s="6"/>
      <c r="PIV230" s="6"/>
      <c r="PIW230" s="6"/>
      <c r="PIX230" s="6"/>
      <c r="PIY230" s="6"/>
      <c r="PIZ230" s="6"/>
      <c r="PJA230" s="6"/>
      <c r="PJB230" s="6"/>
      <c r="PJC230" s="6"/>
      <c r="PJD230" s="6"/>
      <c r="PJE230" s="6"/>
      <c r="PJF230" s="6"/>
      <c r="PJG230" s="6"/>
      <c r="PJH230" s="6"/>
      <c r="PJI230" s="6"/>
      <c r="PJJ230" s="6"/>
      <c r="PJK230" s="6"/>
      <c r="PJL230" s="6"/>
      <c r="PJM230" s="5"/>
      <c r="PJN230" s="6"/>
      <c r="PJO230" s="6"/>
      <c r="PJP230" s="6"/>
      <c r="PJQ230" s="6"/>
      <c r="PJR230" s="6"/>
      <c r="PJS230" s="6"/>
      <c r="PJT230" s="6"/>
      <c r="PJU230" s="6"/>
      <c r="PJV230" s="6"/>
      <c r="PJW230" s="6"/>
      <c r="PJX230" s="6"/>
      <c r="PJY230" s="6"/>
      <c r="PJZ230" s="6"/>
      <c r="PKA230" s="6"/>
      <c r="PKB230" s="6"/>
      <c r="PKC230" s="6"/>
      <c r="PKD230" s="6"/>
      <c r="PKE230" s="6"/>
      <c r="PKF230" s="6"/>
      <c r="PKG230" s="6"/>
      <c r="PKH230" s="6"/>
      <c r="PKI230" s="5"/>
      <c r="PKJ230" s="6"/>
      <c r="PKK230" s="6"/>
      <c r="PKL230" s="6"/>
      <c r="PKM230" s="6"/>
      <c r="PKN230" s="6"/>
      <c r="PKO230" s="6"/>
      <c r="PKP230" s="6"/>
      <c r="PKQ230" s="6"/>
      <c r="PKR230" s="6"/>
      <c r="PKS230" s="6"/>
      <c r="PKT230" s="6"/>
      <c r="PKU230" s="6"/>
      <c r="PKV230" s="6"/>
      <c r="PKW230" s="6"/>
      <c r="PKX230" s="6"/>
      <c r="PKY230" s="6"/>
      <c r="PKZ230" s="6"/>
      <c r="PLA230" s="6"/>
      <c r="PLB230" s="6"/>
      <c r="PLC230" s="6"/>
      <c r="PLD230" s="6"/>
      <c r="PLE230" s="5"/>
      <c r="PLF230" s="6"/>
      <c r="PLG230" s="6"/>
      <c r="PLH230" s="6"/>
      <c r="PLI230" s="6"/>
      <c r="PLJ230" s="6"/>
      <c r="PLK230" s="6"/>
      <c r="PLL230" s="6"/>
      <c r="PLM230" s="6"/>
      <c r="PLN230" s="6"/>
      <c r="PLO230" s="6"/>
      <c r="PLP230" s="6"/>
      <c r="PLQ230" s="6"/>
      <c r="PLR230" s="6"/>
      <c r="PLS230" s="6"/>
      <c r="PLT230" s="6"/>
      <c r="PLU230" s="6"/>
      <c r="PLV230" s="6"/>
      <c r="PLW230" s="6"/>
      <c r="PLX230" s="6"/>
      <c r="PLY230" s="6"/>
      <c r="PLZ230" s="6"/>
      <c r="PMA230" s="5"/>
      <c r="PMB230" s="6"/>
      <c r="PMC230" s="6"/>
      <c r="PMD230" s="6"/>
      <c r="PME230" s="6"/>
      <c r="PMF230" s="6"/>
      <c r="PMG230" s="6"/>
      <c r="PMH230" s="6"/>
      <c r="PMI230" s="6"/>
      <c r="PMJ230" s="6"/>
      <c r="PMK230" s="6"/>
      <c r="PML230" s="6"/>
      <c r="PMM230" s="6"/>
      <c r="PMN230" s="6"/>
      <c r="PMO230" s="6"/>
      <c r="PMP230" s="6"/>
      <c r="PMQ230" s="6"/>
      <c r="PMR230" s="6"/>
      <c r="PMS230" s="6"/>
      <c r="PMT230" s="6"/>
      <c r="PMU230" s="6"/>
      <c r="PMV230" s="6"/>
      <c r="PMW230" s="5"/>
      <c r="PMX230" s="6"/>
      <c r="PMY230" s="6"/>
      <c r="PMZ230" s="6"/>
      <c r="PNA230" s="6"/>
      <c r="PNB230" s="6"/>
      <c r="PNC230" s="6"/>
      <c r="PND230" s="6"/>
      <c r="PNE230" s="6"/>
      <c r="PNF230" s="6"/>
      <c r="PNG230" s="6"/>
      <c r="PNH230" s="6"/>
      <c r="PNI230" s="6"/>
      <c r="PNJ230" s="6"/>
      <c r="PNK230" s="6"/>
      <c r="PNL230" s="6"/>
      <c r="PNM230" s="6"/>
      <c r="PNN230" s="6"/>
      <c r="PNO230" s="6"/>
      <c r="PNP230" s="6"/>
      <c r="PNQ230" s="6"/>
      <c r="PNR230" s="6"/>
      <c r="PNS230" s="5"/>
      <c r="PNT230" s="6"/>
      <c r="PNU230" s="6"/>
      <c r="PNV230" s="6"/>
      <c r="PNW230" s="6"/>
      <c r="PNX230" s="6"/>
      <c r="PNY230" s="6"/>
      <c r="PNZ230" s="6"/>
      <c r="POA230" s="6"/>
      <c r="POB230" s="6"/>
      <c r="POC230" s="6"/>
      <c r="POD230" s="6"/>
      <c r="POE230" s="6"/>
      <c r="POF230" s="6"/>
      <c r="POG230" s="6"/>
      <c r="POH230" s="6"/>
      <c r="POI230" s="6"/>
      <c r="POJ230" s="6"/>
      <c r="POK230" s="6"/>
      <c r="POL230" s="6"/>
      <c r="POM230" s="6"/>
      <c r="PON230" s="6"/>
      <c r="POO230" s="5"/>
      <c r="POP230" s="6"/>
      <c r="POQ230" s="6"/>
      <c r="POR230" s="6"/>
      <c r="POS230" s="6"/>
      <c r="POT230" s="6"/>
      <c r="POU230" s="6"/>
      <c r="POV230" s="6"/>
      <c r="POW230" s="6"/>
      <c r="POX230" s="6"/>
      <c r="POY230" s="6"/>
      <c r="POZ230" s="6"/>
      <c r="PPA230" s="6"/>
      <c r="PPB230" s="6"/>
      <c r="PPC230" s="6"/>
      <c r="PPD230" s="6"/>
      <c r="PPE230" s="6"/>
      <c r="PPF230" s="6"/>
      <c r="PPG230" s="6"/>
      <c r="PPH230" s="6"/>
      <c r="PPI230" s="6"/>
      <c r="PPJ230" s="6"/>
      <c r="PPK230" s="5"/>
      <c r="PPL230" s="6"/>
      <c r="PPM230" s="6"/>
      <c r="PPN230" s="6"/>
      <c r="PPO230" s="6"/>
      <c r="PPP230" s="6"/>
      <c r="PPQ230" s="6"/>
      <c r="PPR230" s="6"/>
      <c r="PPS230" s="6"/>
      <c r="PPT230" s="6"/>
      <c r="PPU230" s="6"/>
      <c r="PPV230" s="6"/>
      <c r="PPW230" s="6"/>
      <c r="PPX230" s="6"/>
      <c r="PPY230" s="6"/>
      <c r="PPZ230" s="6"/>
      <c r="PQA230" s="6"/>
      <c r="PQB230" s="6"/>
      <c r="PQC230" s="6"/>
      <c r="PQD230" s="6"/>
      <c r="PQE230" s="6"/>
      <c r="PQF230" s="6"/>
      <c r="PQG230" s="5"/>
      <c r="PQH230" s="6"/>
      <c r="PQI230" s="6"/>
      <c r="PQJ230" s="6"/>
      <c r="PQK230" s="6"/>
      <c r="PQL230" s="6"/>
      <c r="PQM230" s="6"/>
      <c r="PQN230" s="6"/>
      <c r="PQO230" s="6"/>
      <c r="PQP230" s="6"/>
      <c r="PQQ230" s="6"/>
      <c r="PQR230" s="6"/>
      <c r="PQS230" s="6"/>
      <c r="PQT230" s="6"/>
      <c r="PQU230" s="6"/>
      <c r="PQV230" s="6"/>
      <c r="PQW230" s="6"/>
      <c r="PQX230" s="6"/>
      <c r="PQY230" s="6"/>
      <c r="PQZ230" s="6"/>
      <c r="PRA230" s="6"/>
      <c r="PRB230" s="6"/>
      <c r="PRC230" s="5"/>
      <c r="PRD230" s="6"/>
      <c r="PRE230" s="6"/>
      <c r="PRF230" s="6"/>
      <c r="PRG230" s="6"/>
      <c r="PRH230" s="6"/>
      <c r="PRI230" s="6"/>
      <c r="PRJ230" s="6"/>
      <c r="PRK230" s="6"/>
      <c r="PRL230" s="6"/>
      <c r="PRM230" s="6"/>
      <c r="PRN230" s="6"/>
      <c r="PRO230" s="6"/>
      <c r="PRP230" s="6"/>
      <c r="PRQ230" s="6"/>
      <c r="PRR230" s="6"/>
      <c r="PRS230" s="6"/>
      <c r="PRT230" s="6"/>
      <c r="PRU230" s="6"/>
      <c r="PRV230" s="6"/>
      <c r="PRW230" s="6"/>
      <c r="PRX230" s="6"/>
      <c r="PRY230" s="5"/>
      <c r="PRZ230" s="6"/>
      <c r="PSA230" s="6"/>
      <c r="PSB230" s="6"/>
      <c r="PSC230" s="6"/>
      <c r="PSD230" s="6"/>
      <c r="PSE230" s="6"/>
      <c r="PSF230" s="6"/>
      <c r="PSG230" s="6"/>
      <c r="PSH230" s="6"/>
      <c r="PSI230" s="6"/>
      <c r="PSJ230" s="6"/>
      <c r="PSK230" s="6"/>
      <c r="PSL230" s="6"/>
      <c r="PSM230" s="6"/>
      <c r="PSN230" s="6"/>
      <c r="PSO230" s="6"/>
      <c r="PSP230" s="6"/>
      <c r="PSQ230" s="6"/>
      <c r="PSR230" s="6"/>
      <c r="PSS230" s="6"/>
      <c r="PST230" s="6"/>
      <c r="PSU230" s="5"/>
      <c r="PSV230" s="6"/>
      <c r="PSW230" s="6"/>
      <c r="PSX230" s="6"/>
      <c r="PSY230" s="6"/>
      <c r="PSZ230" s="6"/>
      <c r="PTA230" s="6"/>
      <c r="PTB230" s="6"/>
      <c r="PTC230" s="6"/>
      <c r="PTD230" s="6"/>
      <c r="PTE230" s="6"/>
      <c r="PTF230" s="6"/>
      <c r="PTG230" s="6"/>
      <c r="PTH230" s="6"/>
      <c r="PTI230" s="6"/>
      <c r="PTJ230" s="6"/>
      <c r="PTK230" s="6"/>
      <c r="PTL230" s="6"/>
      <c r="PTM230" s="6"/>
      <c r="PTN230" s="6"/>
      <c r="PTO230" s="6"/>
      <c r="PTP230" s="6"/>
      <c r="PTQ230" s="5"/>
      <c r="PTR230" s="6"/>
      <c r="PTS230" s="6"/>
      <c r="PTT230" s="6"/>
      <c r="PTU230" s="6"/>
      <c r="PTV230" s="6"/>
      <c r="PTW230" s="6"/>
      <c r="PTX230" s="6"/>
      <c r="PTY230" s="6"/>
      <c r="PTZ230" s="6"/>
      <c r="PUA230" s="6"/>
      <c r="PUB230" s="6"/>
      <c r="PUC230" s="6"/>
      <c r="PUD230" s="6"/>
      <c r="PUE230" s="6"/>
      <c r="PUF230" s="6"/>
      <c r="PUG230" s="6"/>
      <c r="PUH230" s="6"/>
      <c r="PUI230" s="6"/>
      <c r="PUJ230" s="6"/>
      <c r="PUK230" s="6"/>
      <c r="PUL230" s="6"/>
      <c r="PUM230" s="5"/>
      <c r="PUN230" s="6"/>
      <c r="PUO230" s="6"/>
      <c r="PUP230" s="6"/>
      <c r="PUQ230" s="6"/>
      <c r="PUR230" s="6"/>
      <c r="PUS230" s="6"/>
      <c r="PUT230" s="6"/>
      <c r="PUU230" s="6"/>
      <c r="PUV230" s="6"/>
      <c r="PUW230" s="6"/>
      <c r="PUX230" s="6"/>
      <c r="PUY230" s="6"/>
      <c r="PUZ230" s="6"/>
      <c r="PVA230" s="6"/>
      <c r="PVB230" s="6"/>
      <c r="PVC230" s="6"/>
      <c r="PVD230" s="6"/>
      <c r="PVE230" s="6"/>
      <c r="PVF230" s="6"/>
      <c r="PVG230" s="6"/>
      <c r="PVH230" s="6"/>
      <c r="PVI230" s="5"/>
      <c r="PVJ230" s="6"/>
      <c r="PVK230" s="6"/>
      <c r="PVL230" s="6"/>
      <c r="PVM230" s="6"/>
      <c r="PVN230" s="6"/>
      <c r="PVO230" s="6"/>
      <c r="PVP230" s="6"/>
      <c r="PVQ230" s="6"/>
      <c r="PVR230" s="6"/>
      <c r="PVS230" s="6"/>
      <c r="PVT230" s="6"/>
      <c r="PVU230" s="6"/>
      <c r="PVV230" s="6"/>
      <c r="PVW230" s="6"/>
      <c r="PVX230" s="6"/>
      <c r="PVY230" s="6"/>
      <c r="PVZ230" s="6"/>
      <c r="PWA230" s="6"/>
      <c r="PWB230" s="6"/>
      <c r="PWC230" s="6"/>
      <c r="PWD230" s="6"/>
      <c r="PWE230" s="5"/>
      <c r="PWF230" s="6"/>
      <c r="PWG230" s="6"/>
      <c r="PWH230" s="6"/>
      <c r="PWI230" s="6"/>
      <c r="PWJ230" s="6"/>
      <c r="PWK230" s="6"/>
      <c r="PWL230" s="6"/>
      <c r="PWM230" s="6"/>
      <c r="PWN230" s="6"/>
      <c r="PWO230" s="6"/>
      <c r="PWP230" s="6"/>
      <c r="PWQ230" s="6"/>
      <c r="PWR230" s="6"/>
      <c r="PWS230" s="6"/>
      <c r="PWT230" s="6"/>
      <c r="PWU230" s="6"/>
      <c r="PWV230" s="6"/>
      <c r="PWW230" s="6"/>
      <c r="PWX230" s="6"/>
      <c r="PWY230" s="6"/>
      <c r="PWZ230" s="6"/>
      <c r="PXA230" s="5"/>
      <c r="PXB230" s="6"/>
      <c r="PXC230" s="6"/>
      <c r="PXD230" s="6"/>
      <c r="PXE230" s="6"/>
      <c r="PXF230" s="6"/>
      <c r="PXG230" s="6"/>
      <c r="PXH230" s="6"/>
      <c r="PXI230" s="6"/>
      <c r="PXJ230" s="6"/>
      <c r="PXK230" s="6"/>
      <c r="PXL230" s="6"/>
      <c r="PXM230" s="6"/>
      <c r="PXN230" s="6"/>
      <c r="PXO230" s="6"/>
      <c r="PXP230" s="6"/>
      <c r="PXQ230" s="6"/>
      <c r="PXR230" s="6"/>
      <c r="PXS230" s="6"/>
      <c r="PXT230" s="6"/>
      <c r="PXU230" s="6"/>
      <c r="PXV230" s="6"/>
      <c r="PXW230" s="5"/>
      <c r="PXX230" s="6"/>
      <c r="PXY230" s="6"/>
      <c r="PXZ230" s="6"/>
      <c r="PYA230" s="6"/>
      <c r="PYB230" s="6"/>
      <c r="PYC230" s="6"/>
      <c r="PYD230" s="6"/>
      <c r="PYE230" s="6"/>
      <c r="PYF230" s="6"/>
      <c r="PYG230" s="6"/>
      <c r="PYH230" s="6"/>
      <c r="PYI230" s="6"/>
      <c r="PYJ230" s="6"/>
      <c r="PYK230" s="6"/>
      <c r="PYL230" s="6"/>
      <c r="PYM230" s="6"/>
      <c r="PYN230" s="6"/>
      <c r="PYO230" s="6"/>
      <c r="PYP230" s="6"/>
      <c r="PYQ230" s="6"/>
      <c r="PYR230" s="6"/>
      <c r="PYS230" s="5"/>
      <c r="PYT230" s="6"/>
      <c r="PYU230" s="6"/>
      <c r="PYV230" s="6"/>
      <c r="PYW230" s="6"/>
      <c r="PYX230" s="6"/>
      <c r="PYY230" s="6"/>
      <c r="PYZ230" s="6"/>
      <c r="PZA230" s="6"/>
      <c r="PZB230" s="6"/>
      <c r="PZC230" s="6"/>
      <c r="PZD230" s="6"/>
      <c r="PZE230" s="6"/>
      <c r="PZF230" s="6"/>
      <c r="PZG230" s="6"/>
      <c r="PZH230" s="6"/>
      <c r="PZI230" s="6"/>
      <c r="PZJ230" s="6"/>
      <c r="PZK230" s="6"/>
      <c r="PZL230" s="6"/>
      <c r="PZM230" s="6"/>
      <c r="PZN230" s="6"/>
      <c r="PZO230" s="5"/>
      <c r="PZP230" s="6"/>
      <c r="PZQ230" s="6"/>
      <c r="PZR230" s="6"/>
      <c r="PZS230" s="6"/>
      <c r="PZT230" s="6"/>
      <c r="PZU230" s="6"/>
      <c r="PZV230" s="6"/>
      <c r="PZW230" s="6"/>
      <c r="PZX230" s="6"/>
      <c r="PZY230" s="6"/>
      <c r="PZZ230" s="6"/>
      <c r="QAA230" s="6"/>
      <c r="QAB230" s="6"/>
      <c r="QAC230" s="6"/>
      <c r="QAD230" s="6"/>
      <c r="QAE230" s="6"/>
      <c r="QAF230" s="6"/>
      <c r="QAG230" s="6"/>
      <c r="QAH230" s="6"/>
      <c r="QAI230" s="6"/>
      <c r="QAJ230" s="6"/>
      <c r="QAK230" s="5"/>
      <c r="QAL230" s="6"/>
      <c r="QAM230" s="6"/>
      <c r="QAN230" s="6"/>
      <c r="QAO230" s="6"/>
      <c r="QAP230" s="6"/>
      <c r="QAQ230" s="6"/>
      <c r="QAR230" s="6"/>
      <c r="QAS230" s="6"/>
      <c r="QAT230" s="6"/>
      <c r="QAU230" s="6"/>
      <c r="QAV230" s="6"/>
      <c r="QAW230" s="6"/>
      <c r="QAX230" s="6"/>
      <c r="QAY230" s="6"/>
      <c r="QAZ230" s="6"/>
      <c r="QBA230" s="6"/>
      <c r="QBB230" s="6"/>
      <c r="QBC230" s="6"/>
      <c r="QBD230" s="6"/>
      <c r="QBE230" s="6"/>
      <c r="QBF230" s="6"/>
      <c r="QBG230" s="5"/>
      <c r="QBH230" s="6"/>
      <c r="QBI230" s="6"/>
      <c r="QBJ230" s="6"/>
      <c r="QBK230" s="6"/>
      <c r="QBL230" s="6"/>
      <c r="QBM230" s="6"/>
      <c r="QBN230" s="6"/>
      <c r="QBO230" s="6"/>
      <c r="QBP230" s="6"/>
      <c r="QBQ230" s="6"/>
      <c r="QBR230" s="6"/>
      <c r="QBS230" s="6"/>
      <c r="QBT230" s="6"/>
      <c r="QBU230" s="6"/>
      <c r="QBV230" s="6"/>
      <c r="QBW230" s="6"/>
      <c r="QBX230" s="6"/>
      <c r="QBY230" s="6"/>
      <c r="QBZ230" s="6"/>
      <c r="QCA230" s="6"/>
      <c r="QCB230" s="6"/>
      <c r="QCC230" s="5"/>
      <c r="QCD230" s="6"/>
      <c r="QCE230" s="6"/>
      <c r="QCF230" s="6"/>
      <c r="QCG230" s="6"/>
      <c r="QCH230" s="6"/>
      <c r="QCI230" s="6"/>
      <c r="QCJ230" s="6"/>
      <c r="QCK230" s="6"/>
      <c r="QCL230" s="6"/>
      <c r="QCM230" s="6"/>
      <c r="QCN230" s="6"/>
      <c r="QCO230" s="6"/>
      <c r="QCP230" s="6"/>
      <c r="QCQ230" s="6"/>
      <c r="QCR230" s="6"/>
      <c r="QCS230" s="6"/>
      <c r="QCT230" s="6"/>
      <c r="QCU230" s="6"/>
      <c r="QCV230" s="6"/>
      <c r="QCW230" s="6"/>
      <c r="QCX230" s="6"/>
      <c r="QCY230" s="5"/>
      <c r="QCZ230" s="6"/>
      <c r="QDA230" s="6"/>
      <c r="QDB230" s="6"/>
      <c r="QDC230" s="6"/>
      <c r="QDD230" s="6"/>
      <c r="QDE230" s="6"/>
      <c r="QDF230" s="6"/>
      <c r="QDG230" s="6"/>
      <c r="QDH230" s="6"/>
      <c r="QDI230" s="6"/>
      <c r="QDJ230" s="6"/>
      <c r="QDK230" s="6"/>
      <c r="QDL230" s="6"/>
      <c r="QDM230" s="6"/>
      <c r="QDN230" s="6"/>
      <c r="QDO230" s="6"/>
      <c r="QDP230" s="6"/>
      <c r="QDQ230" s="6"/>
      <c r="QDR230" s="6"/>
      <c r="QDS230" s="6"/>
      <c r="QDT230" s="6"/>
      <c r="QDU230" s="5"/>
      <c r="QDV230" s="6"/>
      <c r="QDW230" s="6"/>
      <c r="QDX230" s="6"/>
      <c r="QDY230" s="6"/>
      <c r="QDZ230" s="6"/>
      <c r="QEA230" s="6"/>
      <c r="QEB230" s="6"/>
      <c r="QEC230" s="6"/>
      <c r="QED230" s="6"/>
      <c r="QEE230" s="6"/>
      <c r="QEF230" s="6"/>
      <c r="QEG230" s="6"/>
      <c r="QEH230" s="6"/>
      <c r="QEI230" s="6"/>
      <c r="QEJ230" s="6"/>
      <c r="QEK230" s="6"/>
      <c r="QEL230" s="6"/>
      <c r="QEM230" s="6"/>
      <c r="QEN230" s="6"/>
      <c r="QEO230" s="6"/>
      <c r="QEP230" s="6"/>
      <c r="QEQ230" s="5"/>
      <c r="QER230" s="6"/>
      <c r="QES230" s="6"/>
      <c r="QET230" s="6"/>
      <c r="QEU230" s="6"/>
      <c r="QEV230" s="6"/>
      <c r="QEW230" s="6"/>
      <c r="QEX230" s="6"/>
      <c r="QEY230" s="6"/>
      <c r="QEZ230" s="6"/>
      <c r="QFA230" s="6"/>
      <c r="QFB230" s="6"/>
      <c r="QFC230" s="6"/>
      <c r="QFD230" s="6"/>
      <c r="QFE230" s="6"/>
      <c r="QFF230" s="6"/>
      <c r="QFG230" s="6"/>
      <c r="QFH230" s="6"/>
      <c r="QFI230" s="6"/>
      <c r="QFJ230" s="6"/>
      <c r="QFK230" s="6"/>
      <c r="QFL230" s="6"/>
      <c r="QFM230" s="5"/>
      <c r="QFN230" s="6"/>
      <c r="QFO230" s="6"/>
      <c r="QFP230" s="6"/>
      <c r="QFQ230" s="6"/>
      <c r="QFR230" s="6"/>
      <c r="QFS230" s="6"/>
      <c r="QFT230" s="6"/>
      <c r="QFU230" s="6"/>
      <c r="QFV230" s="6"/>
      <c r="QFW230" s="6"/>
      <c r="QFX230" s="6"/>
      <c r="QFY230" s="6"/>
      <c r="QFZ230" s="6"/>
      <c r="QGA230" s="6"/>
      <c r="QGB230" s="6"/>
      <c r="QGC230" s="6"/>
      <c r="QGD230" s="6"/>
      <c r="QGE230" s="6"/>
      <c r="QGF230" s="6"/>
      <c r="QGG230" s="6"/>
      <c r="QGH230" s="6"/>
      <c r="QGI230" s="5"/>
      <c r="QGJ230" s="6"/>
      <c r="QGK230" s="6"/>
      <c r="QGL230" s="6"/>
      <c r="QGM230" s="6"/>
      <c r="QGN230" s="6"/>
      <c r="QGO230" s="6"/>
      <c r="QGP230" s="6"/>
      <c r="QGQ230" s="6"/>
      <c r="QGR230" s="6"/>
      <c r="QGS230" s="6"/>
      <c r="QGT230" s="6"/>
      <c r="QGU230" s="6"/>
      <c r="QGV230" s="6"/>
      <c r="QGW230" s="6"/>
      <c r="QGX230" s="6"/>
      <c r="QGY230" s="6"/>
      <c r="QGZ230" s="6"/>
      <c r="QHA230" s="6"/>
      <c r="QHB230" s="6"/>
      <c r="QHC230" s="6"/>
      <c r="QHD230" s="6"/>
      <c r="QHE230" s="5"/>
      <c r="QHF230" s="6"/>
      <c r="QHG230" s="6"/>
      <c r="QHH230" s="6"/>
      <c r="QHI230" s="6"/>
      <c r="QHJ230" s="6"/>
      <c r="QHK230" s="6"/>
      <c r="QHL230" s="6"/>
      <c r="QHM230" s="6"/>
      <c r="QHN230" s="6"/>
      <c r="QHO230" s="6"/>
      <c r="QHP230" s="6"/>
      <c r="QHQ230" s="6"/>
      <c r="QHR230" s="6"/>
      <c r="QHS230" s="6"/>
      <c r="QHT230" s="6"/>
      <c r="QHU230" s="6"/>
      <c r="QHV230" s="6"/>
      <c r="QHW230" s="6"/>
      <c r="QHX230" s="6"/>
      <c r="QHY230" s="6"/>
      <c r="QHZ230" s="6"/>
      <c r="QIA230" s="5"/>
      <c r="QIB230" s="6"/>
      <c r="QIC230" s="6"/>
      <c r="QID230" s="6"/>
      <c r="QIE230" s="6"/>
      <c r="QIF230" s="6"/>
      <c r="QIG230" s="6"/>
      <c r="QIH230" s="6"/>
      <c r="QII230" s="6"/>
      <c r="QIJ230" s="6"/>
      <c r="QIK230" s="6"/>
      <c r="QIL230" s="6"/>
      <c r="QIM230" s="6"/>
      <c r="QIN230" s="6"/>
      <c r="QIO230" s="6"/>
      <c r="QIP230" s="6"/>
      <c r="QIQ230" s="6"/>
      <c r="QIR230" s="6"/>
      <c r="QIS230" s="6"/>
      <c r="QIT230" s="6"/>
      <c r="QIU230" s="6"/>
      <c r="QIV230" s="6"/>
      <c r="QIW230" s="5"/>
      <c r="QIX230" s="6"/>
      <c r="QIY230" s="6"/>
      <c r="QIZ230" s="6"/>
      <c r="QJA230" s="6"/>
      <c r="QJB230" s="6"/>
      <c r="QJC230" s="6"/>
      <c r="QJD230" s="6"/>
      <c r="QJE230" s="6"/>
      <c r="QJF230" s="6"/>
      <c r="QJG230" s="6"/>
      <c r="QJH230" s="6"/>
      <c r="QJI230" s="6"/>
      <c r="QJJ230" s="6"/>
      <c r="QJK230" s="6"/>
      <c r="QJL230" s="6"/>
      <c r="QJM230" s="6"/>
      <c r="QJN230" s="6"/>
      <c r="QJO230" s="6"/>
      <c r="QJP230" s="6"/>
      <c r="QJQ230" s="6"/>
      <c r="QJR230" s="6"/>
      <c r="QJS230" s="5"/>
      <c r="QJT230" s="6"/>
      <c r="QJU230" s="6"/>
      <c r="QJV230" s="6"/>
      <c r="QJW230" s="6"/>
      <c r="QJX230" s="6"/>
      <c r="QJY230" s="6"/>
      <c r="QJZ230" s="6"/>
      <c r="QKA230" s="6"/>
      <c r="QKB230" s="6"/>
      <c r="QKC230" s="6"/>
      <c r="QKD230" s="6"/>
      <c r="QKE230" s="6"/>
      <c r="QKF230" s="6"/>
      <c r="QKG230" s="6"/>
      <c r="QKH230" s="6"/>
      <c r="QKI230" s="6"/>
      <c r="QKJ230" s="6"/>
      <c r="QKK230" s="6"/>
      <c r="QKL230" s="6"/>
      <c r="QKM230" s="6"/>
      <c r="QKN230" s="6"/>
      <c r="QKO230" s="5"/>
      <c r="QKP230" s="6"/>
      <c r="QKQ230" s="6"/>
      <c r="QKR230" s="6"/>
      <c r="QKS230" s="6"/>
      <c r="QKT230" s="6"/>
      <c r="QKU230" s="6"/>
      <c r="QKV230" s="6"/>
      <c r="QKW230" s="6"/>
      <c r="QKX230" s="6"/>
      <c r="QKY230" s="6"/>
      <c r="QKZ230" s="6"/>
      <c r="QLA230" s="6"/>
      <c r="QLB230" s="6"/>
      <c r="QLC230" s="6"/>
      <c r="QLD230" s="6"/>
      <c r="QLE230" s="6"/>
      <c r="QLF230" s="6"/>
      <c r="QLG230" s="6"/>
      <c r="QLH230" s="6"/>
      <c r="QLI230" s="6"/>
      <c r="QLJ230" s="6"/>
      <c r="QLK230" s="5"/>
      <c r="QLL230" s="6"/>
      <c r="QLM230" s="6"/>
      <c r="QLN230" s="6"/>
      <c r="QLO230" s="6"/>
      <c r="QLP230" s="6"/>
      <c r="QLQ230" s="6"/>
      <c r="QLR230" s="6"/>
      <c r="QLS230" s="6"/>
      <c r="QLT230" s="6"/>
      <c r="QLU230" s="6"/>
      <c r="QLV230" s="6"/>
      <c r="QLW230" s="6"/>
      <c r="QLX230" s="6"/>
      <c r="QLY230" s="6"/>
      <c r="QLZ230" s="6"/>
      <c r="QMA230" s="6"/>
      <c r="QMB230" s="6"/>
      <c r="QMC230" s="6"/>
      <c r="QMD230" s="6"/>
      <c r="QME230" s="6"/>
      <c r="QMF230" s="6"/>
      <c r="QMG230" s="5"/>
      <c r="QMH230" s="6"/>
      <c r="QMI230" s="6"/>
      <c r="QMJ230" s="6"/>
      <c r="QMK230" s="6"/>
      <c r="QML230" s="6"/>
      <c r="QMM230" s="6"/>
      <c r="QMN230" s="6"/>
      <c r="QMO230" s="6"/>
      <c r="QMP230" s="6"/>
      <c r="QMQ230" s="6"/>
      <c r="QMR230" s="6"/>
      <c r="QMS230" s="6"/>
      <c r="QMT230" s="6"/>
      <c r="QMU230" s="6"/>
      <c r="QMV230" s="6"/>
      <c r="QMW230" s="6"/>
      <c r="QMX230" s="6"/>
      <c r="QMY230" s="6"/>
      <c r="QMZ230" s="6"/>
      <c r="QNA230" s="6"/>
      <c r="QNB230" s="6"/>
      <c r="QNC230" s="5"/>
      <c r="QND230" s="6"/>
      <c r="QNE230" s="6"/>
      <c r="QNF230" s="6"/>
      <c r="QNG230" s="6"/>
      <c r="QNH230" s="6"/>
      <c r="QNI230" s="6"/>
      <c r="QNJ230" s="6"/>
      <c r="QNK230" s="6"/>
      <c r="QNL230" s="6"/>
      <c r="QNM230" s="6"/>
      <c r="QNN230" s="6"/>
      <c r="QNO230" s="6"/>
      <c r="QNP230" s="6"/>
      <c r="QNQ230" s="6"/>
      <c r="QNR230" s="6"/>
      <c r="QNS230" s="6"/>
      <c r="QNT230" s="6"/>
      <c r="QNU230" s="6"/>
      <c r="QNV230" s="6"/>
      <c r="QNW230" s="6"/>
      <c r="QNX230" s="6"/>
      <c r="QNY230" s="5"/>
      <c r="QNZ230" s="6"/>
      <c r="QOA230" s="6"/>
      <c r="QOB230" s="6"/>
      <c r="QOC230" s="6"/>
      <c r="QOD230" s="6"/>
      <c r="QOE230" s="6"/>
      <c r="QOF230" s="6"/>
      <c r="QOG230" s="6"/>
      <c r="QOH230" s="6"/>
      <c r="QOI230" s="6"/>
      <c r="QOJ230" s="6"/>
      <c r="QOK230" s="6"/>
      <c r="QOL230" s="6"/>
      <c r="QOM230" s="6"/>
      <c r="QON230" s="6"/>
      <c r="QOO230" s="6"/>
      <c r="QOP230" s="6"/>
      <c r="QOQ230" s="6"/>
      <c r="QOR230" s="6"/>
      <c r="QOS230" s="6"/>
      <c r="QOT230" s="6"/>
      <c r="QOU230" s="5"/>
      <c r="QOV230" s="6"/>
      <c r="QOW230" s="6"/>
      <c r="QOX230" s="6"/>
      <c r="QOY230" s="6"/>
      <c r="QOZ230" s="6"/>
      <c r="QPA230" s="6"/>
      <c r="QPB230" s="6"/>
      <c r="QPC230" s="6"/>
      <c r="QPD230" s="6"/>
      <c r="QPE230" s="6"/>
      <c r="QPF230" s="6"/>
      <c r="QPG230" s="6"/>
      <c r="QPH230" s="6"/>
      <c r="QPI230" s="6"/>
      <c r="QPJ230" s="6"/>
      <c r="QPK230" s="6"/>
      <c r="QPL230" s="6"/>
      <c r="QPM230" s="6"/>
      <c r="QPN230" s="6"/>
      <c r="QPO230" s="6"/>
      <c r="QPP230" s="6"/>
      <c r="QPQ230" s="5"/>
      <c r="QPR230" s="6"/>
      <c r="QPS230" s="6"/>
      <c r="QPT230" s="6"/>
      <c r="QPU230" s="6"/>
      <c r="QPV230" s="6"/>
      <c r="QPW230" s="6"/>
      <c r="QPX230" s="6"/>
      <c r="QPY230" s="6"/>
      <c r="QPZ230" s="6"/>
      <c r="QQA230" s="6"/>
      <c r="QQB230" s="6"/>
      <c r="QQC230" s="6"/>
      <c r="QQD230" s="6"/>
      <c r="QQE230" s="6"/>
      <c r="QQF230" s="6"/>
      <c r="QQG230" s="6"/>
      <c r="QQH230" s="6"/>
      <c r="QQI230" s="6"/>
      <c r="QQJ230" s="6"/>
      <c r="QQK230" s="6"/>
      <c r="QQL230" s="6"/>
      <c r="QQM230" s="5"/>
      <c r="QQN230" s="6"/>
      <c r="QQO230" s="6"/>
      <c r="QQP230" s="6"/>
      <c r="QQQ230" s="6"/>
      <c r="QQR230" s="6"/>
      <c r="QQS230" s="6"/>
      <c r="QQT230" s="6"/>
      <c r="QQU230" s="6"/>
      <c r="QQV230" s="6"/>
      <c r="QQW230" s="6"/>
      <c r="QQX230" s="6"/>
      <c r="QQY230" s="6"/>
      <c r="QQZ230" s="6"/>
      <c r="QRA230" s="6"/>
      <c r="QRB230" s="6"/>
      <c r="QRC230" s="6"/>
      <c r="QRD230" s="6"/>
      <c r="QRE230" s="6"/>
      <c r="QRF230" s="6"/>
      <c r="QRG230" s="6"/>
      <c r="QRH230" s="6"/>
      <c r="QRI230" s="5"/>
      <c r="QRJ230" s="6"/>
      <c r="QRK230" s="6"/>
      <c r="QRL230" s="6"/>
      <c r="QRM230" s="6"/>
      <c r="QRN230" s="6"/>
      <c r="QRO230" s="6"/>
      <c r="QRP230" s="6"/>
      <c r="QRQ230" s="6"/>
      <c r="QRR230" s="6"/>
      <c r="QRS230" s="6"/>
      <c r="QRT230" s="6"/>
      <c r="QRU230" s="6"/>
      <c r="QRV230" s="6"/>
      <c r="QRW230" s="6"/>
      <c r="QRX230" s="6"/>
      <c r="QRY230" s="6"/>
      <c r="QRZ230" s="6"/>
      <c r="QSA230" s="6"/>
      <c r="QSB230" s="6"/>
      <c r="QSC230" s="6"/>
      <c r="QSD230" s="6"/>
      <c r="QSE230" s="5"/>
      <c r="QSF230" s="6"/>
      <c r="QSG230" s="6"/>
      <c r="QSH230" s="6"/>
      <c r="QSI230" s="6"/>
      <c r="QSJ230" s="6"/>
      <c r="QSK230" s="6"/>
      <c r="QSL230" s="6"/>
      <c r="QSM230" s="6"/>
      <c r="QSN230" s="6"/>
      <c r="QSO230" s="6"/>
      <c r="QSP230" s="6"/>
      <c r="QSQ230" s="6"/>
      <c r="QSR230" s="6"/>
      <c r="QSS230" s="6"/>
      <c r="QST230" s="6"/>
      <c r="QSU230" s="6"/>
      <c r="QSV230" s="6"/>
      <c r="QSW230" s="6"/>
      <c r="QSX230" s="6"/>
      <c r="QSY230" s="6"/>
      <c r="QSZ230" s="6"/>
      <c r="QTA230" s="5"/>
      <c r="QTB230" s="6"/>
      <c r="QTC230" s="6"/>
      <c r="QTD230" s="6"/>
      <c r="QTE230" s="6"/>
      <c r="QTF230" s="6"/>
      <c r="QTG230" s="6"/>
      <c r="QTH230" s="6"/>
      <c r="QTI230" s="6"/>
      <c r="QTJ230" s="6"/>
      <c r="QTK230" s="6"/>
      <c r="QTL230" s="6"/>
      <c r="QTM230" s="6"/>
      <c r="QTN230" s="6"/>
      <c r="QTO230" s="6"/>
      <c r="QTP230" s="6"/>
      <c r="QTQ230" s="6"/>
      <c r="QTR230" s="6"/>
      <c r="QTS230" s="6"/>
      <c r="QTT230" s="6"/>
      <c r="QTU230" s="6"/>
      <c r="QTV230" s="6"/>
      <c r="QTW230" s="5"/>
      <c r="QTX230" s="6"/>
      <c r="QTY230" s="6"/>
      <c r="QTZ230" s="6"/>
      <c r="QUA230" s="6"/>
      <c r="QUB230" s="6"/>
      <c r="QUC230" s="6"/>
      <c r="QUD230" s="6"/>
      <c r="QUE230" s="6"/>
      <c r="QUF230" s="6"/>
      <c r="QUG230" s="6"/>
      <c r="QUH230" s="6"/>
      <c r="QUI230" s="6"/>
      <c r="QUJ230" s="6"/>
      <c r="QUK230" s="6"/>
      <c r="QUL230" s="6"/>
      <c r="QUM230" s="6"/>
      <c r="QUN230" s="6"/>
      <c r="QUO230" s="6"/>
      <c r="QUP230" s="6"/>
      <c r="QUQ230" s="6"/>
      <c r="QUR230" s="6"/>
      <c r="QUS230" s="5"/>
      <c r="QUT230" s="6"/>
      <c r="QUU230" s="6"/>
      <c r="QUV230" s="6"/>
      <c r="QUW230" s="6"/>
      <c r="QUX230" s="6"/>
      <c r="QUY230" s="6"/>
      <c r="QUZ230" s="6"/>
      <c r="QVA230" s="6"/>
      <c r="QVB230" s="6"/>
      <c r="QVC230" s="6"/>
      <c r="QVD230" s="6"/>
      <c r="QVE230" s="6"/>
      <c r="QVF230" s="6"/>
      <c r="QVG230" s="6"/>
      <c r="QVH230" s="6"/>
      <c r="QVI230" s="6"/>
      <c r="QVJ230" s="6"/>
      <c r="QVK230" s="6"/>
      <c r="QVL230" s="6"/>
      <c r="QVM230" s="6"/>
      <c r="QVN230" s="6"/>
      <c r="QVO230" s="5"/>
      <c r="QVP230" s="6"/>
      <c r="QVQ230" s="6"/>
      <c r="QVR230" s="6"/>
      <c r="QVS230" s="6"/>
      <c r="QVT230" s="6"/>
      <c r="QVU230" s="6"/>
      <c r="QVV230" s="6"/>
      <c r="QVW230" s="6"/>
      <c r="QVX230" s="6"/>
      <c r="QVY230" s="6"/>
      <c r="QVZ230" s="6"/>
      <c r="QWA230" s="6"/>
      <c r="QWB230" s="6"/>
      <c r="QWC230" s="6"/>
      <c r="QWD230" s="6"/>
      <c r="QWE230" s="6"/>
      <c r="QWF230" s="6"/>
      <c r="QWG230" s="6"/>
      <c r="QWH230" s="6"/>
      <c r="QWI230" s="6"/>
      <c r="QWJ230" s="6"/>
      <c r="QWK230" s="5"/>
      <c r="QWL230" s="6"/>
      <c r="QWM230" s="6"/>
      <c r="QWN230" s="6"/>
      <c r="QWO230" s="6"/>
      <c r="QWP230" s="6"/>
      <c r="QWQ230" s="6"/>
      <c r="QWR230" s="6"/>
      <c r="QWS230" s="6"/>
      <c r="QWT230" s="6"/>
      <c r="QWU230" s="6"/>
      <c r="QWV230" s="6"/>
      <c r="QWW230" s="6"/>
      <c r="QWX230" s="6"/>
      <c r="QWY230" s="6"/>
      <c r="QWZ230" s="6"/>
      <c r="QXA230" s="6"/>
      <c r="QXB230" s="6"/>
      <c r="QXC230" s="6"/>
      <c r="QXD230" s="6"/>
      <c r="QXE230" s="6"/>
      <c r="QXF230" s="6"/>
      <c r="QXG230" s="5"/>
      <c r="QXH230" s="6"/>
      <c r="QXI230" s="6"/>
      <c r="QXJ230" s="6"/>
      <c r="QXK230" s="6"/>
      <c r="QXL230" s="6"/>
      <c r="QXM230" s="6"/>
      <c r="QXN230" s="6"/>
      <c r="QXO230" s="6"/>
      <c r="QXP230" s="6"/>
      <c r="QXQ230" s="6"/>
      <c r="QXR230" s="6"/>
      <c r="QXS230" s="6"/>
      <c r="QXT230" s="6"/>
      <c r="QXU230" s="6"/>
      <c r="QXV230" s="6"/>
      <c r="QXW230" s="6"/>
      <c r="QXX230" s="6"/>
      <c r="QXY230" s="6"/>
      <c r="QXZ230" s="6"/>
      <c r="QYA230" s="6"/>
      <c r="QYB230" s="6"/>
      <c r="QYC230" s="5"/>
      <c r="QYD230" s="6"/>
      <c r="QYE230" s="6"/>
      <c r="QYF230" s="6"/>
      <c r="QYG230" s="6"/>
      <c r="QYH230" s="6"/>
      <c r="QYI230" s="6"/>
      <c r="QYJ230" s="6"/>
      <c r="QYK230" s="6"/>
      <c r="QYL230" s="6"/>
      <c r="QYM230" s="6"/>
      <c r="QYN230" s="6"/>
      <c r="QYO230" s="6"/>
      <c r="QYP230" s="6"/>
      <c r="QYQ230" s="6"/>
      <c r="QYR230" s="6"/>
      <c r="QYS230" s="6"/>
      <c r="QYT230" s="6"/>
      <c r="QYU230" s="6"/>
      <c r="QYV230" s="6"/>
      <c r="QYW230" s="6"/>
      <c r="QYX230" s="6"/>
      <c r="QYY230" s="5"/>
      <c r="QYZ230" s="6"/>
      <c r="QZA230" s="6"/>
      <c r="QZB230" s="6"/>
      <c r="QZC230" s="6"/>
      <c r="QZD230" s="6"/>
      <c r="QZE230" s="6"/>
      <c r="QZF230" s="6"/>
      <c r="QZG230" s="6"/>
      <c r="QZH230" s="6"/>
      <c r="QZI230" s="6"/>
      <c r="QZJ230" s="6"/>
      <c r="QZK230" s="6"/>
      <c r="QZL230" s="6"/>
      <c r="QZM230" s="6"/>
      <c r="QZN230" s="6"/>
      <c r="QZO230" s="6"/>
      <c r="QZP230" s="6"/>
      <c r="QZQ230" s="6"/>
      <c r="QZR230" s="6"/>
      <c r="QZS230" s="6"/>
      <c r="QZT230" s="6"/>
      <c r="QZU230" s="5"/>
      <c r="QZV230" s="6"/>
      <c r="QZW230" s="6"/>
      <c r="QZX230" s="6"/>
      <c r="QZY230" s="6"/>
      <c r="QZZ230" s="6"/>
      <c r="RAA230" s="6"/>
      <c r="RAB230" s="6"/>
      <c r="RAC230" s="6"/>
      <c r="RAD230" s="6"/>
      <c r="RAE230" s="6"/>
      <c r="RAF230" s="6"/>
      <c r="RAG230" s="6"/>
      <c r="RAH230" s="6"/>
      <c r="RAI230" s="6"/>
      <c r="RAJ230" s="6"/>
      <c r="RAK230" s="6"/>
      <c r="RAL230" s="6"/>
      <c r="RAM230" s="6"/>
      <c r="RAN230" s="6"/>
      <c r="RAO230" s="6"/>
      <c r="RAP230" s="6"/>
      <c r="RAQ230" s="5"/>
      <c r="RAR230" s="6"/>
      <c r="RAS230" s="6"/>
      <c r="RAT230" s="6"/>
      <c r="RAU230" s="6"/>
      <c r="RAV230" s="6"/>
      <c r="RAW230" s="6"/>
      <c r="RAX230" s="6"/>
      <c r="RAY230" s="6"/>
      <c r="RAZ230" s="6"/>
      <c r="RBA230" s="6"/>
      <c r="RBB230" s="6"/>
      <c r="RBC230" s="6"/>
      <c r="RBD230" s="6"/>
      <c r="RBE230" s="6"/>
      <c r="RBF230" s="6"/>
      <c r="RBG230" s="6"/>
      <c r="RBH230" s="6"/>
      <c r="RBI230" s="6"/>
      <c r="RBJ230" s="6"/>
      <c r="RBK230" s="6"/>
      <c r="RBL230" s="6"/>
      <c r="RBM230" s="5"/>
      <c r="RBN230" s="6"/>
      <c r="RBO230" s="6"/>
      <c r="RBP230" s="6"/>
      <c r="RBQ230" s="6"/>
      <c r="RBR230" s="6"/>
      <c r="RBS230" s="6"/>
      <c r="RBT230" s="6"/>
      <c r="RBU230" s="6"/>
      <c r="RBV230" s="6"/>
      <c r="RBW230" s="6"/>
      <c r="RBX230" s="6"/>
      <c r="RBY230" s="6"/>
      <c r="RBZ230" s="6"/>
      <c r="RCA230" s="6"/>
      <c r="RCB230" s="6"/>
      <c r="RCC230" s="6"/>
      <c r="RCD230" s="6"/>
      <c r="RCE230" s="6"/>
      <c r="RCF230" s="6"/>
      <c r="RCG230" s="6"/>
      <c r="RCH230" s="6"/>
      <c r="RCI230" s="5"/>
      <c r="RCJ230" s="6"/>
      <c r="RCK230" s="6"/>
      <c r="RCL230" s="6"/>
      <c r="RCM230" s="6"/>
      <c r="RCN230" s="6"/>
      <c r="RCO230" s="6"/>
      <c r="RCP230" s="6"/>
      <c r="RCQ230" s="6"/>
      <c r="RCR230" s="6"/>
      <c r="RCS230" s="6"/>
      <c r="RCT230" s="6"/>
      <c r="RCU230" s="6"/>
      <c r="RCV230" s="6"/>
      <c r="RCW230" s="6"/>
      <c r="RCX230" s="6"/>
      <c r="RCY230" s="6"/>
      <c r="RCZ230" s="6"/>
      <c r="RDA230" s="6"/>
      <c r="RDB230" s="6"/>
      <c r="RDC230" s="6"/>
      <c r="RDD230" s="6"/>
      <c r="RDE230" s="5"/>
      <c r="RDF230" s="6"/>
      <c r="RDG230" s="6"/>
      <c r="RDH230" s="6"/>
      <c r="RDI230" s="6"/>
      <c r="RDJ230" s="6"/>
      <c r="RDK230" s="6"/>
      <c r="RDL230" s="6"/>
      <c r="RDM230" s="6"/>
      <c r="RDN230" s="6"/>
      <c r="RDO230" s="6"/>
      <c r="RDP230" s="6"/>
      <c r="RDQ230" s="6"/>
      <c r="RDR230" s="6"/>
      <c r="RDS230" s="6"/>
      <c r="RDT230" s="6"/>
      <c r="RDU230" s="6"/>
      <c r="RDV230" s="6"/>
      <c r="RDW230" s="6"/>
      <c r="RDX230" s="6"/>
      <c r="RDY230" s="6"/>
      <c r="RDZ230" s="6"/>
      <c r="REA230" s="5"/>
      <c r="REB230" s="6"/>
      <c r="REC230" s="6"/>
      <c r="RED230" s="6"/>
      <c r="REE230" s="6"/>
      <c r="REF230" s="6"/>
      <c r="REG230" s="6"/>
      <c r="REH230" s="6"/>
      <c r="REI230" s="6"/>
      <c r="REJ230" s="6"/>
      <c r="REK230" s="6"/>
      <c r="REL230" s="6"/>
      <c r="REM230" s="6"/>
      <c r="REN230" s="6"/>
      <c r="REO230" s="6"/>
      <c r="REP230" s="6"/>
      <c r="REQ230" s="6"/>
      <c r="RER230" s="6"/>
      <c r="RES230" s="6"/>
      <c r="RET230" s="6"/>
      <c r="REU230" s="6"/>
      <c r="REV230" s="6"/>
      <c r="REW230" s="5"/>
      <c r="REX230" s="6"/>
      <c r="REY230" s="6"/>
      <c r="REZ230" s="6"/>
      <c r="RFA230" s="6"/>
      <c r="RFB230" s="6"/>
      <c r="RFC230" s="6"/>
      <c r="RFD230" s="6"/>
      <c r="RFE230" s="6"/>
      <c r="RFF230" s="6"/>
      <c r="RFG230" s="6"/>
      <c r="RFH230" s="6"/>
      <c r="RFI230" s="6"/>
      <c r="RFJ230" s="6"/>
      <c r="RFK230" s="6"/>
      <c r="RFL230" s="6"/>
      <c r="RFM230" s="6"/>
      <c r="RFN230" s="6"/>
      <c r="RFO230" s="6"/>
      <c r="RFP230" s="6"/>
      <c r="RFQ230" s="6"/>
      <c r="RFR230" s="6"/>
      <c r="RFS230" s="5"/>
      <c r="RFT230" s="6"/>
      <c r="RFU230" s="6"/>
      <c r="RFV230" s="6"/>
      <c r="RFW230" s="6"/>
      <c r="RFX230" s="6"/>
      <c r="RFY230" s="6"/>
      <c r="RFZ230" s="6"/>
      <c r="RGA230" s="6"/>
      <c r="RGB230" s="6"/>
      <c r="RGC230" s="6"/>
      <c r="RGD230" s="6"/>
      <c r="RGE230" s="6"/>
      <c r="RGF230" s="6"/>
      <c r="RGG230" s="6"/>
      <c r="RGH230" s="6"/>
      <c r="RGI230" s="6"/>
      <c r="RGJ230" s="6"/>
      <c r="RGK230" s="6"/>
      <c r="RGL230" s="6"/>
      <c r="RGM230" s="6"/>
      <c r="RGN230" s="6"/>
      <c r="RGO230" s="5"/>
      <c r="RGP230" s="6"/>
      <c r="RGQ230" s="6"/>
      <c r="RGR230" s="6"/>
      <c r="RGS230" s="6"/>
      <c r="RGT230" s="6"/>
      <c r="RGU230" s="6"/>
      <c r="RGV230" s="6"/>
      <c r="RGW230" s="6"/>
      <c r="RGX230" s="6"/>
      <c r="RGY230" s="6"/>
      <c r="RGZ230" s="6"/>
      <c r="RHA230" s="6"/>
      <c r="RHB230" s="6"/>
      <c r="RHC230" s="6"/>
      <c r="RHD230" s="6"/>
      <c r="RHE230" s="6"/>
      <c r="RHF230" s="6"/>
      <c r="RHG230" s="6"/>
      <c r="RHH230" s="6"/>
      <c r="RHI230" s="6"/>
      <c r="RHJ230" s="6"/>
      <c r="RHK230" s="5"/>
      <c r="RHL230" s="6"/>
      <c r="RHM230" s="6"/>
      <c r="RHN230" s="6"/>
      <c r="RHO230" s="6"/>
      <c r="RHP230" s="6"/>
      <c r="RHQ230" s="6"/>
      <c r="RHR230" s="6"/>
      <c r="RHS230" s="6"/>
      <c r="RHT230" s="6"/>
      <c r="RHU230" s="6"/>
      <c r="RHV230" s="6"/>
      <c r="RHW230" s="6"/>
      <c r="RHX230" s="6"/>
      <c r="RHY230" s="6"/>
      <c r="RHZ230" s="6"/>
      <c r="RIA230" s="6"/>
      <c r="RIB230" s="6"/>
      <c r="RIC230" s="6"/>
      <c r="RID230" s="6"/>
      <c r="RIE230" s="6"/>
      <c r="RIF230" s="6"/>
      <c r="RIG230" s="5"/>
      <c r="RIH230" s="6"/>
      <c r="RII230" s="6"/>
      <c r="RIJ230" s="6"/>
      <c r="RIK230" s="6"/>
      <c r="RIL230" s="6"/>
      <c r="RIM230" s="6"/>
      <c r="RIN230" s="6"/>
      <c r="RIO230" s="6"/>
      <c r="RIP230" s="6"/>
      <c r="RIQ230" s="6"/>
      <c r="RIR230" s="6"/>
      <c r="RIS230" s="6"/>
      <c r="RIT230" s="6"/>
      <c r="RIU230" s="6"/>
      <c r="RIV230" s="6"/>
      <c r="RIW230" s="6"/>
      <c r="RIX230" s="6"/>
      <c r="RIY230" s="6"/>
      <c r="RIZ230" s="6"/>
      <c r="RJA230" s="6"/>
      <c r="RJB230" s="6"/>
      <c r="RJC230" s="5"/>
      <c r="RJD230" s="6"/>
      <c r="RJE230" s="6"/>
      <c r="RJF230" s="6"/>
      <c r="RJG230" s="6"/>
      <c r="RJH230" s="6"/>
      <c r="RJI230" s="6"/>
      <c r="RJJ230" s="6"/>
      <c r="RJK230" s="6"/>
      <c r="RJL230" s="6"/>
      <c r="RJM230" s="6"/>
      <c r="RJN230" s="6"/>
      <c r="RJO230" s="6"/>
      <c r="RJP230" s="6"/>
      <c r="RJQ230" s="6"/>
      <c r="RJR230" s="6"/>
      <c r="RJS230" s="6"/>
      <c r="RJT230" s="6"/>
      <c r="RJU230" s="6"/>
      <c r="RJV230" s="6"/>
      <c r="RJW230" s="6"/>
      <c r="RJX230" s="6"/>
      <c r="RJY230" s="5"/>
      <c r="RJZ230" s="6"/>
      <c r="RKA230" s="6"/>
      <c r="RKB230" s="6"/>
      <c r="RKC230" s="6"/>
      <c r="RKD230" s="6"/>
      <c r="RKE230" s="6"/>
      <c r="RKF230" s="6"/>
      <c r="RKG230" s="6"/>
      <c r="RKH230" s="6"/>
      <c r="RKI230" s="6"/>
      <c r="RKJ230" s="6"/>
      <c r="RKK230" s="6"/>
      <c r="RKL230" s="6"/>
      <c r="RKM230" s="6"/>
      <c r="RKN230" s="6"/>
      <c r="RKO230" s="6"/>
      <c r="RKP230" s="6"/>
      <c r="RKQ230" s="6"/>
      <c r="RKR230" s="6"/>
      <c r="RKS230" s="6"/>
      <c r="RKT230" s="6"/>
      <c r="RKU230" s="5"/>
      <c r="RKV230" s="6"/>
      <c r="RKW230" s="6"/>
      <c r="RKX230" s="6"/>
      <c r="RKY230" s="6"/>
      <c r="RKZ230" s="6"/>
      <c r="RLA230" s="6"/>
      <c r="RLB230" s="6"/>
      <c r="RLC230" s="6"/>
      <c r="RLD230" s="6"/>
      <c r="RLE230" s="6"/>
      <c r="RLF230" s="6"/>
      <c r="RLG230" s="6"/>
      <c r="RLH230" s="6"/>
      <c r="RLI230" s="6"/>
      <c r="RLJ230" s="6"/>
      <c r="RLK230" s="6"/>
      <c r="RLL230" s="6"/>
      <c r="RLM230" s="6"/>
      <c r="RLN230" s="6"/>
      <c r="RLO230" s="6"/>
      <c r="RLP230" s="6"/>
      <c r="RLQ230" s="5"/>
      <c r="RLR230" s="6"/>
      <c r="RLS230" s="6"/>
      <c r="RLT230" s="6"/>
      <c r="RLU230" s="6"/>
      <c r="RLV230" s="6"/>
      <c r="RLW230" s="6"/>
      <c r="RLX230" s="6"/>
      <c r="RLY230" s="6"/>
      <c r="RLZ230" s="6"/>
      <c r="RMA230" s="6"/>
      <c r="RMB230" s="6"/>
      <c r="RMC230" s="6"/>
      <c r="RMD230" s="6"/>
      <c r="RME230" s="6"/>
      <c r="RMF230" s="6"/>
      <c r="RMG230" s="6"/>
      <c r="RMH230" s="6"/>
      <c r="RMI230" s="6"/>
      <c r="RMJ230" s="6"/>
      <c r="RMK230" s="6"/>
      <c r="RML230" s="6"/>
      <c r="RMM230" s="5"/>
      <c r="RMN230" s="6"/>
      <c r="RMO230" s="6"/>
      <c r="RMP230" s="6"/>
      <c r="RMQ230" s="6"/>
      <c r="RMR230" s="6"/>
      <c r="RMS230" s="6"/>
      <c r="RMT230" s="6"/>
      <c r="RMU230" s="6"/>
      <c r="RMV230" s="6"/>
      <c r="RMW230" s="6"/>
      <c r="RMX230" s="6"/>
      <c r="RMY230" s="6"/>
      <c r="RMZ230" s="6"/>
      <c r="RNA230" s="6"/>
      <c r="RNB230" s="6"/>
      <c r="RNC230" s="6"/>
      <c r="RND230" s="6"/>
      <c r="RNE230" s="6"/>
      <c r="RNF230" s="6"/>
      <c r="RNG230" s="6"/>
      <c r="RNH230" s="6"/>
      <c r="RNI230" s="5"/>
      <c r="RNJ230" s="6"/>
      <c r="RNK230" s="6"/>
      <c r="RNL230" s="6"/>
      <c r="RNM230" s="6"/>
      <c r="RNN230" s="6"/>
      <c r="RNO230" s="6"/>
      <c r="RNP230" s="6"/>
      <c r="RNQ230" s="6"/>
      <c r="RNR230" s="6"/>
      <c r="RNS230" s="6"/>
      <c r="RNT230" s="6"/>
      <c r="RNU230" s="6"/>
      <c r="RNV230" s="6"/>
      <c r="RNW230" s="6"/>
      <c r="RNX230" s="6"/>
      <c r="RNY230" s="6"/>
      <c r="RNZ230" s="6"/>
      <c r="ROA230" s="6"/>
      <c r="ROB230" s="6"/>
      <c r="ROC230" s="6"/>
      <c r="ROD230" s="6"/>
      <c r="ROE230" s="5"/>
      <c r="ROF230" s="6"/>
      <c r="ROG230" s="6"/>
      <c r="ROH230" s="6"/>
      <c r="ROI230" s="6"/>
      <c r="ROJ230" s="6"/>
      <c r="ROK230" s="6"/>
      <c r="ROL230" s="6"/>
      <c r="ROM230" s="6"/>
      <c r="RON230" s="6"/>
      <c r="ROO230" s="6"/>
      <c r="ROP230" s="6"/>
      <c r="ROQ230" s="6"/>
      <c r="ROR230" s="6"/>
      <c r="ROS230" s="6"/>
      <c r="ROT230" s="6"/>
      <c r="ROU230" s="6"/>
      <c r="ROV230" s="6"/>
      <c r="ROW230" s="6"/>
      <c r="ROX230" s="6"/>
      <c r="ROY230" s="6"/>
      <c r="ROZ230" s="6"/>
      <c r="RPA230" s="5"/>
      <c r="RPB230" s="6"/>
      <c r="RPC230" s="6"/>
      <c r="RPD230" s="6"/>
      <c r="RPE230" s="6"/>
      <c r="RPF230" s="6"/>
      <c r="RPG230" s="6"/>
      <c r="RPH230" s="6"/>
      <c r="RPI230" s="6"/>
      <c r="RPJ230" s="6"/>
      <c r="RPK230" s="6"/>
      <c r="RPL230" s="6"/>
      <c r="RPM230" s="6"/>
      <c r="RPN230" s="6"/>
      <c r="RPO230" s="6"/>
      <c r="RPP230" s="6"/>
      <c r="RPQ230" s="6"/>
      <c r="RPR230" s="6"/>
      <c r="RPS230" s="6"/>
      <c r="RPT230" s="6"/>
      <c r="RPU230" s="6"/>
      <c r="RPV230" s="6"/>
      <c r="RPW230" s="5"/>
      <c r="RPX230" s="6"/>
      <c r="RPY230" s="6"/>
      <c r="RPZ230" s="6"/>
      <c r="RQA230" s="6"/>
      <c r="RQB230" s="6"/>
      <c r="RQC230" s="6"/>
      <c r="RQD230" s="6"/>
      <c r="RQE230" s="6"/>
      <c r="RQF230" s="6"/>
      <c r="RQG230" s="6"/>
      <c r="RQH230" s="6"/>
      <c r="RQI230" s="6"/>
      <c r="RQJ230" s="6"/>
      <c r="RQK230" s="6"/>
      <c r="RQL230" s="6"/>
      <c r="RQM230" s="6"/>
      <c r="RQN230" s="6"/>
      <c r="RQO230" s="6"/>
      <c r="RQP230" s="6"/>
      <c r="RQQ230" s="6"/>
      <c r="RQR230" s="6"/>
      <c r="RQS230" s="5"/>
      <c r="RQT230" s="6"/>
      <c r="RQU230" s="6"/>
      <c r="RQV230" s="6"/>
      <c r="RQW230" s="6"/>
      <c r="RQX230" s="6"/>
      <c r="RQY230" s="6"/>
      <c r="RQZ230" s="6"/>
      <c r="RRA230" s="6"/>
      <c r="RRB230" s="6"/>
      <c r="RRC230" s="6"/>
      <c r="RRD230" s="6"/>
      <c r="RRE230" s="6"/>
      <c r="RRF230" s="6"/>
      <c r="RRG230" s="6"/>
      <c r="RRH230" s="6"/>
      <c r="RRI230" s="6"/>
      <c r="RRJ230" s="6"/>
      <c r="RRK230" s="6"/>
      <c r="RRL230" s="6"/>
      <c r="RRM230" s="6"/>
      <c r="RRN230" s="6"/>
      <c r="RRO230" s="5"/>
      <c r="RRP230" s="6"/>
      <c r="RRQ230" s="6"/>
      <c r="RRR230" s="6"/>
      <c r="RRS230" s="6"/>
      <c r="RRT230" s="6"/>
      <c r="RRU230" s="6"/>
      <c r="RRV230" s="6"/>
      <c r="RRW230" s="6"/>
      <c r="RRX230" s="6"/>
      <c r="RRY230" s="6"/>
      <c r="RRZ230" s="6"/>
      <c r="RSA230" s="6"/>
      <c r="RSB230" s="6"/>
      <c r="RSC230" s="6"/>
      <c r="RSD230" s="6"/>
      <c r="RSE230" s="6"/>
      <c r="RSF230" s="6"/>
      <c r="RSG230" s="6"/>
      <c r="RSH230" s="6"/>
      <c r="RSI230" s="6"/>
      <c r="RSJ230" s="6"/>
      <c r="RSK230" s="5"/>
      <c r="RSL230" s="6"/>
      <c r="RSM230" s="6"/>
      <c r="RSN230" s="6"/>
      <c r="RSO230" s="6"/>
      <c r="RSP230" s="6"/>
      <c r="RSQ230" s="6"/>
      <c r="RSR230" s="6"/>
      <c r="RSS230" s="6"/>
      <c r="RST230" s="6"/>
      <c r="RSU230" s="6"/>
      <c r="RSV230" s="6"/>
      <c r="RSW230" s="6"/>
      <c r="RSX230" s="6"/>
      <c r="RSY230" s="6"/>
      <c r="RSZ230" s="6"/>
      <c r="RTA230" s="6"/>
      <c r="RTB230" s="6"/>
      <c r="RTC230" s="6"/>
      <c r="RTD230" s="6"/>
      <c r="RTE230" s="6"/>
      <c r="RTF230" s="6"/>
      <c r="RTG230" s="5"/>
      <c r="RTH230" s="6"/>
      <c r="RTI230" s="6"/>
      <c r="RTJ230" s="6"/>
      <c r="RTK230" s="6"/>
      <c r="RTL230" s="6"/>
      <c r="RTM230" s="6"/>
      <c r="RTN230" s="6"/>
      <c r="RTO230" s="6"/>
      <c r="RTP230" s="6"/>
      <c r="RTQ230" s="6"/>
      <c r="RTR230" s="6"/>
      <c r="RTS230" s="6"/>
      <c r="RTT230" s="6"/>
      <c r="RTU230" s="6"/>
      <c r="RTV230" s="6"/>
      <c r="RTW230" s="6"/>
      <c r="RTX230" s="6"/>
      <c r="RTY230" s="6"/>
      <c r="RTZ230" s="6"/>
      <c r="RUA230" s="6"/>
      <c r="RUB230" s="6"/>
      <c r="RUC230" s="5"/>
      <c r="RUD230" s="6"/>
      <c r="RUE230" s="6"/>
      <c r="RUF230" s="6"/>
      <c r="RUG230" s="6"/>
      <c r="RUH230" s="6"/>
      <c r="RUI230" s="6"/>
      <c r="RUJ230" s="6"/>
      <c r="RUK230" s="6"/>
      <c r="RUL230" s="6"/>
      <c r="RUM230" s="6"/>
      <c r="RUN230" s="6"/>
      <c r="RUO230" s="6"/>
      <c r="RUP230" s="6"/>
      <c r="RUQ230" s="6"/>
      <c r="RUR230" s="6"/>
      <c r="RUS230" s="6"/>
      <c r="RUT230" s="6"/>
      <c r="RUU230" s="6"/>
      <c r="RUV230" s="6"/>
      <c r="RUW230" s="6"/>
      <c r="RUX230" s="6"/>
      <c r="RUY230" s="5"/>
      <c r="RUZ230" s="6"/>
      <c r="RVA230" s="6"/>
      <c r="RVB230" s="6"/>
      <c r="RVC230" s="6"/>
      <c r="RVD230" s="6"/>
      <c r="RVE230" s="6"/>
      <c r="RVF230" s="6"/>
      <c r="RVG230" s="6"/>
      <c r="RVH230" s="6"/>
      <c r="RVI230" s="6"/>
      <c r="RVJ230" s="6"/>
      <c r="RVK230" s="6"/>
      <c r="RVL230" s="6"/>
      <c r="RVM230" s="6"/>
      <c r="RVN230" s="6"/>
      <c r="RVO230" s="6"/>
      <c r="RVP230" s="6"/>
      <c r="RVQ230" s="6"/>
      <c r="RVR230" s="6"/>
      <c r="RVS230" s="6"/>
      <c r="RVT230" s="6"/>
      <c r="RVU230" s="5"/>
      <c r="RVV230" s="6"/>
      <c r="RVW230" s="6"/>
      <c r="RVX230" s="6"/>
      <c r="RVY230" s="6"/>
      <c r="RVZ230" s="6"/>
      <c r="RWA230" s="6"/>
      <c r="RWB230" s="6"/>
      <c r="RWC230" s="6"/>
      <c r="RWD230" s="6"/>
      <c r="RWE230" s="6"/>
      <c r="RWF230" s="6"/>
      <c r="RWG230" s="6"/>
      <c r="RWH230" s="6"/>
      <c r="RWI230" s="6"/>
      <c r="RWJ230" s="6"/>
      <c r="RWK230" s="6"/>
      <c r="RWL230" s="6"/>
      <c r="RWM230" s="6"/>
      <c r="RWN230" s="6"/>
      <c r="RWO230" s="6"/>
      <c r="RWP230" s="6"/>
      <c r="RWQ230" s="5"/>
      <c r="RWR230" s="6"/>
      <c r="RWS230" s="6"/>
      <c r="RWT230" s="6"/>
      <c r="RWU230" s="6"/>
      <c r="RWV230" s="6"/>
      <c r="RWW230" s="6"/>
      <c r="RWX230" s="6"/>
      <c r="RWY230" s="6"/>
      <c r="RWZ230" s="6"/>
      <c r="RXA230" s="6"/>
      <c r="RXB230" s="6"/>
      <c r="RXC230" s="6"/>
      <c r="RXD230" s="6"/>
      <c r="RXE230" s="6"/>
      <c r="RXF230" s="6"/>
      <c r="RXG230" s="6"/>
      <c r="RXH230" s="6"/>
      <c r="RXI230" s="6"/>
      <c r="RXJ230" s="6"/>
      <c r="RXK230" s="6"/>
      <c r="RXL230" s="6"/>
      <c r="RXM230" s="5"/>
      <c r="RXN230" s="6"/>
      <c r="RXO230" s="6"/>
      <c r="RXP230" s="6"/>
      <c r="RXQ230" s="6"/>
      <c r="RXR230" s="6"/>
      <c r="RXS230" s="6"/>
      <c r="RXT230" s="6"/>
      <c r="RXU230" s="6"/>
      <c r="RXV230" s="6"/>
      <c r="RXW230" s="6"/>
      <c r="RXX230" s="6"/>
      <c r="RXY230" s="6"/>
      <c r="RXZ230" s="6"/>
      <c r="RYA230" s="6"/>
      <c r="RYB230" s="6"/>
      <c r="RYC230" s="6"/>
      <c r="RYD230" s="6"/>
      <c r="RYE230" s="6"/>
      <c r="RYF230" s="6"/>
      <c r="RYG230" s="6"/>
      <c r="RYH230" s="6"/>
      <c r="RYI230" s="5"/>
      <c r="RYJ230" s="6"/>
      <c r="RYK230" s="6"/>
      <c r="RYL230" s="6"/>
      <c r="RYM230" s="6"/>
      <c r="RYN230" s="6"/>
      <c r="RYO230" s="6"/>
      <c r="RYP230" s="6"/>
      <c r="RYQ230" s="6"/>
      <c r="RYR230" s="6"/>
      <c r="RYS230" s="6"/>
      <c r="RYT230" s="6"/>
      <c r="RYU230" s="6"/>
      <c r="RYV230" s="6"/>
      <c r="RYW230" s="6"/>
      <c r="RYX230" s="6"/>
      <c r="RYY230" s="6"/>
      <c r="RYZ230" s="6"/>
      <c r="RZA230" s="6"/>
      <c r="RZB230" s="6"/>
      <c r="RZC230" s="6"/>
      <c r="RZD230" s="6"/>
      <c r="RZE230" s="5"/>
      <c r="RZF230" s="6"/>
      <c r="RZG230" s="6"/>
      <c r="RZH230" s="6"/>
      <c r="RZI230" s="6"/>
      <c r="RZJ230" s="6"/>
      <c r="RZK230" s="6"/>
      <c r="RZL230" s="6"/>
      <c r="RZM230" s="6"/>
      <c r="RZN230" s="6"/>
      <c r="RZO230" s="6"/>
      <c r="RZP230" s="6"/>
      <c r="RZQ230" s="6"/>
      <c r="RZR230" s="6"/>
      <c r="RZS230" s="6"/>
      <c r="RZT230" s="6"/>
      <c r="RZU230" s="6"/>
      <c r="RZV230" s="6"/>
      <c r="RZW230" s="6"/>
      <c r="RZX230" s="6"/>
      <c r="RZY230" s="6"/>
      <c r="RZZ230" s="6"/>
      <c r="SAA230" s="5"/>
      <c r="SAB230" s="6"/>
      <c r="SAC230" s="6"/>
      <c r="SAD230" s="6"/>
      <c r="SAE230" s="6"/>
      <c r="SAF230" s="6"/>
      <c r="SAG230" s="6"/>
      <c r="SAH230" s="6"/>
      <c r="SAI230" s="6"/>
      <c r="SAJ230" s="6"/>
      <c r="SAK230" s="6"/>
      <c r="SAL230" s="6"/>
      <c r="SAM230" s="6"/>
      <c r="SAN230" s="6"/>
      <c r="SAO230" s="6"/>
      <c r="SAP230" s="6"/>
      <c r="SAQ230" s="6"/>
      <c r="SAR230" s="6"/>
      <c r="SAS230" s="6"/>
      <c r="SAT230" s="6"/>
      <c r="SAU230" s="6"/>
      <c r="SAV230" s="6"/>
      <c r="SAW230" s="5"/>
      <c r="SAX230" s="6"/>
      <c r="SAY230" s="6"/>
      <c r="SAZ230" s="6"/>
      <c r="SBA230" s="6"/>
      <c r="SBB230" s="6"/>
      <c r="SBC230" s="6"/>
      <c r="SBD230" s="6"/>
      <c r="SBE230" s="6"/>
      <c r="SBF230" s="6"/>
      <c r="SBG230" s="6"/>
      <c r="SBH230" s="6"/>
      <c r="SBI230" s="6"/>
      <c r="SBJ230" s="6"/>
      <c r="SBK230" s="6"/>
      <c r="SBL230" s="6"/>
      <c r="SBM230" s="6"/>
      <c r="SBN230" s="6"/>
      <c r="SBO230" s="6"/>
      <c r="SBP230" s="6"/>
      <c r="SBQ230" s="6"/>
      <c r="SBR230" s="6"/>
      <c r="SBS230" s="5"/>
      <c r="SBT230" s="6"/>
      <c r="SBU230" s="6"/>
      <c r="SBV230" s="6"/>
      <c r="SBW230" s="6"/>
      <c r="SBX230" s="6"/>
      <c r="SBY230" s="6"/>
      <c r="SBZ230" s="6"/>
      <c r="SCA230" s="6"/>
      <c r="SCB230" s="6"/>
      <c r="SCC230" s="6"/>
      <c r="SCD230" s="6"/>
      <c r="SCE230" s="6"/>
      <c r="SCF230" s="6"/>
      <c r="SCG230" s="6"/>
      <c r="SCH230" s="6"/>
      <c r="SCI230" s="6"/>
      <c r="SCJ230" s="6"/>
      <c r="SCK230" s="6"/>
      <c r="SCL230" s="6"/>
      <c r="SCM230" s="6"/>
      <c r="SCN230" s="6"/>
      <c r="SCO230" s="5"/>
      <c r="SCP230" s="6"/>
      <c r="SCQ230" s="6"/>
      <c r="SCR230" s="6"/>
      <c r="SCS230" s="6"/>
      <c r="SCT230" s="6"/>
      <c r="SCU230" s="6"/>
      <c r="SCV230" s="6"/>
      <c r="SCW230" s="6"/>
      <c r="SCX230" s="6"/>
      <c r="SCY230" s="6"/>
      <c r="SCZ230" s="6"/>
      <c r="SDA230" s="6"/>
      <c r="SDB230" s="6"/>
      <c r="SDC230" s="6"/>
      <c r="SDD230" s="6"/>
      <c r="SDE230" s="6"/>
      <c r="SDF230" s="6"/>
      <c r="SDG230" s="6"/>
      <c r="SDH230" s="6"/>
      <c r="SDI230" s="6"/>
      <c r="SDJ230" s="6"/>
      <c r="SDK230" s="5"/>
      <c r="SDL230" s="6"/>
      <c r="SDM230" s="6"/>
      <c r="SDN230" s="6"/>
      <c r="SDO230" s="6"/>
      <c r="SDP230" s="6"/>
      <c r="SDQ230" s="6"/>
      <c r="SDR230" s="6"/>
      <c r="SDS230" s="6"/>
      <c r="SDT230" s="6"/>
      <c r="SDU230" s="6"/>
      <c r="SDV230" s="6"/>
      <c r="SDW230" s="6"/>
      <c r="SDX230" s="6"/>
      <c r="SDY230" s="6"/>
      <c r="SDZ230" s="6"/>
      <c r="SEA230" s="6"/>
      <c r="SEB230" s="6"/>
      <c r="SEC230" s="6"/>
      <c r="SED230" s="6"/>
      <c r="SEE230" s="6"/>
      <c r="SEF230" s="6"/>
      <c r="SEG230" s="5"/>
      <c r="SEH230" s="6"/>
      <c r="SEI230" s="6"/>
      <c r="SEJ230" s="6"/>
      <c r="SEK230" s="6"/>
      <c r="SEL230" s="6"/>
      <c r="SEM230" s="6"/>
      <c r="SEN230" s="6"/>
      <c r="SEO230" s="6"/>
      <c r="SEP230" s="6"/>
      <c r="SEQ230" s="6"/>
      <c r="SER230" s="6"/>
      <c r="SES230" s="6"/>
      <c r="SET230" s="6"/>
      <c r="SEU230" s="6"/>
      <c r="SEV230" s="6"/>
      <c r="SEW230" s="6"/>
      <c r="SEX230" s="6"/>
      <c r="SEY230" s="6"/>
      <c r="SEZ230" s="6"/>
      <c r="SFA230" s="6"/>
      <c r="SFB230" s="6"/>
      <c r="SFC230" s="5"/>
      <c r="SFD230" s="6"/>
      <c r="SFE230" s="6"/>
      <c r="SFF230" s="6"/>
      <c r="SFG230" s="6"/>
      <c r="SFH230" s="6"/>
      <c r="SFI230" s="6"/>
      <c r="SFJ230" s="6"/>
      <c r="SFK230" s="6"/>
      <c r="SFL230" s="6"/>
      <c r="SFM230" s="6"/>
      <c r="SFN230" s="6"/>
      <c r="SFO230" s="6"/>
      <c r="SFP230" s="6"/>
      <c r="SFQ230" s="6"/>
      <c r="SFR230" s="6"/>
      <c r="SFS230" s="6"/>
      <c r="SFT230" s="6"/>
      <c r="SFU230" s="6"/>
      <c r="SFV230" s="6"/>
      <c r="SFW230" s="6"/>
      <c r="SFX230" s="6"/>
      <c r="SFY230" s="5"/>
      <c r="SFZ230" s="6"/>
      <c r="SGA230" s="6"/>
      <c r="SGB230" s="6"/>
      <c r="SGC230" s="6"/>
      <c r="SGD230" s="6"/>
      <c r="SGE230" s="6"/>
      <c r="SGF230" s="6"/>
      <c r="SGG230" s="6"/>
      <c r="SGH230" s="6"/>
      <c r="SGI230" s="6"/>
      <c r="SGJ230" s="6"/>
      <c r="SGK230" s="6"/>
      <c r="SGL230" s="6"/>
      <c r="SGM230" s="6"/>
      <c r="SGN230" s="6"/>
      <c r="SGO230" s="6"/>
      <c r="SGP230" s="6"/>
      <c r="SGQ230" s="6"/>
      <c r="SGR230" s="6"/>
      <c r="SGS230" s="6"/>
      <c r="SGT230" s="6"/>
      <c r="SGU230" s="5"/>
      <c r="SGV230" s="6"/>
      <c r="SGW230" s="6"/>
      <c r="SGX230" s="6"/>
      <c r="SGY230" s="6"/>
      <c r="SGZ230" s="6"/>
      <c r="SHA230" s="6"/>
      <c r="SHB230" s="6"/>
      <c r="SHC230" s="6"/>
      <c r="SHD230" s="6"/>
      <c r="SHE230" s="6"/>
      <c r="SHF230" s="6"/>
      <c r="SHG230" s="6"/>
      <c r="SHH230" s="6"/>
      <c r="SHI230" s="6"/>
      <c r="SHJ230" s="6"/>
      <c r="SHK230" s="6"/>
      <c r="SHL230" s="6"/>
      <c r="SHM230" s="6"/>
      <c r="SHN230" s="6"/>
      <c r="SHO230" s="6"/>
      <c r="SHP230" s="6"/>
      <c r="SHQ230" s="5"/>
      <c r="SHR230" s="6"/>
      <c r="SHS230" s="6"/>
      <c r="SHT230" s="6"/>
      <c r="SHU230" s="6"/>
      <c r="SHV230" s="6"/>
      <c r="SHW230" s="6"/>
      <c r="SHX230" s="6"/>
      <c r="SHY230" s="6"/>
      <c r="SHZ230" s="6"/>
      <c r="SIA230" s="6"/>
      <c r="SIB230" s="6"/>
      <c r="SIC230" s="6"/>
      <c r="SID230" s="6"/>
      <c r="SIE230" s="6"/>
      <c r="SIF230" s="6"/>
      <c r="SIG230" s="6"/>
      <c r="SIH230" s="6"/>
      <c r="SII230" s="6"/>
      <c r="SIJ230" s="6"/>
      <c r="SIK230" s="6"/>
      <c r="SIL230" s="6"/>
      <c r="SIM230" s="5"/>
      <c r="SIN230" s="6"/>
      <c r="SIO230" s="6"/>
      <c r="SIP230" s="6"/>
      <c r="SIQ230" s="6"/>
      <c r="SIR230" s="6"/>
      <c r="SIS230" s="6"/>
      <c r="SIT230" s="6"/>
      <c r="SIU230" s="6"/>
      <c r="SIV230" s="6"/>
      <c r="SIW230" s="6"/>
      <c r="SIX230" s="6"/>
      <c r="SIY230" s="6"/>
      <c r="SIZ230" s="6"/>
      <c r="SJA230" s="6"/>
      <c r="SJB230" s="6"/>
      <c r="SJC230" s="6"/>
      <c r="SJD230" s="6"/>
      <c r="SJE230" s="6"/>
      <c r="SJF230" s="6"/>
      <c r="SJG230" s="6"/>
      <c r="SJH230" s="6"/>
      <c r="SJI230" s="5"/>
      <c r="SJJ230" s="6"/>
      <c r="SJK230" s="6"/>
      <c r="SJL230" s="6"/>
      <c r="SJM230" s="6"/>
      <c r="SJN230" s="6"/>
      <c r="SJO230" s="6"/>
      <c r="SJP230" s="6"/>
      <c r="SJQ230" s="6"/>
      <c r="SJR230" s="6"/>
      <c r="SJS230" s="6"/>
      <c r="SJT230" s="6"/>
      <c r="SJU230" s="6"/>
      <c r="SJV230" s="6"/>
      <c r="SJW230" s="6"/>
      <c r="SJX230" s="6"/>
      <c r="SJY230" s="6"/>
      <c r="SJZ230" s="6"/>
      <c r="SKA230" s="6"/>
      <c r="SKB230" s="6"/>
      <c r="SKC230" s="6"/>
      <c r="SKD230" s="6"/>
      <c r="SKE230" s="5"/>
      <c r="SKF230" s="6"/>
      <c r="SKG230" s="6"/>
      <c r="SKH230" s="6"/>
      <c r="SKI230" s="6"/>
      <c r="SKJ230" s="6"/>
      <c r="SKK230" s="6"/>
      <c r="SKL230" s="6"/>
      <c r="SKM230" s="6"/>
      <c r="SKN230" s="6"/>
      <c r="SKO230" s="6"/>
      <c r="SKP230" s="6"/>
      <c r="SKQ230" s="6"/>
      <c r="SKR230" s="6"/>
      <c r="SKS230" s="6"/>
      <c r="SKT230" s="6"/>
      <c r="SKU230" s="6"/>
      <c r="SKV230" s="6"/>
      <c r="SKW230" s="6"/>
      <c r="SKX230" s="6"/>
      <c r="SKY230" s="6"/>
      <c r="SKZ230" s="6"/>
      <c r="SLA230" s="5"/>
      <c r="SLB230" s="6"/>
      <c r="SLC230" s="6"/>
      <c r="SLD230" s="6"/>
      <c r="SLE230" s="6"/>
      <c r="SLF230" s="6"/>
      <c r="SLG230" s="6"/>
      <c r="SLH230" s="6"/>
      <c r="SLI230" s="6"/>
      <c r="SLJ230" s="6"/>
      <c r="SLK230" s="6"/>
      <c r="SLL230" s="6"/>
      <c r="SLM230" s="6"/>
      <c r="SLN230" s="6"/>
      <c r="SLO230" s="6"/>
      <c r="SLP230" s="6"/>
      <c r="SLQ230" s="6"/>
      <c r="SLR230" s="6"/>
      <c r="SLS230" s="6"/>
      <c r="SLT230" s="6"/>
      <c r="SLU230" s="6"/>
      <c r="SLV230" s="6"/>
      <c r="SLW230" s="5"/>
      <c r="SLX230" s="6"/>
      <c r="SLY230" s="6"/>
      <c r="SLZ230" s="6"/>
      <c r="SMA230" s="6"/>
      <c r="SMB230" s="6"/>
      <c r="SMC230" s="6"/>
      <c r="SMD230" s="6"/>
      <c r="SME230" s="6"/>
      <c r="SMF230" s="6"/>
      <c r="SMG230" s="6"/>
      <c r="SMH230" s="6"/>
      <c r="SMI230" s="6"/>
      <c r="SMJ230" s="6"/>
      <c r="SMK230" s="6"/>
      <c r="SML230" s="6"/>
      <c r="SMM230" s="6"/>
      <c r="SMN230" s="6"/>
      <c r="SMO230" s="6"/>
      <c r="SMP230" s="6"/>
      <c r="SMQ230" s="6"/>
      <c r="SMR230" s="6"/>
      <c r="SMS230" s="5"/>
      <c r="SMT230" s="6"/>
      <c r="SMU230" s="6"/>
      <c r="SMV230" s="6"/>
      <c r="SMW230" s="6"/>
      <c r="SMX230" s="6"/>
      <c r="SMY230" s="6"/>
      <c r="SMZ230" s="6"/>
      <c r="SNA230" s="6"/>
      <c r="SNB230" s="6"/>
      <c r="SNC230" s="6"/>
      <c r="SND230" s="6"/>
      <c r="SNE230" s="6"/>
      <c r="SNF230" s="6"/>
      <c r="SNG230" s="6"/>
      <c r="SNH230" s="6"/>
      <c r="SNI230" s="6"/>
      <c r="SNJ230" s="6"/>
      <c r="SNK230" s="6"/>
      <c r="SNL230" s="6"/>
      <c r="SNM230" s="6"/>
      <c r="SNN230" s="6"/>
      <c r="SNO230" s="5"/>
      <c r="SNP230" s="6"/>
      <c r="SNQ230" s="6"/>
      <c r="SNR230" s="6"/>
      <c r="SNS230" s="6"/>
      <c r="SNT230" s="6"/>
      <c r="SNU230" s="6"/>
      <c r="SNV230" s="6"/>
      <c r="SNW230" s="6"/>
      <c r="SNX230" s="6"/>
      <c r="SNY230" s="6"/>
      <c r="SNZ230" s="6"/>
      <c r="SOA230" s="6"/>
      <c r="SOB230" s="6"/>
      <c r="SOC230" s="6"/>
      <c r="SOD230" s="6"/>
      <c r="SOE230" s="6"/>
      <c r="SOF230" s="6"/>
      <c r="SOG230" s="6"/>
      <c r="SOH230" s="6"/>
      <c r="SOI230" s="6"/>
      <c r="SOJ230" s="6"/>
      <c r="SOK230" s="5"/>
      <c r="SOL230" s="6"/>
      <c r="SOM230" s="6"/>
      <c r="SON230" s="6"/>
      <c r="SOO230" s="6"/>
      <c r="SOP230" s="6"/>
      <c r="SOQ230" s="6"/>
      <c r="SOR230" s="6"/>
      <c r="SOS230" s="6"/>
      <c r="SOT230" s="6"/>
      <c r="SOU230" s="6"/>
      <c r="SOV230" s="6"/>
      <c r="SOW230" s="6"/>
      <c r="SOX230" s="6"/>
      <c r="SOY230" s="6"/>
      <c r="SOZ230" s="6"/>
      <c r="SPA230" s="6"/>
      <c r="SPB230" s="6"/>
      <c r="SPC230" s="6"/>
      <c r="SPD230" s="6"/>
      <c r="SPE230" s="6"/>
      <c r="SPF230" s="6"/>
      <c r="SPG230" s="5"/>
      <c r="SPH230" s="6"/>
      <c r="SPI230" s="6"/>
      <c r="SPJ230" s="6"/>
      <c r="SPK230" s="6"/>
      <c r="SPL230" s="6"/>
      <c r="SPM230" s="6"/>
      <c r="SPN230" s="6"/>
      <c r="SPO230" s="6"/>
      <c r="SPP230" s="6"/>
      <c r="SPQ230" s="6"/>
      <c r="SPR230" s="6"/>
      <c r="SPS230" s="6"/>
      <c r="SPT230" s="6"/>
      <c r="SPU230" s="6"/>
      <c r="SPV230" s="6"/>
      <c r="SPW230" s="6"/>
      <c r="SPX230" s="6"/>
      <c r="SPY230" s="6"/>
      <c r="SPZ230" s="6"/>
      <c r="SQA230" s="6"/>
      <c r="SQB230" s="6"/>
      <c r="SQC230" s="5"/>
      <c r="SQD230" s="6"/>
      <c r="SQE230" s="6"/>
      <c r="SQF230" s="6"/>
      <c r="SQG230" s="6"/>
      <c r="SQH230" s="6"/>
      <c r="SQI230" s="6"/>
      <c r="SQJ230" s="6"/>
      <c r="SQK230" s="6"/>
      <c r="SQL230" s="6"/>
      <c r="SQM230" s="6"/>
      <c r="SQN230" s="6"/>
      <c r="SQO230" s="6"/>
      <c r="SQP230" s="6"/>
      <c r="SQQ230" s="6"/>
      <c r="SQR230" s="6"/>
      <c r="SQS230" s="6"/>
      <c r="SQT230" s="6"/>
      <c r="SQU230" s="6"/>
      <c r="SQV230" s="6"/>
      <c r="SQW230" s="6"/>
      <c r="SQX230" s="6"/>
      <c r="SQY230" s="5"/>
      <c r="SQZ230" s="6"/>
      <c r="SRA230" s="6"/>
      <c r="SRB230" s="6"/>
      <c r="SRC230" s="6"/>
      <c r="SRD230" s="6"/>
      <c r="SRE230" s="6"/>
      <c r="SRF230" s="6"/>
      <c r="SRG230" s="6"/>
      <c r="SRH230" s="6"/>
      <c r="SRI230" s="6"/>
      <c r="SRJ230" s="6"/>
      <c r="SRK230" s="6"/>
      <c r="SRL230" s="6"/>
      <c r="SRM230" s="6"/>
      <c r="SRN230" s="6"/>
      <c r="SRO230" s="6"/>
      <c r="SRP230" s="6"/>
      <c r="SRQ230" s="6"/>
      <c r="SRR230" s="6"/>
      <c r="SRS230" s="6"/>
      <c r="SRT230" s="6"/>
      <c r="SRU230" s="5"/>
      <c r="SRV230" s="6"/>
      <c r="SRW230" s="6"/>
      <c r="SRX230" s="6"/>
      <c r="SRY230" s="6"/>
      <c r="SRZ230" s="6"/>
      <c r="SSA230" s="6"/>
      <c r="SSB230" s="6"/>
      <c r="SSC230" s="6"/>
      <c r="SSD230" s="6"/>
      <c r="SSE230" s="6"/>
      <c r="SSF230" s="6"/>
      <c r="SSG230" s="6"/>
      <c r="SSH230" s="6"/>
      <c r="SSI230" s="6"/>
      <c r="SSJ230" s="6"/>
      <c r="SSK230" s="6"/>
      <c r="SSL230" s="6"/>
      <c r="SSM230" s="6"/>
      <c r="SSN230" s="6"/>
      <c r="SSO230" s="6"/>
      <c r="SSP230" s="6"/>
      <c r="SSQ230" s="5"/>
      <c r="SSR230" s="6"/>
      <c r="SSS230" s="6"/>
      <c r="SST230" s="6"/>
      <c r="SSU230" s="6"/>
      <c r="SSV230" s="6"/>
      <c r="SSW230" s="6"/>
      <c r="SSX230" s="6"/>
      <c r="SSY230" s="6"/>
      <c r="SSZ230" s="6"/>
      <c r="STA230" s="6"/>
      <c r="STB230" s="6"/>
      <c r="STC230" s="6"/>
      <c r="STD230" s="6"/>
      <c r="STE230" s="6"/>
      <c r="STF230" s="6"/>
      <c r="STG230" s="6"/>
      <c r="STH230" s="6"/>
      <c r="STI230" s="6"/>
      <c r="STJ230" s="6"/>
      <c r="STK230" s="6"/>
      <c r="STL230" s="6"/>
      <c r="STM230" s="5"/>
      <c r="STN230" s="6"/>
      <c r="STO230" s="6"/>
      <c r="STP230" s="6"/>
      <c r="STQ230" s="6"/>
      <c r="STR230" s="6"/>
      <c r="STS230" s="6"/>
      <c r="STT230" s="6"/>
      <c r="STU230" s="6"/>
      <c r="STV230" s="6"/>
      <c r="STW230" s="6"/>
      <c r="STX230" s="6"/>
      <c r="STY230" s="6"/>
      <c r="STZ230" s="6"/>
      <c r="SUA230" s="6"/>
      <c r="SUB230" s="6"/>
      <c r="SUC230" s="6"/>
      <c r="SUD230" s="6"/>
      <c r="SUE230" s="6"/>
      <c r="SUF230" s="6"/>
      <c r="SUG230" s="6"/>
      <c r="SUH230" s="6"/>
      <c r="SUI230" s="5"/>
      <c r="SUJ230" s="6"/>
      <c r="SUK230" s="6"/>
      <c r="SUL230" s="6"/>
      <c r="SUM230" s="6"/>
      <c r="SUN230" s="6"/>
      <c r="SUO230" s="6"/>
      <c r="SUP230" s="6"/>
      <c r="SUQ230" s="6"/>
      <c r="SUR230" s="6"/>
      <c r="SUS230" s="6"/>
      <c r="SUT230" s="6"/>
      <c r="SUU230" s="6"/>
      <c r="SUV230" s="6"/>
      <c r="SUW230" s="6"/>
      <c r="SUX230" s="6"/>
      <c r="SUY230" s="6"/>
      <c r="SUZ230" s="6"/>
      <c r="SVA230" s="6"/>
      <c r="SVB230" s="6"/>
      <c r="SVC230" s="6"/>
      <c r="SVD230" s="6"/>
      <c r="SVE230" s="5"/>
      <c r="SVF230" s="6"/>
      <c r="SVG230" s="6"/>
      <c r="SVH230" s="6"/>
      <c r="SVI230" s="6"/>
      <c r="SVJ230" s="6"/>
      <c r="SVK230" s="6"/>
      <c r="SVL230" s="6"/>
      <c r="SVM230" s="6"/>
      <c r="SVN230" s="6"/>
      <c r="SVO230" s="6"/>
      <c r="SVP230" s="6"/>
      <c r="SVQ230" s="6"/>
      <c r="SVR230" s="6"/>
      <c r="SVS230" s="6"/>
      <c r="SVT230" s="6"/>
      <c r="SVU230" s="6"/>
      <c r="SVV230" s="6"/>
      <c r="SVW230" s="6"/>
      <c r="SVX230" s="6"/>
      <c r="SVY230" s="6"/>
      <c r="SVZ230" s="6"/>
      <c r="SWA230" s="5"/>
      <c r="SWB230" s="6"/>
      <c r="SWC230" s="6"/>
      <c r="SWD230" s="6"/>
      <c r="SWE230" s="6"/>
      <c r="SWF230" s="6"/>
      <c r="SWG230" s="6"/>
      <c r="SWH230" s="6"/>
      <c r="SWI230" s="6"/>
      <c r="SWJ230" s="6"/>
      <c r="SWK230" s="6"/>
      <c r="SWL230" s="6"/>
      <c r="SWM230" s="6"/>
      <c r="SWN230" s="6"/>
      <c r="SWO230" s="6"/>
      <c r="SWP230" s="6"/>
      <c r="SWQ230" s="6"/>
      <c r="SWR230" s="6"/>
      <c r="SWS230" s="6"/>
      <c r="SWT230" s="6"/>
      <c r="SWU230" s="6"/>
      <c r="SWV230" s="6"/>
      <c r="SWW230" s="5"/>
      <c r="SWX230" s="6"/>
      <c r="SWY230" s="6"/>
      <c r="SWZ230" s="6"/>
      <c r="SXA230" s="6"/>
      <c r="SXB230" s="6"/>
      <c r="SXC230" s="6"/>
      <c r="SXD230" s="6"/>
      <c r="SXE230" s="6"/>
      <c r="SXF230" s="6"/>
      <c r="SXG230" s="6"/>
      <c r="SXH230" s="6"/>
      <c r="SXI230" s="6"/>
      <c r="SXJ230" s="6"/>
      <c r="SXK230" s="6"/>
      <c r="SXL230" s="6"/>
      <c r="SXM230" s="6"/>
      <c r="SXN230" s="6"/>
      <c r="SXO230" s="6"/>
      <c r="SXP230" s="6"/>
      <c r="SXQ230" s="6"/>
      <c r="SXR230" s="6"/>
      <c r="SXS230" s="5"/>
      <c r="SXT230" s="6"/>
      <c r="SXU230" s="6"/>
      <c r="SXV230" s="6"/>
      <c r="SXW230" s="6"/>
      <c r="SXX230" s="6"/>
      <c r="SXY230" s="6"/>
      <c r="SXZ230" s="6"/>
      <c r="SYA230" s="6"/>
      <c r="SYB230" s="6"/>
      <c r="SYC230" s="6"/>
      <c r="SYD230" s="6"/>
      <c r="SYE230" s="6"/>
      <c r="SYF230" s="6"/>
      <c r="SYG230" s="6"/>
      <c r="SYH230" s="6"/>
      <c r="SYI230" s="6"/>
      <c r="SYJ230" s="6"/>
      <c r="SYK230" s="6"/>
      <c r="SYL230" s="6"/>
      <c r="SYM230" s="6"/>
      <c r="SYN230" s="6"/>
      <c r="SYO230" s="5"/>
      <c r="SYP230" s="6"/>
      <c r="SYQ230" s="6"/>
      <c r="SYR230" s="6"/>
      <c r="SYS230" s="6"/>
      <c r="SYT230" s="6"/>
      <c r="SYU230" s="6"/>
      <c r="SYV230" s="6"/>
      <c r="SYW230" s="6"/>
      <c r="SYX230" s="6"/>
      <c r="SYY230" s="6"/>
      <c r="SYZ230" s="6"/>
      <c r="SZA230" s="6"/>
      <c r="SZB230" s="6"/>
      <c r="SZC230" s="6"/>
      <c r="SZD230" s="6"/>
      <c r="SZE230" s="6"/>
      <c r="SZF230" s="6"/>
      <c r="SZG230" s="6"/>
      <c r="SZH230" s="6"/>
      <c r="SZI230" s="6"/>
      <c r="SZJ230" s="6"/>
      <c r="SZK230" s="5"/>
      <c r="SZL230" s="6"/>
      <c r="SZM230" s="6"/>
      <c r="SZN230" s="6"/>
      <c r="SZO230" s="6"/>
      <c r="SZP230" s="6"/>
      <c r="SZQ230" s="6"/>
      <c r="SZR230" s="6"/>
      <c r="SZS230" s="6"/>
      <c r="SZT230" s="6"/>
      <c r="SZU230" s="6"/>
      <c r="SZV230" s="6"/>
      <c r="SZW230" s="6"/>
      <c r="SZX230" s="6"/>
      <c r="SZY230" s="6"/>
      <c r="SZZ230" s="6"/>
      <c r="TAA230" s="6"/>
      <c r="TAB230" s="6"/>
      <c r="TAC230" s="6"/>
      <c r="TAD230" s="6"/>
      <c r="TAE230" s="6"/>
      <c r="TAF230" s="6"/>
      <c r="TAG230" s="5"/>
      <c r="TAH230" s="6"/>
      <c r="TAI230" s="6"/>
      <c r="TAJ230" s="6"/>
      <c r="TAK230" s="6"/>
      <c r="TAL230" s="6"/>
      <c r="TAM230" s="6"/>
      <c r="TAN230" s="6"/>
      <c r="TAO230" s="6"/>
      <c r="TAP230" s="6"/>
      <c r="TAQ230" s="6"/>
      <c r="TAR230" s="6"/>
      <c r="TAS230" s="6"/>
      <c r="TAT230" s="6"/>
      <c r="TAU230" s="6"/>
      <c r="TAV230" s="6"/>
      <c r="TAW230" s="6"/>
      <c r="TAX230" s="6"/>
      <c r="TAY230" s="6"/>
      <c r="TAZ230" s="6"/>
      <c r="TBA230" s="6"/>
      <c r="TBB230" s="6"/>
      <c r="TBC230" s="5"/>
      <c r="TBD230" s="6"/>
      <c r="TBE230" s="6"/>
      <c r="TBF230" s="6"/>
      <c r="TBG230" s="6"/>
      <c r="TBH230" s="6"/>
      <c r="TBI230" s="6"/>
      <c r="TBJ230" s="6"/>
      <c r="TBK230" s="6"/>
      <c r="TBL230" s="6"/>
      <c r="TBM230" s="6"/>
      <c r="TBN230" s="6"/>
      <c r="TBO230" s="6"/>
      <c r="TBP230" s="6"/>
      <c r="TBQ230" s="6"/>
      <c r="TBR230" s="6"/>
      <c r="TBS230" s="6"/>
      <c r="TBT230" s="6"/>
      <c r="TBU230" s="6"/>
      <c r="TBV230" s="6"/>
      <c r="TBW230" s="6"/>
      <c r="TBX230" s="6"/>
      <c r="TBY230" s="5"/>
      <c r="TBZ230" s="6"/>
      <c r="TCA230" s="6"/>
      <c r="TCB230" s="6"/>
      <c r="TCC230" s="6"/>
      <c r="TCD230" s="6"/>
      <c r="TCE230" s="6"/>
      <c r="TCF230" s="6"/>
      <c r="TCG230" s="6"/>
      <c r="TCH230" s="6"/>
      <c r="TCI230" s="6"/>
      <c r="TCJ230" s="6"/>
      <c r="TCK230" s="6"/>
      <c r="TCL230" s="6"/>
      <c r="TCM230" s="6"/>
      <c r="TCN230" s="6"/>
      <c r="TCO230" s="6"/>
      <c r="TCP230" s="6"/>
      <c r="TCQ230" s="6"/>
      <c r="TCR230" s="6"/>
      <c r="TCS230" s="6"/>
      <c r="TCT230" s="6"/>
      <c r="TCU230" s="5"/>
      <c r="TCV230" s="6"/>
      <c r="TCW230" s="6"/>
      <c r="TCX230" s="6"/>
      <c r="TCY230" s="6"/>
      <c r="TCZ230" s="6"/>
      <c r="TDA230" s="6"/>
      <c r="TDB230" s="6"/>
      <c r="TDC230" s="6"/>
      <c r="TDD230" s="6"/>
      <c r="TDE230" s="6"/>
      <c r="TDF230" s="6"/>
      <c r="TDG230" s="6"/>
      <c r="TDH230" s="6"/>
      <c r="TDI230" s="6"/>
      <c r="TDJ230" s="6"/>
      <c r="TDK230" s="6"/>
      <c r="TDL230" s="6"/>
      <c r="TDM230" s="6"/>
      <c r="TDN230" s="6"/>
      <c r="TDO230" s="6"/>
      <c r="TDP230" s="6"/>
      <c r="TDQ230" s="5"/>
      <c r="TDR230" s="6"/>
      <c r="TDS230" s="6"/>
      <c r="TDT230" s="6"/>
      <c r="TDU230" s="6"/>
      <c r="TDV230" s="6"/>
      <c r="TDW230" s="6"/>
      <c r="TDX230" s="6"/>
      <c r="TDY230" s="6"/>
      <c r="TDZ230" s="6"/>
      <c r="TEA230" s="6"/>
      <c r="TEB230" s="6"/>
      <c r="TEC230" s="6"/>
      <c r="TED230" s="6"/>
      <c r="TEE230" s="6"/>
      <c r="TEF230" s="6"/>
      <c r="TEG230" s="6"/>
      <c r="TEH230" s="6"/>
      <c r="TEI230" s="6"/>
      <c r="TEJ230" s="6"/>
      <c r="TEK230" s="6"/>
      <c r="TEL230" s="6"/>
      <c r="TEM230" s="5"/>
      <c r="TEN230" s="6"/>
      <c r="TEO230" s="6"/>
      <c r="TEP230" s="6"/>
      <c r="TEQ230" s="6"/>
      <c r="TER230" s="6"/>
      <c r="TES230" s="6"/>
      <c r="TET230" s="6"/>
      <c r="TEU230" s="6"/>
      <c r="TEV230" s="6"/>
      <c r="TEW230" s="6"/>
      <c r="TEX230" s="6"/>
      <c r="TEY230" s="6"/>
      <c r="TEZ230" s="6"/>
      <c r="TFA230" s="6"/>
      <c r="TFB230" s="6"/>
      <c r="TFC230" s="6"/>
      <c r="TFD230" s="6"/>
      <c r="TFE230" s="6"/>
      <c r="TFF230" s="6"/>
      <c r="TFG230" s="6"/>
      <c r="TFH230" s="6"/>
      <c r="TFI230" s="5"/>
      <c r="TFJ230" s="6"/>
      <c r="TFK230" s="6"/>
      <c r="TFL230" s="6"/>
      <c r="TFM230" s="6"/>
      <c r="TFN230" s="6"/>
      <c r="TFO230" s="6"/>
      <c r="TFP230" s="6"/>
      <c r="TFQ230" s="6"/>
      <c r="TFR230" s="6"/>
      <c r="TFS230" s="6"/>
      <c r="TFT230" s="6"/>
      <c r="TFU230" s="6"/>
      <c r="TFV230" s="6"/>
      <c r="TFW230" s="6"/>
      <c r="TFX230" s="6"/>
      <c r="TFY230" s="6"/>
      <c r="TFZ230" s="6"/>
      <c r="TGA230" s="6"/>
      <c r="TGB230" s="6"/>
      <c r="TGC230" s="6"/>
      <c r="TGD230" s="6"/>
      <c r="TGE230" s="5"/>
      <c r="TGF230" s="6"/>
      <c r="TGG230" s="6"/>
      <c r="TGH230" s="6"/>
      <c r="TGI230" s="6"/>
      <c r="TGJ230" s="6"/>
      <c r="TGK230" s="6"/>
      <c r="TGL230" s="6"/>
      <c r="TGM230" s="6"/>
      <c r="TGN230" s="6"/>
      <c r="TGO230" s="6"/>
      <c r="TGP230" s="6"/>
      <c r="TGQ230" s="6"/>
      <c r="TGR230" s="6"/>
      <c r="TGS230" s="6"/>
      <c r="TGT230" s="6"/>
      <c r="TGU230" s="6"/>
      <c r="TGV230" s="6"/>
      <c r="TGW230" s="6"/>
      <c r="TGX230" s="6"/>
      <c r="TGY230" s="6"/>
      <c r="TGZ230" s="6"/>
      <c r="THA230" s="5"/>
      <c r="THB230" s="6"/>
      <c r="THC230" s="6"/>
      <c r="THD230" s="6"/>
      <c r="THE230" s="6"/>
      <c r="THF230" s="6"/>
      <c r="THG230" s="6"/>
      <c r="THH230" s="6"/>
      <c r="THI230" s="6"/>
      <c r="THJ230" s="6"/>
      <c r="THK230" s="6"/>
      <c r="THL230" s="6"/>
      <c r="THM230" s="6"/>
      <c r="THN230" s="6"/>
      <c r="THO230" s="6"/>
      <c r="THP230" s="6"/>
      <c r="THQ230" s="6"/>
      <c r="THR230" s="6"/>
      <c r="THS230" s="6"/>
      <c r="THT230" s="6"/>
      <c r="THU230" s="6"/>
      <c r="THV230" s="6"/>
      <c r="THW230" s="5"/>
      <c r="THX230" s="6"/>
      <c r="THY230" s="6"/>
      <c r="THZ230" s="6"/>
      <c r="TIA230" s="6"/>
      <c r="TIB230" s="6"/>
      <c r="TIC230" s="6"/>
      <c r="TID230" s="6"/>
      <c r="TIE230" s="6"/>
      <c r="TIF230" s="6"/>
      <c r="TIG230" s="6"/>
      <c r="TIH230" s="6"/>
      <c r="TII230" s="6"/>
      <c r="TIJ230" s="6"/>
      <c r="TIK230" s="6"/>
      <c r="TIL230" s="6"/>
      <c r="TIM230" s="6"/>
      <c r="TIN230" s="6"/>
      <c r="TIO230" s="6"/>
      <c r="TIP230" s="6"/>
      <c r="TIQ230" s="6"/>
      <c r="TIR230" s="6"/>
      <c r="TIS230" s="5"/>
      <c r="TIT230" s="6"/>
      <c r="TIU230" s="6"/>
      <c r="TIV230" s="6"/>
      <c r="TIW230" s="6"/>
      <c r="TIX230" s="6"/>
      <c r="TIY230" s="6"/>
      <c r="TIZ230" s="6"/>
      <c r="TJA230" s="6"/>
      <c r="TJB230" s="6"/>
      <c r="TJC230" s="6"/>
      <c r="TJD230" s="6"/>
      <c r="TJE230" s="6"/>
      <c r="TJF230" s="6"/>
      <c r="TJG230" s="6"/>
      <c r="TJH230" s="6"/>
      <c r="TJI230" s="6"/>
      <c r="TJJ230" s="6"/>
      <c r="TJK230" s="6"/>
      <c r="TJL230" s="6"/>
      <c r="TJM230" s="6"/>
      <c r="TJN230" s="6"/>
      <c r="TJO230" s="5"/>
      <c r="TJP230" s="6"/>
      <c r="TJQ230" s="6"/>
      <c r="TJR230" s="6"/>
      <c r="TJS230" s="6"/>
      <c r="TJT230" s="6"/>
      <c r="TJU230" s="6"/>
      <c r="TJV230" s="6"/>
      <c r="TJW230" s="6"/>
      <c r="TJX230" s="6"/>
      <c r="TJY230" s="6"/>
      <c r="TJZ230" s="6"/>
      <c r="TKA230" s="6"/>
      <c r="TKB230" s="6"/>
      <c r="TKC230" s="6"/>
      <c r="TKD230" s="6"/>
      <c r="TKE230" s="6"/>
      <c r="TKF230" s="6"/>
      <c r="TKG230" s="6"/>
      <c r="TKH230" s="6"/>
      <c r="TKI230" s="6"/>
      <c r="TKJ230" s="6"/>
      <c r="TKK230" s="5"/>
      <c r="TKL230" s="6"/>
      <c r="TKM230" s="6"/>
      <c r="TKN230" s="6"/>
      <c r="TKO230" s="6"/>
      <c r="TKP230" s="6"/>
      <c r="TKQ230" s="6"/>
      <c r="TKR230" s="6"/>
      <c r="TKS230" s="6"/>
      <c r="TKT230" s="6"/>
      <c r="TKU230" s="6"/>
      <c r="TKV230" s="6"/>
      <c r="TKW230" s="6"/>
      <c r="TKX230" s="6"/>
      <c r="TKY230" s="6"/>
      <c r="TKZ230" s="6"/>
      <c r="TLA230" s="6"/>
      <c r="TLB230" s="6"/>
      <c r="TLC230" s="6"/>
      <c r="TLD230" s="6"/>
      <c r="TLE230" s="6"/>
      <c r="TLF230" s="6"/>
      <c r="TLG230" s="5"/>
      <c r="TLH230" s="6"/>
      <c r="TLI230" s="6"/>
      <c r="TLJ230" s="6"/>
      <c r="TLK230" s="6"/>
      <c r="TLL230" s="6"/>
      <c r="TLM230" s="6"/>
      <c r="TLN230" s="6"/>
      <c r="TLO230" s="6"/>
      <c r="TLP230" s="6"/>
      <c r="TLQ230" s="6"/>
      <c r="TLR230" s="6"/>
      <c r="TLS230" s="6"/>
      <c r="TLT230" s="6"/>
      <c r="TLU230" s="6"/>
      <c r="TLV230" s="6"/>
      <c r="TLW230" s="6"/>
      <c r="TLX230" s="6"/>
      <c r="TLY230" s="6"/>
      <c r="TLZ230" s="6"/>
      <c r="TMA230" s="6"/>
      <c r="TMB230" s="6"/>
      <c r="TMC230" s="5"/>
      <c r="TMD230" s="6"/>
      <c r="TME230" s="6"/>
      <c r="TMF230" s="6"/>
      <c r="TMG230" s="6"/>
      <c r="TMH230" s="6"/>
      <c r="TMI230" s="6"/>
      <c r="TMJ230" s="6"/>
      <c r="TMK230" s="6"/>
      <c r="TML230" s="6"/>
      <c r="TMM230" s="6"/>
      <c r="TMN230" s="6"/>
      <c r="TMO230" s="6"/>
      <c r="TMP230" s="6"/>
      <c r="TMQ230" s="6"/>
      <c r="TMR230" s="6"/>
      <c r="TMS230" s="6"/>
      <c r="TMT230" s="6"/>
      <c r="TMU230" s="6"/>
      <c r="TMV230" s="6"/>
      <c r="TMW230" s="6"/>
      <c r="TMX230" s="6"/>
      <c r="TMY230" s="5"/>
      <c r="TMZ230" s="6"/>
      <c r="TNA230" s="6"/>
      <c r="TNB230" s="6"/>
      <c r="TNC230" s="6"/>
      <c r="TND230" s="6"/>
      <c r="TNE230" s="6"/>
      <c r="TNF230" s="6"/>
      <c r="TNG230" s="6"/>
      <c r="TNH230" s="6"/>
      <c r="TNI230" s="6"/>
      <c r="TNJ230" s="6"/>
      <c r="TNK230" s="6"/>
      <c r="TNL230" s="6"/>
      <c r="TNM230" s="6"/>
      <c r="TNN230" s="6"/>
      <c r="TNO230" s="6"/>
      <c r="TNP230" s="6"/>
      <c r="TNQ230" s="6"/>
      <c r="TNR230" s="6"/>
      <c r="TNS230" s="6"/>
      <c r="TNT230" s="6"/>
      <c r="TNU230" s="5"/>
      <c r="TNV230" s="6"/>
      <c r="TNW230" s="6"/>
      <c r="TNX230" s="6"/>
      <c r="TNY230" s="6"/>
      <c r="TNZ230" s="6"/>
      <c r="TOA230" s="6"/>
      <c r="TOB230" s="6"/>
      <c r="TOC230" s="6"/>
      <c r="TOD230" s="6"/>
      <c r="TOE230" s="6"/>
      <c r="TOF230" s="6"/>
      <c r="TOG230" s="6"/>
      <c r="TOH230" s="6"/>
      <c r="TOI230" s="6"/>
      <c r="TOJ230" s="6"/>
      <c r="TOK230" s="6"/>
      <c r="TOL230" s="6"/>
      <c r="TOM230" s="6"/>
      <c r="TON230" s="6"/>
      <c r="TOO230" s="6"/>
      <c r="TOP230" s="6"/>
      <c r="TOQ230" s="5"/>
      <c r="TOR230" s="6"/>
      <c r="TOS230" s="6"/>
      <c r="TOT230" s="6"/>
      <c r="TOU230" s="6"/>
      <c r="TOV230" s="6"/>
      <c r="TOW230" s="6"/>
      <c r="TOX230" s="6"/>
      <c r="TOY230" s="6"/>
      <c r="TOZ230" s="6"/>
      <c r="TPA230" s="6"/>
      <c r="TPB230" s="6"/>
      <c r="TPC230" s="6"/>
      <c r="TPD230" s="6"/>
      <c r="TPE230" s="6"/>
      <c r="TPF230" s="6"/>
      <c r="TPG230" s="6"/>
      <c r="TPH230" s="6"/>
      <c r="TPI230" s="6"/>
      <c r="TPJ230" s="6"/>
      <c r="TPK230" s="6"/>
      <c r="TPL230" s="6"/>
      <c r="TPM230" s="5"/>
      <c r="TPN230" s="6"/>
      <c r="TPO230" s="6"/>
      <c r="TPP230" s="6"/>
      <c r="TPQ230" s="6"/>
      <c r="TPR230" s="6"/>
      <c r="TPS230" s="6"/>
      <c r="TPT230" s="6"/>
      <c r="TPU230" s="6"/>
      <c r="TPV230" s="6"/>
      <c r="TPW230" s="6"/>
      <c r="TPX230" s="6"/>
      <c r="TPY230" s="6"/>
      <c r="TPZ230" s="6"/>
      <c r="TQA230" s="6"/>
      <c r="TQB230" s="6"/>
      <c r="TQC230" s="6"/>
      <c r="TQD230" s="6"/>
      <c r="TQE230" s="6"/>
      <c r="TQF230" s="6"/>
      <c r="TQG230" s="6"/>
      <c r="TQH230" s="6"/>
      <c r="TQI230" s="5"/>
      <c r="TQJ230" s="6"/>
      <c r="TQK230" s="6"/>
      <c r="TQL230" s="6"/>
      <c r="TQM230" s="6"/>
      <c r="TQN230" s="6"/>
      <c r="TQO230" s="6"/>
      <c r="TQP230" s="6"/>
      <c r="TQQ230" s="6"/>
      <c r="TQR230" s="6"/>
      <c r="TQS230" s="6"/>
      <c r="TQT230" s="6"/>
      <c r="TQU230" s="6"/>
      <c r="TQV230" s="6"/>
      <c r="TQW230" s="6"/>
      <c r="TQX230" s="6"/>
      <c r="TQY230" s="6"/>
      <c r="TQZ230" s="6"/>
      <c r="TRA230" s="6"/>
      <c r="TRB230" s="6"/>
      <c r="TRC230" s="6"/>
      <c r="TRD230" s="6"/>
      <c r="TRE230" s="5"/>
      <c r="TRF230" s="6"/>
      <c r="TRG230" s="6"/>
      <c r="TRH230" s="6"/>
      <c r="TRI230" s="6"/>
      <c r="TRJ230" s="6"/>
      <c r="TRK230" s="6"/>
      <c r="TRL230" s="6"/>
      <c r="TRM230" s="6"/>
      <c r="TRN230" s="6"/>
      <c r="TRO230" s="6"/>
      <c r="TRP230" s="6"/>
      <c r="TRQ230" s="6"/>
      <c r="TRR230" s="6"/>
      <c r="TRS230" s="6"/>
      <c r="TRT230" s="6"/>
      <c r="TRU230" s="6"/>
      <c r="TRV230" s="6"/>
      <c r="TRW230" s="6"/>
      <c r="TRX230" s="6"/>
      <c r="TRY230" s="6"/>
      <c r="TRZ230" s="6"/>
      <c r="TSA230" s="5"/>
      <c r="TSB230" s="6"/>
      <c r="TSC230" s="6"/>
      <c r="TSD230" s="6"/>
      <c r="TSE230" s="6"/>
      <c r="TSF230" s="6"/>
      <c r="TSG230" s="6"/>
      <c r="TSH230" s="6"/>
      <c r="TSI230" s="6"/>
      <c r="TSJ230" s="6"/>
      <c r="TSK230" s="6"/>
      <c r="TSL230" s="6"/>
      <c r="TSM230" s="6"/>
      <c r="TSN230" s="6"/>
      <c r="TSO230" s="6"/>
      <c r="TSP230" s="6"/>
      <c r="TSQ230" s="6"/>
      <c r="TSR230" s="6"/>
      <c r="TSS230" s="6"/>
      <c r="TST230" s="6"/>
      <c r="TSU230" s="6"/>
      <c r="TSV230" s="6"/>
      <c r="TSW230" s="5"/>
      <c r="TSX230" s="6"/>
      <c r="TSY230" s="6"/>
      <c r="TSZ230" s="6"/>
      <c r="TTA230" s="6"/>
      <c r="TTB230" s="6"/>
      <c r="TTC230" s="6"/>
      <c r="TTD230" s="6"/>
      <c r="TTE230" s="6"/>
      <c r="TTF230" s="6"/>
      <c r="TTG230" s="6"/>
      <c r="TTH230" s="6"/>
      <c r="TTI230" s="6"/>
      <c r="TTJ230" s="6"/>
      <c r="TTK230" s="6"/>
      <c r="TTL230" s="6"/>
      <c r="TTM230" s="6"/>
      <c r="TTN230" s="6"/>
      <c r="TTO230" s="6"/>
      <c r="TTP230" s="6"/>
      <c r="TTQ230" s="6"/>
      <c r="TTR230" s="6"/>
      <c r="TTS230" s="5"/>
      <c r="TTT230" s="6"/>
      <c r="TTU230" s="6"/>
      <c r="TTV230" s="6"/>
      <c r="TTW230" s="6"/>
      <c r="TTX230" s="6"/>
      <c r="TTY230" s="6"/>
      <c r="TTZ230" s="6"/>
      <c r="TUA230" s="6"/>
      <c r="TUB230" s="6"/>
      <c r="TUC230" s="6"/>
      <c r="TUD230" s="6"/>
      <c r="TUE230" s="6"/>
      <c r="TUF230" s="6"/>
      <c r="TUG230" s="6"/>
      <c r="TUH230" s="6"/>
      <c r="TUI230" s="6"/>
      <c r="TUJ230" s="6"/>
      <c r="TUK230" s="6"/>
      <c r="TUL230" s="6"/>
      <c r="TUM230" s="6"/>
      <c r="TUN230" s="6"/>
      <c r="TUO230" s="5"/>
      <c r="TUP230" s="6"/>
      <c r="TUQ230" s="6"/>
      <c r="TUR230" s="6"/>
      <c r="TUS230" s="6"/>
      <c r="TUT230" s="6"/>
      <c r="TUU230" s="6"/>
      <c r="TUV230" s="6"/>
      <c r="TUW230" s="6"/>
      <c r="TUX230" s="6"/>
      <c r="TUY230" s="6"/>
      <c r="TUZ230" s="6"/>
      <c r="TVA230" s="6"/>
      <c r="TVB230" s="6"/>
      <c r="TVC230" s="6"/>
      <c r="TVD230" s="6"/>
      <c r="TVE230" s="6"/>
      <c r="TVF230" s="6"/>
      <c r="TVG230" s="6"/>
      <c r="TVH230" s="6"/>
      <c r="TVI230" s="6"/>
      <c r="TVJ230" s="6"/>
      <c r="TVK230" s="5"/>
      <c r="TVL230" s="6"/>
      <c r="TVM230" s="6"/>
      <c r="TVN230" s="6"/>
      <c r="TVO230" s="6"/>
      <c r="TVP230" s="6"/>
      <c r="TVQ230" s="6"/>
      <c r="TVR230" s="6"/>
      <c r="TVS230" s="6"/>
      <c r="TVT230" s="6"/>
      <c r="TVU230" s="6"/>
      <c r="TVV230" s="6"/>
      <c r="TVW230" s="6"/>
      <c r="TVX230" s="6"/>
      <c r="TVY230" s="6"/>
      <c r="TVZ230" s="6"/>
      <c r="TWA230" s="6"/>
      <c r="TWB230" s="6"/>
      <c r="TWC230" s="6"/>
      <c r="TWD230" s="6"/>
      <c r="TWE230" s="6"/>
      <c r="TWF230" s="6"/>
      <c r="TWG230" s="5"/>
      <c r="TWH230" s="6"/>
      <c r="TWI230" s="6"/>
      <c r="TWJ230" s="6"/>
      <c r="TWK230" s="6"/>
      <c r="TWL230" s="6"/>
      <c r="TWM230" s="6"/>
      <c r="TWN230" s="6"/>
      <c r="TWO230" s="6"/>
      <c r="TWP230" s="6"/>
      <c r="TWQ230" s="6"/>
      <c r="TWR230" s="6"/>
      <c r="TWS230" s="6"/>
      <c r="TWT230" s="6"/>
      <c r="TWU230" s="6"/>
      <c r="TWV230" s="6"/>
      <c r="TWW230" s="6"/>
      <c r="TWX230" s="6"/>
      <c r="TWY230" s="6"/>
      <c r="TWZ230" s="6"/>
      <c r="TXA230" s="6"/>
      <c r="TXB230" s="6"/>
      <c r="TXC230" s="5"/>
      <c r="TXD230" s="6"/>
      <c r="TXE230" s="6"/>
      <c r="TXF230" s="6"/>
      <c r="TXG230" s="6"/>
      <c r="TXH230" s="6"/>
      <c r="TXI230" s="6"/>
      <c r="TXJ230" s="6"/>
      <c r="TXK230" s="6"/>
      <c r="TXL230" s="6"/>
      <c r="TXM230" s="6"/>
      <c r="TXN230" s="6"/>
      <c r="TXO230" s="6"/>
      <c r="TXP230" s="6"/>
      <c r="TXQ230" s="6"/>
      <c r="TXR230" s="6"/>
      <c r="TXS230" s="6"/>
      <c r="TXT230" s="6"/>
      <c r="TXU230" s="6"/>
      <c r="TXV230" s="6"/>
      <c r="TXW230" s="6"/>
      <c r="TXX230" s="6"/>
      <c r="TXY230" s="5"/>
      <c r="TXZ230" s="6"/>
      <c r="TYA230" s="6"/>
      <c r="TYB230" s="6"/>
      <c r="TYC230" s="6"/>
      <c r="TYD230" s="6"/>
      <c r="TYE230" s="6"/>
      <c r="TYF230" s="6"/>
      <c r="TYG230" s="6"/>
      <c r="TYH230" s="6"/>
      <c r="TYI230" s="6"/>
      <c r="TYJ230" s="6"/>
      <c r="TYK230" s="6"/>
      <c r="TYL230" s="6"/>
      <c r="TYM230" s="6"/>
      <c r="TYN230" s="6"/>
      <c r="TYO230" s="6"/>
      <c r="TYP230" s="6"/>
      <c r="TYQ230" s="6"/>
      <c r="TYR230" s="6"/>
      <c r="TYS230" s="6"/>
      <c r="TYT230" s="6"/>
      <c r="TYU230" s="5"/>
      <c r="TYV230" s="6"/>
      <c r="TYW230" s="6"/>
      <c r="TYX230" s="6"/>
      <c r="TYY230" s="6"/>
      <c r="TYZ230" s="6"/>
      <c r="TZA230" s="6"/>
      <c r="TZB230" s="6"/>
      <c r="TZC230" s="6"/>
      <c r="TZD230" s="6"/>
      <c r="TZE230" s="6"/>
      <c r="TZF230" s="6"/>
      <c r="TZG230" s="6"/>
      <c r="TZH230" s="6"/>
      <c r="TZI230" s="6"/>
      <c r="TZJ230" s="6"/>
      <c r="TZK230" s="6"/>
      <c r="TZL230" s="6"/>
      <c r="TZM230" s="6"/>
      <c r="TZN230" s="6"/>
      <c r="TZO230" s="6"/>
      <c r="TZP230" s="6"/>
      <c r="TZQ230" s="5"/>
      <c r="TZR230" s="6"/>
      <c r="TZS230" s="6"/>
      <c r="TZT230" s="6"/>
      <c r="TZU230" s="6"/>
      <c r="TZV230" s="6"/>
      <c r="TZW230" s="6"/>
      <c r="TZX230" s="6"/>
      <c r="TZY230" s="6"/>
      <c r="TZZ230" s="6"/>
      <c r="UAA230" s="6"/>
      <c r="UAB230" s="6"/>
      <c r="UAC230" s="6"/>
      <c r="UAD230" s="6"/>
      <c r="UAE230" s="6"/>
      <c r="UAF230" s="6"/>
      <c r="UAG230" s="6"/>
      <c r="UAH230" s="6"/>
      <c r="UAI230" s="6"/>
      <c r="UAJ230" s="6"/>
      <c r="UAK230" s="6"/>
      <c r="UAL230" s="6"/>
      <c r="UAM230" s="5"/>
      <c r="UAN230" s="6"/>
      <c r="UAO230" s="6"/>
      <c r="UAP230" s="6"/>
      <c r="UAQ230" s="6"/>
      <c r="UAR230" s="6"/>
      <c r="UAS230" s="6"/>
      <c r="UAT230" s="6"/>
      <c r="UAU230" s="6"/>
      <c r="UAV230" s="6"/>
      <c r="UAW230" s="6"/>
      <c r="UAX230" s="6"/>
      <c r="UAY230" s="6"/>
      <c r="UAZ230" s="6"/>
      <c r="UBA230" s="6"/>
      <c r="UBB230" s="6"/>
      <c r="UBC230" s="6"/>
      <c r="UBD230" s="6"/>
      <c r="UBE230" s="6"/>
      <c r="UBF230" s="6"/>
      <c r="UBG230" s="6"/>
      <c r="UBH230" s="6"/>
      <c r="UBI230" s="5"/>
      <c r="UBJ230" s="6"/>
      <c r="UBK230" s="6"/>
      <c r="UBL230" s="6"/>
      <c r="UBM230" s="6"/>
      <c r="UBN230" s="6"/>
      <c r="UBO230" s="6"/>
      <c r="UBP230" s="6"/>
      <c r="UBQ230" s="6"/>
      <c r="UBR230" s="6"/>
      <c r="UBS230" s="6"/>
      <c r="UBT230" s="6"/>
      <c r="UBU230" s="6"/>
      <c r="UBV230" s="6"/>
      <c r="UBW230" s="6"/>
      <c r="UBX230" s="6"/>
      <c r="UBY230" s="6"/>
      <c r="UBZ230" s="6"/>
      <c r="UCA230" s="6"/>
      <c r="UCB230" s="6"/>
      <c r="UCC230" s="6"/>
      <c r="UCD230" s="6"/>
      <c r="UCE230" s="5"/>
      <c r="UCF230" s="6"/>
      <c r="UCG230" s="6"/>
      <c r="UCH230" s="6"/>
      <c r="UCI230" s="6"/>
      <c r="UCJ230" s="6"/>
      <c r="UCK230" s="6"/>
      <c r="UCL230" s="6"/>
      <c r="UCM230" s="6"/>
      <c r="UCN230" s="6"/>
      <c r="UCO230" s="6"/>
      <c r="UCP230" s="6"/>
      <c r="UCQ230" s="6"/>
      <c r="UCR230" s="6"/>
      <c r="UCS230" s="6"/>
      <c r="UCT230" s="6"/>
      <c r="UCU230" s="6"/>
      <c r="UCV230" s="6"/>
      <c r="UCW230" s="6"/>
      <c r="UCX230" s="6"/>
      <c r="UCY230" s="6"/>
      <c r="UCZ230" s="6"/>
      <c r="UDA230" s="5"/>
      <c r="UDB230" s="6"/>
      <c r="UDC230" s="6"/>
      <c r="UDD230" s="6"/>
      <c r="UDE230" s="6"/>
      <c r="UDF230" s="6"/>
      <c r="UDG230" s="6"/>
      <c r="UDH230" s="6"/>
      <c r="UDI230" s="6"/>
      <c r="UDJ230" s="6"/>
      <c r="UDK230" s="6"/>
      <c r="UDL230" s="6"/>
      <c r="UDM230" s="6"/>
      <c r="UDN230" s="6"/>
      <c r="UDO230" s="6"/>
      <c r="UDP230" s="6"/>
      <c r="UDQ230" s="6"/>
      <c r="UDR230" s="6"/>
      <c r="UDS230" s="6"/>
      <c r="UDT230" s="6"/>
      <c r="UDU230" s="6"/>
      <c r="UDV230" s="6"/>
      <c r="UDW230" s="5"/>
      <c r="UDX230" s="6"/>
      <c r="UDY230" s="6"/>
      <c r="UDZ230" s="6"/>
      <c r="UEA230" s="6"/>
      <c r="UEB230" s="6"/>
      <c r="UEC230" s="6"/>
      <c r="UED230" s="6"/>
      <c r="UEE230" s="6"/>
      <c r="UEF230" s="6"/>
      <c r="UEG230" s="6"/>
      <c r="UEH230" s="6"/>
      <c r="UEI230" s="6"/>
      <c r="UEJ230" s="6"/>
      <c r="UEK230" s="6"/>
      <c r="UEL230" s="6"/>
      <c r="UEM230" s="6"/>
      <c r="UEN230" s="6"/>
      <c r="UEO230" s="6"/>
      <c r="UEP230" s="6"/>
      <c r="UEQ230" s="6"/>
      <c r="UER230" s="6"/>
      <c r="UES230" s="5"/>
      <c r="UET230" s="6"/>
      <c r="UEU230" s="6"/>
      <c r="UEV230" s="6"/>
      <c r="UEW230" s="6"/>
      <c r="UEX230" s="6"/>
      <c r="UEY230" s="6"/>
      <c r="UEZ230" s="6"/>
      <c r="UFA230" s="6"/>
      <c r="UFB230" s="6"/>
      <c r="UFC230" s="6"/>
      <c r="UFD230" s="6"/>
      <c r="UFE230" s="6"/>
      <c r="UFF230" s="6"/>
      <c r="UFG230" s="6"/>
      <c r="UFH230" s="6"/>
      <c r="UFI230" s="6"/>
      <c r="UFJ230" s="6"/>
      <c r="UFK230" s="6"/>
      <c r="UFL230" s="6"/>
      <c r="UFM230" s="6"/>
      <c r="UFN230" s="6"/>
      <c r="UFO230" s="5"/>
      <c r="UFP230" s="6"/>
      <c r="UFQ230" s="6"/>
      <c r="UFR230" s="6"/>
      <c r="UFS230" s="6"/>
      <c r="UFT230" s="6"/>
      <c r="UFU230" s="6"/>
      <c r="UFV230" s="6"/>
      <c r="UFW230" s="6"/>
      <c r="UFX230" s="6"/>
      <c r="UFY230" s="6"/>
      <c r="UFZ230" s="6"/>
      <c r="UGA230" s="6"/>
      <c r="UGB230" s="6"/>
      <c r="UGC230" s="6"/>
      <c r="UGD230" s="6"/>
      <c r="UGE230" s="6"/>
      <c r="UGF230" s="6"/>
      <c r="UGG230" s="6"/>
      <c r="UGH230" s="6"/>
      <c r="UGI230" s="6"/>
      <c r="UGJ230" s="6"/>
      <c r="UGK230" s="5"/>
      <c r="UGL230" s="6"/>
      <c r="UGM230" s="6"/>
      <c r="UGN230" s="6"/>
      <c r="UGO230" s="6"/>
      <c r="UGP230" s="6"/>
      <c r="UGQ230" s="6"/>
      <c r="UGR230" s="6"/>
      <c r="UGS230" s="6"/>
      <c r="UGT230" s="6"/>
      <c r="UGU230" s="6"/>
      <c r="UGV230" s="6"/>
      <c r="UGW230" s="6"/>
      <c r="UGX230" s="6"/>
      <c r="UGY230" s="6"/>
      <c r="UGZ230" s="6"/>
      <c r="UHA230" s="6"/>
      <c r="UHB230" s="6"/>
      <c r="UHC230" s="6"/>
      <c r="UHD230" s="6"/>
      <c r="UHE230" s="6"/>
      <c r="UHF230" s="6"/>
      <c r="UHG230" s="5"/>
      <c r="UHH230" s="6"/>
      <c r="UHI230" s="6"/>
      <c r="UHJ230" s="6"/>
      <c r="UHK230" s="6"/>
      <c r="UHL230" s="6"/>
      <c r="UHM230" s="6"/>
      <c r="UHN230" s="6"/>
      <c r="UHO230" s="6"/>
      <c r="UHP230" s="6"/>
      <c r="UHQ230" s="6"/>
      <c r="UHR230" s="6"/>
      <c r="UHS230" s="6"/>
      <c r="UHT230" s="6"/>
      <c r="UHU230" s="6"/>
      <c r="UHV230" s="6"/>
      <c r="UHW230" s="6"/>
      <c r="UHX230" s="6"/>
      <c r="UHY230" s="6"/>
      <c r="UHZ230" s="6"/>
      <c r="UIA230" s="6"/>
      <c r="UIB230" s="6"/>
      <c r="UIC230" s="5"/>
      <c r="UID230" s="6"/>
      <c r="UIE230" s="6"/>
      <c r="UIF230" s="6"/>
      <c r="UIG230" s="6"/>
      <c r="UIH230" s="6"/>
      <c r="UII230" s="6"/>
      <c r="UIJ230" s="6"/>
      <c r="UIK230" s="6"/>
      <c r="UIL230" s="6"/>
      <c r="UIM230" s="6"/>
      <c r="UIN230" s="6"/>
      <c r="UIO230" s="6"/>
      <c r="UIP230" s="6"/>
      <c r="UIQ230" s="6"/>
      <c r="UIR230" s="6"/>
      <c r="UIS230" s="6"/>
      <c r="UIT230" s="6"/>
      <c r="UIU230" s="6"/>
      <c r="UIV230" s="6"/>
      <c r="UIW230" s="6"/>
      <c r="UIX230" s="6"/>
      <c r="UIY230" s="5"/>
      <c r="UIZ230" s="6"/>
      <c r="UJA230" s="6"/>
      <c r="UJB230" s="6"/>
      <c r="UJC230" s="6"/>
      <c r="UJD230" s="6"/>
      <c r="UJE230" s="6"/>
      <c r="UJF230" s="6"/>
      <c r="UJG230" s="6"/>
      <c r="UJH230" s="6"/>
      <c r="UJI230" s="6"/>
      <c r="UJJ230" s="6"/>
      <c r="UJK230" s="6"/>
      <c r="UJL230" s="6"/>
      <c r="UJM230" s="6"/>
      <c r="UJN230" s="6"/>
      <c r="UJO230" s="6"/>
      <c r="UJP230" s="6"/>
      <c r="UJQ230" s="6"/>
      <c r="UJR230" s="6"/>
      <c r="UJS230" s="6"/>
      <c r="UJT230" s="6"/>
      <c r="UJU230" s="5"/>
      <c r="UJV230" s="6"/>
      <c r="UJW230" s="6"/>
      <c r="UJX230" s="6"/>
      <c r="UJY230" s="6"/>
      <c r="UJZ230" s="6"/>
      <c r="UKA230" s="6"/>
      <c r="UKB230" s="6"/>
      <c r="UKC230" s="6"/>
      <c r="UKD230" s="6"/>
      <c r="UKE230" s="6"/>
      <c r="UKF230" s="6"/>
      <c r="UKG230" s="6"/>
      <c r="UKH230" s="6"/>
      <c r="UKI230" s="6"/>
      <c r="UKJ230" s="6"/>
      <c r="UKK230" s="6"/>
      <c r="UKL230" s="6"/>
      <c r="UKM230" s="6"/>
      <c r="UKN230" s="6"/>
      <c r="UKO230" s="6"/>
      <c r="UKP230" s="6"/>
      <c r="UKQ230" s="5"/>
      <c r="UKR230" s="6"/>
      <c r="UKS230" s="6"/>
      <c r="UKT230" s="6"/>
      <c r="UKU230" s="6"/>
      <c r="UKV230" s="6"/>
      <c r="UKW230" s="6"/>
      <c r="UKX230" s="6"/>
      <c r="UKY230" s="6"/>
      <c r="UKZ230" s="6"/>
      <c r="ULA230" s="6"/>
      <c r="ULB230" s="6"/>
      <c r="ULC230" s="6"/>
      <c r="ULD230" s="6"/>
      <c r="ULE230" s="6"/>
      <c r="ULF230" s="6"/>
      <c r="ULG230" s="6"/>
      <c r="ULH230" s="6"/>
      <c r="ULI230" s="6"/>
      <c r="ULJ230" s="6"/>
      <c r="ULK230" s="6"/>
      <c r="ULL230" s="6"/>
      <c r="ULM230" s="5"/>
      <c r="ULN230" s="6"/>
      <c r="ULO230" s="6"/>
      <c r="ULP230" s="6"/>
      <c r="ULQ230" s="6"/>
      <c r="ULR230" s="6"/>
      <c r="ULS230" s="6"/>
      <c r="ULT230" s="6"/>
      <c r="ULU230" s="6"/>
      <c r="ULV230" s="6"/>
      <c r="ULW230" s="6"/>
      <c r="ULX230" s="6"/>
      <c r="ULY230" s="6"/>
      <c r="ULZ230" s="6"/>
      <c r="UMA230" s="6"/>
      <c r="UMB230" s="6"/>
      <c r="UMC230" s="6"/>
      <c r="UMD230" s="6"/>
      <c r="UME230" s="6"/>
      <c r="UMF230" s="6"/>
      <c r="UMG230" s="6"/>
      <c r="UMH230" s="6"/>
      <c r="UMI230" s="5"/>
      <c r="UMJ230" s="6"/>
      <c r="UMK230" s="6"/>
      <c r="UML230" s="6"/>
      <c r="UMM230" s="6"/>
      <c r="UMN230" s="6"/>
      <c r="UMO230" s="6"/>
      <c r="UMP230" s="6"/>
      <c r="UMQ230" s="6"/>
      <c r="UMR230" s="6"/>
      <c r="UMS230" s="6"/>
      <c r="UMT230" s="6"/>
      <c r="UMU230" s="6"/>
      <c r="UMV230" s="6"/>
      <c r="UMW230" s="6"/>
      <c r="UMX230" s="6"/>
      <c r="UMY230" s="6"/>
      <c r="UMZ230" s="6"/>
      <c r="UNA230" s="6"/>
      <c r="UNB230" s="6"/>
      <c r="UNC230" s="6"/>
      <c r="UND230" s="6"/>
      <c r="UNE230" s="5"/>
      <c r="UNF230" s="6"/>
      <c r="UNG230" s="6"/>
      <c r="UNH230" s="6"/>
      <c r="UNI230" s="6"/>
      <c r="UNJ230" s="6"/>
      <c r="UNK230" s="6"/>
      <c r="UNL230" s="6"/>
      <c r="UNM230" s="6"/>
      <c r="UNN230" s="6"/>
      <c r="UNO230" s="6"/>
      <c r="UNP230" s="6"/>
      <c r="UNQ230" s="6"/>
      <c r="UNR230" s="6"/>
      <c r="UNS230" s="6"/>
      <c r="UNT230" s="6"/>
      <c r="UNU230" s="6"/>
      <c r="UNV230" s="6"/>
      <c r="UNW230" s="6"/>
      <c r="UNX230" s="6"/>
      <c r="UNY230" s="6"/>
      <c r="UNZ230" s="6"/>
      <c r="UOA230" s="5"/>
      <c r="UOB230" s="6"/>
      <c r="UOC230" s="6"/>
      <c r="UOD230" s="6"/>
      <c r="UOE230" s="6"/>
      <c r="UOF230" s="6"/>
      <c r="UOG230" s="6"/>
      <c r="UOH230" s="6"/>
      <c r="UOI230" s="6"/>
      <c r="UOJ230" s="6"/>
      <c r="UOK230" s="6"/>
      <c r="UOL230" s="6"/>
      <c r="UOM230" s="6"/>
      <c r="UON230" s="6"/>
      <c r="UOO230" s="6"/>
      <c r="UOP230" s="6"/>
      <c r="UOQ230" s="6"/>
      <c r="UOR230" s="6"/>
      <c r="UOS230" s="6"/>
      <c r="UOT230" s="6"/>
      <c r="UOU230" s="6"/>
      <c r="UOV230" s="6"/>
      <c r="UOW230" s="5"/>
      <c r="UOX230" s="6"/>
      <c r="UOY230" s="6"/>
      <c r="UOZ230" s="6"/>
      <c r="UPA230" s="6"/>
      <c r="UPB230" s="6"/>
      <c r="UPC230" s="6"/>
      <c r="UPD230" s="6"/>
      <c r="UPE230" s="6"/>
      <c r="UPF230" s="6"/>
      <c r="UPG230" s="6"/>
      <c r="UPH230" s="6"/>
      <c r="UPI230" s="6"/>
      <c r="UPJ230" s="6"/>
      <c r="UPK230" s="6"/>
      <c r="UPL230" s="6"/>
      <c r="UPM230" s="6"/>
      <c r="UPN230" s="6"/>
      <c r="UPO230" s="6"/>
      <c r="UPP230" s="6"/>
      <c r="UPQ230" s="6"/>
      <c r="UPR230" s="6"/>
      <c r="UPS230" s="5"/>
      <c r="UPT230" s="6"/>
      <c r="UPU230" s="6"/>
      <c r="UPV230" s="6"/>
      <c r="UPW230" s="6"/>
      <c r="UPX230" s="6"/>
      <c r="UPY230" s="6"/>
      <c r="UPZ230" s="6"/>
      <c r="UQA230" s="6"/>
      <c r="UQB230" s="6"/>
      <c r="UQC230" s="6"/>
      <c r="UQD230" s="6"/>
      <c r="UQE230" s="6"/>
      <c r="UQF230" s="6"/>
      <c r="UQG230" s="6"/>
      <c r="UQH230" s="6"/>
      <c r="UQI230" s="6"/>
      <c r="UQJ230" s="6"/>
      <c r="UQK230" s="6"/>
      <c r="UQL230" s="6"/>
      <c r="UQM230" s="6"/>
      <c r="UQN230" s="6"/>
      <c r="UQO230" s="5"/>
      <c r="UQP230" s="6"/>
      <c r="UQQ230" s="6"/>
      <c r="UQR230" s="6"/>
      <c r="UQS230" s="6"/>
      <c r="UQT230" s="6"/>
      <c r="UQU230" s="6"/>
      <c r="UQV230" s="6"/>
      <c r="UQW230" s="6"/>
      <c r="UQX230" s="6"/>
      <c r="UQY230" s="6"/>
      <c r="UQZ230" s="6"/>
      <c r="URA230" s="6"/>
      <c r="URB230" s="6"/>
      <c r="URC230" s="6"/>
      <c r="URD230" s="6"/>
      <c r="URE230" s="6"/>
      <c r="URF230" s="6"/>
      <c r="URG230" s="6"/>
      <c r="URH230" s="6"/>
      <c r="URI230" s="6"/>
      <c r="URJ230" s="6"/>
      <c r="URK230" s="5"/>
      <c r="URL230" s="6"/>
      <c r="URM230" s="6"/>
      <c r="URN230" s="6"/>
      <c r="URO230" s="6"/>
      <c r="URP230" s="6"/>
      <c r="URQ230" s="6"/>
      <c r="URR230" s="6"/>
      <c r="URS230" s="6"/>
      <c r="URT230" s="6"/>
      <c r="URU230" s="6"/>
      <c r="URV230" s="6"/>
      <c r="URW230" s="6"/>
      <c r="URX230" s="6"/>
      <c r="URY230" s="6"/>
      <c r="URZ230" s="6"/>
      <c r="USA230" s="6"/>
      <c r="USB230" s="6"/>
      <c r="USC230" s="6"/>
      <c r="USD230" s="6"/>
      <c r="USE230" s="6"/>
      <c r="USF230" s="6"/>
      <c r="USG230" s="5"/>
      <c r="USH230" s="6"/>
      <c r="USI230" s="6"/>
      <c r="USJ230" s="6"/>
      <c r="USK230" s="6"/>
      <c r="USL230" s="6"/>
      <c r="USM230" s="6"/>
      <c r="USN230" s="6"/>
      <c r="USO230" s="6"/>
      <c r="USP230" s="6"/>
      <c r="USQ230" s="6"/>
      <c r="USR230" s="6"/>
      <c r="USS230" s="6"/>
      <c r="UST230" s="6"/>
      <c r="USU230" s="6"/>
      <c r="USV230" s="6"/>
      <c r="USW230" s="6"/>
      <c r="USX230" s="6"/>
      <c r="USY230" s="6"/>
      <c r="USZ230" s="6"/>
      <c r="UTA230" s="6"/>
      <c r="UTB230" s="6"/>
      <c r="UTC230" s="5"/>
      <c r="UTD230" s="6"/>
      <c r="UTE230" s="6"/>
      <c r="UTF230" s="6"/>
      <c r="UTG230" s="6"/>
      <c r="UTH230" s="6"/>
      <c r="UTI230" s="6"/>
      <c r="UTJ230" s="6"/>
      <c r="UTK230" s="6"/>
      <c r="UTL230" s="6"/>
      <c r="UTM230" s="6"/>
      <c r="UTN230" s="6"/>
      <c r="UTO230" s="6"/>
      <c r="UTP230" s="6"/>
      <c r="UTQ230" s="6"/>
      <c r="UTR230" s="6"/>
      <c r="UTS230" s="6"/>
      <c r="UTT230" s="6"/>
      <c r="UTU230" s="6"/>
      <c r="UTV230" s="6"/>
      <c r="UTW230" s="6"/>
      <c r="UTX230" s="6"/>
      <c r="UTY230" s="5"/>
      <c r="UTZ230" s="6"/>
      <c r="UUA230" s="6"/>
      <c r="UUB230" s="6"/>
      <c r="UUC230" s="6"/>
      <c r="UUD230" s="6"/>
      <c r="UUE230" s="6"/>
      <c r="UUF230" s="6"/>
      <c r="UUG230" s="6"/>
      <c r="UUH230" s="6"/>
      <c r="UUI230" s="6"/>
      <c r="UUJ230" s="6"/>
      <c r="UUK230" s="6"/>
      <c r="UUL230" s="6"/>
      <c r="UUM230" s="6"/>
      <c r="UUN230" s="6"/>
      <c r="UUO230" s="6"/>
      <c r="UUP230" s="6"/>
      <c r="UUQ230" s="6"/>
      <c r="UUR230" s="6"/>
      <c r="UUS230" s="6"/>
      <c r="UUT230" s="6"/>
      <c r="UUU230" s="5"/>
      <c r="UUV230" s="6"/>
      <c r="UUW230" s="6"/>
      <c r="UUX230" s="6"/>
      <c r="UUY230" s="6"/>
      <c r="UUZ230" s="6"/>
      <c r="UVA230" s="6"/>
      <c r="UVB230" s="6"/>
      <c r="UVC230" s="6"/>
      <c r="UVD230" s="6"/>
      <c r="UVE230" s="6"/>
      <c r="UVF230" s="6"/>
      <c r="UVG230" s="6"/>
      <c r="UVH230" s="6"/>
      <c r="UVI230" s="6"/>
      <c r="UVJ230" s="6"/>
      <c r="UVK230" s="6"/>
      <c r="UVL230" s="6"/>
      <c r="UVM230" s="6"/>
      <c r="UVN230" s="6"/>
      <c r="UVO230" s="6"/>
      <c r="UVP230" s="6"/>
      <c r="UVQ230" s="5"/>
      <c r="UVR230" s="6"/>
      <c r="UVS230" s="6"/>
      <c r="UVT230" s="6"/>
      <c r="UVU230" s="6"/>
      <c r="UVV230" s="6"/>
      <c r="UVW230" s="6"/>
      <c r="UVX230" s="6"/>
      <c r="UVY230" s="6"/>
      <c r="UVZ230" s="6"/>
      <c r="UWA230" s="6"/>
      <c r="UWB230" s="6"/>
      <c r="UWC230" s="6"/>
      <c r="UWD230" s="6"/>
      <c r="UWE230" s="6"/>
      <c r="UWF230" s="6"/>
      <c r="UWG230" s="6"/>
      <c r="UWH230" s="6"/>
      <c r="UWI230" s="6"/>
      <c r="UWJ230" s="6"/>
      <c r="UWK230" s="6"/>
      <c r="UWL230" s="6"/>
      <c r="UWM230" s="5"/>
      <c r="UWN230" s="6"/>
      <c r="UWO230" s="6"/>
      <c r="UWP230" s="6"/>
      <c r="UWQ230" s="6"/>
      <c r="UWR230" s="6"/>
      <c r="UWS230" s="6"/>
      <c r="UWT230" s="6"/>
      <c r="UWU230" s="6"/>
      <c r="UWV230" s="6"/>
      <c r="UWW230" s="6"/>
      <c r="UWX230" s="6"/>
      <c r="UWY230" s="6"/>
      <c r="UWZ230" s="6"/>
      <c r="UXA230" s="6"/>
      <c r="UXB230" s="6"/>
      <c r="UXC230" s="6"/>
      <c r="UXD230" s="6"/>
      <c r="UXE230" s="6"/>
      <c r="UXF230" s="6"/>
      <c r="UXG230" s="6"/>
      <c r="UXH230" s="6"/>
      <c r="UXI230" s="5"/>
      <c r="UXJ230" s="6"/>
      <c r="UXK230" s="6"/>
      <c r="UXL230" s="6"/>
      <c r="UXM230" s="6"/>
      <c r="UXN230" s="6"/>
      <c r="UXO230" s="6"/>
      <c r="UXP230" s="6"/>
      <c r="UXQ230" s="6"/>
      <c r="UXR230" s="6"/>
      <c r="UXS230" s="6"/>
      <c r="UXT230" s="6"/>
      <c r="UXU230" s="6"/>
      <c r="UXV230" s="6"/>
      <c r="UXW230" s="6"/>
      <c r="UXX230" s="6"/>
      <c r="UXY230" s="6"/>
      <c r="UXZ230" s="6"/>
      <c r="UYA230" s="6"/>
      <c r="UYB230" s="6"/>
      <c r="UYC230" s="6"/>
      <c r="UYD230" s="6"/>
      <c r="UYE230" s="5"/>
      <c r="UYF230" s="6"/>
      <c r="UYG230" s="6"/>
      <c r="UYH230" s="6"/>
      <c r="UYI230" s="6"/>
      <c r="UYJ230" s="6"/>
      <c r="UYK230" s="6"/>
      <c r="UYL230" s="6"/>
      <c r="UYM230" s="6"/>
      <c r="UYN230" s="6"/>
      <c r="UYO230" s="6"/>
      <c r="UYP230" s="6"/>
      <c r="UYQ230" s="6"/>
      <c r="UYR230" s="6"/>
      <c r="UYS230" s="6"/>
      <c r="UYT230" s="6"/>
      <c r="UYU230" s="6"/>
      <c r="UYV230" s="6"/>
      <c r="UYW230" s="6"/>
      <c r="UYX230" s="6"/>
      <c r="UYY230" s="6"/>
      <c r="UYZ230" s="6"/>
      <c r="UZA230" s="5"/>
      <c r="UZB230" s="6"/>
      <c r="UZC230" s="6"/>
      <c r="UZD230" s="6"/>
      <c r="UZE230" s="6"/>
      <c r="UZF230" s="6"/>
      <c r="UZG230" s="6"/>
      <c r="UZH230" s="6"/>
      <c r="UZI230" s="6"/>
      <c r="UZJ230" s="6"/>
      <c r="UZK230" s="6"/>
      <c r="UZL230" s="6"/>
      <c r="UZM230" s="6"/>
      <c r="UZN230" s="6"/>
      <c r="UZO230" s="6"/>
      <c r="UZP230" s="6"/>
      <c r="UZQ230" s="6"/>
      <c r="UZR230" s="6"/>
      <c r="UZS230" s="6"/>
      <c r="UZT230" s="6"/>
      <c r="UZU230" s="6"/>
      <c r="UZV230" s="6"/>
      <c r="UZW230" s="5"/>
      <c r="UZX230" s="6"/>
      <c r="UZY230" s="6"/>
      <c r="UZZ230" s="6"/>
      <c r="VAA230" s="6"/>
      <c r="VAB230" s="6"/>
      <c r="VAC230" s="6"/>
      <c r="VAD230" s="6"/>
      <c r="VAE230" s="6"/>
      <c r="VAF230" s="6"/>
      <c r="VAG230" s="6"/>
      <c r="VAH230" s="6"/>
      <c r="VAI230" s="6"/>
      <c r="VAJ230" s="6"/>
      <c r="VAK230" s="6"/>
      <c r="VAL230" s="6"/>
      <c r="VAM230" s="6"/>
      <c r="VAN230" s="6"/>
      <c r="VAO230" s="6"/>
      <c r="VAP230" s="6"/>
      <c r="VAQ230" s="6"/>
      <c r="VAR230" s="6"/>
      <c r="VAS230" s="5"/>
      <c r="VAT230" s="6"/>
      <c r="VAU230" s="6"/>
      <c r="VAV230" s="6"/>
      <c r="VAW230" s="6"/>
      <c r="VAX230" s="6"/>
      <c r="VAY230" s="6"/>
      <c r="VAZ230" s="6"/>
      <c r="VBA230" s="6"/>
      <c r="VBB230" s="6"/>
      <c r="VBC230" s="6"/>
      <c r="VBD230" s="6"/>
      <c r="VBE230" s="6"/>
      <c r="VBF230" s="6"/>
      <c r="VBG230" s="6"/>
      <c r="VBH230" s="6"/>
      <c r="VBI230" s="6"/>
      <c r="VBJ230" s="6"/>
      <c r="VBK230" s="6"/>
      <c r="VBL230" s="6"/>
      <c r="VBM230" s="6"/>
      <c r="VBN230" s="6"/>
      <c r="VBO230" s="5"/>
      <c r="VBP230" s="6"/>
      <c r="VBQ230" s="6"/>
      <c r="VBR230" s="6"/>
      <c r="VBS230" s="6"/>
      <c r="VBT230" s="6"/>
      <c r="VBU230" s="6"/>
      <c r="VBV230" s="6"/>
      <c r="VBW230" s="6"/>
      <c r="VBX230" s="6"/>
      <c r="VBY230" s="6"/>
      <c r="VBZ230" s="6"/>
      <c r="VCA230" s="6"/>
      <c r="VCB230" s="6"/>
      <c r="VCC230" s="6"/>
      <c r="VCD230" s="6"/>
      <c r="VCE230" s="6"/>
      <c r="VCF230" s="6"/>
      <c r="VCG230" s="6"/>
      <c r="VCH230" s="6"/>
      <c r="VCI230" s="6"/>
      <c r="VCJ230" s="6"/>
      <c r="VCK230" s="5"/>
      <c r="VCL230" s="6"/>
      <c r="VCM230" s="6"/>
      <c r="VCN230" s="6"/>
      <c r="VCO230" s="6"/>
      <c r="VCP230" s="6"/>
      <c r="VCQ230" s="6"/>
      <c r="VCR230" s="6"/>
      <c r="VCS230" s="6"/>
      <c r="VCT230" s="6"/>
      <c r="VCU230" s="6"/>
      <c r="VCV230" s="6"/>
      <c r="VCW230" s="6"/>
      <c r="VCX230" s="6"/>
      <c r="VCY230" s="6"/>
      <c r="VCZ230" s="6"/>
      <c r="VDA230" s="6"/>
      <c r="VDB230" s="6"/>
      <c r="VDC230" s="6"/>
      <c r="VDD230" s="6"/>
      <c r="VDE230" s="6"/>
      <c r="VDF230" s="6"/>
      <c r="VDG230" s="5"/>
      <c r="VDH230" s="6"/>
      <c r="VDI230" s="6"/>
      <c r="VDJ230" s="6"/>
      <c r="VDK230" s="6"/>
      <c r="VDL230" s="6"/>
      <c r="VDM230" s="6"/>
      <c r="VDN230" s="6"/>
      <c r="VDO230" s="6"/>
      <c r="VDP230" s="6"/>
      <c r="VDQ230" s="6"/>
      <c r="VDR230" s="6"/>
      <c r="VDS230" s="6"/>
      <c r="VDT230" s="6"/>
      <c r="VDU230" s="6"/>
      <c r="VDV230" s="6"/>
      <c r="VDW230" s="6"/>
      <c r="VDX230" s="6"/>
      <c r="VDY230" s="6"/>
      <c r="VDZ230" s="6"/>
      <c r="VEA230" s="6"/>
      <c r="VEB230" s="6"/>
      <c r="VEC230" s="5"/>
      <c r="VED230" s="6"/>
      <c r="VEE230" s="6"/>
      <c r="VEF230" s="6"/>
      <c r="VEG230" s="6"/>
      <c r="VEH230" s="6"/>
      <c r="VEI230" s="6"/>
      <c r="VEJ230" s="6"/>
      <c r="VEK230" s="6"/>
      <c r="VEL230" s="6"/>
      <c r="VEM230" s="6"/>
      <c r="VEN230" s="6"/>
      <c r="VEO230" s="6"/>
      <c r="VEP230" s="6"/>
      <c r="VEQ230" s="6"/>
      <c r="VER230" s="6"/>
      <c r="VES230" s="6"/>
      <c r="VET230" s="6"/>
      <c r="VEU230" s="6"/>
      <c r="VEV230" s="6"/>
      <c r="VEW230" s="6"/>
      <c r="VEX230" s="6"/>
      <c r="VEY230" s="5"/>
      <c r="VEZ230" s="6"/>
      <c r="VFA230" s="6"/>
      <c r="VFB230" s="6"/>
      <c r="VFC230" s="6"/>
      <c r="VFD230" s="6"/>
      <c r="VFE230" s="6"/>
      <c r="VFF230" s="6"/>
      <c r="VFG230" s="6"/>
      <c r="VFH230" s="6"/>
      <c r="VFI230" s="6"/>
      <c r="VFJ230" s="6"/>
      <c r="VFK230" s="6"/>
      <c r="VFL230" s="6"/>
      <c r="VFM230" s="6"/>
      <c r="VFN230" s="6"/>
      <c r="VFO230" s="6"/>
      <c r="VFP230" s="6"/>
      <c r="VFQ230" s="6"/>
      <c r="VFR230" s="6"/>
      <c r="VFS230" s="6"/>
      <c r="VFT230" s="6"/>
      <c r="VFU230" s="5"/>
      <c r="VFV230" s="6"/>
      <c r="VFW230" s="6"/>
      <c r="VFX230" s="6"/>
      <c r="VFY230" s="6"/>
      <c r="VFZ230" s="6"/>
      <c r="VGA230" s="6"/>
      <c r="VGB230" s="6"/>
      <c r="VGC230" s="6"/>
      <c r="VGD230" s="6"/>
      <c r="VGE230" s="6"/>
      <c r="VGF230" s="6"/>
      <c r="VGG230" s="6"/>
      <c r="VGH230" s="6"/>
      <c r="VGI230" s="6"/>
      <c r="VGJ230" s="6"/>
      <c r="VGK230" s="6"/>
      <c r="VGL230" s="6"/>
      <c r="VGM230" s="6"/>
      <c r="VGN230" s="6"/>
      <c r="VGO230" s="6"/>
      <c r="VGP230" s="6"/>
      <c r="VGQ230" s="5"/>
      <c r="VGR230" s="6"/>
      <c r="VGS230" s="6"/>
      <c r="VGT230" s="6"/>
      <c r="VGU230" s="6"/>
      <c r="VGV230" s="6"/>
      <c r="VGW230" s="6"/>
      <c r="VGX230" s="6"/>
      <c r="VGY230" s="6"/>
      <c r="VGZ230" s="6"/>
      <c r="VHA230" s="6"/>
      <c r="VHB230" s="6"/>
      <c r="VHC230" s="6"/>
      <c r="VHD230" s="6"/>
      <c r="VHE230" s="6"/>
      <c r="VHF230" s="6"/>
      <c r="VHG230" s="6"/>
      <c r="VHH230" s="6"/>
      <c r="VHI230" s="6"/>
      <c r="VHJ230" s="6"/>
      <c r="VHK230" s="6"/>
      <c r="VHL230" s="6"/>
      <c r="VHM230" s="5"/>
      <c r="VHN230" s="6"/>
      <c r="VHO230" s="6"/>
      <c r="VHP230" s="6"/>
      <c r="VHQ230" s="6"/>
      <c r="VHR230" s="6"/>
      <c r="VHS230" s="6"/>
      <c r="VHT230" s="6"/>
      <c r="VHU230" s="6"/>
      <c r="VHV230" s="6"/>
      <c r="VHW230" s="6"/>
      <c r="VHX230" s="6"/>
      <c r="VHY230" s="6"/>
      <c r="VHZ230" s="6"/>
      <c r="VIA230" s="6"/>
      <c r="VIB230" s="6"/>
      <c r="VIC230" s="6"/>
      <c r="VID230" s="6"/>
      <c r="VIE230" s="6"/>
      <c r="VIF230" s="6"/>
      <c r="VIG230" s="6"/>
      <c r="VIH230" s="6"/>
      <c r="VII230" s="5"/>
      <c r="VIJ230" s="6"/>
      <c r="VIK230" s="6"/>
      <c r="VIL230" s="6"/>
      <c r="VIM230" s="6"/>
      <c r="VIN230" s="6"/>
      <c r="VIO230" s="6"/>
      <c r="VIP230" s="6"/>
      <c r="VIQ230" s="6"/>
      <c r="VIR230" s="6"/>
      <c r="VIS230" s="6"/>
      <c r="VIT230" s="6"/>
      <c r="VIU230" s="6"/>
      <c r="VIV230" s="6"/>
      <c r="VIW230" s="6"/>
      <c r="VIX230" s="6"/>
      <c r="VIY230" s="6"/>
      <c r="VIZ230" s="6"/>
      <c r="VJA230" s="6"/>
      <c r="VJB230" s="6"/>
      <c r="VJC230" s="6"/>
      <c r="VJD230" s="6"/>
      <c r="VJE230" s="5"/>
      <c r="VJF230" s="6"/>
      <c r="VJG230" s="6"/>
      <c r="VJH230" s="6"/>
      <c r="VJI230" s="6"/>
      <c r="VJJ230" s="6"/>
      <c r="VJK230" s="6"/>
      <c r="VJL230" s="6"/>
      <c r="VJM230" s="6"/>
      <c r="VJN230" s="6"/>
      <c r="VJO230" s="6"/>
      <c r="VJP230" s="6"/>
      <c r="VJQ230" s="6"/>
      <c r="VJR230" s="6"/>
      <c r="VJS230" s="6"/>
      <c r="VJT230" s="6"/>
      <c r="VJU230" s="6"/>
      <c r="VJV230" s="6"/>
      <c r="VJW230" s="6"/>
      <c r="VJX230" s="6"/>
      <c r="VJY230" s="6"/>
      <c r="VJZ230" s="6"/>
      <c r="VKA230" s="5"/>
      <c r="VKB230" s="6"/>
      <c r="VKC230" s="6"/>
      <c r="VKD230" s="6"/>
      <c r="VKE230" s="6"/>
      <c r="VKF230" s="6"/>
      <c r="VKG230" s="6"/>
      <c r="VKH230" s="6"/>
      <c r="VKI230" s="6"/>
      <c r="VKJ230" s="6"/>
      <c r="VKK230" s="6"/>
      <c r="VKL230" s="6"/>
      <c r="VKM230" s="6"/>
      <c r="VKN230" s="6"/>
      <c r="VKO230" s="6"/>
      <c r="VKP230" s="6"/>
      <c r="VKQ230" s="6"/>
      <c r="VKR230" s="6"/>
      <c r="VKS230" s="6"/>
      <c r="VKT230" s="6"/>
      <c r="VKU230" s="6"/>
      <c r="VKV230" s="6"/>
      <c r="VKW230" s="5"/>
      <c r="VKX230" s="6"/>
      <c r="VKY230" s="6"/>
      <c r="VKZ230" s="6"/>
      <c r="VLA230" s="6"/>
      <c r="VLB230" s="6"/>
      <c r="VLC230" s="6"/>
      <c r="VLD230" s="6"/>
      <c r="VLE230" s="6"/>
      <c r="VLF230" s="6"/>
      <c r="VLG230" s="6"/>
      <c r="VLH230" s="6"/>
      <c r="VLI230" s="6"/>
      <c r="VLJ230" s="6"/>
      <c r="VLK230" s="6"/>
      <c r="VLL230" s="6"/>
      <c r="VLM230" s="6"/>
      <c r="VLN230" s="6"/>
      <c r="VLO230" s="6"/>
      <c r="VLP230" s="6"/>
      <c r="VLQ230" s="6"/>
      <c r="VLR230" s="6"/>
      <c r="VLS230" s="5"/>
      <c r="VLT230" s="6"/>
      <c r="VLU230" s="6"/>
      <c r="VLV230" s="6"/>
      <c r="VLW230" s="6"/>
      <c r="VLX230" s="6"/>
      <c r="VLY230" s="6"/>
      <c r="VLZ230" s="6"/>
      <c r="VMA230" s="6"/>
      <c r="VMB230" s="6"/>
      <c r="VMC230" s="6"/>
      <c r="VMD230" s="6"/>
      <c r="VME230" s="6"/>
      <c r="VMF230" s="6"/>
      <c r="VMG230" s="6"/>
      <c r="VMH230" s="6"/>
      <c r="VMI230" s="6"/>
      <c r="VMJ230" s="6"/>
      <c r="VMK230" s="6"/>
      <c r="VML230" s="6"/>
      <c r="VMM230" s="6"/>
      <c r="VMN230" s="6"/>
      <c r="VMO230" s="5"/>
      <c r="VMP230" s="6"/>
      <c r="VMQ230" s="6"/>
      <c r="VMR230" s="6"/>
      <c r="VMS230" s="6"/>
      <c r="VMT230" s="6"/>
      <c r="VMU230" s="6"/>
      <c r="VMV230" s="6"/>
      <c r="VMW230" s="6"/>
      <c r="VMX230" s="6"/>
      <c r="VMY230" s="6"/>
      <c r="VMZ230" s="6"/>
      <c r="VNA230" s="6"/>
      <c r="VNB230" s="6"/>
      <c r="VNC230" s="6"/>
      <c r="VND230" s="6"/>
      <c r="VNE230" s="6"/>
      <c r="VNF230" s="6"/>
      <c r="VNG230" s="6"/>
      <c r="VNH230" s="6"/>
      <c r="VNI230" s="6"/>
      <c r="VNJ230" s="6"/>
      <c r="VNK230" s="5"/>
      <c r="VNL230" s="6"/>
      <c r="VNM230" s="6"/>
      <c r="VNN230" s="6"/>
      <c r="VNO230" s="6"/>
      <c r="VNP230" s="6"/>
      <c r="VNQ230" s="6"/>
      <c r="VNR230" s="6"/>
      <c r="VNS230" s="6"/>
      <c r="VNT230" s="6"/>
      <c r="VNU230" s="6"/>
      <c r="VNV230" s="6"/>
      <c r="VNW230" s="6"/>
      <c r="VNX230" s="6"/>
      <c r="VNY230" s="6"/>
      <c r="VNZ230" s="6"/>
      <c r="VOA230" s="6"/>
      <c r="VOB230" s="6"/>
      <c r="VOC230" s="6"/>
      <c r="VOD230" s="6"/>
      <c r="VOE230" s="6"/>
      <c r="VOF230" s="6"/>
      <c r="VOG230" s="5"/>
      <c r="VOH230" s="6"/>
      <c r="VOI230" s="6"/>
      <c r="VOJ230" s="6"/>
      <c r="VOK230" s="6"/>
      <c r="VOL230" s="6"/>
      <c r="VOM230" s="6"/>
      <c r="VON230" s="6"/>
      <c r="VOO230" s="6"/>
      <c r="VOP230" s="6"/>
      <c r="VOQ230" s="6"/>
      <c r="VOR230" s="6"/>
      <c r="VOS230" s="6"/>
      <c r="VOT230" s="6"/>
      <c r="VOU230" s="6"/>
      <c r="VOV230" s="6"/>
      <c r="VOW230" s="6"/>
      <c r="VOX230" s="6"/>
      <c r="VOY230" s="6"/>
      <c r="VOZ230" s="6"/>
      <c r="VPA230" s="6"/>
      <c r="VPB230" s="6"/>
      <c r="VPC230" s="5"/>
      <c r="VPD230" s="6"/>
      <c r="VPE230" s="6"/>
      <c r="VPF230" s="6"/>
      <c r="VPG230" s="6"/>
      <c r="VPH230" s="6"/>
      <c r="VPI230" s="6"/>
      <c r="VPJ230" s="6"/>
      <c r="VPK230" s="6"/>
      <c r="VPL230" s="6"/>
      <c r="VPM230" s="6"/>
      <c r="VPN230" s="6"/>
      <c r="VPO230" s="6"/>
      <c r="VPP230" s="6"/>
      <c r="VPQ230" s="6"/>
      <c r="VPR230" s="6"/>
      <c r="VPS230" s="6"/>
      <c r="VPT230" s="6"/>
      <c r="VPU230" s="6"/>
      <c r="VPV230" s="6"/>
      <c r="VPW230" s="6"/>
      <c r="VPX230" s="6"/>
      <c r="VPY230" s="5"/>
      <c r="VPZ230" s="6"/>
      <c r="VQA230" s="6"/>
      <c r="VQB230" s="6"/>
      <c r="VQC230" s="6"/>
      <c r="VQD230" s="6"/>
      <c r="VQE230" s="6"/>
      <c r="VQF230" s="6"/>
      <c r="VQG230" s="6"/>
      <c r="VQH230" s="6"/>
      <c r="VQI230" s="6"/>
      <c r="VQJ230" s="6"/>
      <c r="VQK230" s="6"/>
      <c r="VQL230" s="6"/>
      <c r="VQM230" s="6"/>
      <c r="VQN230" s="6"/>
      <c r="VQO230" s="6"/>
      <c r="VQP230" s="6"/>
      <c r="VQQ230" s="6"/>
      <c r="VQR230" s="6"/>
      <c r="VQS230" s="6"/>
      <c r="VQT230" s="6"/>
      <c r="VQU230" s="5"/>
      <c r="VQV230" s="6"/>
      <c r="VQW230" s="6"/>
      <c r="VQX230" s="6"/>
      <c r="VQY230" s="6"/>
      <c r="VQZ230" s="6"/>
      <c r="VRA230" s="6"/>
      <c r="VRB230" s="6"/>
      <c r="VRC230" s="6"/>
      <c r="VRD230" s="6"/>
      <c r="VRE230" s="6"/>
      <c r="VRF230" s="6"/>
      <c r="VRG230" s="6"/>
      <c r="VRH230" s="6"/>
      <c r="VRI230" s="6"/>
      <c r="VRJ230" s="6"/>
      <c r="VRK230" s="6"/>
      <c r="VRL230" s="6"/>
      <c r="VRM230" s="6"/>
      <c r="VRN230" s="6"/>
      <c r="VRO230" s="6"/>
      <c r="VRP230" s="6"/>
      <c r="VRQ230" s="5"/>
      <c r="VRR230" s="6"/>
      <c r="VRS230" s="6"/>
      <c r="VRT230" s="6"/>
      <c r="VRU230" s="6"/>
      <c r="VRV230" s="6"/>
      <c r="VRW230" s="6"/>
      <c r="VRX230" s="6"/>
      <c r="VRY230" s="6"/>
      <c r="VRZ230" s="6"/>
      <c r="VSA230" s="6"/>
      <c r="VSB230" s="6"/>
      <c r="VSC230" s="6"/>
      <c r="VSD230" s="6"/>
      <c r="VSE230" s="6"/>
      <c r="VSF230" s="6"/>
      <c r="VSG230" s="6"/>
      <c r="VSH230" s="6"/>
      <c r="VSI230" s="6"/>
      <c r="VSJ230" s="6"/>
      <c r="VSK230" s="6"/>
      <c r="VSL230" s="6"/>
      <c r="VSM230" s="5"/>
      <c r="VSN230" s="6"/>
      <c r="VSO230" s="6"/>
      <c r="VSP230" s="6"/>
      <c r="VSQ230" s="6"/>
      <c r="VSR230" s="6"/>
      <c r="VSS230" s="6"/>
      <c r="VST230" s="6"/>
      <c r="VSU230" s="6"/>
      <c r="VSV230" s="6"/>
      <c r="VSW230" s="6"/>
      <c r="VSX230" s="6"/>
      <c r="VSY230" s="6"/>
      <c r="VSZ230" s="6"/>
      <c r="VTA230" s="6"/>
      <c r="VTB230" s="6"/>
      <c r="VTC230" s="6"/>
      <c r="VTD230" s="6"/>
      <c r="VTE230" s="6"/>
      <c r="VTF230" s="6"/>
      <c r="VTG230" s="6"/>
      <c r="VTH230" s="6"/>
      <c r="VTI230" s="5"/>
      <c r="VTJ230" s="6"/>
      <c r="VTK230" s="6"/>
      <c r="VTL230" s="6"/>
      <c r="VTM230" s="6"/>
      <c r="VTN230" s="6"/>
      <c r="VTO230" s="6"/>
      <c r="VTP230" s="6"/>
      <c r="VTQ230" s="6"/>
      <c r="VTR230" s="6"/>
      <c r="VTS230" s="6"/>
      <c r="VTT230" s="6"/>
      <c r="VTU230" s="6"/>
      <c r="VTV230" s="6"/>
      <c r="VTW230" s="6"/>
      <c r="VTX230" s="6"/>
      <c r="VTY230" s="6"/>
      <c r="VTZ230" s="6"/>
      <c r="VUA230" s="6"/>
      <c r="VUB230" s="6"/>
      <c r="VUC230" s="6"/>
      <c r="VUD230" s="6"/>
      <c r="VUE230" s="5"/>
      <c r="VUF230" s="6"/>
      <c r="VUG230" s="6"/>
      <c r="VUH230" s="6"/>
      <c r="VUI230" s="6"/>
      <c r="VUJ230" s="6"/>
      <c r="VUK230" s="6"/>
      <c r="VUL230" s="6"/>
      <c r="VUM230" s="6"/>
      <c r="VUN230" s="6"/>
      <c r="VUO230" s="6"/>
      <c r="VUP230" s="6"/>
      <c r="VUQ230" s="6"/>
      <c r="VUR230" s="6"/>
      <c r="VUS230" s="6"/>
      <c r="VUT230" s="6"/>
      <c r="VUU230" s="6"/>
      <c r="VUV230" s="6"/>
      <c r="VUW230" s="6"/>
      <c r="VUX230" s="6"/>
      <c r="VUY230" s="6"/>
      <c r="VUZ230" s="6"/>
      <c r="VVA230" s="5"/>
      <c r="VVB230" s="6"/>
      <c r="VVC230" s="6"/>
      <c r="VVD230" s="6"/>
      <c r="VVE230" s="6"/>
      <c r="VVF230" s="6"/>
      <c r="VVG230" s="6"/>
      <c r="VVH230" s="6"/>
      <c r="VVI230" s="6"/>
      <c r="VVJ230" s="6"/>
      <c r="VVK230" s="6"/>
      <c r="VVL230" s="6"/>
      <c r="VVM230" s="6"/>
      <c r="VVN230" s="6"/>
      <c r="VVO230" s="6"/>
      <c r="VVP230" s="6"/>
      <c r="VVQ230" s="6"/>
      <c r="VVR230" s="6"/>
      <c r="VVS230" s="6"/>
      <c r="VVT230" s="6"/>
      <c r="VVU230" s="6"/>
      <c r="VVV230" s="6"/>
      <c r="VVW230" s="5"/>
      <c r="VVX230" s="6"/>
      <c r="VVY230" s="6"/>
      <c r="VVZ230" s="6"/>
      <c r="VWA230" s="6"/>
      <c r="VWB230" s="6"/>
      <c r="VWC230" s="6"/>
      <c r="VWD230" s="6"/>
      <c r="VWE230" s="6"/>
      <c r="VWF230" s="6"/>
      <c r="VWG230" s="6"/>
      <c r="VWH230" s="6"/>
      <c r="VWI230" s="6"/>
      <c r="VWJ230" s="6"/>
      <c r="VWK230" s="6"/>
      <c r="VWL230" s="6"/>
      <c r="VWM230" s="6"/>
      <c r="VWN230" s="6"/>
      <c r="VWO230" s="6"/>
      <c r="VWP230" s="6"/>
      <c r="VWQ230" s="6"/>
      <c r="VWR230" s="6"/>
      <c r="VWS230" s="5"/>
      <c r="VWT230" s="6"/>
      <c r="VWU230" s="6"/>
      <c r="VWV230" s="6"/>
      <c r="VWW230" s="6"/>
      <c r="VWX230" s="6"/>
      <c r="VWY230" s="6"/>
      <c r="VWZ230" s="6"/>
      <c r="VXA230" s="6"/>
      <c r="VXB230" s="6"/>
      <c r="VXC230" s="6"/>
      <c r="VXD230" s="6"/>
      <c r="VXE230" s="6"/>
      <c r="VXF230" s="6"/>
      <c r="VXG230" s="6"/>
      <c r="VXH230" s="6"/>
      <c r="VXI230" s="6"/>
      <c r="VXJ230" s="6"/>
      <c r="VXK230" s="6"/>
      <c r="VXL230" s="6"/>
      <c r="VXM230" s="6"/>
      <c r="VXN230" s="6"/>
      <c r="VXO230" s="5"/>
      <c r="VXP230" s="6"/>
      <c r="VXQ230" s="6"/>
      <c r="VXR230" s="6"/>
      <c r="VXS230" s="6"/>
      <c r="VXT230" s="6"/>
      <c r="VXU230" s="6"/>
      <c r="VXV230" s="6"/>
      <c r="VXW230" s="6"/>
      <c r="VXX230" s="6"/>
      <c r="VXY230" s="6"/>
      <c r="VXZ230" s="6"/>
      <c r="VYA230" s="6"/>
      <c r="VYB230" s="6"/>
      <c r="VYC230" s="6"/>
      <c r="VYD230" s="6"/>
      <c r="VYE230" s="6"/>
      <c r="VYF230" s="6"/>
      <c r="VYG230" s="6"/>
      <c r="VYH230" s="6"/>
      <c r="VYI230" s="6"/>
      <c r="VYJ230" s="6"/>
      <c r="VYK230" s="5"/>
      <c r="VYL230" s="6"/>
      <c r="VYM230" s="6"/>
      <c r="VYN230" s="6"/>
      <c r="VYO230" s="6"/>
      <c r="VYP230" s="6"/>
      <c r="VYQ230" s="6"/>
      <c r="VYR230" s="6"/>
      <c r="VYS230" s="6"/>
      <c r="VYT230" s="6"/>
      <c r="VYU230" s="6"/>
      <c r="VYV230" s="6"/>
      <c r="VYW230" s="6"/>
      <c r="VYX230" s="6"/>
      <c r="VYY230" s="6"/>
      <c r="VYZ230" s="6"/>
      <c r="VZA230" s="6"/>
      <c r="VZB230" s="6"/>
      <c r="VZC230" s="6"/>
      <c r="VZD230" s="6"/>
      <c r="VZE230" s="6"/>
      <c r="VZF230" s="6"/>
      <c r="VZG230" s="5"/>
      <c r="VZH230" s="6"/>
      <c r="VZI230" s="6"/>
      <c r="VZJ230" s="6"/>
      <c r="VZK230" s="6"/>
      <c r="VZL230" s="6"/>
      <c r="VZM230" s="6"/>
      <c r="VZN230" s="6"/>
      <c r="VZO230" s="6"/>
      <c r="VZP230" s="6"/>
      <c r="VZQ230" s="6"/>
      <c r="VZR230" s="6"/>
      <c r="VZS230" s="6"/>
      <c r="VZT230" s="6"/>
      <c r="VZU230" s="6"/>
      <c r="VZV230" s="6"/>
      <c r="VZW230" s="6"/>
      <c r="VZX230" s="6"/>
      <c r="VZY230" s="6"/>
      <c r="VZZ230" s="6"/>
      <c r="WAA230" s="6"/>
      <c r="WAB230" s="6"/>
      <c r="WAC230" s="5"/>
      <c r="WAD230" s="6"/>
      <c r="WAE230" s="6"/>
      <c r="WAF230" s="6"/>
      <c r="WAG230" s="6"/>
      <c r="WAH230" s="6"/>
      <c r="WAI230" s="6"/>
      <c r="WAJ230" s="6"/>
      <c r="WAK230" s="6"/>
      <c r="WAL230" s="6"/>
      <c r="WAM230" s="6"/>
      <c r="WAN230" s="6"/>
      <c r="WAO230" s="6"/>
      <c r="WAP230" s="6"/>
      <c r="WAQ230" s="6"/>
      <c r="WAR230" s="6"/>
      <c r="WAS230" s="6"/>
      <c r="WAT230" s="6"/>
      <c r="WAU230" s="6"/>
      <c r="WAV230" s="6"/>
      <c r="WAW230" s="6"/>
      <c r="WAX230" s="6"/>
      <c r="WAY230" s="5"/>
      <c r="WAZ230" s="6"/>
      <c r="WBA230" s="6"/>
      <c r="WBB230" s="6"/>
      <c r="WBC230" s="6"/>
      <c r="WBD230" s="6"/>
      <c r="WBE230" s="6"/>
      <c r="WBF230" s="6"/>
      <c r="WBG230" s="6"/>
      <c r="WBH230" s="6"/>
      <c r="WBI230" s="6"/>
      <c r="WBJ230" s="6"/>
      <c r="WBK230" s="6"/>
      <c r="WBL230" s="6"/>
      <c r="WBM230" s="6"/>
      <c r="WBN230" s="6"/>
      <c r="WBO230" s="6"/>
      <c r="WBP230" s="6"/>
      <c r="WBQ230" s="6"/>
      <c r="WBR230" s="6"/>
      <c r="WBS230" s="6"/>
      <c r="WBT230" s="6"/>
      <c r="WBU230" s="5"/>
      <c r="WBV230" s="6"/>
      <c r="WBW230" s="6"/>
      <c r="WBX230" s="6"/>
      <c r="WBY230" s="6"/>
      <c r="WBZ230" s="6"/>
      <c r="WCA230" s="6"/>
      <c r="WCB230" s="6"/>
      <c r="WCC230" s="6"/>
      <c r="WCD230" s="6"/>
      <c r="WCE230" s="6"/>
      <c r="WCF230" s="6"/>
      <c r="WCG230" s="6"/>
      <c r="WCH230" s="6"/>
      <c r="WCI230" s="6"/>
      <c r="WCJ230" s="6"/>
      <c r="WCK230" s="6"/>
      <c r="WCL230" s="6"/>
      <c r="WCM230" s="6"/>
      <c r="WCN230" s="6"/>
      <c r="WCO230" s="6"/>
      <c r="WCP230" s="6"/>
      <c r="WCQ230" s="5"/>
      <c r="WCR230" s="6"/>
      <c r="WCS230" s="6"/>
      <c r="WCT230" s="6"/>
      <c r="WCU230" s="6"/>
      <c r="WCV230" s="6"/>
      <c r="WCW230" s="6"/>
      <c r="WCX230" s="6"/>
      <c r="WCY230" s="6"/>
      <c r="WCZ230" s="6"/>
      <c r="WDA230" s="6"/>
      <c r="WDB230" s="6"/>
      <c r="WDC230" s="6"/>
      <c r="WDD230" s="6"/>
      <c r="WDE230" s="6"/>
      <c r="WDF230" s="6"/>
      <c r="WDG230" s="6"/>
      <c r="WDH230" s="6"/>
      <c r="WDI230" s="6"/>
      <c r="WDJ230" s="6"/>
      <c r="WDK230" s="6"/>
      <c r="WDL230" s="6"/>
      <c r="WDM230" s="5"/>
      <c r="WDN230" s="6"/>
      <c r="WDO230" s="6"/>
      <c r="WDP230" s="6"/>
      <c r="WDQ230" s="6"/>
      <c r="WDR230" s="6"/>
      <c r="WDS230" s="6"/>
      <c r="WDT230" s="6"/>
      <c r="WDU230" s="6"/>
      <c r="WDV230" s="6"/>
      <c r="WDW230" s="6"/>
      <c r="WDX230" s="6"/>
      <c r="WDY230" s="6"/>
      <c r="WDZ230" s="6"/>
      <c r="WEA230" s="6"/>
      <c r="WEB230" s="6"/>
      <c r="WEC230" s="6"/>
      <c r="WED230" s="6"/>
      <c r="WEE230" s="6"/>
      <c r="WEF230" s="6"/>
      <c r="WEG230" s="6"/>
      <c r="WEH230" s="6"/>
      <c r="WEI230" s="5"/>
      <c r="WEJ230" s="6"/>
      <c r="WEK230" s="6"/>
      <c r="WEL230" s="6"/>
      <c r="WEM230" s="6"/>
      <c r="WEN230" s="6"/>
      <c r="WEO230" s="6"/>
      <c r="WEP230" s="6"/>
      <c r="WEQ230" s="6"/>
      <c r="WER230" s="6"/>
      <c r="WES230" s="6"/>
      <c r="WET230" s="6"/>
      <c r="WEU230" s="6"/>
      <c r="WEV230" s="6"/>
      <c r="WEW230" s="6"/>
      <c r="WEX230" s="6"/>
      <c r="WEY230" s="6"/>
      <c r="WEZ230" s="6"/>
      <c r="WFA230" s="6"/>
      <c r="WFB230" s="6"/>
      <c r="WFC230" s="6"/>
      <c r="WFD230" s="6"/>
      <c r="WFE230" s="5"/>
      <c r="WFF230" s="6"/>
      <c r="WFG230" s="6"/>
      <c r="WFH230" s="6"/>
      <c r="WFI230" s="6"/>
      <c r="WFJ230" s="6"/>
      <c r="WFK230" s="6"/>
      <c r="WFL230" s="6"/>
      <c r="WFM230" s="6"/>
      <c r="WFN230" s="6"/>
      <c r="WFO230" s="6"/>
      <c r="WFP230" s="6"/>
      <c r="WFQ230" s="6"/>
      <c r="WFR230" s="6"/>
      <c r="WFS230" s="6"/>
      <c r="WFT230" s="6"/>
      <c r="WFU230" s="6"/>
      <c r="WFV230" s="6"/>
      <c r="WFW230" s="6"/>
      <c r="WFX230" s="6"/>
      <c r="WFY230" s="6"/>
      <c r="WFZ230" s="6"/>
      <c r="WGA230" s="5"/>
      <c r="WGB230" s="6"/>
      <c r="WGC230" s="6"/>
      <c r="WGD230" s="6"/>
      <c r="WGE230" s="6"/>
      <c r="WGF230" s="6"/>
      <c r="WGG230" s="6"/>
      <c r="WGH230" s="6"/>
      <c r="WGI230" s="6"/>
      <c r="WGJ230" s="6"/>
      <c r="WGK230" s="6"/>
      <c r="WGL230" s="6"/>
      <c r="WGM230" s="6"/>
      <c r="WGN230" s="6"/>
      <c r="WGO230" s="6"/>
      <c r="WGP230" s="6"/>
      <c r="WGQ230" s="6"/>
      <c r="WGR230" s="6"/>
      <c r="WGS230" s="6"/>
      <c r="WGT230" s="6"/>
      <c r="WGU230" s="6"/>
      <c r="WGV230" s="6"/>
      <c r="WGW230" s="5"/>
      <c r="WGX230" s="6"/>
      <c r="WGY230" s="6"/>
      <c r="WGZ230" s="6"/>
      <c r="WHA230" s="6"/>
      <c r="WHB230" s="6"/>
      <c r="WHC230" s="6"/>
      <c r="WHD230" s="6"/>
      <c r="WHE230" s="6"/>
      <c r="WHF230" s="6"/>
      <c r="WHG230" s="6"/>
      <c r="WHH230" s="6"/>
      <c r="WHI230" s="6"/>
      <c r="WHJ230" s="6"/>
      <c r="WHK230" s="6"/>
      <c r="WHL230" s="6"/>
      <c r="WHM230" s="6"/>
      <c r="WHN230" s="6"/>
      <c r="WHO230" s="6"/>
      <c r="WHP230" s="6"/>
      <c r="WHQ230" s="6"/>
      <c r="WHR230" s="6"/>
      <c r="WHS230" s="5"/>
      <c r="WHT230" s="6"/>
      <c r="WHU230" s="6"/>
      <c r="WHV230" s="6"/>
      <c r="WHW230" s="6"/>
      <c r="WHX230" s="6"/>
      <c r="WHY230" s="6"/>
      <c r="WHZ230" s="6"/>
      <c r="WIA230" s="6"/>
      <c r="WIB230" s="6"/>
      <c r="WIC230" s="6"/>
      <c r="WID230" s="6"/>
      <c r="WIE230" s="6"/>
      <c r="WIF230" s="6"/>
      <c r="WIG230" s="6"/>
      <c r="WIH230" s="6"/>
      <c r="WII230" s="6"/>
      <c r="WIJ230" s="6"/>
      <c r="WIK230" s="6"/>
      <c r="WIL230" s="6"/>
      <c r="WIM230" s="6"/>
      <c r="WIN230" s="6"/>
      <c r="WIO230" s="5"/>
      <c r="WIP230" s="6"/>
      <c r="WIQ230" s="6"/>
      <c r="WIR230" s="6"/>
      <c r="WIS230" s="6"/>
      <c r="WIT230" s="6"/>
      <c r="WIU230" s="6"/>
      <c r="WIV230" s="6"/>
      <c r="WIW230" s="6"/>
      <c r="WIX230" s="6"/>
      <c r="WIY230" s="6"/>
      <c r="WIZ230" s="6"/>
      <c r="WJA230" s="6"/>
      <c r="WJB230" s="6"/>
      <c r="WJC230" s="6"/>
      <c r="WJD230" s="6"/>
      <c r="WJE230" s="6"/>
      <c r="WJF230" s="6"/>
      <c r="WJG230" s="6"/>
      <c r="WJH230" s="6"/>
      <c r="WJI230" s="6"/>
      <c r="WJJ230" s="6"/>
      <c r="WJK230" s="5"/>
      <c r="WJL230" s="6"/>
      <c r="WJM230" s="6"/>
      <c r="WJN230" s="6"/>
      <c r="WJO230" s="6"/>
      <c r="WJP230" s="6"/>
      <c r="WJQ230" s="6"/>
      <c r="WJR230" s="6"/>
      <c r="WJS230" s="6"/>
      <c r="WJT230" s="6"/>
      <c r="WJU230" s="6"/>
      <c r="WJV230" s="6"/>
      <c r="WJW230" s="6"/>
      <c r="WJX230" s="6"/>
      <c r="WJY230" s="6"/>
      <c r="WJZ230" s="6"/>
      <c r="WKA230" s="6"/>
      <c r="WKB230" s="6"/>
      <c r="WKC230" s="6"/>
      <c r="WKD230" s="6"/>
      <c r="WKE230" s="6"/>
      <c r="WKF230" s="6"/>
      <c r="WKG230" s="5"/>
      <c r="WKH230" s="6"/>
      <c r="WKI230" s="6"/>
      <c r="WKJ230" s="6"/>
      <c r="WKK230" s="6"/>
      <c r="WKL230" s="6"/>
      <c r="WKM230" s="6"/>
      <c r="WKN230" s="6"/>
      <c r="WKO230" s="6"/>
      <c r="WKP230" s="6"/>
      <c r="WKQ230" s="6"/>
      <c r="WKR230" s="6"/>
      <c r="WKS230" s="6"/>
      <c r="WKT230" s="6"/>
      <c r="WKU230" s="6"/>
      <c r="WKV230" s="6"/>
      <c r="WKW230" s="6"/>
      <c r="WKX230" s="6"/>
      <c r="WKY230" s="6"/>
      <c r="WKZ230" s="6"/>
      <c r="WLA230" s="6"/>
      <c r="WLB230" s="6"/>
      <c r="WLC230" s="5"/>
      <c r="WLD230" s="6"/>
      <c r="WLE230" s="6"/>
      <c r="WLF230" s="6"/>
      <c r="WLG230" s="6"/>
      <c r="WLH230" s="6"/>
      <c r="WLI230" s="6"/>
      <c r="WLJ230" s="6"/>
      <c r="WLK230" s="6"/>
      <c r="WLL230" s="6"/>
      <c r="WLM230" s="6"/>
      <c r="WLN230" s="6"/>
      <c r="WLO230" s="6"/>
      <c r="WLP230" s="6"/>
      <c r="WLQ230" s="6"/>
      <c r="WLR230" s="6"/>
      <c r="WLS230" s="6"/>
      <c r="WLT230" s="6"/>
      <c r="WLU230" s="6"/>
      <c r="WLV230" s="6"/>
      <c r="WLW230" s="6"/>
      <c r="WLX230" s="6"/>
      <c r="WLY230" s="5"/>
      <c r="WLZ230" s="6"/>
      <c r="WMA230" s="6"/>
      <c r="WMB230" s="6"/>
      <c r="WMC230" s="6"/>
      <c r="WMD230" s="6"/>
      <c r="WME230" s="6"/>
      <c r="WMF230" s="6"/>
      <c r="WMG230" s="6"/>
      <c r="WMH230" s="6"/>
      <c r="WMI230" s="6"/>
      <c r="WMJ230" s="6"/>
      <c r="WMK230" s="6"/>
      <c r="WML230" s="6"/>
      <c r="WMM230" s="6"/>
      <c r="WMN230" s="6"/>
      <c r="WMO230" s="6"/>
      <c r="WMP230" s="6"/>
      <c r="WMQ230" s="6"/>
      <c r="WMR230" s="6"/>
      <c r="WMS230" s="6"/>
      <c r="WMT230" s="6"/>
      <c r="WMU230" s="5"/>
      <c r="WMV230" s="6"/>
      <c r="WMW230" s="6"/>
      <c r="WMX230" s="6"/>
      <c r="WMY230" s="6"/>
      <c r="WMZ230" s="6"/>
      <c r="WNA230" s="6"/>
      <c r="WNB230" s="6"/>
      <c r="WNC230" s="6"/>
      <c r="WND230" s="6"/>
      <c r="WNE230" s="6"/>
      <c r="WNF230" s="6"/>
      <c r="WNG230" s="6"/>
      <c r="WNH230" s="6"/>
      <c r="WNI230" s="6"/>
      <c r="WNJ230" s="6"/>
      <c r="WNK230" s="6"/>
      <c r="WNL230" s="6"/>
      <c r="WNM230" s="6"/>
      <c r="WNN230" s="6"/>
      <c r="WNO230" s="6"/>
      <c r="WNP230" s="6"/>
      <c r="WNQ230" s="5"/>
      <c r="WNR230" s="6"/>
      <c r="WNS230" s="6"/>
      <c r="WNT230" s="6"/>
      <c r="WNU230" s="6"/>
      <c r="WNV230" s="6"/>
      <c r="WNW230" s="6"/>
      <c r="WNX230" s="6"/>
      <c r="WNY230" s="6"/>
      <c r="WNZ230" s="6"/>
      <c r="WOA230" s="6"/>
      <c r="WOB230" s="6"/>
      <c r="WOC230" s="6"/>
      <c r="WOD230" s="6"/>
      <c r="WOE230" s="6"/>
      <c r="WOF230" s="6"/>
      <c r="WOG230" s="6"/>
      <c r="WOH230" s="6"/>
      <c r="WOI230" s="6"/>
      <c r="WOJ230" s="6"/>
      <c r="WOK230" s="6"/>
      <c r="WOL230" s="6"/>
      <c r="WOM230" s="5"/>
      <c r="WON230" s="6"/>
      <c r="WOO230" s="6"/>
      <c r="WOP230" s="6"/>
      <c r="WOQ230" s="6"/>
      <c r="WOR230" s="6"/>
      <c r="WOS230" s="6"/>
      <c r="WOT230" s="6"/>
      <c r="WOU230" s="6"/>
      <c r="WOV230" s="6"/>
      <c r="WOW230" s="6"/>
      <c r="WOX230" s="6"/>
      <c r="WOY230" s="6"/>
      <c r="WOZ230" s="6"/>
      <c r="WPA230" s="6"/>
      <c r="WPB230" s="6"/>
      <c r="WPC230" s="6"/>
      <c r="WPD230" s="6"/>
      <c r="WPE230" s="6"/>
      <c r="WPF230" s="6"/>
      <c r="WPG230" s="6"/>
      <c r="WPH230" s="6"/>
      <c r="WPI230" s="5"/>
      <c r="WPJ230" s="6"/>
      <c r="WPK230" s="6"/>
      <c r="WPL230" s="6"/>
      <c r="WPM230" s="6"/>
      <c r="WPN230" s="6"/>
      <c r="WPO230" s="6"/>
      <c r="WPP230" s="6"/>
      <c r="WPQ230" s="6"/>
      <c r="WPR230" s="6"/>
      <c r="WPS230" s="6"/>
      <c r="WPT230" s="6"/>
      <c r="WPU230" s="6"/>
      <c r="WPV230" s="6"/>
      <c r="WPW230" s="6"/>
      <c r="WPX230" s="6"/>
      <c r="WPY230" s="6"/>
      <c r="WPZ230" s="6"/>
      <c r="WQA230" s="6"/>
      <c r="WQB230" s="6"/>
      <c r="WQC230" s="6"/>
      <c r="WQD230" s="6"/>
      <c r="WQE230" s="5"/>
      <c r="WQF230" s="6"/>
      <c r="WQG230" s="6"/>
      <c r="WQH230" s="6"/>
      <c r="WQI230" s="6"/>
      <c r="WQJ230" s="6"/>
      <c r="WQK230" s="6"/>
      <c r="WQL230" s="6"/>
      <c r="WQM230" s="6"/>
      <c r="WQN230" s="6"/>
      <c r="WQO230" s="6"/>
      <c r="WQP230" s="6"/>
      <c r="WQQ230" s="6"/>
      <c r="WQR230" s="6"/>
      <c r="WQS230" s="6"/>
      <c r="WQT230" s="6"/>
      <c r="WQU230" s="6"/>
      <c r="WQV230" s="6"/>
      <c r="WQW230" s="6"/>
      <c r="WQX230" s="6"/>
      <c r="WQY230" s="6"/>
      <c r="WQZ230" s="6"/>
      <c r="WRA230" s="5"/>
      <c r="WRB230" s="6"/>
      <c r="WRC230" s="6"/>
      <c r="WRD230" s="6"/>
      <c r="WRE230" s="6"/>
      <c r="WRF230" s="6"/>
      <c r="WRG230" s="6"/>
      <c r="WRH230" s="6"/>
      <c r="WRI230" s="6"/>
      <c r="WRJ230" s="6"/>
      <c r="WRK230" s="6"/>
      <c r="WRL230" s="6"/>
      <c r="WRM230" s="6"/>
      <c r="WRN230" s="6"/>
      <c r="WRO230" s="6"/>
      <c r="WRP230" s="6"/>
      <c r="WRQ230" s="6"/>
      <c r="WRR230" s="6"/>
      <c r="WRS230" s="6"/>
      <c r="WRT230" s="6"/>
      <c r="WRU230" s="6"/>
      <c r="WRV230" s="6"/>
      <c r="WRW230" s="5"/>
      <c r="WRX230" s="6"/>
      <c r="WRY230" s="6"/>
      <c r="WRZ230" s="6"/>
      <c r="WSA230" s="6"/>
      <c r="WSB230" s="6"/>
      <c r="WSC230" s="6"/>
      <c r="WSD230" s="6"/>
      <c r="WSE230" s="6"/>
      <c r="WSF230" s="6"/>
      <c r="WSG230" s="6"/>
      <c r="WSH230" s="6"/>
      <c r="WSI230" s="6"/>
      <c r="WSJ230" s="6"/>
      <c r="WSK230" s="6"/>
      <c r="WSL230" s="6"/>
      <c r="WSM230" s="6"/>
      <c r="WSN230" s="6"/>
      <c r="WSO230" s="6"/>
      <c r="WSP230" s="6"/>
      <c r="WSQ230" s="6"/>
      <c r="WSR230" s="6"/>
      <c r="WSS230" s="5"/>
      <c r="WST230" s="6"/>
      <c r="WSU230" s="6"/>
      <c r="WSV230" s="6"/>
      <c r="WSW230" s="6"/>
      <c r="WSX230" s="6"/>
      <c r="WSY230" s="6"/>
      <c r="WSZ230" s="6"/>
      <c r="WTA230" s="6"/>
      <c r="WTB230" s="6"/>
      <c r="WTC230" s="6"/>
      <c r="WTD230" s="6"/>
      <c r="WTE230" s="6"/>
      <c r="WTF230" s="6"/>
      <c r="WTG230" s="6"/>
      <c r="WTH230" s="6"/>
      <c r="WTI230" s="6"/>
      <c r="WTJ230" s="6"/>
      <c r="WTK230" s="6"/>
      <c r="WTL230" s="6"/>
      <c r="WTM230" s="6"/>
      <c r="WTN230" s="6"/>
      <c r="WTO230" s="5"/>
      <c r="WTP230" s="6"/>
      <c r="WTQ230" s="6"/>
      <c r="WTR230" s="6"/>
      <c r="WTS230" s="6"/>
      <c r="WTT230" s="6"/>
      <c r="WTU230" s="6"/>
      <c r="WTV230" s="6"/>
      <c r="WTW230" s="6"/>
      <c r="WTX230" s="6"/>
      <c r="WTY230" s="6"/>
      <c r="WTZ230" s="6"/>
      <c r="WUA230" s="6"/>
      <c r="WUB230" s="6"/>
      <c r="WUC230" s="6"/>
      <c r="WUD230" s="6"/>
      <c r="WUE230" s="6"/>
      <c r="WUF230" s="6"/>
      <c r="WUG230" s="6"/>
      <c r="WUH230" s="6"/>
      <c r="WUI230" s="6"/>
      <c r="WUJ230" s="6"/>
      <c r="WUK230" s="5"/>
      <c r="WUL230" s="6"/>
      <c r="WUM230" s="6"/>
      <c r="WUN230" s="6"/>
      <c r="WUO230" s="6"/>
      <c r="WUP230" s="6"/>
      <c r="WUQ230" s="6"/>
      <c r="WUR230" s="6"/>
      <c r="WUS230" s="6"/>
      <c r="WUT230" s="6"/>
      <c r="WUU230" s="6"/>
      <c r="WUV230" s="6"/>
      <c r="WUW230" s="6"/>
      <c r="WUX230" s="6"/>
      <c r="WUY230" s="6"/>
      <c r="WUZ230" s="6"/>
      <c r="WVA230" s="6"/>
      <c r="WVB230" s="6"/>
      <c r="WVC230" s="6"/>
      <c r="WVD230" s="6"/>
      <c r="WVE230" s="6"/>
      <c r="WVF230" s="6"/>
      <c r="WVG230" s="5"/>
      <c r="WVH230" s="6"/>
      <c r="WVI230" s="6"/>
      <c r="WVJ230" s="6"/>
      <c r="WVK230" s="6"/>
      <c r="WVL230" s="6"/>
      <c r="WVM230" s="6"/>
      <c r="WVN230" s="6"/>
      <c r="WVO230" s="6"/>
      <c r="WVP230" s="6"/>
      <c r="WVQ230" s="6"/>
      <c r="WVR230" s="6"/>
      <c r="WVS230" s="6"/>
      <c r="WVT230" s="6"/>
      <c r="WVU230" s="6"/>
      <c r="WVV230" s="6"/>
      <c r="WVW230" s="6"/>
      <c r="WVX230" s="6"/>
      <c r="WVY230" s="6"/>
      <c r="WVZ230" s="6"/>
      <c r="WWA230" s="6"/>
      <c r="WWB230" s="6"/>
      <c r="WWC230" s="5"/>
      <c r="WWD230" s="6"/>
      <c r="WWE230" s="6"/>
      <c r="WWF230" s="6"/>
      <c r="WWG230" s="6"/>
      <c r="WWH230" s="6"/>
      <c r="WWI230" s="6"/>
      <c r="WWJ230" s="6"/>
      <c r="WWK230" s="6"/>
      <c r="WWL230" s="6"/>
      <c r="WWM230" s="6"/>
      <c r="WWN230" s="6"/>
      <c r="WWO230" s="6"/>
      <c r="WWP230" s="6"/>
      <c r="WWQ230" s="6"/>
      <c r="WWR230" s="6"/>
      <c r="WWS230" s="6"/>
      <c r="WWT230" s="6"/>
      <c r="WWU230" s="6"/>
      <c r="WWV230" s="6"/>
      <c r="WWW230" s="6"/>
      <c r="WWX230" s="6"/>
      <c r="WWY230" s="5"/>
      <c r="WWZ230" s="6"/>
      <c r="WXA230" s="6"/>
      <c r="WXB230" s="6"/>
      <c r="WXC230" s="6"/>
      <c r="WXD230" s="6"/>
      <c r="WXE230" s="6"/>
      <c r="WXF230" s="6"/>
      <c r="WXG230" s="6"/>
      <c r="WXH230" s="6"/>
      <c r="WXI230" s="6"/>
      <c r="WXJ230" s="6"/>
      <c r="WXK230" s="6"/>
      <c r="WXL230" s="6"/>
      <c r="WXM230" s="6"/>
      <c r="WXN230" s="6"/>
      <c r="WXO230" s="6"/>
      <c r="WXP230" s="6"/>
      <c r="WXQ230" s="6"/>
      <c r="WXR230" s="6"/>
      <c r="WXS230" s="6"/>
      <c r="WXT230" s="6"/>
      <c r="WXU230" s="5"/>
      <c r="WXV230" s="6"/>
      <c r="WXW230" s="6"/>
      <c r="WXX230" s="6"/>
      <c r="WXY230" s="6"/>
      <c r="WXZ230" s="6"/>
      <c r="WYA230" s="6"/>
      <c r="WYB230" s="6"/>
      <c r="WYC230" s="6"/>
      <c r="WYD230" s="6"/>
      <c r="WYE230" s="6"/>
      <c r="WYF230" s="6"/>
      <c r="WYG230" s="6"/>
      <c r="WYH230" s="6"/>
      <c r="WYI230" s="6"/>
      <c r="WYJ230" s="6"/>
      <c r="WYK230" s="6"/>
      <c r="WYL230" s="6"/>
      <c r="WYM230" s="6"/>
      <c r="WYN230" s="6"/>
      <c r="WYO230" s="6"/>
      <c r="WYP230" s="6"/>
      <c r="WYQ230" s="5"/>
      <c r="WYR230" s="6"/>
      <c r="WYS230" s="6"/>
      <c r="WYT230" s="6"/>
      <c r="WYU230" s="6"/>
      <c r="WYV230" s="6"/>
      <c r="WYW230" s="6"/>
      <c r="WYX230" s="6"/>
      <c r="WYY230" s="6"/>
      <c r="WYZ230" s="6"/>
      <c r="WZA230" s="6"/>
      <c r="WZB230" s="6"/>
      <c r="WZC230" s="6"/>
      <c r="WZD230" s="6"/>
      <c r="WZE230" s="6"/>
      <c r="WZF230" s="6"/>
      <c r="WZG230" s="6"/>
      <c r="WZH230" s="6"/>
      <c r="WZI230" s="6"/>
      <c r="WZJ230" s="6"/>
      <c r="WZK230" s="6"/>
      <c r="WZL230" s="6"/>
      <c r="WZM230" s="5"/>
      <c r="WZN230" s="6"/>
      <c r="WZO230" s="6"/>
      <c r="WZP230" s="6"/>
      <c r="WZQ230" s="6"/>
      <c r="WZR230" s="6"/>
      <c r="WZS230" s="6"/>
      <c r="WZT230" s="6"/>
      <c r="WZU230" s="6"/>
      <c r="WZV230" s="6"/>
      <c r="WZW230" s="6"/>
      <c r="WZX230" s="6"/>
      <c r="WZY230" s="6"/>
      <c r="WZZ230" s="6"/>
      <c r="XAA230" s="6"/>
      <c r="XAB230" s="6"/>
      <c r="XAC230" s="6"/>
      <c r="XAD230" s="6"/>
      <c r="XAE230" s="6"/>
      <c r="XAF230" s="6"/>
      <c r="XAG230" s="6"/>
      <c r="XAH230" s="6"/>
      <c r="XAI230" s="5"/>
      <c r="XAJ230" s="6"/>
      <c r="XAK230" s="6"/>
      <c r="XAL230" s="6"/>
      <c r="XAM230" s="6"/>
      <c r="XAN230" s="6"/>
      <c r="XAO230" s="6"/>
      <c r="XAP230" s="6"/>
      <c r="XAQ230" s="6"/>
      <c r="XAR230" s="6"/>
      <c r="XAS230" s="6"/>
      <c r="XAT230" s="6"/>
      <c r="XAU230" s="6"/>
      <c r="XAV230" s="6"/>
      <c r="XAW230" s="6"/>
      <c r="XAX230" s="6"/>
      <c r="XAY230" s="6"/>
      <c r="XAZ230" s="6"/>
      <c r="XBA230" s="6"/>
      <c r="XBB230" s="6"/>
      <c r="XBC230" s="6"/>
      <c r="XBD230" s="6"/>
      <c r="XBE230" s="5"/>
      <c r="XBF230" s="6"/>
      <c r="XBG230" s="6"/>
      <c r="XBH230" s="6"/>
      <c r="XBI230" s="6"/>
      <c r="XBJ230" s="6"/>
      <c r="XBK230" s="6"/>
      <c r="XBL230" s="6"/>
      <c r="XBM230" s="6"/>
      <c r="XBN230" s="6"/>
      <c r="XBO230" s="6"/>
      <c r="XBP230" s="6"/>
      <c r="XBQ230" s="6"/>
      <c r="XBR230" s="6"/>
      <c r="XBS230" s="6"/>
      <c r="XBT230" s="6"/>
      <c r="XBU230" s="6"/>
      <c r="XBV230" s="6"/>
      <c r="XBW230" s="6"/>
      <c r="XBX230" s="6"/>
      <c r="XBY230" s="6"/>
      <c r="XBZ230" s="6"/>
      <c r="XCA230" s="5"/>
      <c r="XCB230" s="6"/>
      <c r="XCC230" s="6"/>
      <c r="XCD230" s="6"/>
      <c r="XCE230" s="6"/>
      <c r="XCF230" s="6"/>
      <c r="XCG230" s="6"/>
      <c r="XCH230" s="6"/>
      <c r="XCI230" s="6"/>
      <c r="XCJ230" s="6"/>
      <c r="XCK230" s="6"/>
      <c r="XCL230" s="6"/>
      <c r="XCM230" s="6"/>
      <c r="XCN230" s="6"/>
      <c r="XCO230" s="6"/>
      <c r="XCP230" s="6"/>
      <c r="XCQ230" s="6"/>
      <c r="XCR230" s="6"/>
      <c r="XCS230" s="6"/>
      <c r="XCT230" s="6"/>
      <c r="XCU230" s="6"/>
      <c r="XCV230" s="6"/>
      <c r="XCW230" s="5"/>
      <c r="XCX230" s="6"/>
      <c r="XCY230" s="6"/>
      <c r="XCZ230" s="6"/>
      <c r="XDA230" s="6"/>
      <c r="XDB230" s="6"/>
      <c r="XDC230" s="6"/>
      <c r="XDD230" s="6"/>
      <c r="XDE230" s="6"/>
      <c r="XDF230" s="6"/>
      <c r="XDG230" s="6"/>
      <c r="XDH230" s="6"/>
      <c r="XDI230" s="6"/>
      <c r="XDJ230" s="6"/>
      <c r="XDK230" s="6"/>
      <c r="XDL230" s="6"/>
      <c r="XDM230" s="6"/>
      <c r="XDN230" s="6"/>
      <c r="XDO230" s="6"/>
      <c r="XDP230" s="6"/>
      <c r="XDQ230" s="6"/>
      <c r="XDR230" s="6"/>
      <c r="XDS230" s="5"/>
      <c r="XDT230" s="6"/>
      <c r="XDU230" s="6"/>
      <c r="XDV230" s="6"/>
      <c r="XDW230" s="6"/>
      <c r="XDX230" s="6"/>
      <c r="XDY230" s="6"/>
      <c r="XDZ230" s="6"/>
      <c r="XEA230" s="6"/>
      <c r="XEB230" s="6"/>
      <c r="XEC230" s="6"/>
      <c r="XED230" s="6"/>
      <c r="XEE230" s="6"/>
      <c r="XEF230" s="6"/>
      <c r="XEG230" s="6"/>
      <c r="XEH230" s="6"/>
      <c r="XEI230" s="6"/>
      <c r="XEJ230" s="6"/>
      <c r="XEK230" s="6"/>
      <c r="XEL230" s="6"/>
      <c r="XEM230" s="6"/>
      <c r="XEN230" s="6"/>
      <c r="XEO230" s="5"/>
      <c r="XEP230" s="5"/>
      <c r="XEQ230" s="5"/>
      <c r="XER230" s="5"/>
      <c r="XES230" s="5"/>
      <c r="XET230" s="5"/>
      <c r="XEU230" s="5"/>
      <c r="XEV230" s="5"/>
      <c r="XEW230" s="5"/>
      <c r="XEX230" s="5"/>
      <c r="XEY230" s="5"/>
      <c r="XEZ230" s="5"/>
      <c r="XFA230" s="5"/>
      <c r="XFB230" s="5"/>
      <c r="XFC230" s="5"/>
      <c r="XFD230" s="5"/>
    </row>
    <row r="231" spans="1:16384" s="50" customFormat="1" ht="60.75" x14ac:dyDescent="0.25">
      <c r="A231" s="33" t="s">
        <v>9</v>
      </c>
      <c r="B231" s="54" t="s">
        <v>63</v>
      </c>
      <c r="C231" s="54" t="s">
        <v>64</v>
      </c>
      <c r="D231" s="54"/>
      <c r="E231" s="54"/>
      <c r="F231" s="41"/>
      <c r="G231" s="41"/>
      <c r="H231" s="41"/>
      <c r="I231" s="41"/>
      <c r="J231" s="41"/>
      <c r="K231" s="41"/>
      <c r="L231" s="41"/>
      <c r="M231" s="41"/>
      <c r="N231" s="41"/>
      <c r="O231" s="41"/>
      <c r="P231" s="41"/>
      <c r="Q231" s="41"/>
      <c r="R231" s="41"/>
    </row>
    <row r="232" spans="1:16384" x14ac:dyDescent="0.25">
      <c r="A232" s="33" t="s">
        <v>15</v>
      </c>
      <c r="B232" s="55">
        <f>S22</f>
        <v>25.001374005209875</v>
      </c>
      <c r="C232" s="56">
        <f>AVERAGE('Water Trading Repository Table'!C2:$C$1461)</f>
        <v>76.577683416577656</v>
      </c>
      <c r="D232" s="56"/>
      <c r="E232" s="56"/>
    </row>
    <row r="233" spans="1:16384" x14ac:dyDescent="0.25">
      <c r="A233" s="33" t="s">
        <v>31</v>
      </c>
      <c r="B233" s="56">
        <f>S33</f>
        <v>54.231506516209812</v>
      </c>
      <c r="C233" s="56">
        <f>AVERAGE('Water Trading Repository Table'!C3:$C$1461)</f>
        <v>76.56894005360067</v>
      </c>
      <c r="D233" s="56"/>
      <c r="E233" s="56"/>
    </row>
    <row r="234" spans="1:16384" x14ac:dyDescent="0.25">
      <c r="A234" s="33" t="s">
        <v>32</v>
      </c>
      <c r="B234" s="56">
        <f>S44</f>
        <v>35.804189198254953</v>
      </c>
      <c r="C234" s="56">
        <f>AVERAGE('Water Trading Repository Table'!C4:$C$1461)</f>
        <v>76.578969504940588</v>
      </c>
      <c r="D234" s="56"/>
      <c r="E234" s="56"/>
    </row>
  </sheetData>
  <mergeCells count="3759">
    <mergeCell ref="XEO229:XFD229"/>
    <mergeCell ref="A230:J230"/>
    <mergeCell ref="WZM229:XAH229"/>
    <mergeCell ref="XAI229:XBD229"/>
    <mergeCell ref="XBE229:XBZ229"/>
    <mergeCell ref="XCA229:XCV229"/>
    <mergeCell ref="XCW229:XDR229"/>
    <mergeCell ref="XDS229:XEN229"/>
    <mergeCell ref="WUK229:WVF229"/>
    <mergeCell ref="WVG229:WWB229"/>
    <mergeCell ref="WWC229:WWX229"/>
    <mergeCell ref="WWY229:WXT229"/>
    <mergeCell ref="WXU229:WYP229"/>
    <mergeCell ref="WYQ229:WZL229"/>
    <mergeCell ref="WPI229:WQD229"/>
    <mergeCell ref="WQE229:WQZ229"/>
    <mergeCell ref="WRA229:WRV229"/>
    <mergeCell ref="WRW229:WSR229"/>
    <mergeCell ref="WSS229:WTN229"/>
    <mergeCell ref="WTO229:WUJ229"/>
    <mergeCell ref="WKG229:WLB229"/>
    <mergeCell ref="WLC229:WLX229"/>
    <mergeCell ref="WLY229:WMT229"/>
    <mergeCell ref="WMU229:WNP229"/>
    <mergeCell ref="WNQ229:WOL229"/>
    <mergeCell ref="WOM229:WPH229"/>
    <mergeCell ref="WFE229:WFZ229"/>
    <mergeCell ref="WGA229:WGV229"/>
    <mergeCell ref="WGW229:WHR229"/>
    <mergeCell ref="WHS229:WIN229"/>
    <mergeCell ref="WIO229:WJJ229"/>
    <mergeCell ref="WJK229:WKF229"/>
    <mergeCell ref="WAC229:WAX229"/>
    <mergeCell ref="WAY229:WBT229"/>
    <mergeCell ref="WBU229:WCP229"/>
    <mergeCell ref="WCQ229:WDL229"/>
    <mergeCell ref="WDM229:WEH229"/>
    <mergeCell ref="WEI229:WFD229"/>
    <mergeCell ref="VVA229:VVV229"/>
    <mergeCell ref="VVW229:VWR229"/>
    <mergeCell ref="VWS229:VXN229"/>
    <mergeCell ref="VXO229:VYJ229"/>
    <mergeCell ref="VYK229:VZF229"/>
    <mergeCell ref="VZG229:WAB229"/>
    <mergeCell ref="VPY229:VQT229"/>
    <mergeCell ref="VQU229:VRP229"/>
    <mergeCell ref="VRQ229:VSL229"/>
    <mergeCell ref="VSM229:VTH229"/>
    <mergeCell ref="VTI229:VUD229"/>
    <mergeCell ref="VUE229:VUZ229"/>
    <mergeCell ref="VKW229:VLR229"/>
    <mergeCell ref="VLS229:VMN229"/>
    <mergeCell ref="VMO229:VNJ229"/>
    <mergeCell ref="VNK229:VOF229"/>
    <mergeCell ref="VOG229:VPB229"/>
    <mergeCell ref="VPC229:VPX229"/>
    <mergeCell ref="VFU229:VGP229"/>
    <mergeCell ref="VGQ229:VHL229"/>
    <mergeCell ref="VHM229:VIH229"/>
    <mergeCell ref="VII229:VJD229"/>
    <mergeCell ref="VJE229:VJZ229"/>
    <mergeCell ref="VKA229:VKV229"/>
    <mergeCell ref="VAS229:VBN229"/>
    <mergeCell ref="VBO229:VCJ229"/>
    <mergeCell ref="VCK229:VDF229"/>
    <mergeCell ref="VDG229:VEB229"/>
    <mergeCell ref="VEC229:VEX229"/>
    <mergeCell ref="VEY229:VFT229"/>
    <mergeCell ref="UVQ229:UWL229"/>
    <mergeCell ref="UWM229:UXH229"/>
    <mergeCell ref="UXI229:UYD229"/>
    <mergeCell ref="UYE229:UYZ229"/>
    <mergeCell ref="UZA229:UZV229"/>
    <mergeCell ref="UZW229:VAR229"/>
    <mergeCell ref="UQO229:URJ229"/>
    <mergeCell ref="URK229:USF229"/>
    <mergeCell ref="USG229:UTB229"/>
    <mergeCell ref="UTC229:UTX229"/>
    <mergeCell ref="UTY229:UUT229"/>
    <mergeCell ref="UUU229:UVP229"/>
    <mergeCell ref="ULM229:UMH229"/>
    <mergeCell ref="UMI229:UND229"/>
    <mergeCell ref="UNE229:UNZ229"/>
    <mergeCell ref="UOA229:UOV229"/>
    <mergeCell ref="UOW229:UPR229"/>
    <mergeCell ref="UPS229:UQN229"/>
    <mergeCell ref="UGK229:UHF229"/>
    <mergeCell ref="UHG229:UIB229"/>
    <mergeCell ref="UIC229:UIX229"/>
    <mergeCell ref="UIY229:UJT229"/>
    <mergeCell ref="UJU229:UKP229"/>
    <mergeCell ref="UKQ229:ULL229"/>
    <mergeCell ref="UBI229:UCD229"/>
    <mergeCell ref="UCE229:UCZ229"/>
    <mergeCell ref="UDA229:UDV229"/>
    <mergeCell ref="UDW229:UER229"/>
    <mergeCell ref="UES229:UFN229"/>
    <mergeCell ref="UFO229:UGJ229"/>
    <mergeCell ref="TWG229:TXB229"/>
    <mergeCell ref="TXC229:TXX229"/>
    <mergeCell ref="TXY229:TYT229"/>
    <mergeCell ref="TYU229:TZP229"/>
    <mergeCell ref="TZQ229:UAL229"/>
    <mergeCell ref="UAM229:UBH229"/>
    <mergeCell ref="TRE229:TRZ229"/>
    <mergeCell ref="TSA229:TSV229"/>
    <mergeCell ref="TSW229:TTR229"/>
    <mergeCell ref="TTS229:TUN229"/>
    <mergeCell ref="TUO229:TVJ229"/>
    <mergeCell ref="TVK229:TWF229"/>
    <mergeCell ref="TMC229:TMX229"/>
    <mergeCell ref="TMY229:TNT229"/>
    <mergeCell ref="TNU229:TOP229"/>
    <mergeCell ref="TOQ229:TPL229"/>
    <mergeCell ref="TPM229:TQH229"/>
    <mergeCell ref="TQI229:TRD229"/>
    <mergeCell ref="THA229:THV229"/>
    <mergeCell ref="THW229:TIR229"/>
    <mergeCell ref="TIS229:TJN229"/>
    <mergeCell ref="TJO229:TKJ229"/>
    <mergeCell ref="TKK229:TLF229"/>
    <mergeCell ref="TLG229:TMB229"/>
    <mergeCell ref="TBY229:TCT229"/>
    <mergeCell ref="TCU229:TDP229"/>
    <mergeCell ref="TDQ229:TEL229"/>
    <mergeCell ref="TEM229:TFH229"/>
    <mergeCell ref="TFI229:TGD229"/>
    <mergeCell ref="TGE229:TGZ229"/>
    <mergeCell ref="SWW229:SXR229"/>
    <mergeCell ref="SXS229:SYN229"/>
    <mergeCell ref="SYO229:SZJ229"/>
    <mergeCell ref="SZK229:TAF229"/>
    <mergeCell ref="TAG229:TBB229"/>
    <mergeCell ref="TBC229:TBX229"/>
    <mergeCell ref="SRU229:SSP229"/>
    <mergeCell ref="SSQ229:STL229"/>
    <mergeCell ref="STM229:SUH229"/>
    <mergeCell ref="SUI229:SVD229"/>
    <mergeCell ref="SVE229:SVZ229"/>
    <mergeCell ref="SWA229:SWV229"/>
    <mergeCell ref="SMS229:SNN229"/>
    <mergeCell ref="SNO229:SOJ229"/>
    <mergeCell ref="SOK229:SPF229"/>
    <mergeCell ref="SPG229:SQB229"/>
    <mergeCell ref="SQC229:SQX229"/>
    <mergeCell ref="SQY229:SRT229"/>
    <mergeCell ref="SHQ229:SIL229"/>
    <mergeCell ref="SIM229:SJH229"/>
    <mergeCell ref="SJI229:SKD229"/>
    <mergeCell ref="SKE229:SKZ229"/>
    <mergeCell ref="SLA229:SLV229"/>
    <mergeCell ref="SLW229:SMR229"/>
    <mergeCell ref="SCO229:SDJ229"/>
    <mergeCell ref="SDK229:SEF229"/>
    <mergeCell ref="SEG229:SFB229"/>
    <mergeCell ref="SFC229:SFX229"/>
    <mergeCell ref="SFY229:SGT229"/>
    <mergeCell ref="SGU229:SHP229"/>
    <mergeCell ref="RXM229:RYH229"/>
    <mergeCell ref="RYI229:RZD229"/>
    <mergeCell ref="RZE229:RZZ229"/>
    <mergeCell ref="SAA229:SAV229"/>
    <mergeCell ref="SAW229:SBR229"/>
    <mergeCell ref="SBS229:SCN229"/>
    <mergeCell ref="RSK229:RTF229"/>
    <mergeCell ref="RTG229:RUB229"/>
    <mergeCell ref="RUC229:RUX229"/>
    <mergeCell ref="RUY229:RVT229"/>
    <mergeCell ref="RVU229:RWP229"/>
    <mergeCell ref="RWQ229:RXL229"/>
    <mergeCell ref="RNI229:ROD229"/>
    <mergeCell ref="ROE229:ROZ229"/>
    <mergeCell ref="RPA229:RPV229"/>
    <mergeCell ref="RPW229:RQR229"/>
    <mergeCell ref="RQS229:RRN229"/>
    <mergeCell ref="RRO229:RSJ229"/>
    <mergeCell ref="RIG229:RJB229"/>
    <mergeCell ref="RJC229:RJX229"/>
    <mergeCell ref="RJY229:RKT229"/>
    <mergeCell ref="RKU229:RLP229"/>
    <mergeCell ref="RLQ229:RML229"/>
    <mergeCell ref="RMM229:RNH229"/>
    <mergeCell ref="RDE229:RDZ229"/>
    <mergeCell ref="REA229:REV229"/>
    <mergeCell ref="REW229:RFR229"/>
    <mergeCell ref="RFS229:RGN229"/>
    <mergeCell ref="RGO229:RHJ229"/>
    <mergeCell ref="RHK229:RIF229"/>
    <mergeCell ref="QYC229:QYX229"/>
    <mergeCell ref="QYY229:QZT229"/>
    <mergeCell ref="QZU229:RAP229"/>
    <mergeCell ref="RAQ229:RBL229"/>
    <mergeCell ref="RBM229:RCH229"/>
    <mergeCell ref="RCI229:RDD229"/>
    <mergeCell ref="QTA229:QTV229"/>
    <mergeCell ref="QTW229:QUR229"/>
    <mergeCell ref="QUS229:QVN229"/>
    <mergeCell ref="QVO229:QWJ229"/>
    <mergeCell ref="QWK229:QXF229"/>
    <mergeCell ref="QXG229:QYB229"/>
    <mergeCell ref="QNY229:QOT229"/>
    <mergeCell ref="QOU229:QPP229"/>
    <mergeCell ref="QPQ229:QQL229"/>
    <mergeCell ref="QQM229:QRH229"/>
    <mergeCell ref="QRI229:QSD229"/>
    <mergeCell ref="QSE229:QSZ229"/>
    <mergeCell ref="QIW229:QJR229"/>
    <mergeCell ref="QJS229:QKN229"/>
    <mergeCell ref="QKO229:QLJ229"/>
    <mergeCell ref="QLK229:QMF229"/>
    <mergeCell ref="QMG229:QNB229"/>
    <mergeCell ref="QNC229:QNX229"/>
    <mergeCell ref="QDU229:QEP229"/>
    <mergeCell ref="QEQ229:QFL229"/>
    <mergeCell ref="QFM229:QGH229"/>
    <mergeCell ref="QGI229:QHD229"/>
    <mergeCell ref="QHE229:QHZ229"/>
    <mergeCell ref="QIA229:QIV229"/>
    <mergeCell ref="PYS229:PZN229"/>
    <mergeCell ref="PZO229:QAJ229"/>
    <mergeCell ref="QAK229:QBF229"/>
    <mergeCell ref="QBG229:QCB229"/>
    <mergeCell ref="QCC229:QCX229"/>
    <mergeCell ref="QCY229:QDT229"/>
    <mergeCell ref="PTQ229:PUL229"/>
    <mergeCell ref="PUM229:PVH229"/>
    <mergeCell ref="PVI229:PWD229"/>
    <mergeCell ref="PWE229:PWZ229"/>
    <mergeCell ref="PXA229:PXV229"/>
    <mergeCell ref="PXW229:PYR229"/>
    <mergeCell ref="POO229:PPJ229"/>
    <mergeCell ref="PPK229:PQF229"/>
    <mergeCell ref="PQG229:PRB229"/>
    <mergeCell ref="PRC229:PRX229"/>
    <mergeCell ref="PRY229:PST229"/>
    <mergeCell ref="PSU229:PTP229"/>
    <mergeCell ref="PJM229:PKH229"/>
    <mergeCell ref="PKI229:PLD229"/>
    <mergeCell ref="PLE229:PLZ229"/>
    <mergeCell ref="PMA229:PMV229"/>
    <mergeCell ref="PMW229:PNR229"/>
    <mergeCell ref="PNS229:PON229"/>
    <mergeCell ref="PEK229:PFF229"/>
    <mergeCell ref="PFG229:PGB229"/>
    <mergeCell ref="PGC229:PGX229"/>
    <mergeCell ref="PGY229:PHT229"/>
    <mergeCell ref="PHU229:PIP229"/>
    <mergeCell ref="PIQ229:PJL229"/>
    <mergeCell ref="OZI229:PAD229"/>
    <mergeCell ref="PAE229:PAZ229"/>
    <mergeCell ref="PBA229:PBV229"/>
    <mergeCell ref="PBW229:PCR229"/>
    <mergeCell ref="PCS229:PDN229"/>
    <mergeCell ref="PDO229:PEJ229"/>
    <mergeCell ref="OUG229:OVB229"/>
    <mergeCell ref="OVC229:OVX229"/>
    <mergeCell ref="OVY229:OWT229"/>
    <mergeCell ref="OWU229:OXP229"/>
    <mergeCell ref="OXQ229:OYL229"/>
    <mergeCell ref="OYM229:OZH229"/>
    <mergeCell ref="OPE229:OPZ229"/>
    <mergeCell ref="OQA229:OQV229"/>
    <mergeCell ref="OQW229:ORR229"/>
    <mergeCell ref="ORS229:OSN229"/>
    <mergeCell ref="OSO229:OTJ229"/>
    <mergeCell ref="OTK229:OUF229"/>
    <mergeCell ref="OKC229:OKX229"/>
    <mergeCell ref="OKY229:OLT229"/>
    <mergeCell ref="OLU229:OMP229"/>
    <mergeCell ref="OMQ229:ONL229"/>
    <mergeCell ref="ONM229:OOH229"/>
    <mergeCell ref="OOI229:OPD229"/>
    <mergeCell ref="OFA229:OFV229"/>
    <mergeCell ref="OFW229:OGR229"/>
    <mergeCell ref="OGS229:OHN229"/>
    <mergeCell ref="OHO229:OIJ229"/>
    <mergeCell ref="OIK229:OJF229"/>
    <mergeCell ref="OJG229:OKB229"/>
    <mergeCell ref="NZY229:OAT229"/>
    <mergeCell ref="OAU229:OBP229"/>
    <mergeCell ref="OBQ229:OCL229"/>
    <mergeCell ref="OCM229:ODH229"/>
    <mergeCell ref="ODI229:OED229"/>
    <mergeCell ref="OEE229:OEZ229"/>
    <mergeCell ref="NUW229:NVR229"/>
    <mergeCell ref="NVS229:NWN229"/>
    <mergeCell ref="NWO229:NXJ229"/>
    <mergeCell ref="NXK229:NYF229"/>
    <mergeCell ref="NYG229:NZB229"/>
    <mergeCell ref="NZC229:NZX229"/>
    <mergeCell ref="NPU229:NQP229"/>
    <mergeCell ref="NQQ229:NRL229"/>
    <mergeCell ref="NRM229:NSH229"/>
    <mergeCell ref="NSI229:NTD229"/>
    <mergeCell ref="NTE229:NTZ229"/>
    <mergeCell ref="NUA229:NUV229"/>
    <mergeCell ref="NKS229:NLN229"/>
    <mergeCell ref="NLO229:NMJ229"/>
    <mergeCell ref="NMK229:NNF229"/>
    <mergeCell ref="NNG229:NOB229"/>
    <mergeCell ref="NOC229:NOX229"/>
    <mergeCell ref="NOY229:NPT229"/>
    <mergeCell ref="NFQ229:NGL229"/>
    <mergeCell ref="NGM229:NHH229"/>
    <mergeCell ref="NHI229:NID229"/>
    <mergeCell ref="NIE229:NIZ229"/>
    <mergeCell ref="NJA229:NJV229"/>
    <mergeCell ref="NJW229:NKR229"/>
    <mergeCell ref="NAO229:NBJ229"/>
    <mergeCell ref="NBK229:NCF229"/>
    <mergeCell ref="NCG229:NDB229"/>
    <mergeCell ref="NDC229:NDX229"/>
    <mergeCell ref="NDY229:NET229"/>
    <mergeCell ref="NEU229:NFP229"/>
    <mergeCell ref="MVM229:MWH229"/>
    <mergeCell ref="MWI229:MXD229"/>
    <mergeCell ref="MXE229:MXZ229"/>
    <mergeCell ref="MYA229:MYV229"/>
    <mergeCell ref="MYW229:MZR229"/>
    <mergeCell ref="MZS229:NAN229"/>
    <mergeCell ref="MQK229:MRF229"/>
    <mergeCell ref="MRG229:MSB229"/>
    <mergeCell ref="MSC229:MSX229"/>
    <mergeCell ref="MSY229:MTT229"/>
    <mergeCell ref="MTU229:MUP229"/>
    <mergeCell ref="MUQ229:MVL229"/>
    <mergeCell ref="MLI229:MMD229"/>
    <mergeCell ref="MME229:MMZ229"/>
    <mergeCell ref="MNA229:MNV229"/>
    <mergeCell ref="MNW229:MOR229"/>
    <mergeCell ref="MOS229:MPN229"/>
    <mergeCell ref="MPO229:MQJ229"/>
    <mergeCell ref="MGG229:MHB229"/>
    <mergeCell ref="MHC229:MHX229"/>
    <mergeCell ref="MHY229:MIT229"/>
    <mergeCell ref="MIU229:MJP229"/>
    <mergeCell ref="MJQ229:MKL229"/>
    <mergeCell ref="MKM229:MLH229"/>
    <mergeCell ref="MBE229:MBZ229"/>
    <mergeCell ref="MCA229:MCV229"/>
    <mergeCell ref="MCW229:MDR229"/>
    <mergeCell ref="MDS229:MEN229"/>
    <mergeCell ref="MEO229:MFJ229"/>
    <mergeCell ref="MFK229:MGF229"/>
    <mergeCell ref="LWC229:LWX229"/>
    <mergeCell ref="LWY229:LXT229"/>
    <mergeCell ref="LXU229:LYP229"/>
    <mergeCell ref="LYQ229:LZL229"/>
    <mergeCell ref="LZM229:MAH229"/>
    <mergeCell ref="MAI229:MBD229"/>
    <mergeCell ref="LRA229:LRV229"/>
    <mergeCell ref="LRW229:LSR229"/>
    <mergeCell ref="LSS229:LTN229"/>
    <mergeCell ref="LTO229:LUJ229"/>
    <mergeCell ref="LUK229:LVF229"/>
    <mergeCell ref="LVG229:LWB229"/>
    <mergeCell ref="LLY229:LMT229"/>
    <mergeCell ref="LMU229:LNP229"/>
    <mergeCell ref="LNQ229:LOL229"/>
    <mergeCell ref="LOM229:LPH229"/>
    <mergeCell ref="LPI229:LQD229"/>
    <mergeCell ref="LQE229:LQZ229"/>
    <mergeCell ref="LGW229:LHR229"/>
    <mergeCell ref="LHS229:LIN229"/>
    <mergeCell ref="LIO229:LJJ229"/>
    <mergeCell ref="LJK229:LKF229"/>
    <mergeCell ref="LKG229:LLB229"/>
    <mergeCell ref="LLC229:LLX229"/>
    <mergeCell ref="LBU229:LCP229"/>
    <mergeCell ref="LCQ229:LDL229"/>
    <mergeCell ref="LDM229:LEH229"/>
    <mergeCell ref="LEI229:LFD229"/>
    <mergeCell ref="LFE229:LFZ229"/>
    <mergeCell ref="LGA229:LGV229"/>
    <mergeCell ref="KWS229:KXN229"/>
    <mergeCell ref="KXO229:KYJ229"/>
    <mergeCell ref="KYK229:KZF229"/>
    <mergeCell ref="KZG229:LAB229"/>
    <mergeCell ref="LAC229:LAX229"/>
    <mergeCell ref="LAY229:LBT229"/>
    <mergeCell ref="KRQ229:KSL229"/>
    <mergeCell ref="KSM229:KTH229"/>
    <mergeCell ref="KTI229:KUD229"/>
    <mergeCell ref="KUE229:KUZ229"/>
    <mergeCell ref="KVA229:KVV229"/>
    <mergeCell ref="KVW229:KWR229"/>
    <mergeCell ref="KMO229:KNJ229"/>
    <mergeCell ref="KNK229:KOF229"/>
    <mergeCell ref="KOG229:KPB229"/>
    <mergeCell ref="KPC229:KPX229"/>
    <mergeCell ref="KPY229:KQT229"/>
    <mergeCell ref="KQU229:KRP229"/>
    <mergeCell ref="KHM229:KIH229"/>
    <mergeCell ref="KII229:KJD229"/>
    <mergeCell ref="KJE229:KJZ229"/>
    <mergeCell ref="KKA229:KKV229"/>
    <mergeCell ref="KKW229:KLR229"/>
    <mergeCell ref="KLS229:KMN229"/>
    <mergeCell ref="KCK229:KDF229"/>
    <mergeCell ref="KDG229:KEB229"/>
    <mergeCell ref="KEC229:KEX229"/>
    <mergeCell ref="KEY229:KFT229"/>
    <mergeCell ref="KFU229:KGP229"/>
    <mergeCell ref="KGQ229:KHL229"/>
    <mergeCell ref="JXI229:JYD229"/>
    <mergeCell ref="JYE229:JYZ229"/>
    <mergeCell ref="JZA229:JZV229"/>
    <mergeCell ref="JZW229:KAR229"/>
    <mergeCell ref="KAS229:KBN229"/>
    <mergeCell ref="KBO229:KCJ229"/>
    <mergeCell ref="JSG229:JTB229"/>
    <mergeCell ref="JTC229:JTX229"/>
    <mergeCell ref="JTY229:JUT229"/>
    <mergeCell ref="JUU229:JVP229"/>
    <mergeCell ref="JVQ229:JWL229"/>
    <mergeCell ref="JWM229:JXH229"/>
    <mergeCell ref="JNE229:JNZ229"/>
    <mergeCell ref="JOA229:JOV229"/>
    <mergeCell ref="JOW229:JPR229"/>
    <mergeCell ref="JPS229:JQN229"/>
    <mergeCell ref="JQO229:JRJ229"/>
    <mergeCell ref="JRK229:JSF229"/>
    <mergeCell ref="JIC229:JIX229"/>
    <mergeCell ref="JIY229:JJT229"/>
    <mergeCell ref="JJU229:JKP229"/>
    <mergeCell ref="JKQ229:JLL229"/>
    <mergeCell ref="JLM229:JMH229"/>
    <mergeCell ref="JMI229:JND229"/>
    <mergeCell ref="JDA229:JDV229"/>
    <mergeCell ref="JDW229:JER229"/>
    <mergeCell ref="JES229:JFN229"/>
    <mergeCell ref="JFO229:JGJ229"/>
    <mergeCell ref="JGK229:JHF229"/>
    <mergeCell ref="JHG229:JIB229"/>
    <mergeCell ref="IXY229:IYT229"/>
    <mergeCell ref="IYU229:IZP229"/>
    <mergeCell ref="IZQ229:JAL229"/>
    <mergeCell ref="JAM229:JBH229"/>
    <mergeCell ref="JBI229:JCD229"/>
    <mergeCell ref="JCE229:JCZ229"/>
    <mergeCell ref="ISW229:ITR229"/>
    <mergeCell ref="ITS229:IUN229"/>
    <mergeCell ref="IUO229:IVJ229"/>
    <mergeCell ref="IVK229:IWF229"/>
    <mergeCell ref="IWG229:IXB229"/>
    <mergeCell ref="IXC229:IXX229"/>
    <mergeCell ref="INU229:IOP229"/>
    <mergeCell ref="IOQ229:IPL229"/>
    <mergeCell ref="IPM229:IQH229"/>
    <mergeCell ref="IQI229:IRD229"/>
    <mergeCell ref="IRE229:IRZ229"/>
    <mergeCell ref="ISA229:ISV229"/>
    <mergeCell ref="IIS229:IJN229"/>
    <mergeCell ref="IJO229:IKJ229"/>
    <mergeCell ref="IKK229:ILF229"/>
    <mergeCell ref="ILG229:IMB229"/>
    <mergeCell ref="IMC229:IMX229"/>
    <mergeCell ref="IMY229:INT229"/>
    <mergeCell ref="IDQ229:IEL229"/>
    <mergeCell ref="IEM229:IFH229"/>
    <mergeCell ref="IFI229:IGD229"/>
    <mergeCell ref="IGE229:IGZ229"/>
    <mergeCell ref="IHA229:IHV229"/>
    <mergeCell ref="IHW229:IIR229"/>
    <mergeCell ref="HYO229:HZJ229"/>
    <mergeCell ref="HZK229:IAF229"/>
    <mergeCell ref="IAG229:IBB229"/>
    <mergeCell ref="IBC229:IBX229"/>
    <mergeCell ref="IBY229:ICT229"/>
    <mergeCell ref="ICU229:IDP229"/>
    <mergeCell ref="HTM229:HUH229"/>
    <mergeCell ref="HUI229:HVD229"/>
    <mergeCell ref="HVE229:HVZ229"/>
    <mergeCell ref="HWA229:HWV229"/>
    <mergeCell ref="HWW229:HXR229"/>
    <mergeCell ref="HXS229:HYN229"/>
    <mergeCell ref="HOK229:HPF229"/>
    <mergeCell ref="HPG229:HQB229"/>
    <mergeCell ref="HQC229:HQX229"/>
    <mergeCell ref="HQY229:HRT229"/>
    <mergeCell ref="HRU229:HSP229"/>
    <mergeCell ref="HSQ229:HTL229"/>
    <mergeCell ref="HJI229:HKD229"/>
    <mergeCell ref="HKE229:HKZ229"/>
    <mergeCell ref="HLA229:HLV229"/>
    <mergeCell ref="HLW229:HMR229"/>
    <mergeCell ref="HMS229:HNN229"/>
    <mergeCell ref="HNO229:HOJ229"/>
    <mergeCell ref="HEG229:HFB229"/>
    <mergeCell ref="HFC229:HFX229"/>
    <mergeCell ref="HFY229:HGT229"/>
    <mergeCell ref="HGU229:HHP229"/>
    <mergeCell ref="HHQ229:HIL229"/>
    <mergeCell ref="HIM229:HJH229"/>
    <mergeCell ref="GZE229:GZZ229"/>
    <mergeCell ref="HAA229:HAV229"/>
    <mergeCell ref="HAW229:HBR229"/>
    <mergeCell ref="HBS229:HCN229"/>
    <mergeCell ref="HCO229:HDJ229"/>
    <mergeCell ref="HDK229:HEF229"/>
    <mergeCell ref="GUC229:GUX229"/>
    <mergeCell ref="GUY229:GVT229"/>
    <mergeCell ref="GVU229:GWP229"/>
    <mergeCell ref="GWQ229:GXL229"/>
    <mergeCell ref="GXM229:GYH229"/>
    <mergeCell ref="GYI229:GZD229"/>
    <mergeCell ref="GPA229:GPV229"/>
    <mergeCell ref="GPW229:GQR229"/>
    <mergeCell ref="GQS229:GRN229"/>
    <mergeCell ref="GRO229:GSJ229"/>
    <mergeCell ref="GSK229:GTF229"/>
    <mergeCell ref="GTG229:GUB229"/>
    <mergeCell ref="GJY229:GKT229"/>
    <mergeCell ref="GKU229:GLP229"/>
    <mergeCell ref="GLQ229:GML229"/>
    <mergeCell ref="GMM229:GNH229"/>
    <mergeCell ref="GNI229:GOD229"/>
    <mergeCell ref="GOE229:GOZ229"/>
    <mergeCell ref="GEW229:GFR229"/>
    <mergeCell ref="GFS229:GGN229"/>
    <mergeCell ref="GGO229:GHJ229"/>
    <mergeCell ref="GHK229:GIF229"/>
    <mergeCell ref="GIG229:GJB229"/>
    <mergeCell ref="GJC229:GJX229"/>
    <mergeCell ref="FZU229:GAP229"/>
    <mergeCell ref="GAQ229:GBL229"/>
    <mergeCell ref="GBM229:GCH229"/>
    <mergeCell ref="GCI229:GDD229"/>
    <mergeCell ref="GDE229:GDZ229"/>
    <mergeCell ref="GEA229:GEV229"/>
    <mergeCell ref="FUS229:FVN229"/>
    <mergeCell ref="FVO229:FWJ229"/>
    <mergeCell ref="FWK229:FXF229"/>
    <mergeCell ref="FXG229:FYB229"/>
    <mergeCell ref="FYC229:FYX229"/>
    <mergeCell ref="FYY229:FZT229"/>
    <mergeCell ref="FPQ229:FQL229"/>
    <mergeCell ref="FQM229:FRH229"/>
    <mergeCell ref="FRI229:FSD229"/>
    <mergeCell ref="FSE229:FSZ229"/>
    <mergeCell ref="FTA229:FTV229"/>
    <mergeCell ref="FTW229:FUR229"/>
    <mergeCell ref="FKO229:FLJ229"/>
    <mergeCell ref="FLK229:FMF229"/>
    <mergeCell ref="FMG229:FNB229"/>
    <mergeCell ref="FNC229:FNX229"/>
    <mergeCell ref="FNY229:FOT229"/>
    <mergeCell ref="FOU229:FPP229"/>
    <mergeCell ref="FFM229:FGH229"/>
    <mergeCell ref="FGI229:FHD229"/>
    <mergeCell ref="FHE229:FHZ229"/>
    <mergeCell ref="FIA229:FIV229"/>
    <mergeCell ref="FIW229:FJR229"/>
    <mergeCell ref="FJS229:FKN229"/>
    <mergeCell ref="FAK229:FBF229"/>
    <mergeCell ref="FBG229:FCB229"/>
    <mergeCell ref="FCC229:FCX229"/>
    <mergeCell ref="FCY229:FDT229"/>
    <mergeCell ref="FDU229:FEP229"/>
    <mergeCell ref="FEQ229:FFL229"/>
    <mergeCell ref="EVI229:EWD229"/>
    <mergeCell ref="EWE229:EWZ229"/>
    <mergeCell ref="EXA229:EXV229"/>
    <mergeCell ref="EXW229:EYR229"/>
    <mergeCell ref="EYS229:EZN229"/>
    <mergeCell ref="EZO229:FAJ229"/>
    <mergeCell ref="EQG229:ERB229"/>
    <mergeCell ref="ERC229:ERX229"/>
    <mergeCell ref="ERY229:EST229"/>
    <mergeCell ref="ESU229:ETP229"/>
    <mergeCell ref="ETQ229:EUL229"/>
    <mergeCell ref="EUM229:EVH229"/>
    <mergeCell ref="ELE229:ELZ229"/>
    <mergeCell ref="EMA229:EMV229"/>
    <mergeCell ref="EMW229:ENR229"/>
    <mergeCell ref="ENS229:EON229"/>
    <mergeCell ref="EOO229:EPJ229"/>
    <mergeCell ref="EPK229:EQF229"/>
    <mergeCell ref="EGC229:EGX229"/>
    <mergeCell ref="EGY229:EHT229"/>
    <mergeCell ref="EHU229:EIP229"/>
    <mergeCell ref="EIQ229:EJL229"/>
    <mergeCell ref="EJM229:EKH229"/>
    <mergeCell ref="EKI229:ELD229"/>
    <mergeCell ref="EBA229:EBV229"/>
    <mergeCell ref="EBW229:ECR229"/>
    <mergeCell ref="ECS229:EDN229"/>
    <mergeCell ref="EDO229:EEJ229"/>
    <mergeCell ref="EEK229:EFF229"/>
    <mergeCell ref="EFG229:EGB229"/>
    <mergeCell ref="DVY229:DWT229"/>
    <mergeCell ref="DWU229:DXP229"/>
    <mergeCell ref="DXQ229:DYL229"/>
    <mergeCell ref="DYM229:DZH229"/>
    <mergeCell ref="DZI229:EAD229"/>
    <mergeCell ref="EAE229:EAZ229"/>
    <mergeCell ref="DQW229:DRR229"/>
    <mergeCell ref="DRS229:DSN229"/>
    <mergeCell ref="DSO229:DTJ229"/>
    <mergeCell ref="DTK229:DUF229"/>
    <mergeCell ref="DUG229:DVB229"/>
    <mergeCell ref="DVC229:DVX229"/>
    <mergeCell ref="DLU229:DMP229"/>
    <mergeCell ref="DMQ229:DNL229"/>
    <mergeCell ref="DNM229:DOH229"/>
    <mergeCell ref="DOI229:DPD229"/>
    <mergeCell ref="DPE229:DPZ229"/>
    <mergeCell ref="DQA229:DQV229"/>
    <mergeCell ref="DGS229:DHN229"/>
    <mergeCell ref="DHO229:DIJ229"/>
    <mergeCell ref="DIK229:DJF229"/>
    <mergeCell ref="DJG229:DKB229"/>
    <mergeCell ref="DKC229:DKX229"/>
    <mergeCell ref="DKY229:DLT229"/>
    <mergeCell ref="DBQ229:DCL229"/>
    <mergeCell ref="DCM229:DDH229"/>
    <mergeCell ref="DDI229:DED229"/>
    <mergeCell ref="DEE229:DEZ229"/>
    <mergeCell ref="DFA229:DFV229"/>
    <mergeCell ref="DFW229:DGR229"/>
    <mergeCell ref="CWO229:CXJ229"/>
    <mergeCell ref="CXK229:CYF229"/>
    <mergeCell ref="CYG229:CZB229"/>
    <mergeCell ref="CZC229:CZX229"/>
    <mergeCell ref="CZY229:DAT229"/>
    <mergeCell ref="DAU229:DBP229"/>
    <mergeCell ref="CRM229:CSH229"/>
    <mergeCell ref="CSI229:CTD229"/>
    <mergeCell ref="CTE229:CTZ229"/>
    <mergeCell ref="CUA229:CUV229"/>
    <mergeCell ref="CUW229:CVR229"/>
    <mergeCell ref="CVS229:CWN229"/>
    <mergeCell ref="CMK229:CNF229"/>
    <mergeCell ref="CNG229:COB229"/>
    <mergeCell ref="COC229:COX229"/>
    <mergeCell ref="COY229:CPT229"/>
    <mergeCell ref="CPU229:CQP229"/>
    <mergeCell ref="CQQ229:CRL229"/>
    <mergeCell ref="CHI229:CID229"/>
    <mergeCell ref="CIE229:CIZ229"/>
    <mergeCell ref="CJA229:CJV229"/>
    <mergeCell ref="CJW229:CKR229"/>
    <mergeCell ref="CKS229:CLN229"/>
    <mergeCell ref="CLO229:CMJ229"/>
    <mergeCell ref="CCG229:CDB229"/>
    <mergeCell ref="CDC229:CDX229"/>
    <mergeCell ref="CDY229:CET229"/>
    <mergeCell ref="CEU229:CFP229"/>
    <mergeCell ref="CFQ229:CGL229"/>
    <mergeCell ref="CGM229:CHH229"/>
    <mergeCell ref="BXE229:BXZ229"/>
    <mergeCell ref="BYA229:BYV229"/>
    <mergeCell ref="BYW229:BZR229"/>
    <mergeCell ref="BZS229:CAN229"/>
    <mergeCell ref="CAO229:CBJ229"/>
    <mergeCell ref="CBK229:CCF229"/>
    <mergeCell ref="BSC229:BSX229"/>
    <mergeCell ref="BSY229:BTT229"/>
    <mergeCell ref="BTU229:BUP229"/>
    <mergeCell ref="BUQ229:BVL229"/>
    <mergeCell ref="BVM229:BWH229"/>
    <mergeCell ref="BWI229:BXD229"/>
    <mergeCell ref="BNA229:BNV229"/>
    <mergeCell ref="BNW229:BOR229"/>
    <mergeCell ref="BOS229:BPN229"/>
    <mergeCell ref="BPO229:BQJ229"/>
    <mergeCell ref="BQK229:BRF229"/>
    <mergeCell ref="BRG229:BSB229"/>
    <mergeCell ref="BHY229:BIT229"/>
    <mergeCell ref="BIU229:BJP229"/>
    <mergeCell ref="BJQ229:BKL229"/>
    <mergeCell ref="BKM229:BLH229"/>
    <mergeCell ref="BLI229:BMD229"/>
    <mergeCell ref="BME229:BMZ229"/>
    <mergeCell ref="BCW229:BDR229"/>
    <mergeCell ref="BDS229:BEN229"/>
    <mergeCell ref="BEO229:BFJ229"/>
    <mergeCell ref="BFK229:BGF229"/>
    <mergeCell ref="BGG229:BHB229"/>
    <mergeCell ref="BHC229:BHX229"/>
    <mergeCell ref="AXU229:AYP229"/>
    <mergeCell ref="AYQ229:AZL229"/>
    <mergeCell ref="AZM229:BAH229"/>
    <mergeCell ref="BAI229:BBD229"/>
    <mergeCell ref="BBE229:BBZ229"/>
    <mergeCell ref="BCA229:BCV229"/>
    <mergeCell ref="ASS229:ATN229"/>
    <mergeCell ref="ATO229:AUJ229"/>
    <mergeCell ref="AUK229:AVF229"/>
    <mergeCell ref="AVG229:AWB229"/>
    <mergeCell ref="AWC229:AWX229"/>
    <mergeCell ref="AWY229:AXT229"/>
    <mergeCell ref="ANQ229:AOL229"/>
    <mergeCell ref="AOM229:APH229"/>
    <mergeCell ref="API229:AQD229"/>
    <mergeCell ref="AQE229:AQZ229"/>
    <mergeCell ref="ARA229:ARV229"/>
    <mergeCell ref="ARW229:ASR229"/>
    <mergeCell ref="AIO229:AJJ229"/>
    <mergeCell ref="AJK229:AKF229"/>
    <mergeCell ref="AKG229:ALB229"/>
    <mergeCell ref="ALC229:ALX229"/>
    <mergeCell ref="ALY229:AMT229"/>
    <mergeCell ref="AMU229:ANP229"/>
    <mergeCell ref="ADM229:AEH229"/>
    <mergeCell ref="AEI229:AFD229"/>
    <mergeCell ref="AFE229:AFZ229"/>
    <mergeCell ref="AGA229:AGV229"/>
    <mergeCell ref="AGW229:AHR229"/>
    <mergeCell ref="AHS229:AIN229"/>
    <mergeCell ref="YK229:ZF229"/>
    <mergeCell ref="ZG229:AAB229"/>
    <mergeCell ref="AAC229:AAX229"/>
    <mergeCell ref="AAY229:ABT229"/>
    <mergeCell ref="ABU229:ACP229"/>
    <mergeCell ref="ACQ229:ADL229"/>
    <mergeCell ref="TI229:UD229"/>
    <mergeCell ref="UE229:UZ229"/>
    <mergeCell ref="VA229:VV229"/>
    <mergeCell ref="VW229:WR229"/>
    <mergeCell ref="WS229:XN229"/>
    <mergeCell ref="XO229:YJ229"/>
    <mergeCell ref="OG229:PB229"/>
    <mergeCell ref="PC229:PX229"/>
    <mergeCell ref="PY229:QT229"/>
    <mergeCell ref="QU229:RP229"/>
    <mergeCell ref="RQ229:SL229"/>
    <mergeCell ref="SM229:TH229"/>
    <mergeCell ref="JE229:JZ229"/>
    <mergeCell ref="KA229:KV229"/>
    <mergeCell ref="KW229:LR229"/>
    <mergeCell ref="LS229:MN229"/>
    <mergeCell ref="MO229:NJ229"/>
    <mergeCell ref="NK229:OF229"/>
    <mergeCell ref="EC229:EX229"/>
    <mergeCell ref="EY229:FT229"/>
    <mergeCell ref="FU229:GP229"/>
    <mergeCell ref="GQ229:HL229"/>
    <mergeCell ref="HM229:IH229"/>
    <mergeCell ref="II229:JD229"/>
    <mergeCell ref="XCA228:XCV228"/>
    <mergeCell ref="XCW228:XDR228"/>
    <mergeCell ref="XDS228:XEN228"/>
    <mergeCell ref="XEO228:XFD228"/>
    <mergeCell ref="A229:V229"/>
    <mergeCell ref="W229:AR229"/>
    <mergeCell ref="AS229:BN229"/>
    <mergeCell ref="BO229:CJ229"/>
    <mergeCell ref="CK229:DF229"/>
    <mergeCell ref="DG229:EB229"/>
    <mergeCell ref="WWY228:WXT228"/>
    <mergeCell ref="WXU228:WYP228"/>
    <mergeCell ref="WYQ228:WZL228"/>
    <mergeCell ref="WZM228:XAH228"/>
    <mergeCell ref="XAI228:XBD228"/>
    <mergeCell ref="XBE228:XBZ228"/>
    <mergeCell ref="WRW228:WSR228"/>
    <mergeCell ref="WSS228:WTN228"/>
    <mergeCell ref="WTO228:WUJ228"/>
    <mergeCell ref="WUK228:WVF228"/>
    <mergeCell ref="WVG228:WWB228"/>
    <mergeCell ref="WWC228:WWX228"/>
    <mergeCell ref="WMU228:WNP228"/>
    <mergeCell ref="WNQ228:WOL228"/>
    <mergeCell ref="WOM228:WPH228"/>
    <mergeCell ref="WPI228:WQD228"/>
    <mergeCell ref="WQE228:WQZ228"/>
    <mergeCell ref="WRA228:WRV228"/>
    <mergeCell ref="WHS228:WIN228"/>
    <mergeCell ref="WIO228:WJJ228"/>
    <mergeCell ref="WJK228:WKF228"/>
    <mergeCell ref="WKG228:WLB228"/>
    <mergeCell ref="WLC228:WLX228"/>
    <mergeCell ref="WLY228:WMT228"/>
    <mergeCell ref="WCQ228:WDL228"/>
    <mergeCell ref="WDM228:WEH228"/>
    <mergeCell ref="WEI228:WFD228"/>
    <mergeCell ref="WFE228:WFZ228"/>
    <mergeCell ref="WGA228:WGV228"/>
    <mergeCell ref="WGW228:WHR228"/>
    <mergeCell ref="VXO228:VYJ228"/>
    <mergeCell ref="VYK228:VZF228"/>
    <mergeCell ref="VZG228:WAB228"/>
    <mergeCell ref="WAC228:WAX228"/>
    <mergeCell ref="WAY228:WBT228"/>
    <mergeCell ref="WBU228:WCP228"/>
    <mergeCell ref="VSM228:VTH228"/>
    <mergeCell ref="VTI228:VUD228"/>
    <mergeCell ref="VUE228:VUZ228"/>
    <mergeCell ref="VVA228:VVV228"/>
    <mergeCell ref="VVW228:VWR228"/>
    <mergeCell ref="VWS228:VXN228"/>
    <mergeCell ref="VNK228:VOF228"/>
    <mergeCell ref="VOG228:VPB228"/>
    <mergeCell ref="VPC228:VPX228"/>
    <mergeCell ref="VPY228:VQT228"/>
    <mergeCell ref="VQU228:VRP228"/>
    <mergeCell ref="VRQ228:VSL228"/>
    <mergeCell ref="VII228:VJD228"/>
    <mergeCell ref="VJE228:VJZ228"/>
    <mergeCell ref="VKA228:VKV228"/>
    <mergeCell ref="VKW228:VLR228"/>
    <mergeCell ref="VLS228:VMN228"/>
    <mergeCell ref="VMO228:VNJ228"/>
    <mergeCell ref="VDG228:VEB228"/>
    <mergeCell ref="VEC228:VEX228"/>
    <mergeCell ref="VEY228:VFT228"/>
    <mergeCell ref="VFU228:VGP228"/>
    <mergeCell ref="VGQ228:VHL228"/>
    <mergeCell ref="VHM228:VIH228"/>
    <mergeCell ref="UYE228:UYZ228"/>
    <mergeCell ref="UZA228:UZV228"/>
    <mergeCell ref="UZW228:VAR228"/>
    <mergeCell ref="VAS228:VBN228"/>
    <mergeCell ref="VBO228:VCJ228"/>
    <mergeCell ref="VCK228:VDF228"/>
    <mergeCell ref="UTC228:UTX228"/>
    <mergeCell ref="UTY228:UUT228"/>
    <mergeCell ref="UUU228:UVP228"/>
    <mergeCell ref="UVQ228:UWL228"/>
    <mergeCell ref="UWM228:UXH228"/>
    <mergeCell ref="UXI228:UYD228"/>
    <mergeCell ref="UOA228:UOV228"/>
    <mergeCell ref="UOW228:UPR228"/>
    <mergeCell ref="UPS228:UQN228"/>
    <mergeCell ref="UQO228:URJ228"/>
    <mergeCell ref="URK228:USF228"/>
    <mergeCell ref="USG228:UTB228"/>
    <mergeCell ref="UIY228:UJT228"/>
    <mergeCell ref="UJU228:UKP228"/>
    <mergeCell ref="UKQ228:ULL228"/>
    <mergeCell ref="ULM228:UMH228"/>
    <mergeCell ref="UMI228:UND228"/>
    <mergeCell ref="UNE228:UNZ228"/>
    <mergeCell ref="UDW228:UER228"/>
    <mergeCell ref="UES228:UFN228"/>
    <mergeCell ref="UFO228:UGJ228"/>
    <mergeCell ref="UGK228:UHF228"/>
    <mergeCell ref="UHG228:UIB228"/>
    <mergeCell ref="UIC228:UIX228"/>
    <mergeCell ref="TYU228:TZP228"/>
    <mergeCell ref="TZQ228:UAL228"/>
    <mergeCell ref="UAM228:UBH228"/>
    <mergeCell ref="UBI228:UCD228"/>
    <mergeCell ref="UCE228:UCZ228"/>
    <mergeCell ref="UDA228:UDV228"/>
    <mergeCell ref="TTS228:TUN228"/>
    <mergeCell ref="TUO228:TVJ228"/>
    <mergeCell ref="TVK228:TWF228"/>
    <mergeCell ref="TWG228:TXB228"/>
    <mergeCell ref="TXC228:TXX228"/>
    <mergeCell ref="TXY228:TYT228"/>
    <mergeCell ref="TOQ228:TPL228"/>
    <mergeCell ref="TPM228:TQH228"/>
    <mergeCell ref="TQI228:TRD228"/>
    <mergeCell ref="TRE228:TRZ228"/>
    <mergeCell ref="TSA228:TSV228"/>
    <mergeCell ref="TSW228:TTR228"/>
    <mergeCell ref="TJO228:TKJ228"/>
    <mergeCell ref="TKK228:TLF228"/>
    <mergeCell ref="TLG228:TMB228"/>
    <mergeCell ref="TMC228:TMX228"/>
    <mergeCell ref="TMY228:TNT228"/>
    <mergeCell ref="TNU228:TOP228"/>
    <mergeCell ref="TEM228:TFH228"/>
    <mergeCell ref="TFI228:TGD228"/>
    <mergeCell ref="TGE228:TGZ228"/>
    <mergeCell ref="THA228:THV228"/>
    <mergeCell ref="THW228:TIR228"/>
    <mergeCell ref="TIS228:TJN228"/>
    <mergeCell ref="SZK228:TAF228"/>
    <mergeCell ref="TAG228:TBB228"/>
    <mergeCell ref="TBC228:TBX228"/>
    <mergeCell ref="TBY228:TCT228"/>
    <mergeCell ref="TCU228:TDP228"/>
    <mergeCell ref="TDQ228:TEL228"/>
    <mergeCell ref="SUI228:SVD228"/>
    <mergeCell ref="SVE228:SVZ228"/>
    <mergeCell ref="SWA228:SWV228"/>
    <mergeCell ref="SWW228:SXR228"/>
    <mergeCell ref="SXS228:SYN228"/>
    <mergeCell ref="SYO228:SZJ228"/>
    <mergeCell ref="SPG228:SQB228"/>
    <mergeCell ref="SQC228:SQX228"/>
    <mergeCell ref="SQY228:SRT228"/>
    <mergeCell ref="SRU228:SSP228"/>
    <mergeCell ref="SSQ228:STL228"/>
    <mergeCell ref="STM228:SUH228"/>
    <mergeCell ref="SKE228:SKZ228"/>
    <mergeCell ref="SLA228:SLV228"/>
    <mergeCell ref="SLW228:SMR228"/>
    <mergeCell ref="SMS228:SNN228"/>
    <mergeCell ref="SNO228:SOJ228"/>
    <mergeCell ref="SOK228:SPF228"/>
    <mergeCell ref="SFC228:SFX228"/>
    <mergeCell ref="SFY228:SGT228"/>
    <mergeCell ref="SGU228:SHP228"/>
    <mergeCell ref="SHQ228:SIL228"/>
    <mergeCell ref="SIM228:SJH228"/>
    <mergeCell ref="SJI228:SKD228"/>
    <mergeCell ref="SAA228:SAV228"/>
    <mergeCell ref="SAW228:SBR228"/>
    <mergeCell ref="SBS228:SCN228"/>
    <mergeCell ref="SCO228:SDJ228"/>
    <mergeCell ref="SDK228:SEF228"/>
    <mergeCell ref="SEG228:SFB228"/>
    <mergeCell ref="RUY228:RVT228"/>
    <mergeCell ref="RVU228:RWP228"/>
    <mergeCell ref="RWQ228:RXL228"/>
    <mergeCell ref="RXM228:RYH228"/>
    <mergeCell ref="RYI228:RZD228"/>
    <mergeCell ref="RZE228:RZZ228"/>
    <mergeCell ref="RPW228:RQR228"/>
    <mergeCell ref="RQS228:RRN228"/>
    <mergeCell ref="RRO228:RSJ228"/>
    <mergeCell ref="RSK228:RTF228"/>
    <mergeCell ref="RTG228:RUB228"/>
    <mergeCell ref="RUC228:RUX228"/>
    <mergeCell ref="RKU228:RLP228"/>
    <mergeCell ref="RLQ228:RML228"/>
    <mergeCell ref="RMM228:RNH228"/>
    <mergeCell ref="RNI228:ROD228"/>
    <mergeCell ref="ROE228:ROZ228"/>
    <mergeCell ref="RPA228:RPV228"/>
    <mergeCell ref="RFS228:RGN228"/>
    <mergeCell ref="RGO228:RHJ228"/>
    <mergeCell ref="RHK228:RIF228"/>
    <mergeCell ref="RIG228:RJB228"/>
    <mergeCell ref="RJC228:RJX228"/>
    <mergeCell ref="RJY228:RKT228"/>
    <mergeCell ref="RAQ228:RBL228"/>
    <mergeCell ref="RBM228:RCH228"/>
    <mergeCell ref="RCI228:RDD228"/>
    <mergeCell ref="RDE228:RDZ228"/>
    <mergeCell ref="REA228:REV228"/>
    <mergeCell ref="REW228:RFR228"/>
    <mergeCell ref="QVO228:QWJ228"/>
    <mergeCell ref="QWK228:QXF228"/>
    <mergeCell ref="QXG228:QYB228"/>
    <mergeCell ref="QYC228:QYX228"/>
    <mergeCell ref="QYY228:QZT228"/>
    <mergeCell ref="QZU228:RAP228"/>
    <mergeCell ref="QQM228:QRH228"/>
    <mergeCell ref="QRI228:QSD228"/>
    <mergeCell ref="QSE228:QSZ228"/>
    <mergeCell ref="QTA228:QTV228"/>
    <mergeCell ref="QTW228:QUR228"/>
    <mergeCell ref="QUS228:QVN228"/>
    <mergeCell ref="QLK228:QMF228"/>
    <mergeCell ref="QMG228:QNB228"/>
    <mergeCell ref="QNC228:QNX228"/>
    <mergeCell ref="QNY228:QOT228"/>
    <mergeCell ref="QOU228:QPP228"/>
    <mergeCell ref="QPQ228:QQL228"/>
    <mergeCell ref="QGI228:QHD228"/>
    <mergeCell ref="QHE228:QHZ228"/>
    <mergeCell ref="QIA228:QIV228"/>
    <mergeCell ref="QIW228:QJR228"/>
    <mergeCell ref="QJS228:QKN228"/>
    <mergeCell ref="QKO228:QLJ228"/>
    <mergeCell ref="QBG228:QCB228"/>
    <mergeCell ref="QCC228:QCX228"/>
    <mergeCell ref="QCY228:QDT228"/>
    <mergeCell ref="QDU228:QEP228"/>
    <mergeCell ref="QEQ228:QFL228"/>
    <mergeCell ref="QFM228:QGH228"/>
    <mergeCell ref="PWE228:PWZ228"/>
    <mergeCell ref="PXA228:PXV228"/>
    <mergeCell ref="PXW228:PYR228"/>
    <mergeCell ref="PYS228:PZN228"/>
    <mergeCell ref="PZO228:QAJ228"/>
    <mergeCell ref="QAK228:QBF228"/>
    <mergeCell ref="PRC228:PRX228"/>
    <mergeCell ref="PRY228:PST228"/>
    <mergeCell ref="PSU228:PTP228"/>
    <mergeCell ref="PTQ228:PUL228"/>
    <mergeCell ref="PUM228:PVH228"/>
    <mergeCell ref="PVI228:PWD228"/>
    <mergeCell ref="PMA228:PMV228"/>
    <mergeCell ref="PMW228:PNR228"/>
    <mergeCell ref="PNS228:PON228"/>
    <mergeCell ref="POO228:PPJ228"/>
    <mergeCell ref="PPK228:PQF228"/>
    <mergeCell ref="PQG228:PRB228"/>
    <mergeCell ref="PGY228:PHT228"/>
    <mergeCell ref="PHU228:PIP228"/>
    <mergeCell ref="PIQ228:PJL228"/>
    <mergeCell ref="PJM228:PKH228"/>
    <mergeCell ref="PKI228:PLD228"/>
    <mergeCell ref="PLE228:PLZ228"/>
    <mergeCell ref="PBW228:PCR228"/>
    <mergeCell ref="PCS228:PDN228"/>
    <mergeCell ref="PDO228:PEJ228"/>
    <mergeCell ref="PEK228:PFF228"/>
    <mergeCell ref="PFG228:PGB228"/>
    <mergeCell ref="PGC228:PGX228"/>
    <mergeCell ref="OWU228:OXP228"/>
    <mergeCell ref="OXQ228:OYL228"/>
    <mergeCell ref="OYM228:OZH228"/>
    <mergeCell ref="OZI228:PAD228"/>
    <mergeCell ref="PAE228:PAZ228"/>
    <mergeCell ref="PBA228:PBV228"/>
    <mergeCell ref="ORS228:OSN228"/>
    <mergeCell ref="OSO228:OTJ228"/>
    <mergeCell ref="OTK228:OUF228"/>
    <mergeCell ref="OUG228:OVB228"/>
    <mergeCell ref="OVC228:OVX228"/>
    <mergeCell ref="OVY228:OWT228"/>
    <mergeCell ref="OMQ228:ONL228"/>
    <mergeCell ref="ONM228:OOH228"/>
    <mergeCell ref="OOI228:OPD228"/>
    <mergeCell ref="OPE228:OPZ228"/>
    <mergeCell ref="OQA228:OQV228"/>
    <mergeCell ref="OQW228:ORR228"/>
    <mergeCell ref="OHO228:OIJ228"/>
    <mergeCell ref="OIK228:OJF228"/>
    <mergeCell ref="OJG228:OKB228"/>
    <mergeCell ref="OKC228:OKX228"/>
    <mergeCell ref="OKY228:OLT228"/>
    <mergeCell ref="OLU228:OMP228"/>
    <mergeCell ref="OCM228:ODH228"/>
    <mergeCell ref="ODI228:OED228"/>
    <mergeCell ref="OEE228:OEZ228"/>
    <mergeCell ref="OFA228:OFV228"/>
    <mergeCell ref="OFW228:OGR228"/>
    <mergeCell ref="OGS228:OHN228"/>
    <mergeCell ref="NXK228:NYF228"/>
    <mergeCell ref="NYG228:NZB228"/>
    <mergeCell ref="NZC228:NZX228"/>
    <mergeCell ref="NZY228:OAT228"/>
    <mergeCell ref="OAU228:OBP228"/>
    <mergeCell ref="OBQ228:OCL228"/>
    <mergeCell ref="NSI228:NTD228"/>
    <mergeCell ref="NTE228:NTZ228"/>
    <mergeCell ref="NUA228:NUV228"/>
    <mergeCell ref="NUW228:NVR228"/>
    <mergeCell ref="NVS228:NWN228"/>
    <mergeCell ref="NWO228:NXJ228"/>
    <mergeCell ref="NNG228:NOB228"/>
    <mergeCell ref="NOC228:NOX228"/>
    <mergeCell ref="NOY228:NPT228"/>
    <mergeCell ref="NPU228:NQP228"/>
    <mergeCell ref="NQQ228:NRL228"/>
    <mergeCell ref="NRM228:NSH228"/>
    <mergeCell ref="NIE228:NIZ228"/>
    <mergeCell ref="NJA228:NJV228"/>
    <mergeCell ref="NJW228:NKR228"/>
    <mergeCell ref="NKS228:NLN228"/>
    <mergeCell ref="NLO228:NMJ228"/>
    <mergeCell ref="NMK228:NNF228"/>
    <mergeCell ref="NDC228:NDX228"/>
    <mergeCell ref="NDY228:NET228"/>
    <mergeCell ref="NEU228:NFP228"/>
    <mergeCell ref="NFQ228:NGL228"/>
    <mergeCell ref="NGM228:NHH228"/>
    <mergeCell ref="NHI228:NID228"/>
    <mergeCell ref="MYA228:MYV228"/>
    <mergeCell ref="MYW228:MZR228"/>
    <mergeCell ref="MZS228:NAN228"/>
    <mergeCell ref="NAO228:NBJ228"/>
    <mergeCell ref="NBK228:NCF228"/>
    <mergeCell ref="NCG228:NDB228"/>
    <mergeCell ref="MSY228:MTT228"/>
    <mergeCell ref="MTU228:MUP228"/>
    <mergeCell ref="MUQ228:MVL228"/>
    <mergeCell ref="MVM228:MWH228"/>
    <mergeCell ref="MWI228:MXD228"/>
    <mergeCell ref="MXE228:MXZ228"/>
    <mergeCell ref="MNW228:MOR228"/>
    <mergeCell ref="MOS228:MPN228"/>
    <mergeCell ref="MPO228:MQJ228"/>
    <mergeCell ref="MQK228:MRF228"/>
    <mergeCell ref="MRG228:MSB228"/>
    <mergeCell ref="MSC228:MSX228"/>
    <mergeCell ref="MIU228:MJP228"/>
    <mergeCell ref="MJQ228:MKL228"/>
    <mergeCell ref="MKM228:MLH228"/>
    <mergeCell ref="MLI228:MMD228"/>
    <mergeCell ref="MME228:MMZ228"/>
    <mergeCell ref="MNA228:MNV228"/>
    <mergeCell ref="MDS228:MEN228"/>
    <mergeCell ref="MEO228:MFJ228"/>
    <mergeCell ref="MFK228:MGF228"/>
    <mergeCell ref="MGG228:MHB228"/>
    <mergeCell ref="MHC228:MHX228"/>
    <mergeCell ref="MHY228:MIT228"/>
    <mergeCell ref="LYQ228:LZL228"/>
    <mergeCell ref="LZM228:MAH228"/>
    <mergeCell ref="MAI228:MBD228"/>
    <mergeCell ref="MBE228:MBZ228"/>
    <mergeCell ref="MCA228:MCV228"/>
    <mergeCell ref="MCW228:MDR228"/>
    <mergeCell ref="LTO228:LUJ228"/>
    <mergeCell ref="LUK228:LVF228"/>
    <mergeCell ref="LVG228:LWB228"/>
    <mergeCell ref="LWC228:LWX228"/>
    <mergeCell ref="LWY228:LXT228"/>
    <mergeCell ref="LXU228:LYP228"/>
    <mergeCell ref="LOM228:LPH228"/>
    <mergeCell ref="LPI228:LQD228"/>
    <mergeCell ref="LQE228:LQZ228"/>
    <mergeCell ref="LRA228:LRV228"/>
    <mergeCell ref="LRW228:LSR228"/>
    <mergeCell ref="LSS228:LTN228"/>
    <mergeCell ref="LJK228:LKF228"/>
    <mergeCell ref="LKG228:LLB228"/>
    <mergeCell ref="LLC228:LLX228"/>
    <mergeCell ref="LLY228:LMT228"/>
    <mergeCell ref="LMU228:LNP228"/>
    <mergeCell ref="LNQ228:LOL228"/>
    <mergeCell ref="LEI228:LFD228"/>
    <mergeCell ref="LFE228:LFZ228"/>
    <mergeCell ref="LGA228:LGV228"/>
    <mergeCell ref="LGW228:LHR228"/>
    <mergeCell ref="LHS228:LIN228"/>
    <mergeCell ref="LIO228:LJJ228"/>
    <mergeCell ref="KZG228:LAB228"/>
    <mergeCell ref="LAC228:LAX228"/>
    <mergeCell ref="LAY228:LBT228"/>
    <mergeCell ref="LBU228:LCP228"/>
    <mergeCell ref="LCQ228:LDL228"/>
    <mergeCell ref="LDM228:LEH228"/>
    <mergeCell ref="KUE228:KUZ228"/>
    <mergeCell ref="KVA228:KVV228"/>
    <mergeCell ref="KVW228:KWR228"/>
    <mergeCell ref="KWS228:KXN228"/>
    <mergeCell ref="KXO228:KYJ228"/>
    <mergeCell ref="KYK228:KZF228"/>
    <mergeCell ref="KPC228:KPX228"/>
    <mergeCell ref="KPY228:KQT228"/>
    <mergeCell ref="KQU228:KRP228"/>
    <mergeCell ref="KRQ228:KSL228"/>
    <mergeCell ref="KSM228:KTH228"/>
    <mergeCell ref="KTI228:KUD228"/>
    <mergeCell ref="KKA228:KKV228"/>
    <mergeCell ref="KKW228:KLR228"/>
    <mergeCell ref="KLS228:KMN228"/>
    <mergeCell ref="KMO228:KNJ228"/>
    <mergeCell ref="KNK228:KOF228"/>
    <mergeCell ref="KOG228:KPB228"/>
    <mergeCell ref="KEY228:KFT228"/>
    <mergeCell ref="KFU228:KGP228"/>
    <mergeCell ref="KGQ228:KHL228"/>
    <mergeCell ref="KHM228:KIH228"/>
    <mergeCell ref="KII228:KJD228"/>
    <mergeCell ref="KJE228:KJZ228"/>
    <mergeCell ref="JZW228:KAR228"/>
    <mergeCell ref="KAS228:KBN228"/>
    <mergeCell ref="KBO228:KCJ228"/>
    <mergeCell ref="KCK228:KDF228"/>
    <mergeCell ref="KDG228:KEB228"/>
    <mergeCell ref="KEC228:KEX228"/>
    <mergeCell ref="JUU228:JVP228"/>
    <mergeCell ref="JVQ228:JWL228"/>
    <mergeCell ref="JWM228:JXH228"/>
    <mergeCell ref="JXI228:JYD228"/>
    <mergeCell ref="JYE228:JYZ228"/>
    <mergeCell ref="JZA228:JZV228"/>
    <mergeCell ref="JPS228:JQN228"/>
    <mergeCell ref="JQO228:JRJ228"/>
    <mergeCell ref="JRK228:JSF228"/>
    <mergeCell ref="JSG228:JTB228"/>
    <mergeCell ref="JTC228:JTX228"/>
    <mergeCell ref="JTY228:JUT228"/>
    <mergeCell ref="JKQ228:JLL228"/>
    <mergeCell ref="JLM228:JMH228"/>
    <mergeCell ref="JMI228:JND228"/>
    <mergeCell ref="JNE228:JNZ228"/>
    <mergeCell ref="JOA228:JOV228"/>
    <mergeCell ref="JOW228:JPR228"/>
    <mergeCell ref="JFO228:JGJ228"/>
    <mergeCell ref="JGK228:JHF228"/>
    <mergeCell ref="JHG228:JIB228"/>
    <mergeCell ref="JIC228:JIX228"/>
    <mergeCell ref="JIY228:JJT228"/>
    <mergeCell ref="JJU228:JKP228"/>
    <mergeCell ref="JAM228:JBH228"/>
    <mergeCell ref="JBI228:JCD228"/>
    <mergeCell ref="JCE228:JCZ228"/>
    <mergeCell ref="JDA228:JDV228"/>
    <mergeCell ref="JDW228:JER228"/>
    <mergeCell ref="JES228:JFN228"/>
    <mergeCell ref="IVK228:IWF228"/>
    <mergeCell ref="IWG228:IXB228"/>
    <mergeCell ref="IXC228:IXX228"/>
    <mergeCell ref="IXY228:IYT228"/>
    <mergeCell ref="IYU228:IZP228"/>
    <mergeCell ref="IZQ228:JAL228"/>
    <mergeCell ref="IQI228:IRD228"/>
    <mergeCell ref="IRE228:IRZ228"/>
    <mergeCell ref="ISA228:ISV228"/>
    <mergeCell ref="ISW228:ITR228"/>
    <mergeCell ref="ITS228:IUN228"/>
    <mergeCell ref="IUO228:IVJ228"/>
    <mergeCell ref="ILG228:IMB228"/>
    <mergeCell ref="IMC228:IMX228"/>
    <mergeCell ref="IMY228:INT228"/>
    <mergeCell ref="INU228:IOP228"/>
    <mergeCell ref="IOQ228:IPL228"/>
    <mergeCell ref="IPM228:IQH228"/>
    <mergeCell ref="IGE228:IGZ228"/>
    <mergeCell ref="IHA228:IHV228"/>
    <mergeCell ref="IHW228:IIR228"/>
    <mergeCell ref="IIS228:IJN228"/>
    <mergeCell ref="IJO228:IKJ228"/>
    <mergeCell ref="IKK228:ILF228"/>
    <mergeCell ref="IBC228:IBX228"/>
    <mergeCell ref="IBY228:ICT228"/>
    <mergeCell ref="ICU228:IDP228"/>
    <mergeCell ref="IDQ228:IEL228"/>
    <mergeCell ref="IEM228:IFH228"/>
    <mergeCell ref="IFI228:IGD228"/>
    <mergeCell ref="HWA228:HWV228"/>
    <mergeCell ref="HWW228:HXR228"/>
    <mergeCell ref="HXS228:HYN228"/>
    <mergeCell ref="HYO228:HZJ228"/>
    <mergeCell ref="HZK228:IAF228"/>
    <mergeCell ref="IAG228:IBB228"/>
    <mergeCell ref="HQY228:HRT228"/>
    <mergeCell ref="HRU228:HSP228"/>
    <mergeCell ref="HSQ228:HTL228"/>
    <mergeCell ref="HTM228:HUH228"/>
    <mergeCell ref="HUI228:HVD228"/>
    <mergeCell ref="HVE228:HVZ228"/>
    <mergeCell ref="HLW228:HMR228"/>
    <mergeCell ref="HMS228:HNN228"/>
    <mergeCell ref="HNO228:HOJ228"/>
    <mergeCell ref="HOK228:HPF228"/>
    <mergeCell ref="HPG228:HQB228"/>
    <mergeCell ref="HQC228:HQX228"/>
    <mergeCell ref="HGU228:HHP228"/>
    <mergeCell ref="HHQ228:HIL228"/>
    <mergeCell ref="HIM228:HJH228"/>
    <mergeCell ref="HJI228:HKD228"/>
    <mergeCell ref="HKE228:HKZ228"/>
    <mergeCell ref="HLA228:HLV228"/>
    <mergeCell ref="HBS228:HCN228"/>
    <mergeCell ref="HCO228:HDJ228"/>
    <mergeCell ref="HDK228:HEF228"/>
    <mergeCell ref="HEG228:HFB228"/>
    <mergeCell ref="HFC228:HFX228"/>
    <mergeCell ref="HFY228:HGT228"/>
    <mergeCell ref="GWQ228:GXL228"/>
    <mergeCell ref="GXM228:GYH228"/>
    <mergeCell ref="GYI228:GZD228"/>
    <mergeCell ref="GZE228:GZZ228"/>
    <mergeCell ref="HAA228:HAV228"/>
    <mergeCell ref="HAW228:HBR228"/>
    <mergeCell ref="GRO228:GSJ228"/>
    <mergeCell ref="GSK228:GTF228"/>
    <mergeCell ref="GTG228:GUB228"/>
    <mergeCell ref="GUC228:GUX228"/>
    <mergeCell ref="GUY228:GVT228"/>
    <mergeCell ref="GVU228:GWP228"/>
    <mergeCell ref="GMM228:GNH228"/>
    <mergeCell ref="GNI228:GOD228"/>
    <mergeCell ref="GOE228:GOZ228"/>
    <mergeCell ref="GPA228:GPV228"/>
    <mergeCell ref="GPW228:GQR228"/>
    <mergeCell ref="GQS228:GRN228"/>
    <mergeCell ref="GHK228:GIF228"/>
    <mergeCell ref="GIG228:GJB228"/>
    <mergeCell ref="GJC228:GJX228"/>
    <mergeCell ref="GJY228:GKT228"/>
    <mergeCell ref="GKU228:GLP228"/>
    <mergeCell ref="GLQ228:GML228"/>
    <mergeCell ref="GCI228:GDD228"/>
    <mergeCell ref="GDE228:GDZ228"/>
    <mergeCell ref="GEA228:GEV228"/>
    <mergeCell ref="GEW228:GFR228"/>
    <mergeCell ref="GFS228:GGN228"/>
    <mergeCell ref="GGO228:GHJ228"/>
    <mergeCell ref="FXG228:FYB228"/>
    <mergeCell ref="FYC228:FYX228"/>
    <mergeCell ref="FYY228:FZT228"/>
    <mergeCell ref="FZU228:GAP228"/>
    <mergeCell ref="GAQ228:GBL228"/>
    <mergeCell ref="GBM228:GCH228"/>
    <mergeCell ref="FSE228:FSZ228"/>
    <mergeCell ref="FTA228:FTV228"/>
    <mergeCell ref="FTW228:FUR228"/>
    <mergeCell ref="FUS228:FVN228"/>
    <mergeCell ref="FVO228:FWJ228"/>
    <mergeCell ref="FWK228:FXF228"/>
    <mergeCell ref="FNC228:FNX228"/>
    <mergeCell ref="FNY228:FOT228"/>
    <mergeCell ref="FOU228:FPP228"/>
    <mergeCell ref="FPQ228:FQL228"/>
    <mergeCell ref="FQM228:FRH228"/>
    <mergeCell ref="FRI228:FSD228"/>
    <mergeCell ref="FIA228:FIV228"/>
    <mergeCell ref="FIW228:FJR228"/>
    <mergeCell ref="FJS228:FKN228"/>
    <mergeCell ref="FKO228:FLJ228"/>
    <mergeCell ref="FLK228:FMF228"/>
    <mergeCell ref="FMG228:FNB228"/>
    <mergeCell ref="FCY228:FDT228"/>
    <mergeCell ref="FDU228:FEP228"/>
    <mergeCell ref="FEQ228:FFL228"/>
    <mergeCell ref="FFM228:FGH228"/>
    <mergeCell ref="FGI228:FHD228"/>
    <mergeCell ref="FHE228:FHZ228"/>
    <mergeCell ref="EXW228:EYR228"/>
    <mergeCell ref="EYS228:EZN228"/>
    <mergeCell ref="EZO228:FAJ228"/>
    <mergeCell ref="FAK228:FBF228"/>
    <mergeCell ref="FBG228:FCB228"/>
    <mergeCell ref="FCC228:FCX228"/>
    <mergeCell ref="ESU228:ETP228"/>
    <mergeCell ref="ETQ228:EUL228"/>
    <mergeCell ref="EUM228:EVH228"/>
    <mergeCell ref="EVI228:EWD228"/>
    <mergeCell ref="EWE228:EWZ228"/>
    <mergeCell ref="EXA228:EXV228"/>
    <mergeCell ref="ENS228:EON228"/>
    <mergeCell ref="EOO228:EPJ228"/>
    <mergeCell ref="EPK228:EQF228"/>
    <mergeCell ref="EQG228:ERB228"/>
    <mergeCell ref="ERC228:ERX228"/>
    <mergeCell ref="ERY228:EST228"/>
    <mergeCell ref="EIQ228:EJL228"/>
    <mergeCell ref="EJM228:EKH228"/>
    <mergeCell ref="EKI228:ELD228"/>
    <mergeCell ref="ELE228:ELZ228"/>
    <mergeCell ref="EMA228:EMV228"/>
    <mergeCell ref="EMW228:ENR228"/>
    <mergeCell ref="EDO228:EEJ228"/>
    <mergeCell ref="EEK228:EFF228"/>
    <mergeCell ref="EFG228:EGB228"/>
    <mergeCell ref="EGC228:EGX228"/>
    <mergeCell ref="EGY228:EHT228"/>
    <mergeCell ref="EHU228:EIP228"/>
    <mergeCell ref="DYM228:DZH228"/>
    <mergeCell ref="DZI228:EAD228"/>
    <mergeCell ref="EAE228:EAZ228"/>
    <mergeCell ref="EBA228:EBV228"/>
    <mergeCell ref="EBW228:ECR228"/>
    <mergeCell ref="ECS228:EDN228"/>
    <mergeCell ref="DTK228:DUF228"/>
    <mergeCell ref="DUG228:DVB228"/>
    <mergeCell ref="DVC228:DVX228"/>
    <mergeCell ref="DVY228:DWT228"/>
    <mergeCell ref="DWU228:DXP228"/>
    <mergeCell ref="DXQ228:DYL228"/>
    <mergeCell ref="DOI228:DPD228"/>
    <mergeCell ref="DPE228:DPZ228"/>
    <mergeCell ref="DQA228:DQV228"/>
    <mergeCell ref="DQW228:DRR228"/>
    <mergeCell ref="DRS228:DSN228"/>
    <mergeCell ref="DSO228:DTJ228"/>
    <mergeCell ref="DJG228:DKB228"/>
    <mergeCell ref="DKC228:DKX228"/>
    <mergeCell ref="DKY228:DLT228"/>
    <mergeCell ref="DLU228:DMP228"/>
    <mergeCell ref="DMQ228:DNL228"/>
    <mergeCell ref="DNM228:DOH228"/>
    <mergeCell ref="DEE228:DEZ228"/>
    <mergeCell ref="DFA228:DFV228"/>
    <mergeCell ref="DFW228:DGR228"/>
    <mergeCell ref="DGS228:DHN228"/>
    <mergeCell ref="DHO228:DIJ228"/>
    <mergeCell ref="DIK228:DJF228"/>
    <mergeCell ref="CZC228:CZX228"/>
    <mergeCell ref="CZY228:DAT228"/>
    <mergeCell ref="DAU228:DBP228"/>
    <mergeCell ref="DBQ228:DCL228"/>
    <mergeCell ref="DCM228:DDH228"/>
    <mergeCell ref="DDI228:DED228"/>
    <mergeCell ref="CUA228:CUV228"/>
    <mergeCell ref="CUW228:CVR228"/>
    <mergeCell ref="CVS228:CWN228"/>
    <mergeCell ref="CWO228:CXJ228"/>
    <mergeCell ref="CXK228:CYF228"/>
    <mergeCell ref="CYG228:CZB228"/>
    <mergeCell ref="COY228:CPT228"/>
    <mergeCell ref="CPU228:CQP228"/>
    <mergeCell ref="CQQ228:CRL228"/>
    <mergeCell ref="CRM228:CSH228"/>
    <mergeCell ref="CSI228:CTD228"/>
    <mergeCell ref="CTE228:CTZ228"/>
    <mergeCell ref="CJW228:CKR228"/>
    <mergeCell ref="CKS228:CLN228"/>
    <mergeCell ref="CLO228:CMJ228"/>
    <mergeCell ref="CMK228:CNF228"/>
    <mergeCell ref="CNG228:COB228"/>
    <mergeCell ref="COC228:COX228"/>
    <mergeCell ref="CEU228:CFP228"/>
    <mergeCell ref="CFQ228:CGL228"/>
    <mergeCell ref="CGM228:CHH228"/>
    <mergeCell ref="CHI228:CID228"/>
    <mergeCell ref="CIE228:CIZ228"/>
    <mergeCell ref="CJA228:CJV228"/>
    <mergeCell ref="BZS228:CAN228"/>
    <mergeCell ref="CAO228:CBJ228"/>
    <mergeCell ref="CBK228:CCF228"/>
    <mergeCell ref="CCG228:CDB228"/>
    <mergeCell ref="CDC228:CDX228"/>
    <mergeCell ref="CDY228:CET228"/>
    <mergeCell ref="BUQ228:BVL228"/>
    <mergeCell ref="BVM228:BWH228"/>
    <mergeCell ref="BWI228:BXD228"/>
    <mergeCell ref="BXE228:BXZ228"/>
    <mergeCell ref="BYA228:BYV228"/>
    <mergeCell ref="BYW228:BZR228"/>
    <mergeCell ref="BPO228:BQJ228"/>
    <mergeCell ref="BQK228:BRF228"/>
    <mergeCell ref="BRG228:BSB228"/>
    <mergeCell ref="BSC228:BSX228"/>
    <mergeCell ref="BSY228:BTT228"/>
    <mergeCell ref="BTU228:BUP228"/>
    <mergeCell ref="BKM228:BLH228"/>
    <mergeCell ref="BLI228:BMD228"/>
    <mergeCell ref="BME228:BMZ228"/>
    <mergeCell ref="BNA228:BNV228"/>
    <mergeCell ref="BNW228:BOR228"/>
    <mergeCell ref="BOS228:BPN228"/>
    <mergeCell ref="BFK228:BGF228"/>
    <mergeCell ref="BGG228:BHB228"/>
    <mergeCell ref="BHC228:BHX228"/>
    <mergeCell ref="BHY228:BIT228"/>
    <mergeCell ref="BIU228:BJP228"/>
    <mergeCell ref="BJQ228:BKL228"/>
    <mergeCell ref="BAI228:BBD228"/>
    <mergeCell ref="BBE228:BBZ228"/>
    <mergeCell ref="BCA228:BCV228"/>
    <mergeCell ref="BCW228:BDR228"/>
    <mergeCell ref="BDS228:BEN228"/>
    <mergeCell ref="BEO228:BFJ228"/>
    <mergeCell ref="AVG228:AWB228"/>
    <mergeCell ref="AWC228:AWX228"/>
    <mergeCell ref="AWY228:AXT228"/>
    <mergeCell ref="AXU228:AYP228"/>
    <mergeCell ref="AYQ228:AZL228"/>
    <mergeCell ref="AZM228:BAH228"/>
    <mergeCell ref="AQE228:AQZ228"/>
    <mergeCell ref="ARA228:ARV228"/>
    <mergeCell ref="ARW228:ASR228"/>
    <mergeCell ref="ASS228:ATN228"/>
    <mergeCell ref="ATO228:AUJ228"/>
    <mergeCell ref="AUK228:AVF228"/>
    <mergeCell ref="ALC228:ALX228"/>
    <mergeCell ref="ALY228:AMT228"/>
    <mergeCell ref="AMU228:ANP228"/>
    <mergeCell ref="ANQ228:AOL228"/>
    <mergeCell ref="AOM228:APH228"/>
    <mergeCell ref="API228:AQD228"/>
    <mergeCell ref="AGA228:AGV228"/>
    <mergeCell ref="AGW228:AHR228"/>
    <mergeCell ref="AHS228:AIN228"/>
    <mergeCell ref="AIO228:AJJ228"/>
    <mergeCell ref="AJK228:AKF228"/>
    <mergeCell ref="AKG228:ALB228"/>
    <mergeCell ref="AAY228:ABT228"/>
    <mergeCell ref="ABU228:ACP228"/>
    <mergeCell ref="ACQ228:ADL228"/>
    <mergeCell ref="ADM228:AEH228"/>
    <mergeCell ref="AEI228:AFD228"/>
    <mergeCell ref="AFE228:AFZ228"/>
    <mergeCell ref="VW228:WR228"/>
    <mergeCell ref="WS228:XN228"/>
    <mergeCell ref="XO228:YJ228"/>
    <mergeCell ref="YK228:ZF228"/>
    <mergeCell ref="ZG228:AAB228"/>
    <mergeCell ref="AAC228:AAX228"/>
    <mergeCell ref="QU228:RP228"/>
    <mergeCell ref="RQ228:SL228"/>
    <mergeCell ref="SM228:TH228"/>
    <mergeCell ref="TI228:UD228"/>
    <mergeCell ref="UE228:UZ228"/>
    <mergeCell ref="VA228:VV228"/>
    <mergeCell ref="LS228:MN228"/>
    <mergeCell ref="MO228:NJ228"/>
    <mergeCell ref="NK228:OF228"/>
    <mergeCell ref="OG228:PB228"/>
    <mergeCell ref="PC228:PX228"/>
    <mergeCell ref="PY228:QT228"/>
    <mergeCell ref="GQ228:HL228"/>
    <mergeCell ref="HM228:IH228"/>
    <mergeCell ref="II228:JD228"/>
    <mergeCell ref="JE228:JZ228"/>
    <mergeCell ref="KA228:KV228"/>
    <mergeCell ref="KW228:LR228"/>
    <mergeCell ref="XEO227:XFD227"/>
    <mergeCell ref="A228:V228"/>
    <mergeCell ref="W228:AR228"/>
    <mergeCell ref="AS228:BN228"/>
    <mergeCell ref="BO228:CJ228"/>
    <mergeCell ref="CK228:DF228"/>
    <mergeCell ref="DG228:EB228"/>
    <mergeCell ref="EC228:EX228"/>
    <mergeCell ref="EY228:FT228"/>
    <mergeCell ref="FU228:GP228"/>
    <mergeCell ref="WZM227:XAH227"/>
    <mergeCell ref="XAI227:XBD227"/>
    <mergeCell ref="XBE227:XBZ227"/>
    <mergeCell ref="XCA227:XCV227"/>
    <mergeCell ref="XCW227:XDR227"/>
    <mergeCell ref="XDS227:XEN227"/>
    <mergeCell ref="WUK227:WVF227"/>
    <mergeCell ref="WVG227:WWB227"/>
    <mergeCell ref="WWC227:WWX227"/>
    <mergeCell ref="WWY227:WXT227"/>
    <mergeCell ref="WXU227:WYP227"/>
    <mergeCell ref="WYQ227:WZL227"/>
    <mergeCell ref="WPI227:WQD227"/>
    <mergeCell ref="WQE227:WQZ227"/>
    <mergeCell ref="WRA227:WRV227"/>
    <mergeCell ref="WRW227:WSR227"/>
    <mergeCell ref="WSS227:WTN227"/>
    <mergeCell ref="WTO227:WUJ227"/>
    <mergeCell ref="WKG227:WLB227"/>
    <mergeCell ref="WLC227:WLX227"/>
    <mergeCell ref="WLY227:WMT227"/>
    <mergeCell ref="WMU227:WNP227"/>
    <mergeCell ref="WNQ227:WOL227"/>
    <mergeCell ref="WOM227:WPH227"/>
    <mergeCell ref="WFE227:WFZ227"/>
    <mergeCell ref="WGA227:WGV227"/>
    <mergeCell ref="WGW227:WHR227"/>
    <mergeCell ref="WHS227:WIN227"/>
    <mergeCell ref="WIO227:WJJ227"/>
    <mergeCell ref="WJK227:WKF227"/>
    <mergeCell ref="WAC227:WAX227"/>
    <mergeCell ref="WAY227:WBT227"/>
    <mergeCell ref="WBU227:WCP227"/>
    <mergeCell ref="WCQ227:WDL227"/>
    <mergeCell ref="WDM227:WEH227"/>
    <mergeCell ref="WEI227:WFD227"/>
    <mergeCell ref="VVA227:VVV227"/>
    <mergeCell ref="VVW227:VWR227"/>
    <mergeCell ref="VWS227:VXN227"/>
    <mergeCell ref="VXO227:VYJ227"/>
    <mergeCell ref="VYK227:VZF227"/>
    <mergeCell ref="VZG227:WAB227"/>
    <mergeCell ref="VPY227:VQT227"/>
    <mergeCell ref="VQU227:VRP227"/>
    <mergeCell ref="VRQ227:VSL227"/>
    <mergeCell ref="VSM227:VTH227"/>
    <mergeCell ref="VTI227:VUD227"/>
    <mergeCell ref="VUE227:VUZ227"/>
    <mergeCell ref="VKW227:VLR227"/>
    <mergeCell ref="VLS227:VMN227"/>
    <mergeCell ref="VMO227:VNJ227"/>
    <mergeCell ref="VNK227:VOF227"/>
    <mergeCell ref="VOG227:VPB227"/>
    <mergeCell ref="VPC227:VPX227"/>
    <mergeCell ref="VFU227:VGP227"/>
    <mergeCell ref="VGQ227:VHL227"/>
    <mergeCell ref="VHM227:VIH227"/>
    <mergeCell ref="VII227:VJD227"/>
    <mergeCell ref="VJE227:VJZ227"/>
    <mergeCell ref="VKA227:VKV227"/>
    <mergeCell ref="VAS227:VBN227"/>
    <mergeCell ref="VBO227:VCJ227"/>
    <mergeCell ref="VCK227:VDF227"/>
    <mergeCell ref="VDG227:VEB227"/>
    <mergeCell ref="VEC227:VEX227"/>
    <mergeCell ref="VEY227:VFT227"/>
    <mergeCell ref="UVQ227:UWL227"/>
    <mergeCell ref="UWM227:UXH227"/>
    <mergeCell ref="UXI227:UYD227"/>
    <mergeCell ref="UYE227:UYZ227"/>
    <mergeCell ref="UZA227:UZV227"/>
    <mergeCell ref="UZW227:VAR227"/>
    <mergeCell ref="UQO227:URJ227"/>
    <mergeCell ref="URK227:USF227"/>
    <mergeCell ref="USG227:UTB227"/>
    <mergeCell ref="UTC227:UTX227"/>
    <mergeCell ref="UTY227:UUT227"/>
    <mergeCell ref="UUU227:UVP227"/>
    <mergeCell ref="ULM227:UMH227"/>
    <mergeCell ref="UMI227:UND227"/>
    <mergeCell ref="UNE227:UNZ227"/>
    <mergeCell ref="UOA227:UOV227"/>
    <mergeCell ref="UOW227:UPR227"/>
    <mergeCell ref="UPS227:UQN227"/>
    <mergeCell ref="UGK227:UHF227"/>
    <mergeCell ref="UHG227:UIB227"/>
    <mergeCell ref="UIC227:UIX227"/>
    <mergeCell ref="UIY227:UJT227"/>
    <mergeCell ref="UJU227:UKP227"/>
    <mergeCell ref="UKQ227:ULL227"/>
    <mergeCell ref="UBI227:UCD227"/>
    <mergeCell ref="UCE227:UCZ227"/>
    <mergeCell ref="UDA227:UDV227"/>
    <mergeCell ref="UDW227:UER227"/>
    <mergeCell ref="UES227:UFN227"/>
    <mergeCell ref="UFO227:UGJ227"/>
    <mergeCell ref="TWG227:TXB227"/>
    <mergeCell ref="TXC227:TXX227"/>
    <mergeCell ref="TXY227:TYT227"/>
    <mergeCell ref="TYU227:TZP227"/>
    <mergeCell ref="TZQ227:UAL227"/>
    <mergeCell ref="UAM227:UBH227"/>
    <mergeCell ref="TRE227:TRZ227"/>
    <mergeCell ref="TSA227:TSV227"/>
    <mergeCell ref="TSW227:TTR227"/>
    <mergeCell ref="TTS227:TUN227"/>
    <mergeCell ref="TUO227:TVJ227"/>
    <mergeCell ref="TVK227:TWF227"/>
    <mergeCell ref="TMC227:TMX227"/>
    <mergeCell ref="TMY227:TNT227"/>
    <mergeCell ref="TNU227:TOP227"/>
    <mergeCell ref="TOQ227:TPL227"/>
    <mergeCell ref="TPM227:TQH227"/>
    <mergeCell ref="TQI227:TRD227"/>
    <mergeCell ref="THA227:THV227"/>
    <mergeCell ref="THW227:TIR227"/>
    <mergeCell ref="TIS227:TJN227"/>
    <mergeCell ref="TJO227:TKJ227"/>
    <mergeCell ref="TKK227:TLF227"/>
    <mergeCell ref="TLG227:TMB227"/>
    <mergeCell ref="TBY227:TCT227"/>
    <mergeCell ref="TCU227:TDP227"/>
    <mergeCell ref="TDQ227:TEL227"/>
    <mergeCell ref="TEM227:TFH227"/>
    <mergeCell ref="TFI227:TGD227"/>
    <mergeCell ref="TGE227:TGZ227"/>
    <mergeCell ref="SWW227:SXR227"/>
    <mergeCell ref="SXS227:SYN227"/>
    <mergeCell ref="SYO227:SZJ227"/>
    <mergeCell ref="SZK227:TAF227"/>
    <mergeCell ref="TAG227:TBB227"/>
    <mergeCell ref="TBC227:TBX227"/>
    <mergeCell ref="SRU227:SSP227"/>
    <mergeCell ref="SSQ227:STL227"/>
    <mergeCell ref="STM227:SUH227"/>
    <mergeCell ref="SUI227:SVD227"/>
    <mergeCell ref="SVE227:SVZ227"/>
    <mergeCell ref="SWA227:SWV227"/>
    <mergeCell ref="SMS227:SNN227"/>
    <mergeCell ref="SNO227:SOJ227"/>
    <mergeCell ref="SOK227:SPF227"/>
    <mergeCell ref="SPG227:SQB227"/>
    <mergeCell ref="SQC227:SQX227"/>
    <mergeCell ref="SQY227:SRT227"/>
    <mergeCell ref="SHQ227:SIL227"/>
    <mergeCell ref="SIM227:SJH227"/>
    <mergeCell ref="SJI227:SKD227"/>
    <mergeCell ref="SKE227:SKZ227"/>
    <mergeCell ref="SLA227:SLV227"/>
    <mergeCell ref="SLW227:SMR227"/>
    <mergeCell ref="SCO227:SDJ227"/>
    <mergeCell ref="SDK227:SEF227"/>
    <mergeCell ref="SEG227:SFB227"/>
    <mergeCell ref="SFC227:SFX227"/>
    <mergeCell ref="SFY227:SGT227"/>
    <mergeCell ref="SGU227:SHP227"/>
    <mergeCell ref="RXM227:RYH227"/>
    <mergeCell ref="RYI227:RZD227"/>
    <mergeCell ref="RZE227:RZZ227"/>
    <mergeCell ref="SAA227:SAV227"/>
    <mergeCell ref="SAW227:SBR227"/>
    <mergeCell ref="SBS227:SCN227"/>
    <mergeCell ref="RSK227:RTF227"/>
    <mergeCell ref="RTG227:RUB227"/>
    <mergeCell ref="RUC227:RUX227"/>
    <mergeCell ref="RUY227:RVT227"/>
    <mergeCell ref="RVU227:RWP227"/>
    <mergeCell ref="RWQ227:RXL227"/>
    <mergeCell ref="RNI227:ROD227"/>
    <mergeCell ref="ROE227:ROZ227"/>
    <mergeCell ref="RPA227:RPV227"/>
    <mergeCell ref="RPW227:RQR227"/>
    <mergeCell ref="RQS227:RRN227"/>
    <mergeCell ref="RRO227:RSJ227"/>
    <mergeCell ref="RIG227:RJB227"/>
    <mergeCell ref="RJC227:RJX227"/>
    <mergeCell ref="RJY227:RKT227"/>
    <mergeCell ref="RKU227:RLP227"/>
    <mergeCell ref="RLQ227:RML227"/>
    <mergeCell ref="RMM227:RNH227"/>
    <mergeCell ref="RDE227:RDZ227"/>
    <mergeCell ref="REA227:REV227"/>
    <mergeCell ref="REW227:RFR227"/>
    <mergeCell ref="RFS227:RGN227"/>
    <mergeCell ref="RGO227:RHJ227"/>
    <mergeCell ref="RHK227:RIF227"/>
    <mergeCell ref="QYC227:QYX227"/>
    <mergeCell ref="QYY227:QZT227"/>
    <mergeCell ref="QZU227:RAP227"/>
    <mergeCell ref="RAQ227:RBL227"/>
    <mergeCell ref="RBM227:RCH227"/>
    <mergeCell ref="RCI227:RDD227"/>
    <mergeCell ref="QTA227:QTV227"/>
    <mergeCell ref="QTW227:QUR227"/>
    <mergeCell ref="QUS227:QVN227"/>
    <mergeCell ref="QVO227:QWJ227"/>
    <mergeCell ref="QWK227:QXF227"/>
    <mergeCell ref="QXG227:QYB227"/>
    <mergeCell ref="QNY227:QOT227"/>
    <mergeCell ref="QOU227:QPP227"/>
    <mergeCell ref="QPQ227:QQL227"/>
    <mergeCell ref="QQM227:QRH227"/>
    <mergeCell ref="QRI227:QSD227"/>
    <mergeCell ref="QSE227:QSZ227"/>
    <mergeCell ref="QIW227:QJR227"/>
    <mergeCell ref="QJS227:QKN227"/>
    <mergeCell ref="QKO227:QLJ227"/>
    <mergeCell ref="QLK227:QMF227"/>
    <mergeCell ref="QMG227:QNB227"/>
    <mergeCell ref="QNC227:QNX227"/>
    <mergeCell ref="QDU227:QEP227"/>
    <mergeCell ref="QEQ227:QFL227"/>
    <mergeCell ref="QFM227:QGH227"/>
    <mergeCell ref="QGI227:QHD227"/>
    <mergeCell ref="QHE227:QHZ227"/>
    <mergeCell ref="QIA227:QIV227"/>
    <mergeCell ref="PYS227:PZN227"/>
    <mergeCell ref="PZO227:QAJ227"/>
    <mergeCell ref="QAK227:QBF227"/>
    <mergeCell ref="QBG227:QCB227"/>
    <mergeCell ref="QCC227:QCX227"/>
    <mergeCell ref="QCY227:QDT227"/>
    <mergeCell ref="PTQ227:PUL227"/>
    <mergeCell ref="PUM227:PVH227"/>
    <mergeCell ref="PVI227:PWD227"/>
    <mergeCell ref="PWE227:PWZ227"/>
    <mergeCell ref="PXA227:PXV227"/>
    <mergeCell ref="PXW227:PYR227"/>
    <mergeCell ref="POO227:PPJ227"/>
    <mergeCell ref="PPK227:PQF227"/>
    <mergeCell ref="PQG227:PRB227"/>
    <mergeCell ref="PRC227:PRX227"/>
    <mergeCell ref="PRY227:PST227"/>
    <mergeCell ref="PSU227:PTP227"/>
    <mergeCell ref="PJM227:PKH227"/>
    <mergeCell ref="PKI227:PLD227"/>
    <mergeCell ref="PLE227:PLZ227"/>
    <mergeCell ref="PMA227:PMV227"/>
    <mergeCell ref="PMW227:PNR227"/>
    <mergeCell ref="PNS227:PON227"/>
    <mergeCell ref="PEK227:PFF227"/>
    <mergeCell ref="PFG227:PGB227"/>
    <mergeCell ref="PGC227:PGX227"/>
    <mergeCell ref="PGY227:PHT227"/>
    <mergeCell ref="PHU227:PIP227"/>
    <mergeCell ref="PIQ227:PJL227"/>
    <mergeCell ref="OZI227:PAD227"/>
    <mergeCell ref="PAE227:PAZ227"/>
    <mergeCell ref="PBA227:PBV227"/>
    <mergeCell ref="PBW227:PCR227"/>
    <mergeCell ref="PCS227:PDN227"/>
    <mergeCell ref="PDO227:PEJ227"/>
    <mergeCell ref="OUG227:OVB227"/>
    <mergeCell ref="OVC227:OVX227"/>
    <mergeCell ref="OVY227:OWT227"/>
    <mergeCell ref="OWU227:OXP227"/>
    <mergeCell ref="OXQ227:OYL227"/>
    <mergeCell ref="OYM227:OZH227"/>
    <mergeCell ref="OPE227:OPZ227"/>
    <mergeCell ref="OQA227:OQV227"/>
    <mergeCell ref="OQW227:ORR227"/>
    <mergeCell ref="ORS227:OSN227"/>
    <mergeCell ref="OSO227:OTJ227"/>
    <mergeCell ref="OTK227:OUF227"/>
    <mergeCell ref="OKC227:OKX227"/>
    <mergeCell ref="OKY227:OLT227"/>
    <mergeCell ref="OLU227:OMP227"/>
    <mergeCell ref="OMQ227:ONL227"/>
    <mergeCell ref="ONM227:OOH227"/>
    <mergeCell ref="OOI227:OPD227"/>
    <mergeCell ref="OFA227:OFV227"/>
    <mergeCell ref="OFW227:OGR227"/>
    <mergeCell ref="OGS227:OHN227"/>
    <mergeCell ref="OHO227:OIJ227"/>
    <mergeCell ref="OIK227:OJF227"/>
    <mergeCell ref="OJG227:OKB227"/>
    <mergeCell ref="NZY227:OAT227"/>
    <mergeCell ref="OAU227:OBP227"/>
    <mergeCell ref="OBQ227:OCL227"/>
    <mergeCell ref="OCM227:ODH227"/>
    <mergeCell ref="ODI227:OED227"/>
    <mergeCell ref="OEE227:OEZ227"/>
    <mergeCell ref="NUW227:NVR227"/>
    <mergeCell ref="NVS227:NWN227"/>
    <mergeCell ref="NWO227:NXJ227"/>
    <mergeCell ref="NXK227:NYF227"/>
    <mergeCell ref="NYG227:NZB227"/>
    <mergeCell ref="NZC227:NZX227"/>
    <mergeCell ref="NPU227:NQP227"/>
    <mergeCell ref="NQQ227:NRL227"/>
    <mergeCell ref="NRM227:NSH227"/>
    <mergeCell ref="NSI227:NTD227"/>
    <mergeCell ref="NTE227:NTZ227"/>
    <mergeCell ref="NUA227:NUV227"/>
    <mergeCell ref="NKS227:NLN227"/>
    <mergeCell ref="NLO227:NMJ227"/>
    <mergeCell ref="NMK227:NNF227"/>
    <mergeCell ref="NNG227:NOB227"/>
    <mergeCell ref="NOC227:NOX227"/>
    <mergeCell ref="NOY227:NPT227"/>
    <mergeCell ref="NFQ227:NGL227"/>
    <mergeCell ref="NGM227:NHH227"/>
    <mergeCell ref="NHI227:NID227"/>
    <mergeCell ref="NIE227:NIZ227"/>
    <mergeCell ref="NJA227:NJV227"/>
    <mergeCell ref="NJW227:NKR227"/>
    <mergeCell ref="NAO227:NBJ227"/>
    <mergeCell ref="NBK227:NCF227"/>
    <mergeCell ref="NCG227:NDB227"/>
    <mergeCell ref="NDC227:NDX227"/>
    <mergeCell ref="NDY227:NET227"/>
    <mergeCell ref="NEU227:NFP227"/>
    <mergeCell ref="MVM227:MWH227"/>
    <mergeCell ref="MWI227:MXD227"/>
    <mergeCell ref="MXE227:MXZ227"/>
    <mergeCell ref="MYA227:MYV227"/>
    <mergeCell ref="MYW227:MZR227"/>
    <mergeCell ref="MZS227:NAN227"/>
    <mergeCell ref="MQK227:MRF227"/>
    <mergeCell ref="MRG227:MSB227"/>
    <mergeCell ref="MSC227:MSX227"/>
    <mergeCell ref="MSY227:MTT227"/>
    <mergeCell ref="MTU227:MUP227"/>
    <mergeCell ref="MUQ227:MVL227"/>
    <mergeCell ref="MLI227:MMD227"/>
    <mergeCell ref="MME227:MMZ227"/>
    <mergeCell ref="MNA227:MNV227"/>
    <mergeCell ref="MNW227:MOR227"/>
    <mergeCell ref="MOS227:MPN227"/>
    <mergeCell ref="MPO227:MQJ227"/>
    <mergeCell ref="MGG227:MHB227"/>
    <mergeCell ref="MHC227:MHX227"/>
    <mergeCell ref="MHY227:MIT227"/>
    <mergeCell ref="MIU227:MJP227"/>
    <mergeCell ref="MJQ227:MKL227"/>
    <mergeCell ref="MKM227:MLH227"/>
    <mergeCell ref="MBE227:MBZ227"/>
    <mergeCell ref="MCA227:MCV227"/>
    <mergeCell ref="MCW227:MDR227"/>
    <mergeCell ref="MDS227:MEN227"/>
    <mergeCell ref="MEO227:MFJ227"/>
    <mergeCell ref="MFK227:MGF227"/>
    <mergeCell ref="LWC227:LWX227"/>
    <mergeCell ref="LWY227:LXT227"/>
    <mergeCell ref="LXU227:LYP227"/>
    <mergeCell ref="LYQ227:LZL227"/>
    <mergeCell ref="LZM227:MAH227"/>
    <mergeCell ref="MAI227:MBD227"/>
    <mergeCell ref="LRA227:LRV227"/>
    <mergeCell ref="LRW227:LSR227"/>
    <mergeCell ref="LSS227:LTN227"/>
    <mergeCell ref="LTO227:LUJ227"/>
    <mergeCell ref="LUK227:LVF227"/>
    <mergeCell ref="LVG227:LWB227"/>
    <mergeCell ref="LLY227:LMT227"/>
    <mergeCell ref="LMU227:LNP227"/>
    <mergeCell ref="LNQ227:LOL227"/>
    <mergeCell ref="LOM227:LPH227"/>
    <mergeCell ref="LPI227:LQD227"/>
    <mergeCell ref="LQE227:LQZ227"/>
    <mergeCell ref="LGW227:LHR227"/>
    <mergeCell ref="LHS227:LIN227"/>
    <mergeCell ref="LIO227:LJJ227"/>
    <mergeCell ref="LJK227:LKF227"/>
    <mergeCell ref="LKG227:LLB227"/>
    <mergeCell ref="LLC227:LLX227"/>
    <mergeCell ref="LBU227:LCP227"/>
    <mergeCell ref="LCQ227:LDL227"/>
    <mergeCell ref="LDM227:LEH227"/>
    <mergeCell ref="LEI227:LFD227"/>
    <mergeCell ref="LFE227:LFZ227"/>
    <mergeCell ref="LGA227:LGV227"/>
    <mergeCell ref="KWS227:KXN227"/>
    <mergeCell ref="KXO227:KYJ227"/>
    <mergeCell ref="KYK227:KZF227"/>
    <mergeCell ref="KZG227:LAB227"/>
    <mergeCell ref="LAC227:LAX227"/>
    <mergeCell ref="LAY227:LBT227"/>
    <mergeCell ref="KRQ227:KSL227"/>
    <mergeCell ref="KSM227:KTH227"/>
    <mergeCell ref="KTI227:KUD227"/>
    <mergeCell ref="KUE227:KUZ227"/>
    <mergeCell ref="KVA227:KVV227"/>
    <mergeCell ref="KVW227:KWR227"/>
    <mergeCell ref="KMO227:KNJ227"/>
    <mergeCell ref="KNK227:KOF227"/>
    <mergeCell ref="KOG227:KPB227"/>
    <mergeCell ref="KPC227:KPX227"/>
    <mergeCell ref="KPY227:KQT227"/>
    <mergeCell ref="KQU227:KRP227"/>
    <mergeCell ref="KHM227:KIH227"/>
    <mergeCell ref="KII227:KJD227"/>
    <mergeCell ref="KJE227:KJZ227"/>
    <mergeCell ref="KKA227:KKV227"/>
    <mergeCell ref="KKW227:KLR227"/>
    <mergeCell ref="KLS227:KMN227"/>
    <mergeCell ref="KCK227:KDF227"/>
    <mergeCell ref="KDG227:KEB227"/>
    <mergeCell ref="KEC227:KEX227"/>
    <mergeCell ref="KEY227:KFT227"/>
    <mergeCell ref="KFU227:KGP227"/>
    <mergeCell ref="KGQ227:KHL227"/>
    <mergeCell ref="JXI227:JYD227"/>
    <mergeCell ref="JYE227:JYZ227"/>
    <mergeCell ref="JZA227:JZV227"/>
    <mergeCell ref="JZW227:KAR227"/>
    <mergeCell ref="KAS227:KBN227"/>
    <mergeCell ref="KBO227:KCJ227"/>
    <mergeCell ref="JSG227:JTB227"/>
    <mergeCell ref="JTC227:JTX227"/>
    <mergeCell ref="JTY227:JUT227"/>
    <mergeCell ref="JUU227:JVP227"/>
    <mergeCell ref="JVQ227:JWL227"/>
    <mergeCell ref="JWM227:JXH227"/>
    <mergeCell ref="JNE227:JNZ227"/>
    <mergeCell ref="JOA227:JOV227"/>
    <mergeCell ref="JOW227:JPR227"/>
    <mergeCell ref="JPS227:JQN227"/>
    <mergeCell ref="JQO227:JRJ227"/>
    <mergeCell ref="JRK227:JSF227"/>
    <mergeCell ref="JIC227:JIX227"/>
    <mergeCell ref="JIY227:JJT227"/>
    <mergeCell ref="JJU227:JKP227"/>
    <mergeCell ref="JKQ227:JLL227"/>
    <mergeCell ref="JLM227:JMH227"/>
    <mergeCell ref="JMI227:JND227"/>
    <mergeCell ref="JDA227:JDV227"/>
    <mergeCell ref="JDW227:JER227"/>
    <mergeCell ref="JES227:JFN227"/>
    <mergeCell ref="JFO227:JGJ227"/>
    <mergeCell ref="JGK227:JHF227"/>
    <mergeCell ref="JHG227:JIB227"/>
    <mergeCell ref="IXY227:IYT227"/>
    <mergeCell ref="IYU227:IZP227"/>
    <mergeCell ref="IZQ227:JAL227"/>
    <mergeCell ref="JAM227:JBH227"/>
    <mergeCell ref="JBI227:JCD227"/>
    <mergeCell ref="JCE227:JCZ227"/>
    <mergeCell ref="ISW227:ITR227"/>
    <mergeCell ref="ITS227:IUN227"/>
    <mergeCell ref="IUO227:IVJ227"/>
    <mergeCell ref="IVK227:IWF227"/>
    <mergeCell ref="IWG227:IXB227"/>
    <mergeCell ref="IXC227:IXX227"/>
    <mergeCell ref="INU227:IOP227"/>
    <mergeCell ref="IOQ227:IPL227"/>
    <mergeCell ref="IPM227:IQH227"/>
    <mergeCell ref="IQI227:IRD227"/>
    <mergeCell ref="IRE227:IRZ227"/>
    <mergeCell ref="ISA227:ISV227"/>
    <mergeCell ref="IIS227:IJN227"/>
    <mergeCell ref="IJO227:IKJ227"/>
    <mergeCell ref="IKK227:ILF227"/>
    <mergeCell ref="ILG227:IMB227"/>
    <mergeCell ref="IMC227:IMX227"/>
    <mergeCell ref="IMY227:INT227"/>
    <mergeCell ref="IDQ227:IEL227"/>
    <mergeCell ref="IEM227:IFH227"/>
    <mergeCell ref="IFI227:IGD227"/>
    <mergeCell ref="IGE227:IGZ227"/>
    <mergeCell ref="IHA227:IHV227"/>
    <mergeCell ref="IHW227:IIR227"/>
    <mergeCell ref="HYO227:HZJ227"/>
    <mergeCell ref="HZK227:IAF227"/>
    <mergeCell ref="IAG227:IBB227"/>
    <mergeCell ref="IBC227:IBX227"/>
    <mergeCell ref="IBY227:ICT227"/>
    <mergeCell ref="ICU227:IDP227"/>
    <mergeCell ref="HTM227:HUH227"/>
    <mergeCell ref="HUI227:HVD227"/>
    <mergeCell ref="HVE227:HVZ227"/>
    <mergeCell ref="HWA227:HWV227"/>
    <mergeCell ref="HWW227:HXR227"/>
    <mergeCell ref="HXS227:HYN227"/>
    <mergeCell ref="HOK227:HPF227"/>
    <mergeCell ref="HPG227:HQB227"/>
    <mergeCell ref="HQC227:HQX227"/>
    <mergeCell ref="HQY227:HRT227"/>
    <mergeCell ref="HRU227:HSP227"/>
    <mergeCell ref="HSQ227:HTL227"/>
    <mergeCell ref="HJI227:HKD227"/>
    <mergeCell ref="HKE227:HKZ227"/>
    <mergeCell ref="HLA227:HLV227"/>
    <mergeCell ref="HLW227:HMR227"/>
    <mergeCell ref="HMS227:HNN227"/>
    <mergeCell ref="HNO227:HOJ227"/>
    <mergeCell ref="HEG227:HFB227"/>
    <mergeCell ref="HFC227:HFX227"/>
    <mergeCell ref="HFY227:HGT227"/>
    <mergeCell ref="HGU227:HHP227"/>
    <mergeCell ref="HHQ227:HIL227"/>
    <mergeCell ref="HIM227:HJH227"/>
    <mergeCell ref="GZE227:GZZ227"/>
    <mergeCell ref="HAA227:HAV227"/>
    <mergeCell ref="HAW227:HBR227"/>
    <mergeCell ref="HBS227:HCN227"/>
    <mergeCell ref="HCO227:HDJ227"/>
    <mergeCell ref="HDK227:HEF227"/>
    <mergeCell ref="GUC227:GUX227"/>
    <mergeCell ref="GUY227:GVT227"/>
    <mergeCell ref="GVU227:GWP227"/>
    <mergeCell ref="GWQ227:GXL227"/>
    <mergeCell ref="GXM227:GYH227"/>
    <mergeCell ref="GYI227:GZD227"/>
    <mergeCell ref="GPA227:GPV227"/>
    <mergeCell ref="GPW227:GQR227"/>
    <mergeCell ref="GQS227:GRN227"/>
    <mergeCell ref="GRO227:GSJ227"/>
    <mergeCell ref="GSK227:GTF227"/>
    <mergeCell ref="GTG227:GUB227"/>
    <mergeCell ref="GJY227:GKT227"/>
    <mergeCell ref="GKU227:GLP227"/>
    <mergeCell ref="GLQ227:GML227"/>
    <mergeCell ref="GMM227:GNH227"/>
    <mergeCell ref="GNI227:GOD227"/>
    <mergeCell ref="GOE227:GOZ227"/>
    <mergeCell ref="GEW227:GFR227"/>
    <mergeCell ref="GFS227:GGN227"/>
    <mergeCell ref="GGO227:GHJ227"/>
    <mergeCell ref="GHK227:GIF227"/>
    <mergeCell ref="GIG227:GJB227"/>
    <mergeCell ref="GJC227:GJX227"/>
    <mergeCell ref="FZU227:GAP227"/>
    <mergeCell ref="GAQ227:GBL227"/>
    <mergeCell ref="GBM227:GCH227"/>
    <mergeCell ref="GCI227:GDD227"/>
    <mergeCell ref="GDE227:GDZ227"/>
    <mergeCell ref="GEA227:GEV227"/>
    <mergeCell ref="FUS227:FVN227"/>
    <mergeCell ref="FVO227:FWJ227"/>
    <mergeCell ref="FWK227:FXF227"/>
    <mergeCell ref="FXG227:FYB227"/>
    <mergeCell ref="FYC227:FYX227"/>
    <mergeCell ref="FYY227:FZT227"/>
    <mergeCell ref="FPQ227:FQL227"/>
    <mergeCell ref="FQM227:FRH227"/>
    <mergeCell ref="FRI227:FSD227"/>
    <mergeCell ref="FSE227:FSZ227"/>
    <mergeCell ref="FTA227:FTV227"/>
    <mergeCell ref="FTW227:FUR227"/>
    <mergeCell ref="FKO227:FLJ227"/>
    <mergeCell ref="FLK227:FMF227"/>
    <mergeCell ref="FMG227:FNB227"/>
    <mergeCell ref="FNC227:FNX227"/>
    <mergeCell ref="FNY227:FOT227"/>
    <mergeCell ref="FOU227:FPP227"/>
    <mergeCell ref="FFM227:FGH227"/>
    <mergeCell ref="FGI227:FHD227"/>
    <mergeCell ref="FHE227:FHZ227"/>
    <mergeCell ref="FIA227:FIV227"/>
    <mergeCell ref="FIW227:FJR227"/>
    <mergeCell ref="FJS227:FKN227"/>
    <mergeCell ref="FAK227:FBF227"/>
    <mergeCell ref="FBG227:FCB227"/>
    <mergeCell ref="FCC227:FCX227"/>
    <mergeCell ref="FCY227:FDT227"/>
    <mergeCell ref="FDU227:FEP227"/>
    <mergeCell ref="FEQ227:FFL227"/>
    <mergeCell ref="EVI227:EWD227"/>
    <mergeCell ref="EWE227:EWZ227"/>
    <mergeCell ref="EXA227:EXV227"/>
    <mergeCell ref="EXW227:EYR227"/>
    <mergeCell ref="EYS227:EZN227"/>
    <mergeCell ref="EZO227:FAJ227"/>
    <mergeCell ref="EQG227:ERB227"/>
    <mergeCell ref="ERC227:ERX227"/>
    <mergeCell ref="ERY227:EST227"/>
    <mergeCell ref="ESU227:ETP227"/>
    <mergeCell ref="ETQ227:EUL227"/>
    <mergeCell ref="EUM227:EVH227"/>
    <mergeCell ref="ELE227:ELZ227"/>
    <mergeCell ref="EMA227:EMV227"/>
    <mergeCell ref="EMW227:ENR227"/>
    <mergeCell ref="ENS227:EON227"/>
    <mergeCell ref="EOO227:EPJ227"/>
    <mergeCell ref="EPK227:EQF227"/>
    <mergeCell ref="EGC227:EGX227"/>
    <mergeCell ref="EGY227:EHT227"/>
    <mergeCell ref="EHU227:EIP227"/>
    <mergeCell ref="EIQ227:EJL227"/>
    <mergeCell ref="EJM227:EKH227"/>
    <mergeCell ref="EKI227:ELD227"/>
    <mergeCell ref="EBA227:EBV227"/>
    <mergeCell ref="EBW227:ECR227"/>
    <mergeCell ref="ECS227:EDN227"/>
    <mergeCell ref="EDO227:EEJ227"/>
    <mergeCell ref="EEK227:EFF227"/>
    <mergeCell ref="EFG227:EGB227"/>
    <mergeCell ref="DVY227:DWT227"/>
    <mergeCell ref="DWU227:DXP227"/>
    <mergeCell ref="DXQ227:DYL227"/>
    <mergeCell ref="DYM227:DZH227"/>
    <mergeCell ref="DZI227:EAD227"/>
    <mergeCell ref="EAE227:EAZ227"/>
    <mergeCell ref="DQW227:DRR227"/>
    <mergeCell ref="DRS227:DSN227"/>
    <mergeCell ref="DSO227:DTJ227"/>
    <mergeCell ref="DTK227:DUF227"/>
    <mergeCell ref="DUG227:DVB227"/>
    <mergeCell ref="DVC227:DVX227"/>
    <mergeCell ref="DLU227:DMP227"/>
    <mergeCell ref="DMQ227:DNL227"/>
    <mergeCell ref="DNM227:DOH227"/>
    <mergeCell ref="DOI227:DPD227"/>
    <mergeCell ref="DPE227:DPZ227"/>
    <mergeCell ref="DQA227:DQV227"/>
    <mergeCell ref="DGS227:DHN227"/>
    <mergeCell ref="DHO227:DIJ227"/>
    <mergeCell ref="DIK227:DJF227"/>
    <mergeCell ref="DJG227:DKB227"/>
    <mergeCell ref="DKC227:DKX227"/>
    <mergeCell ref="DKY227:DLT227"/>
    <mergeCell ref="DBQ227:DCL227"/>
    <mergeCell ref="DCM227:DDH227"/>
    <mergeCell ref="DDI227:DED227"/>
    <mergeCell ref="DEE227:DEZ227"/>
    <mergeCell ref="DFA227:DFV227"/>
    <mergeCell ref="DFW227:DGR227"/>
    <mergeCell ref="CWO227:CXJ227"/>
    <mergeCell ref="CXK227:CYF227"/>
    <mergeCell ref="CYG227:CZB227"/>
    <mergeCell ref="CZC227:CZX227"/>
    <mergeCell ref="CZY227:DAT227"/>
    <mergeCell ref="DAU227:DBP227"/>
    <mergeCell ref="CRM227:CSH227"/>
    <mergeCell ref="CSI227:CTD227"/>
    <mergeCell ref="CTE227:CTZ227"/>
    <mergeCell ref="CUA227:CUV227"/>
    <mergeCell ref="CUW227:CVR227"/>
    <mergeCell ref="CVS227:CWN227"/>
    <mergeCell ref="CMK227:CNF227"/>
    <mergeCell ref="CNG227:COB227"/>
    <mergeCell ref="COC227:COX227"/>
    <mergeCell ref="COY227:CPT227"/>
    <mergeCell ref="CPU227:CQP227"/>
    <mergeCell ref="CQQ227:CRL227"/>
    <mergeCell ref="CHI227:CID227"/>
    <mergeCell ref="CIE227:CIZ227"/>
    <mergeCell ref="CJA227:CJV227"/>
    <mergeCell ref="CJW227:CKR227"/>
    <mergeCell ref="CKS227:CLN227"/>
    <mergeCell ref="CLO227:CMJ227"/>
    <mergeCell ref="CCG227:CDB227"/>
    <mergeCell ref="CDC227:CDX227"/>
    <mergeCell ref="CDY227:CET227"/>
    <mergeCell ref="CEU227:CFP227"/>
    <mergeCell ref="CFQ227:CGL227"/>
    <mergeCell ref="CGM227:CHH227"/>
    <mergeCell ref="BXE227:BXZ227"/>
    <mergeCell ref="BYA227:BYV227"/>
    <mergeCell ref="BYW227:BZR227"/>
    <mergeCell ref="BZS227:CAN227"/>
    <mergeCell ref="CAO227:CBJ227"/>
    <mergeCell ref="CBK227:CCF227"/>
    <mergeCell ref="BSC227:BSX227"/>
    <mergeCell ref="BSY227:BTT227"/>
    <mergeCell ref="BTU227:BUP227"/>
    <mergeCell ref="BUQ227:BVL227"/>
    <mergeCell ref="BVM227:BWH227"/>
    <mergeCell ref="BWI227:BXD227"/>
    <mergeCell ref="BNA227:BNV227"/>
    <mergeCell ref="BNW227:BOR227"/>
    <mergeCell ref="BOS227:BPN227"/>
    <mergeCell ref="BPO227:BQJ227"/>
    <mergeCell ref="BQK227:BRF227"/>
    <mergeCell ref="BRG227:BSB227"/>
    <mergeCell ref="BHY227:BIT227"/>
    <mergeCell ref="BIU227:BJP227"/>
    <mergeCell ref="BJQ227:BKL227"/>
    <mergeCell ref="BKM227:BLH227"/>
    <mergeCell ref="BLI227:BMD227"/>
    <mergeCell ref="BME227:BMZ227"/>
    <mergeCell ref="BCW227:BDR227"/>
    <mergeCell ref="BDS227:BEN227"/>
    <mergeCell ref="BEO227:BFJ227"/>
    <mergeCell ref="BFK227:BGF227"/>
    <mergeCell ref="BGG227:BHB227"/>
    <mergeCell ref="BHC227:BHX227"/>
    <mergeCell ref="AXU227:AYP227"/>
    <mergeCell ref="AYQ227:AZL227"/>
    <mergeCell ref="AZM227:BAH227"/>
    <mergeCell ref="BAI227:BBD227"/>
    <mergeCell ref="BBE227:BBZ227"/>
    <mergeCell ref="BCA227:BCV227"/>
    <mergeCell ref="ASS227:ATN227"/>
    <mergeCell ref="ATO227:AUJ227"/>
    <mergeCell ref="AUK227:AVF227"/>
    <mergeCell ref="AVG227:AWB227"/>
    <mergeCell ref="AWC227:AWX227"/>
    <mergeCell ref="AWY227:AXT227"/>
    <mergeCell ref="ANQ227:AOL227"/>
    <mergeCell ref="AOM227:APH227"/>
    <mergeCell ref="API227:AQD227"/>
    <mergeCell ref="AQE227:AQZ227"/>
    <mergeCell ref="ARA227:ARV227"/>
    <mergeCell ref="ARW227:ASR227"/>
    <mergeCell ref="AIO227:AJJ227"/>
    <mergeCell ref="AJK227:AKF227"/>
    <mergeCell ref="AKG227:ALB227"/>
    <mergeCell ref="ALC227:ALX227"/>
    <mergeCell ref="ALY227:AMT227"/>
    <mergeCell ref="AMU227:ANP227"/>
    <mergeCell ref="ADM227:AEH227"/>
    <mergeCell ref="AEI227:AFD227"/>
    <mergeCell ref="AFE227:AFZ227"/>
    <mergeCell ref="AGA227:AGV227"/>
    <mergeCell ref="AGW227:AHR227"/>
    <mergeCell ref="AHS227:AIN227"/>
    <mergeCell ref="YK227:ZF227"/>
    <mergeCell ref="ZG227:AAB227"/>
    <mergeCell ref="AAC227:AAX227"/>
    <mergeCell ref="AAY227:ABT227"/>
    <mergeCell ref="ABU227:ACP227"/>
    <mergeCell ref="ACQ227:ADL227"/>
    <mergeCell ref="TI227:UD227"/>
    <mergeCell ref="UE227:UZ227"/>
    <mergeCell ref="VA227:VV227"/>
    <mergeCell ref="VW227:WR227"/>
    <mergeCell ref="WS227:XN227"/>
    <mergeCell ref="XO227:YJ227"/>
    <mergeCell ref="OG227:PB227"/>
    <mergeCell ref="PC227:PX227"/>
    <mergeCell ref="PY227:QT227"/>
    <mergeCell ref="QU227:RP227"/>
    <mergeCell ref="RQ227:SL227"/>
    <mergeCell ref="SM227:TH227"/>
    <mergeCell ref="JE227:JZ227"/>
    <mergeCell ref="KA227:KV227"/>
    <mergeCell ref="KW227:LR227"/>
    <mergeCell ref="LS227:MN227"/>
    <mergeCell ref="MO227:NJ227"/>
    <mergeCell ref="NK227:OF227"/>
    <mergeCell ref="EC227:EX227"/>
    <mergeCell ref="EY227:FT227"/>
    <mergeCell ref="FU227:GP227"/>
    <mergeCell ref="GQ227:HL227"/>
    <mergeCell ref="HM227:IH227"/>
    <mergeCell ref="II227:JD227"/>
    <mergeCell ref="XCA226:XCV226"/>
    <mergeCell ref="XCW226:XDR226"/>
    <mergeCell ref="XDS226:XEN226"/>
    <mergeCell ref="XEO226:XFD226"/>
    <mergeCell ref="A227:V227"/>
    <mergeCell ref="W227:AR227"/>
    <mergeCell ref="AS227:BN227"/>
    <mergeCell ref="BO227:CJ227"/>
    <mergeCell ref="CK227:DF227"/>
    <mergeCell ref="DG227:EB227"/>
    <mergeCell ref="WWY226:WXT226"/>
    <mergeCell ref="WXU226:WYP226"/>
    <mergeCell ref="WYQ226:WZL226"/>
    <mergeCell ref="WZM226:XAH226"/>
    <mergeCell ref="XAI226:XBD226"/>
    <mergeCell ref="XBE226:XBZ226"/>
    <mergeCell ref="WRW226:WSR226"/>
    <mergeCell ref="WSS226:WTN226"/>
    <mergeCell ref="WTO226:WUJ226"/>
    <mergeCell ref="WUK226:WVF226"/>
    <mergeCell ref="WVG226:WWB226"/>
    <mergeCell ref="WWC226:WWX226"/>
    <mergeCell ref="WMU226:WNP226"/>
    <mergeCell ref="WNQ226:WOL226"/>
    <mergeCell ref="WOM226:WPH226"/>
    <mergeCell ref="WPI226:WQD226"/>
    <mergeCell ref="WQE226:WQZ226"/>
    <mergeCell ref="WRA226:WRV226"/>
    <mergeCell ref="WHS226:WIN226"/>
    <mergeCell ref="WIO226:WJJ226"/>
    <mergeCell ref="WJK226:WKF226"/>
    <mergeCell ref="WKG226:WLB226"/>
    <mergeCell ref="WLC226:WLX226"/>
    <mergeCell ref="WLY226:WMT226"/>
    <mergeCell ref="WCQ226:WDL226"/>
    <mergeCell ref="WDM226:WEH226"/>
    <mergeCell ref="WEI226:WFD226"/>
    <mergeCell ref="WFE226:WFZ226"/>
    <mergeCell ref="WGA226:WGV226"/>
    <mergeCell ref="WGW226:WHR226"/>
    <mergeCell ref="VXO226:VYJ226"/>
    <mergeCell ref="VYK226:VZF226"/>
    <mergeCell ref="VZG226:WAB226"/>
    <mergeCell ref="WAC226:WAX226"/>
    <mergeCell ref="WAY226:WBT226"/>
    <mergeCell ref="WBU226:WCP226"/>
    <mergeCell ref="VSM226:VTH226"/>
    <mergeCell ref="VTI226:VUD226"/>
    <mergeCell ref="VUE226:VUZ226"/>
    <mergeCell ref="VVA226:VVV226"/>
    <mergeCell ref="VVW226:VWR226"/>
    <mergeCell ref="VWS226:VXN226"/>
    <mergeCell ref="VNK226:VOF226"/>
    <mergeCell ref="VOG226:VPB226"/>
    <mergeCell ref="VPC226:VPX226"/>
    <mergeCell ref="VPY226:VQT226"/>
    <mergeCell ref="VQU226:VRP226"/>
    <mergeCell ref="VRQ226:VSL226"/>
    <mergeCell ref="VII226:VJD226"/>
    <mergeCell ref="VJE226:VJZ226"/>
    <mergeCell ref="VKA226:VKV226"/>
    <mergeCell ref="VKW226:VLR226"/>
    <mergeCell ref="VLS226:VMN226"/>
    <mergeCell ref="VMO226:VNJ226"/>
    <mergeCell ref="VDG226:VEB226"/>
    <mergeCell ref="VEC226:VEX226"/>
    <mergeCell ref="VEY226:VFT226"/>
    <mergeCell ref="VFU226:VGP226"/>
    <mergeCell ref="VGQ226:VHL226"/>
    <mergeCell ref="VHM226:VIH226"/>
    <mergeCell ref="UYE226:UYZ226"/>
    <mergeCell ref="UZA226:UZV226"/>
    <mergeCell ref="UZW226:VAR226"/>
    <mergeCell ref="VAS226:VBN226"/>
    <mergeCell ref="VBO226:VCJ226"/>
    <mergeCell ref="VCK226:VDF226"/>
    <mergeCell ref="UTC226:UTX226"/>
    <mergeCell ref="UTY226:UUT226"/>
    <mergeCell ref="UUU226:UVP226"/>
    <mergeCell ref="UVQ226:UWL226"/>
    <mergeCell ref="UWM226:UXH226"/>
    <mergeCell ref="UXI226:UYD226"/>
    <mergeCell ref="UOA226:UOV226"/>
    <mergeCell ref="UOW226:UPR226"/>
    <mergeCell ref="UPS226:UQN226"/>
    <mergeCell ref="UQO226:URJ226"/>
    <mergeCell ref="URK226:USF226"/>
    <mergeCell ref="USG226:UTB226"/>
    <mergeCell ref="UIY226:UJT226"/>
    <mergeCell ref="UJU226:UKP226"/>
    <mergeCell ref="UKQ226:ULL226"/>
    <mergeCell ref="ULM226:UMH226"/>
    <mergeCell ref="UMI226:UND226"/>
    <mergeCell ref="UNE226:UNZ226"/>
    <mergeCell ref="UDW226:UER226"/>
    <mergeCell ref="UES226:UFN226"/>
    <mergeCell ref="UFO226:UGJ226"/>
    <mergeCell ref="UGK226:UHF226"/>
    <mergeCell ref="UHG226:UIB226"/>
    <mergeCell ref="UIC226:UIX226"/>
    <mergeCell ref="TYU226:TZP226"/>
    <mergeCell ref="TZQ226:UAL226"/>
    <mergeCell ref="UAM226:UBH226"/>
    <mergeCell ref="UBI226:UCD226"/>
    <mergeCell ref="UCE226:UCZ226"/>
    <mergeCell ref="UDA226:UDV226"/>
    <mergeCell ref="TTS226:TUN226"/>
    <mergeCell ref="TUO226:TVJ226"/>
    <mergeCell ref="TVK226:TWF226"/>
    <mergeCell ref="TWG226:TXB226"/>
    <mergeCell ref="TXC226:TXX226"/>
    <mergeCell ref="TXY226:TYT226"/>
    <mergeCell ref="TOQ226:TPL226"/>
    <mergeCell ref="TPM226:TQH226"/>
    <mergeCell ref="TQI226:TRD226"/>
    <mergeCell ref="TRE226:TRZ226"/>
    <mergeCell ref="TSA226:TSV226"/>
    <mergeCell ref="TSW226:TTR226"/>
    <mergeCell ref="TJO226:TKJ226"/>
    <mergeCell ref="TKK226:TLF226"/>
    <mergeCell ref="TLG226:TMB226"/>
    <mergeCell ref="TMC226:TMX226"/>
    <mergeCell ref="TMY226:TNT226"/>
    <mergeCell ref="TNU226:TOP226"/>
    <mergeCell ref="TEM226:TFH226"/>
    <mergeCell ref="TFI226:TGD226"/>
    <mergeCell ref="TGE226:TGZ226"/>
    <mergeCell ref="THA226:THV226"/>
    <mergeCell ref="THW226:TIR226"/>
    <mergeCell ref="TIS226:TJN226"/>
    <mergeCell ref="SZK226:TAF226"/>
    <mergeCell ref="TAG226:TBB226"/>
    <mergeCell ref="TBC226:TBX226"/>
    <mergeCell ref="TBY226:TCT226"/>
    <mergeCell ref="TCU226:TDP226"/>
    <mergeCell ref="TDQ226:TEL226"/>
    <mergeCell ref="SUI226:SVD226"/>
    <mergeCell ref="SVE226:SVZ226"/>
    <mergeCell ref="SWA226:SWV226"/>
    <mergeCell ref="SWW226:SXR226"/>
    <mergeCell ref="SXS226:SYN226"/>
    <mergeCell ref="SYO226:SZJ226"/>
    <mergeCell ref="SPG226:SQB226"/>
    <mergeCell ref="SQC226:SQX226"/>
    <mergeCell ref="SQY226:SRT226"/>
    <mergeCell ref="SRU226:SSP226"/>
    <mergeCell ref="SSQ226:STL226"/>
    <mergeCell ref="STM226:SUH226"/>
    <mergeCell ref="SKE226:SKZ226"/>
    <mergeCell ref="SLA226:SLV226"/>
    <mergeCell ref="SLW226:SMR226"/>
    <mergeCell ref="SMS226:SNN226"/>
    <mergeCell ref="SNO226:SOJ226"/>
    <mergeCell ref="SOK226:SPF226"/>
    <mergeCell ref="SFC226:SFX226"/>
    <mergeCell ref="SFY226:SGT226"/>
    <mergeCell ref="SGU226:SHP226"/>
    <mergeCell ref="SHQ226:SIL226"/>
    <mergeCell ref="SIM226:SJH226"/>
    <mergeCell ref="SJI226:SKD226"/>
    <mergeCell ref="SAA226:SAV226"/>
    <mergeCell ref="SAW226:SBR226"/>
    <mergeCell ref="SBS226:SCN226"/>
    <mergeCell ref="SCO226:SDJ226"/>
    <mergeCell ref="SDK226:SEF226"/>
    <mergeCell ref="SEG226:SFB226"/>
    <mergeCell ref="RUY226:RVT226"/>
    <mergeCell ref="RVU226:RWP226"/>
    <mergeCell ref="RWQ226:RXL226"/>
    <mergeCell ref="RXM226:RYH226"/>
    <mergeCell ref="RYI226:RZD226"/>
    <mergeCell ref="RZE226:RZZ226"/>
    <mergeCell ref="RPW226:RQR226"/>
    <mergeCell ref="RQS226:RRN226"/>
    <mergeCell ref="RRO226:RSJ226"/>
    <mergeCell ref="RSK226:RTF226"/>
    <mergeCell ref="RTG226:RUB226"/>
    <mergeCell ref="RUC226:RUX226"/>
    <mergeCell ref="RKU226:RLP226"/>
    <mergeCell ref="RLQ226:RML226"/>
    <mergeCell ref="RMM226:RNH226"/>
    <mergeCell ref="RNI226:ROD226"/>
    <mergeCell ref="ROE226:ROZ226"/>
    <mergeCell ref="RPA226:RPV226"/>
    <mergeCell ref="RFS226:RGN226"/>
    <mergeCell ref="RGO226:RHJ226"/>
    <mergeCell ref="RHK226:RIF226"/>
    <mergeCell ref="RIG226:RJB226"/>
    <mergeCell ref="RJC226:RJX226"/>
    <mergeCell ref="RJY226:RKT226"/>
    <mergeCell ref="RAQ226:RBL226"/>
    <mergeCell ref="RBM226:RCH226"/>
    <mergeCell ref="RCI226:RDD226"/>
    <mergeCell ref="RDE226:RDZ226"/>
    <mergeCell ref="REA226:REV226"/>
    <mergeCell ref="REW226:RFR226"/>
    <mergeCell ref="QVO226:QWJ226"/>
    <mergeCell ref="QWK226:QXF226"/>
    <mergeCell ref="QXG226:QYB226"/>
    <mergeCell ref="QYC226:QYX226"/>
    <mergeCell ref="QYY226:QZT226"/>
    <mergeCell ref="QZU226:RAP226"/>
    <mergeCell ref="QQM226:QRH226"/>
    <mergeCell ref="QRI226:QSD226"/>
    <mergeCell ref="QSE226:QSZ226"/>
    <mergeCell ref="QTA226:QTV226"/>
    <mergeCell ref="QTW226:QUR226"/>
    <mergeCell ref="QUS226:QVN226"/>
    <mergeCell ref="QLK226:QMF226"/>
    <mergeCell ref="QMG226:QNB226"/>
    <mergeCell ref="QNC226:QNX226"/>
    <mergeCell ref="QNY226:QOT226"/>
    <mergeCell ref="QOU226:QPP226"/>
    <mergeCell ref="QPQ226:QQL226"/>
    <mergeCell ref="QGI226:QHD226"/>
    <mergeCell ref="QHE226:QHZ226"/>
    <mergeCell ref="QIA226:QIV226"/>
    <mergeCell ref="QIW226:QJR226"/>
    <mergeCell ref="QJS226:QKN226"/>
    <mergeCell ref="QKO226:QLJ226"/>
    <mergeCell ref="QBG226:QCB226"/>
    <mergeCell ref="QCC226:QCX226"/>
    <mergeCell ref="QCY226:QDT226"/>
    <mergeCell ref="QDU226:QEP226"/>
    <mergeCell ref="QEQ226:QFL226"/>
    <mergeCell ref="QFM226:QGH226"/>
    <mergeCell ref="PWE226:PWZ226"/>
    <mergeCell ref="PXA226:PXV226"/>
    <mergeCell ref="PXW226:PYR226"/>
    <mergeCell ref="PYS226:PZN226"/>
    <mergeCell ref="PZO226:QAJ226"/>
    <mergeCell ref="QAK226:QBF226"/>
    <mergeCell ref="PRC226:PRX226"/>
    <mergeCell ref="PRY226:PST226"/>
    <mergeCell ref="PSU226:PTP226"/>
    <mergeCell ref="PTQ226:PUL226"/>
    <mergeCell ref="PUM226:PVH226"/>
    <mergeCell ref="PVI226:PWD226"/>
    <mergeCell ref="PMA226:PMV226"/>
    <mergeCell ref="PMW226:PNR226"/>
    <mergeCell ref="PNS226:PON226"/>
    <mergeCell ref="POO226:PPJ226"/>
    <mergeCell ref="PPK226:PQF226"/>
    <mergeCell ref="PQG226:PRB226"/>
    <mergeCell ref="PGY226:PHT226"/>
    <mergeCell ref="PHU226:PIP226"/>
    <mergeCell ref="PIQ226:PJL226"/>
    <mergeCell ref="PJM226:PKH226"/>
    <mergeCell ref="PKI226:PLD226"/>
    <mergeCell ref="PLE226:PLZ226"/>
    <mergeCell ref="PBW226:PCR226"/>
    <mergeCell ref="PCS226:PDN226"/>
    <mergeCell ref="PDO226:PEJ226"/>
    <mergeCell ref="PEK226:PFF226"/>
    <mergeCell ref="PFG226:PGB226"/>
    <mergeCell ref="PGC226:PGX226"/>
    <mergeCell ref="OWU226:OXP226"/>
    <mergeCell ref="OXQ226:OYL226"/>
    <mergeCell ref="OYM226:OZH226"/>
    <mergeCell ref="OZI226:PAD226"/>
    <mergeCell ref="PAE226:PAZ226"/>
    <mergeCell ref="PBA226:PBV226"/>
    <mergeCell ref="ORS226:OSN226"/>
    <mergeCell ref="OSO226:OTJ226"/>
    <mergeCell ref="OTK226:OUF226"/>
    <mergeCell ref="OUG226:OVB226"/>
    <mergeCell ref="OVC226:OVX226"/>
    <mergeCell ref="OVY226:OWT226"/>
    <mergeCell ref="OMQ226:ONL226"/>
    <mergeCell ref="ONM226:OOH226"/>
    <mergeCell ref="OOI226:OPD226"/>
    <mergeCell ref="OPE226:OPZ226"/>
    <mergeCell ref="OQA226:OQV226"/>
    <mergeCell ref="OQW226:ORR226"/>
    <mergeCell ref="OHO226:OIJ226"/>
    <mergeCell ref="OIK226:OJF226"/>
    <mergeCell ref="OJG226:OKB226"/>
    <mergeCell ref="OKC226:OKX226"/>
    <mergeCell ref="OKY226:OLT226"/>
    <mergeCell ref="OLU226:OMP226"/>
    <mergeCell ref="OCM226:ODH226"/>
    <mergeCell ref="ODI226:OED226"/>
    <mergeCell ref="OEE226:OEZ226"/>
    <mergeCell ref="OFA226:OFV226"/>
    <mergeCell ref="OFW226:OGR226"/>
    <mergeCell ref="OGS226:OHN226"/>
    <mergeCell ref="NXK226:NYF226"/>
    <mergeCell ref="NYG226:NZB226"/>
    <mergeCell ref="NZC226:NZX226"/>
    <mergeCell ref="NZY226:OAT226"/>
    <mergeCell ref="OAU226:OBP226"/>
    <mergeCell ref="OBQ226:OCL226"/>
    <mergeCell ref="NSI226:NTD226"/>
    <mergeCell ref="NTE226:NTZ226"/>
    <mergeCell ref="NUA226:NUV226"/>
    <mergeCell ref="NUW226:NVR226"/>
    <mergeCell ref="NVS226:NWN226"/>
    <mergeCell ref="NWO226:NXJ226"/>
    <mergeCell ref="NNG226:NOB226"/>
    <mergeCell ref="NOC226:NOX226"/>
    <mergeCell ref="NOY226:NPT226"/>
    <mergeCell ref="NPU226:NQP226"/>
    <mergeCell ref="NQQ226:NRL226"/>
    <mergeCell ref="NRM226:NSH226"/>
    <mergeCell ref="NIE226:NIZ226"/>
    <mergeCell ref="NJA226:NJV226"/>
    <mergeCell ref="NJW226:NKR226"/>
    <mergeCell ref="NKS226:NLN226"/>
    <mergeCell ref="NLO226:NMJ226"/>
    <mergeCell ref="NMK226:NNF226"/>
    <mergeCell ref="NDC226:NDX226"/>
    <mergeCell ref="NDY226:NET226"/>
    <mergeCell ref="NEU226:NFP226"/>
    <mergeCell ref="NFQ226:NGL226"/>
    <mergeCell ref="NGM226:NHH226"/>
    <mergeCell ref="NHI226:NID226"/>
    <mergeCell ref="MYA226:MYV226"/>
    <mergeCell ref="MYW226:MZR226"/>
    <mergeCell ref="MZS226:NAN226"/>
    <mergeCell ref="NAO226:NBJ226"/>
    <mergeCell ref="NBK226:NCF226"/>
    <mergeCell ref="NCG226:NDB226"/>
    <mergeCell ref="MSY226:MTT226"/>
    <mergeCell ref="MTU226:MUP226"/>
    <mergeCell ref="MUQ226:MVL226"/>
    <mergeCell ref="MVM226:MWH226"/>
    <mergeCell ref="MWI226:MXD226"/>
    <mergeCell ref="MXE226:MXZ226"/>
    <mergeCell ref="MNW226:MOR226"/>
    <mergeCell ref="MOS226:MPN226"/>
    <mergeCell ref="MPO226:MQJ226"/>
    <mergeCell ref="MQK226:MRF226"/>
    <mergeCell ref="MRG226:MSB226"/>
    <mergeCell ref="MSC226:MSX226"/>
    <mergeCell ref="MIU226:MJP226"/>
    <mergeCell ref="MJQ226:MKL226"/>
    <mergeCell ref="MKM226:MLH226"/>
    <mergeCell ref="MLI226:MMD226"/>
    <mergeCell ref="MME226:MMZ226"/>
    <mergeCell ref="MNA226:MNV226"/>
    <mergeCell ref="MDS226:MEN226"/>
    <mergeCell ref="MEO226:MFJ226"/>
    <mergeCell ref="MFK226:MGF226"/>
    <mergeCell ref="MGG226:MHB226"/>
    <mergeCell ref="MHC226:MHX226"/>
    <mergeCell ref="MHY226:MIT226"/>
    <mergeCell ref="LYQ226:LZL226"/>
    <mergeCell ref="LZM226:MAH226"/>
    <mergeCell ref="MAI226:MBD226"/>
    <mergeCell ref="MBE226:MBZ226"/>
    <mergeCell ref="MCA226:MCV226"/>
    <mergeCell ref="MCW226:MDR226"/>
    <mergeCell ref="LTO226:LUJ226"/>
    <mergeCell ref="LUK226:LVF226"/>
    <mergeCell ref="LVG226:LWB226"/>
    <mergeCell ref="LWC226:LWX226"/>
    <mergeCell ref="LWY226:LXT226"/>
    <mergeCell ref="LXU226:LYP226"/>
    <mergeCell ref="LOM226:LPH226"/>
    <mergeCell ref="LPI226:LQD226"/>
    <mergeCell ref="LQE226:LQZ226"/>
    <mergeCell ref="LRA226:LRV226"/>
    <mergeCell ref="LRW226:LSR226"/>
    <mergeCell ref="LSS226:LTN226"/>
    <mergeCell ref="LJK226:LKF226"/>
    <mergeCell ref="LKG226:LLB226"/>
    <mergeCell ref="LLC226:LLX226"/>
    <mergeCell ref="LLY226:LMT226"/>
    <mergeCell ref="LMU226:LNP226"/>
    <mergeCell ref="LNQ226:LOL226"/>
    <mergeCell ref="LEI226:LFD226"/>
    <mergeCell ref="LFE226:LFZ226"/>
    <mergeCell ref="LGA226:LGV226"/>
    <mergeCell ref="LGW226:LHR226"/>
    <mergeCell ref="LHS226:LIN226"/>
    <mergeCell ref="LIO226:LJJ226"/>
    <mergeCell ref="KZG226:LAB226"/>
    <mergeCell ref="LAC226:LAX226"/>
    <mergeCell ref="LAY226:LBT226"/>
    <mergeCell ref="LBU226:LCP226"/>
    <mergeCell ref="LCQ226:LDL226"/>
    <mergeCell ref="LDM226:LEH226"/>
    <mergeCell ref="KUE226:KUZ226"/>
    <mergeCell ref="KVA226:KVV226"/>
    <mergeCell ref="KVW226:KWR226"/>
    <mergeCell ref="KWS226:KXN226"/>
    <mergeCell ref="KXO226:KYJ226"/>
    <mergeCell ref="KYK226:KZF226"/>
    <mergeCell ref="KPC226:KPX226"/>
    <mergeCell ref="KPY226:KQT226"/>
    <mergeCell ref="KQU226:KRP226"/>
    <mergeCell ref="KRQ226:KSL226"/>
    <mergeCell ref="KSM226:KTH226"/>
    <mergeCell ref="KTI226:KUD226"/>
    <mergeCell ref="KKA226:KKV226"/>
    <mergeCell ref="KKW226:KLR226"/>
    <mergeCell ref="KLS226:KMN226"/>
    <mergeCell ref="KMO226:KNJ226"/>
    <mergeCell ref="KNK226:KOF226"/>
    <mergeCell ref="KOG226:KPB226"/>
    <mergeCell ref="KEY226:KFT226"/>
    <mergeCell ref="KFU226:KGP226"/>
    <mergeCell ref="KGQ226:KHL226"/>
    <mergeCell ref="KHM226:KIH226"/>
    <mergeCell ref="KII226:KJD226"/>
    <mergeCell ref="KJE226:KJZ226"/>
    <mergeCell ref="JZW226:KAR226"/>
    <mergeCell ref="KAS226:KBN226"/>
    <mergeCell ref="KBO226:KCJ226"/>
    <mergeCell ref="KCK226:KDF226"/>
    <mergeCell ref="KDG226:KEB226"/>
    <mergeCell ref="KEC226:KEX226"/>
    <mergeCell ref="JUU226:JVP226"/>
    <mergeCell ref="JVQ226:JWL226"/>
    <mergeCell ref="JWM226:JXH226"/>
    <mergeCell ref="JXI226:JYD226"/>
    <mergeCell ref="JYE226:JYZ226"/>
    <mergeCell ref="JZA226:JZV226"/>
    <mergeCell ref="JPS226:JQN226"/>
    <mergeCell ref="JQO226:JRJ226"/>
    <mergeCell ref="JRK226:JSF226"/>
    <mergeCell ref="JSG226:JTB226"/>
    <mergeCell ref="JTC226:JTX226"/>
    <mergeCell ref="JTY226:JUT226"/>
    <mergeCell ref="JKQ226:JLL226"/>
    <mergeCell ref="JLM226:JMH226"/>
    <mergeCell ref="JMI226:JND226"/>
    <mergeCell ref="JNE226:JNZ226"/>
    <mergeCell ref="JOA226:JOV226"/>
    <mergeCell ref="JOW226:JPR226"/>
    <mergeCell ref="JFO226:JGJ226"/>
    <mergeCell ref="JGK226:JHF226"/>
    <mergeCell ref="JHG226:JIB226"/>
    <mergeCell ref="JIC226:JIX226"/>
    <mergeCell ref="JIY226:JJT226"/>
    <mergeCell ref="JJU226:JKP226"/>
    <mergeCell ref="JAM226:JBH226"/>
    <mergeCell ref="JBI226:JCD226"/>
    <mergeCell ref="JCE226:JCZ226"/>
    <mergeCell ref="JDA226:JDV226"/>
    <mergeCell ref="JDW226:JER226"/>
    <mergeCell ref="JES226:JFN226"/>
    <mergeCell ref="IVK226:IWF226"/>
    <mergeCell ref="IWG226:IXB226"/>
    <mergeCell ref="IXC226:IXX226"/>
    <mergeCell ref="IXY226:IYT226"/>
    <mergeCell ref="IYU226:IZP226"/>
    <mergeCell ref="IZQ226:JAL226"/>
    <mergeCell ref="IQI226:IRD226"/>
    <mergeCell ref="IRE226:IRZ226"/>
    <mergeCell ref="ISA226:ISV226"/>
    <mergeCell ref="ISW226:ITR226"/>
    <mergeCell ref="ITS226:IUN226"/>
    <mergeCell ref="IUO226:IVJ226"/>
    <mergeCell ref="ILG226:IMB226"/>
    <mergeCell ref="IMC226:IMX226"/>
    <mergeCell ref="IMY226:INT226"/>
    <mergeCell ref="INU226:IOP226"/>
    <mergeCell ref="IOQ226:IPL226"/>
    <mergeCell ref="IPM226:IQH226"/>
    <mergeCell ref="IGE226:IGZ226"/>
    <mergeCell ref="IHA226:IHV226"/>
    <mergeCell ref="IHW226:IIR226"/>
    <mergeCell ref="IIS226:IJN226"/>
    <mergeCell ref="IJO226:IKJ226"/>
    <mergeCell ref="IKK226:ILF226"/>
    <mergeCell ref="IBC226:IBX226"/>
    <mergeCell ref="IBY226:ICT226"/>
    <mergeCell ref="ICU226:IDP226"/>
    <mergeCell ref="IDQ226:IEL226"/>
    <mergeCell ref="IEM226:IFH226"/>
    <mergeCell ref="IFI226:IGD226"/>
    <mergeCell ref="HWA226:HWV226"/>
    <mergeCell ref="HWW226:HXR226"/>
    <mergeCell ref="HXS226:HYN226"/>
    <mergeCell ref="HYO226:HZJ226"/>
    <mergeCell ref="HZK226:IAF226"/>
    <mergeCell ref="IAG226:IBB226"/>
    <mergeCell ref="HQY226:HRT226"/>
    <mergeCell ref="HRU226:HSP226"/>
    <mergeCell ref="HSQ226:HTL226"/>
    <mergeCell ref="HTM226:HUH226"/>
    <mergeCell ref="HUI226:HVD226"/>
    <mergeCell ref="HVE226:HVZ226"/>
    <mergeCell ref="HLW226:HMR226"/>
    <mergeCell ref="HMS226:HNN226"/>
    <mergeCell ref="HNO226:HOJ226"/>
    <mergeCell ref="HOK226:HPF226"/>
    <mergeCell ref="HPG226:HQB226"/>
    <mergeCell ref="HQC226:HQX226"/>
    <mergeCell ref="HGU226:HHP226"/>
    <mergeCell ref="HHQ226:HIL226"/>
    <mergeCell ref="HIM226:HJH226"/>
    <mergeCell ref="HJI226:HKD226"/>
    <mergeCell ref="HKE226:HKZ226"/>
    <mergeCell ref="HLA226:HLV226"/>
    <mergeCell ref="HBS226:HCN226"/>
    <mergeCell ref="HCO226:HDJ226"/>
    <mergeCell ref="HDK226:HEF226"/>
    <mergeCell ref="HEG226:HFB226"/>
    <mergeCell ref="HFC226:HFX226"/>
    <mergeCell ref="HFY226:HGT226"/>
    <mergeCell ref="GWQ226:GXL226"/>
    <mergeCell ref="GXM226:GYH226"/>
    <mergeCell ref="GYI226:GZD226"/>
    <mergeCell ref="GZE226:GZZ226"/>
    <mergeCell ref="HAA226:HAV226"/>
    <mergeCell ref="HAW226:HBR226"/>
    <mergeCell ref="GRO226:GSJ226"/>
    <mergeCell ref="GSK226:GTF226"/>
    <mergeCell ref="GTG226:GUB226"/>
    <mergeCell ref="GUC226:GUX226"/>
    <mergeCell ref="GUY226:GVT226"/>
    <mergeCell ref="GVU226:GWP226"/>
    <mergeCell ref="GMM226:GNH226"/>
    <mergeCell ref="GNI226:GOD226"/>
    <mergeCell ref="GOE226:GOZ226"/>
    <mergeCell ref="GPA226:GPV226"/>
    <mergeCell ref="GPW226:GQR226"/>
    <mergeCell ref="GQS226:GRN226"/>
    <mergeCell ref="GHK226:GIF226"/>
    <mergeCell ref="GIG226:GJB226"/>
    <mergeCell ref="GJC226:GJX226"/>
    <mergeCell ref="GJY226:GKT226"/>
    <mergeCell ref="GKU226:GLP226"/>
    <mergeCell ref="GLQ226:GML226"/>
    <mergeCell ref="GCI226:GDD226"/>
    <mergeCell ref="GDE226:GDZ226"/>
    <mergeCell ref="GEA226:GEV226"/>
    <mergeCell ref="GEW226:GFR226"/>
    <mergeCell ref="GFS226:GGN226"/>
    <mergeCell ref="GGO226:GHJ226"/>
    <mergeCell ref="FXG226:FYB226"/>
    <mergeCell ref="FYC226:FYX226"/>
    <mergeCell ref="FYY226:FZT226"/>
    <mergeCell ref="FZU226:GAP226"/>
    <mergeCell ref="GAQ226:GBL226"/>
    <mergeCell ref="GBM226:GCH226"/>
    <mergeCell ref="FSE226:FSZ226"/>
    <mergeCell ref="FTA226:FTV226"/>
    <mergeCell ref="FTW226:FUR226"/>
    <mergeCell ref="FUS226:FVN226"/>
    <mergeCell ref="FVO226:FWJ226"/>
    <mergeCell ref="FWK226:FXF226"/>
    <mergeCell ref="FNC226:FNX226"/>
    <mergeCell ref="FNY226:FOT226"/>
    <mergeCell ref="FOU226:FPP226"/>
    <mergeCell ref="FPQ226:FQL226"/>
    <mergeCell ref="FQM226:FRH226"/>
    <mergeCell ref="FRI226:FSD226"/>
    <mergeCell ref="FIA226:FIV226"/>
    <mergeCell ref="FIW226:FJR226"/>
    <mergeCell ref="FJS226:FKN226"/>
    <mergeCell ref="FKO226:FLJ226"/>
    <mergeCell ref="FLK226:FMF226"/>
    <mergeCell ref="FMG226:FNB226"/>
    <mergeCell ref="FCY226:FDT226"/>
    <mergeCell ref="FDU226:FEP226"/>
    <mergeCell ref="FEQ226:FFL226"/>
    <mergeCell ref="FFM226:FGH226"/>
    <mergeCell ref="FGI226:FHD226"/>
    <mergeCell ref="FHE226:FHZ226"/>
    <mergeCell ref="EXW226:EYR226"/>
    <mergeCell ref="EYS226:EZN226"/>
    <mergeCell ref="EZO226:FAJ226"/>
    <mergeCell ref="FAK226:FBF226"/>
    <mergeCell ref="FBG226:FCB226"/>
    <mergeCell ref="FCC226:FCX226"/>
    <mergeCell ref="ESU226:ETP226"/>
    <mergeCell ref="ETQ226:EUL226"/>
    <mergeCell ref="EUM226:EVH226"/>
    <mergeCell ref="EVI226:EWD226"/>
    <mergeCell ref="EWE226:EWZ226"/>
    <mergeCell ref="EXA226:EXV226"/>
    <mergeCell ref="ENS226:EON226"/>
    <mergeCell ref="EOO226:EPJ226"/>
    <mergeCell ref="EPK226:EQF226"/>
    <mergeCell ref="EQG226:ERB226"/>
    <mergeCell ref="ERC226:ERX226"/>
    <mergeCell ref="ERY226:EST226"/>
    <mergeCell ref="EIQ226:EJL226"/>
    <mergeCell ref="EJM226:EKH226"/>
    <mergeCell ref="EKI226:ELD226"/>
    <mergeCell ref="ELE226:ELZ226"/>
    <mergeCell ref="EMA226:EMV226"/>
    <mergeCell ref="EMW226:ENR226"/>
    <mergeCell ref="EDO226:EEJ226"/>
    <mergeCell ref="EEK226:EFF226"/>
    <mergeCell ref="EFG226:EGB226"/>
    <mergeCell ref="EGC226:EGX226"/>
    <mergeCell ref="EGY226:EHT226"/>
    <mergeCell ref="EHU226:EIP226"/>
    <mergeCell ref="DYM226:DZH226"/>
    <mergeCell ref="DZI226:EAD226"/>
    <mergeCell ref="EAE226:EAZ226"/>
    <mergeCell ref="EBA226:EBV226"/>
    <mergeCell ref="EBW226:ECR226"/>
    <mergeCell ref="ECS226:EDN226"/>
    <mergeCell ref="DTK226:DUF226"/>
    <mergeCell ref="DUG226:DVB226"/>
    <mergeCell ref="DVC226:DVX226"/>
    <mergeCell ref="DVY226:DWT226"/>
    <mergeCell ref="DWU226:DXP226"/>
    <mergeCell ref="DXQ226:DYL226"/>
    <mergeCell ref="DOI226:DPD226"/>
    <mergeCell ref="DPE226:DPZ226"/>
    <mergeCell ref="DQA226:DQV226"/>
    <mergeCell ref="DQW226:DRR226"/>
    <mergeCell ref="DRS226:DSN226"/>
    <mergeCell ref="DSO226:DTJ226"/>
    <mergeCell ref="DJG226:DKB226"/>
    <mergeCell ref="DKC226:DKX226"/>
    <mergeCell ref="DKY226:DLT226"/>
    <mergeCell ref="DLU226:DMP226"/>
    <mergeCell ref="DMQ226:DNL226"/>
    <mergeCell ref="DNM226:DOH226"/>
    <mergeCell ref="DEE226:DEZ226"/>
    <mergeCell ref="DFA226:DFV226"/>
    <mergeCell ref="DFW226:DGR226"/>
    <mergeCell ref="DGS226:DHN226"/>
    <mergeCell ref="DHO226:DIJ226"/>
    <mergeCell ref="DIK226:DJF226"/>
    <mergeCell ref="CZC226:CZX226"/>
    <mergeCell ref="CZY226:DAT226"/>
    <mergeCell ref="DAU226:DBP226"/>
    <mergeCell ref="DBQ226:DCL226"/>
    <mergeCell ref="DCM226:DDH226"/>
    <mergeCell ref="DDI226:DED226"/>
    <mergeCell ref="CUA226:CUV226"/>
    <mergeCell ref="CUW226:CVR226"/>
    <mergeCell ref="CVS226:CWN226"/>
    <mergeCell ref="CWO226:CXJ226"/>
    <mergeCell ref="CXK226:CYF226"/>
    <mergeCell ref="CYG226:CZB226"/>
    <mergeCell ref="COY226:CPT226"/>
    <mergeCell ref="CPU226:CQP226"/>
    <mergeCell ref="CQQ226:CRL226"/>
    <mergeCell ref="CRM226:CSH226"/>
    <mergeCell ref="CSI226:CTD226"/>
    <mergeCell ref="CTE226:CTZ226"/>
    <mergeCell ref="CJW226:CKR226"/>
    <mergeCell ref="CKS226:CLN226"/>
    <mergeCell ref="CLO226:CMJ226"/>
    <mergeCell ref="CMK226:CNF226"/>
    <mergeCell ref="CNG226:COB226"/>
    <mergeCell ref="COC226:COX226"/>
    <mergeCell ref="CEU226:CFP226"/>
    <mergeCell ref="CFQ226:CGL226"/>
    <mergeCell ref="CGM226:CHH226"/>
    <mergeCell ref="CHI226:CID226"/>
    <mergeCell ref="CIE226:CIZ226"/>
    <mergeCell ref="CJA226:CJV226"/>
    <mergeCell ref="BZS226:CAN226"/>
    <mergeCell ref="CAO226:CBJ226"/>
    <mergeCell ref="CBK226:CCF226"/>
    <mergeCell ref="CCG226:CDB226"/>
    <mergeCell ref="CDC226:CDX226"/>
    <mergeCell ref="CDY226:CET226"/>
    <mergeCell ref="BUQ226:BVL226"/>
    <mergeCell ref="BVM226:BWH226"/>
    <mergeCell ref="BWI226:BXD226"/>
    <mergeCell ref="BXE226:BXZ226"/>
    <mergeCell ref="BYA226:BYV226"/>
    <mergeCell ref="BYW226:BZR226"/>
    <mergeCell ref="BPO226:BQJ226"/>
    <mergeCell ref="BQK226:BRF226"/>
    <mergeCell ref="BRG226:BSB226"/>
    <mergeCell ref="BSC226:BSX226"/>
    <mergeCell ref="BSY226:BTT226"/>
    <mergeCell ref="BTU226:BUP226"/>
    <mergeCell ref="BKM226:BLH226"/>
    <mergeCell ref="BLI226:BMD226"/>
    <mergeCell ref="BME226:BMZ226"/>
    <mergeCell ref="BNA226:BNV226"/>
    <mergeCell ref="BNW226:BOR226"/>
    <mergeCell ref="BOS226:BPN226"/>
    <mergeCell ref="BFK226:BGF226"/>
    <mergeCell ref="BGG226:BHB226"/>
    <mergeCell ref="BHC226:BHX226"/>
    <mergeCell ref="BHY226:BIT226"/>
    <mergeCell ref="BIU226:BJP226"/>
    <mergeCell ref="BJQ226:BKL226"/>
    <mergeCell ref="BAI226:BBD226"/>
    <mergeCell ref="BBE226:BBZ226"/>
    <mergeCell ref="BCA226:BCV226"/>
    <mergeCell ref="BCW226:BDR226"/>
    <mergeCell ref="BDS226:BEN226"/>
    <mergeCell ref="BEO226:BFJ226"/>
    <mergeCell ref="AVG226:AWB226"/>
    <mergeCell ref="AWC226:AWX226"/>
    <mergeCell ref="AWY226:AXT226"/>
    <mergeCell ref="AXU226:AYP226"/>
    <mergeCell ref="AYQ226:AZL226"/>
    <mergeCell ref="AZM226:BAH226"/>
    <mergeCell ref="AQE226:AQZ226"/>
    <mergeCell ref="ARA226:ARV226"/>
    <mergeCell ref="ARW226:ASR226"/>
    <mergeCell ref="ASS226:ATN226"/>
    <mergeCell ref="ATO226:AUJ226"/>
    <mergeCell ref="AUK226:AVF226"/>
    <mergeCell ref="ALC226:ALX226"/>
    <mergeCell ref="ALY226:AMT226"/>
    <mergeCell ref="AMU226:ANP226"/>
    <mergeCell ref="ANQ226:AOL226"/>
    <mergeCell ref="AOM226:APH226"/>
    <mergeCell ref="API226:AQD226"/>
    <mergeCell ref="AGA226:AGV226"/>
    <mergeCell ref="AGW226:AHR226"/>
    <mergeCell ref="AHS226:AIN226"/>
    <mergeCell ref="AIO226:AJJ226"/>
    <mergeCell ref="AJK226:AKF226"/>
    <mergeCell ref="AKG226:ALB226"/>
    <mergeCell ref="AAY226:ABT226"/>
    <mergeCell ref="ABU226:ACP226"/>
    <mergeCell ref="ACQ226:ADL226"/>
    <mergeCell ref="ADM226:AEH226"/>
    <mergeCell ref="AEI226:AFD226"/>
    <mergeCell ref="AFE226:AFZ226"/>
    <mergeCell ref="VW226:WR226"/>
    <mergeCell ref="WS226:XN226"/>
    <mergeCell ref="XO226:YJ226"/>
    <mergeCell ref="YK226:ZF226"/>
    <mergeCell ref="ZG226:AAB226"/>
    <mergeCell ref="AAC226:AAX226"/>
    <mergeCell ref="QU226:RP226"/>
    <mergeCell ref="RQ226:SL226"/>
    <mergeCell ref="SM226:TH226"/>
    <mergeCell ref="TI226:UD226"/>
    <mergeCell ref="UE226:UZ226"/>
    <mergeCell ref="VA226:VV226"/>
    <mergeCell ref="LS226:MN226"/>
    <mergeCell ref="MO226:NJ226"/>
    <mergeCell ref="NK226:OF226"/>
    <mergeCell ref="OG226:PB226"/>
    <mergeCell ref="PC226:PX226"/>
    <mergeCell ref="PY226:QT226"/>
    <mergeCell ref="GQ226:HL226"/>
    <mergeCell ref="HM226:IH226"/>
    <mergeCell ref="II226:JD226"/>
    <mergeCell ref="JE226:JZ226"/>
    <mergeCell ref="KA226:KV226"/>
    <mergeCell ref="KW226:LR226"/>
    <mergeCell ref="BO226:CJ226"/>
    <mergeCell ref="CK226:DF226"/>
    <mergeCell ref="DG226:EB226"/>
    <mergeCell ref="EC226:EX226"/>
    <mergeCell ref="EY226:FT226"/>
    <mergeCell ref="FU226:GP226"/>
    <mergeCell ref="A222:B222"/>
    <mergeCell ref="D222:E222"/>
    <mergeCell ref="A224:V224"/>
    <mergeCell ref="A226:V226"/>
    <mergeCell ref="W226:AR226"/>
    <mergeCell ref="AS226:BN226"/>
    <mergeCell ref="A163:N164"/>
    <mergeCell ref="A180:B180"/>
    <mergeCell ref="D180:E180"/>
    <mergeCell ref="A194:B194"/>
    <mergeCell ref="D194:E194"/>
    <mergeCell ref="A208:B208"/>
    <mergeCell ref="D208:E208"/>
    <mergeCell ref="XEO157:XFD157"/>
    <mergeCell ref="A158:L158"/>
    <mergeCell ref="A159:M159"/>
    <mergeCell ref="A160:M160"/>
    <mergeCell ref="A161:M161"/>
    <mergeCell ref="A162:O162"/>
    <mergeCell ref="WZM157:XAH157"/>
    <mergeCell ref="XAI157:XBD157"/>
    <mergeCell ref="XBE157:XBZ157"/>
    <mergeCell ref="XCA157:XCV157"/>
    <mergeCell ref="XCW157:XDR157"/>
    <mergeCell ref="XDS157:XEN157"/>
    <mergeCell ref="WUK157:WVF157"/>
    <mergeCell ref="WVG157:WWB157"/>
    <mergeCell ref="WWC157:WWX157"/>
    <mergeCell ref="WWY157:WXT157"/>
    <mergeCell ref="WXU157:WYP157"/>
    <mergeCell ref="WYQ157:WZL157"/>
    <mergeCell ref="WPI157:WQD157"/>
    <mergeCell ref="WQE157:WQZ157"/>
    <mergeCell ref="WRA157:WRV157"/>
    <mergeCell ref="WRW157:WSR157"/>
    <mergeCell ref="WSS157:WTN157"/>
    <mergeCell ref="WTO157:WUJ157"/>
    <mergeCell ref="WKG157:WLB157"/>
    <mergeCell ref="WLC157:WLX157"/>
    <mergeCell ref="WLY157:WMT157"/>
    <mergeCell ref="WMU157:WNP157"/>
    <mergeCell ref="WNQ157:WOL157"/>
    <mergeCell ref="WOM157:WPH157"/>
    <mergeCell ref="WFE157:WFZ157"/>
    <mergeCell ref="WGA157:WGV157"/>
    <mergeCell ref="WGW157:WHR157"/>
    <mergeCell ref="WHS157:WIN157"/>
    <mergeCell ref="WIO157:WJJ157"/>
    <mergeCell ref="WJK157:WKF157"/>
    <mergeCell ref="WAC157:WAX157"/>
    <mergeCell ref="WAY157:WBT157"/>
    <mergeCell ref="WBU157:WCP157"/>
    <mergeCell ref="WCQ157:WDL157"/>
    <mergeCell ref="WDM157:WEH157"/>
    <mergeCell ref="WEI157:WFD157"/>
    <mergeCell ref="VVA157:VVV157"/>
    <mergeCell ref="VVW157:VWR157"/>
    <mergeCell ref="VWS157:VXN157"/>
    <mergeCell ref="VXO157:VYJ157"/>
    <mergeCell ref="VYK157:VZF157"/>
    <mergeCell ref="VZG157:WAB157"/>
    <mergeCell ref="VPY157:VQT157"/>
    <mergeCell ref="VQU157:VRP157"/>
    <mergeCell ref="VRQ157:VSL157"/>
    <mergeCell ref="VSM157:VTH157"/>
    <mergeCell ref="VTI157:VUD157"/>
    <mergeCell ref="VUE157:VUZ157"/>
    <mergeCell ref="VKW157:VLR157"/>
    <mergeCell ref="VLS157:VMN157"/>
    <mergeCell ref="VMO157:VNJ157"/>
    <mergeCell ref="VNK157:VOF157"/>
    <mergeCell ref="VOG157:VPB157"/>
    <mergeCell ref="VPC157:VPX157"/>
    <mergeCell ref="VFU157:VGP157"/>
    <mergeCell ref="VGQ157:VHL157"/>
    <mergeCell ref="VHM157:VIH157"/>
    <mergeCell ref="VII157:VJD157"/>
    <mergeCell ref="VJE157:VJZ157"/>
    <mergeCell ref="VKA157:VKV157"/>
    <mergeCell ref="VAS157:VBN157"/>
    <mergeCell ref="VBO157:VCJ157"/>
    <mergeCell ref="VCK157:VDF157"/>
    <mergeCell ref="VDG157:VEB157"/>
    <mergeCell ref="VEC157:VEX157"/>
    <mergeCell ref="VEY157:VFT157"/>
    <mergeCell ref="UVQ157:UWL157"/>
    <mergeCell ref="UWM157:UXH157"/>
    <mergeCell ref="UXI157:UYD157"/>
    <mergeCell ref="UYE157:UYZ157"/>
    <mergeCell ref="UZA157:UZV157"/>
    <mergeCell ref="UZW157:VAR157"/>
    <mergeCell ref="UQO157:URJ157"/>
    <mergeCell ref="URK157:USF157"/>
    <mergeCell ref="USG157:UTB157"/>
    <mergeCell ref="UTC157:UTX157"/>
    <mergeCell ref="UTY157:UUT157"/>
    <mergeCell ref="UUU157:UVP157"/>
    <mergeCell ref="ULM157:UMH157"/>
    <mergeCell ref="UMI157:UND157"/>
    <mergeCell ref="UNE157:UNZ157"/>
    <mergeCell ref="UOA157:UOV157"/>
    <mergeCell ref="UOW157:UPR157"/>
    <mergeCell ref="UPS157:UQN157"/>
    <mergeCell ref="UGK157:UHF157"/>
    <mergeCell ref="UHG157:UIB157"/>
    <mergeCell ref="UIC157:UIX157"/>
    <mergeCell ref="UIY157:UJT157"/>
    <mergeCell ref="UJU157:UKP157"/>
    <mergeCell ref="UKQ157:ULL157"/>
    <mergeCell ref="UBI157:UCD157"/>
    <mergeCell ref="UCE157:UCZ157"/>
    <mergeCell ref="UDA157:UDV157"/>
    <mergeCell ref="UDW157:UER157"/>
    <mergeCell ref="UES157:UFN157"/>
    <mergeCell ref="UFO157:UGJ157"/>
    <mergeCell ref="TWG157:TXB157"/>
    <mergeCell ref="TXC157:TXX157"/>
    <mergeCell ref="TXY157:TYT157"/>
    <mergeCell ref="TYU157:TZP157"/>
    <mergeCell ref="TZQ157:UAL157"/>
    <mergeCell ref="UAM157:UBH157"/>
    <mergeCell ref="TRE157:TRZ157"/>
    <mergeCell ref="TSA157:TSV157"/>
    <mergeCell ref="TSW157:TTR157"/>
    <mergeCell ref="TTS157:TUN157"/>
    <mergeCell ref="TUO157:TVJ157"/>
    <mergeCell ref="TVK157:TWF157"/>
    <mergeCell ref="TMC157:TMX157"/>
    <mergeCell ref="TMY157:TNT157"/>
    <mergeCell ref="TNU157:TOP157"/>
    <mergeCell ref="TOQ157:TPL157"/>
    <mergeCell ref="TPM157:TQH157"/>
    <mergeCell ref="TQI157:TRD157"/>
    <mergeCell ref="THA157:THV157"/>
    <mergeCell ref="THW157:TIR157"/>
    <mergeCell ref="TIS157:TJN157"/>
    <mergeCell ref="TJO157:TKJ157"/>
    <mergeCell ref="TKK157:TLF157"/>
    <mergeCell ref="TLG157:TMB157"/>
    <mergeCell ref="TBY157:TCT157"/>
    <mergeCell ref="TCU157:TDP157"/>
    <mergeCell ref="TDQ157:TEL157"/>
    <mergeCell ref="TEM157:TFH157"/>
    <mergeCell ref="TFI157:TGD157"/>
    <mergeCell ref="TGE157:TGZ157"/>
    <mergeCell ref="SWW157:SXR157"/>
    <mergeCell ref="SXS157:SYN157"/>
    <mergeCell ref="SYO157:SZJ157"/>
    <mergeCell ref="SZK157:TAF157"/>
    <mergeCell ref="TAG157:TBB157"/>
    <mergeCell ref="TBC157:TBX157"/>
    <mergeCell ref="SRU157:SSP157"/>
    <mergeCell ref="SSQ157:STL157"/>
    <mergeCell ref="STM157:SUH157"/>
    <mergeCell ref="SUI157:SVD157"/>
    <mergeCell ref="SVE157:SVZ157"/>
    <mergeCell ref="SWA157:SWV157"/>
    <mergeCell ref="SMS157:SNN157"/>
    <mergeCell ref="SNO157:SOJ157"/>
    <mergeCell ref="SOK157:SPF157"/>
    <mergeCell ref="SPG157:SQB157"/>
    <mergeCell ref="SQC157:SQX157"/>
    <mergeCell ref="SQY157:SRT157"/>
    <mergeCell ref="SHQ157:SIL157"/>
    <mergeCell ref="SIM157:SJH157"/>
    <mergeCell ref="SJI157:SKD157"/>
    <mergeCell ref="SKE157:SKZ157"/>
    <mergeCell ref="SLA157:SLV157"/>
    <mergeCell ref="SLW157:SMR157"/>
    <mergeCell ref="SCO157:SDJ157"/>
    <mergeCell ref="SDK157:SEF157"/>
    <mergeCell ref="SEG157:SFB157"/>
    <mergeCell ref="SFC157:SFX157"/>
    <mergeCell ref="SFY157:SGT157"/>
    <mergeCell ref="SGU157:SHP157"/>
    <mergeCell ref="RXM157:RYH157"/>
    <mergeCell ref="RYI157:RZD157"/>
    <mergeCell ref="RZE157:RZZ157"/>
    <mergeCell ref="SAA157:SAV157"/>
    <mergeCell ref="SAW157:SBR157"/>
    <mergeCell ref="SBS157:SCN157"/>
    <mergeCell ref="RSK157:RTF157"/>
    <mergeCell ref="RTG157:RUB157"/>
    <mergeCell ref="RUC157:RUX157"/>
    <mergeCell ref="RUY157:RVT157"/>
    <mergeCell ref="RVU157:RWP157"/>
    <mergeCell ref="RWQ157:RXL157"/>
    <mergeCell ref="RNI157:ROD157"/>
    <mergeCell ref="ROE157:ROZ157"/>
    <mergeCell ref="RPA157:RPV157"/>
    <mergeCell ref="RPW157:RQR157"/>
    <mergeCell ref="RQS157:RRN157"/>
    <mergeCell ref="RRO157:RSJ157"/>
    <mergeCell ref="RIG157:RJB157"/>
    <mergeCell ref="RJC157:RJX157"/>
    <mergeCell ref="RJY157:RKT157"/>
    <mergeCell ref="RKU157:RLP157"/>
    <mergeCell ref="RLQ157:RML157"/>
    <mergeCell ref="RMM157:RNH157"/>
    <mergeCell ref="RDE157:RDZ157"/>
    <mergeCell ref="REA157:REV157"/>
    <mergeCell ref="REW157:RFR157"/>
    <mergeCell ref="RFS157:RGN157"/>
    <mergeCell ref="RGO157:RHJ157"/>
    <mergeCell ref="RHK157:RIF157"/>
    <mergeCell ref="QYC157:QYX157"/>
    <mergeCell ref="QYY157:QZT157"/>
    <mergeCell ref="QZU157:RAP157"/>
    <mergeCell ref="RAQ157:RBL157"/>
    <mergeCell ref="RBM157:RCH157"/>
    <mergeCell ref="RCI157:RDD157"/>
    <mergeCell ref="QTA157:QTV157"/>
    <mergeCell ref="QTW157:QUR157"/>
    <mergeCell ref="QUS157:QVN157"/>
    <mergeCell ref="QVO157:QWJ157"/>
    <mergeCell ref="QWK157:QXF157"/>
    <mergeCell ref="QXG157:QYB157"/>
    <mergeCell ref="QNY157:QOT157"/>
    <mergeCell ref="QOU157:QPP157"/>
    <mergeCell ref="QPQ157:QQL157"/>
    <mergeCell ref="QQM157:QRH157"/>
    <mergeCell ref="QRI157:QSD157"/>
    <mergeCell ref="QSE157:QSZ157"/>
    <mergeCell ref="QIW157:QJR157"/>
    <mergeCell ref="QJS157:QKN157"/>
    <mergeCell ref="QKO157:QLJ157"/>
    <mergeCell ref="QLK157:QMF157"/>
    <mergeCell ref="QMG157:QNB157"/>
    <mergeCell ref="QNC157:QNX157"/>
    <mergeCell ref="QDU157:QEP157"/>
    <mergeCell ref="QEQ157:QFL157"/>
    <mergeCell ref="QFM157:QGH157"/>
    <mergeCell ref="QGI157:QHD157"/>
    <mergeCell ref="QHE157:QHZ157"/>
    <mergeCell ref="QIA157:QIV157"/>
    <mergeCell ref="PYS157:PZN157"/>
    <mergeCell ref="PZO157:QAJ157"/>
    <mergeCell ref="QAK157:QBF157"/>
    <mergeCell ref="QBG157:QCB157"/>
    <mergeCell ref="QCC157:QCX157"/>
    <mergeCell ref="QCY157:QDT157"/>
    <mergeCell ref="PTQ157:PUL157"/>
    <mergeCell ref="PUM157:PVH157"/>
    <mergeCell ref="PVI157:PWD157"/>
    <mergeCell ref="PWE157:PWZ157"/>
    <mergeCell ref="PXA157:PXV157"/>
    <mergeCell ref="PXW157:PYR157"/>
    <mergeCell ref="POO157:PPJ157"/>
    <mergeCell ref="PPK157:PQF157"/>
    <mergeCell ref="PQG157:PRB157"/>
    <mergeCell ref="PRC157:PRX157"/>
    <mergeCell ref="PRY157:PST157"/>
    <mergeCell ref="PSU157:PTP157"/>
    <mergeCell ref="PJM157:PKH157"/>
    <mergeCell ref="PKI157:PLD157"/>
    <mergeCell ref="PLE157:PLZ157"/>
    <mergeCell ref="PMA157:PMV157"/>
    <mergeCell ref="PMW157:PNR157"/>
    <mergeCell ref="PNS157:PON157"/>
    <mergeCell ref="PEK157:PFF157"/>
    <mergeCell ref="PFG157:PGB157"/>
    <mergeCell ref="PGC157:PGX157"/>
    <mergeCell ref="PGY157:PHT157"/>
    <mergeCell ref="PHU157:PIP157"/>
    <mergeCell ref="PIQ157:PJL157"/>
    <mergeCell ref="OZI157:PAD157"/>
    <mergeCell ref="PAE157:PAZ157"/>
    <mergeCell ref="PBA157:PBV157"/>
    <mergeCell ref="PBW157:PCR157"/>
    <mergeCell ref="PCS157:PDN157"/>
    <mergeCell ref="PDO157:PEJ157"/>
    <mergeCell ref="OUG157:OVB157"/>
    <mergeCell ref="OVC157:OVX157"/>
    <mergeCell ref="OVY157:OWT157"/>
    <mergeCell ref="OWU157:OXP157"/>
    <mergeCell ref="OXQ157:OYL157"/>
    <mergeCell ref="OYM157:OZH157"/>
    <mergeCell ref="OPE157:OPZ157"/>
    <mergeCell ref="OQA157:OQV157"/>
    <mergeCell ref="OQW157:ORR157"/>
    <mergeCell ref="ORS157:OSN157"/>
    <mergeCell ref="OSO157:OTJ157"/>
    <mergeCell ref="OTK157:OUF157"/>
    <mergeCell ref="OKC157:OKX157"/>
    <mergeCell ref="OKY157:OLT157"/>
    <mergeCell ref="OLU157:OMP157"/>
    <mergeCell ref="OMQ157:ONL157"/>
    <mergeCell ref="ONM157:OOH157"/>
    <mergeCell ref="OOI157:OPD157"/>
    <mergeCell ref="OFA157:OFV157"/>
    <mergeCell ref="OFW157:OGR157"/>
    <mergeCell ref="OGS157:OHN157"/>
    <mergeCell ref="OHO157:OIJ157"/>
    <mergeCell ref="OIK157:OJF157"/>
    <mergeCell ref="OJG157:OKB157"/>
    <mergeCell ref="NZY157:OAT157"/>
    <mergeCell ref="OAU157:OBP157"/>
    <mergeCell ref="OBQ157:OCL157"/>
    <mergeCell ref="OCM157:ODH157"/>
    <mergeCell ref="ODI157:OED157"/>
    <mergeCell ref="OEE157:OEZ157"/>
    <mergeCell ref="NUW157:NVR157"/>
    <mergeCell ref="NVS157:NWN157"/>
    <mergeCell ref="NWO157:NXJ157"/>
    <mergeCell ref="NXK157:NYF157"/>
    <mergeCell ref="NYG157:NZB157"/>
    <mergeCell ref="NZC157:NZX157"/>
    <mergeCell ref="NPU157:NQP157"/>
    <mergeCell ref="NQQ157:NRL157"/>
    <mergeCell ref="NRM157:NSH157"/>
    <mergeCell ref="NSI157:NTD157"/>
    <mergeCell ref="NTE157:NTZ157"/>
    <mergeCell ref="NUA157:NUV157"/>
    <mergeCell ref="NKS157:NLN157"/>
    <mergeCell ref="NLO157:NMJ157"/>
    <mergeCell ref="NMK157:NNF157"/>
    <mergeCell ref="NNG157:NOB157"/>
    <mergeCell ref="NOC157:NOX157"/>
    <mergeCell ref="NOY157:NPT157"/>
    <mergeCell ref="NFQ157:NGL157"/>
    <mergeCell ref="NGM157:NHH157"/>
    <mergeCell ref="NHI157:NID157"/>
    <mergeCell ref="NIE157:NIZ157"/>
    <mergeCell ref="NJA157:NJV157"/>
    <mergeCell ref="NJW157:NKR157"/>
    <mergeCell ref="NAO157:NBJ157"/>
    <mergeCell ref="NBK157:NCF157"/>
    <mergeCell ref="NCG157:NDB157"/>
    <mergeCell ref="NDC157:NDX157"/>
    <mergeCell ref="NDY157:NET157"/>
    <mergeCell ref="NEU157:NFP157"/>
    <mergeCell ref="MVM157:MWH157"/>
    <mergeCell ref="MWI157:MXD157"/>
    <mergeCell ref="MXE157:MXZ157"/>
    <mergeCell ref="MYA157:MYV157"/>
    <mergeCell ref="MYW157:MZR157"/>
    <mergeCell ref="MZS157:NAN157"/>
    <mergeCell ref="MQK157:MRF157"/>
    <mergeCell ref="MRG157:MSB157"/>
    <mergeCell ref="MSC157:MSX157"/>
    <mergeCell ref="MSY157:MTT157"/>
    <mergeCell ref="MTU157:MUP157"/>
    <mergeCell ref="MUQ157:MVL157"/>
    <mergeCell ref="MLI157:MMD157"/>
    <mergeCell ref="MME157:MMZ157"/>
    <mergeCell ref="MNA157:MNV157"/>
    <mergeCell ref="MNW157:MOR157"/>
    <mergeCell ref="MOS157:MPN157"/>
    <mergeCell ref="MPO157:MQJ157"/>
    <mergeCell ref="MGG157:MHB157"/>
    <mergeCell ref="MHC157:MHX157"/>
    <mergeCell ref="MHY157:MIT157"/>
    <mergeCell ref="MIU157:MJP157"/>
    <mergeCell ref="MJQ157:MKL157"/>
    <mergeCell ref="MKM157:MLH157"/>
    <mergeCell ref="MBE157:MBZ157"/>
    <mergeCell ref="MCA157:MCV157"/>
    <mergeCell ref="MCW157:MDR157"/>
    <mergeCell ref="MDS157:MEN157"/>
    <mergeCell ref="MEO157:MFJ157"/>
    <mergeCell ref="MFK157:MGF157"/>
    <mergeCell ref="LWC157:LWX157"/>
    <mergeCell ref="LWY157:LXT157"/>
    <mergeCell ref="LXU157:LYP157"/>
    <mergeCell ref="LYQ157:LZL157"/>
    <mergeCell ref="LZM157:MAH157"/>
    <mergeCell ref="MAI157:MBD157"/>
    <mergeCell ref="LRA157:LRV157"/>
    <mergeCell ref="LRW157:LSR157"/>
    <mergeCell ref="LSS157:LTN157"/>
    <mergeCell ref="LTO157:LUJ157"/>
    <mergeCell ref="LUK157:LVF157"/>
    <mergeCell ref="LVG157:LWB157"/>
    <mergeCell ref="LLY157:LMT157"/>
    <mergeCell ref="LMU157:LNP157"/>
    <mergeCell ref="LNQ157:LOL157"/>
    <mergeCell ref="LOM157:LPH157"/>
    <mergeCell ref="LPI157:LQD157"/>
    <mergeCell ref="LQE157:LQZ157"/>
    <mergeCell ref="LGW157:LHR157"/>
    <mergeCell ref="LHS157:LIN157"/>
    <mergeCell ref="LIO157:LJJ157"/>
    <mergeCell ref="LJK157:LKF157"/>
    <mergeCell ref="LKG157:LLB157"/>
    <mergeCell ref="LLC157:LLX157"/>
    <mergeCell ref="LBU157:LCP157"/>
    <mergeCell ref="LCQ157:LDL157"/>
    <mergeCell ref="LDM157:LEH157"/>
    <mergeCell ref="LEI157:LFD157"/>
    <mergeCell ref="LFE157:LFZ157"/>
    <mergeCell ref="LGA157:LGV157"/>
    <mergeCell ref="KWS157:KXN157"/>
    <mergeCell ref="KXO157:KYJ157"/>
    <mergeCell ref="KYK157:KZF157"/>
    <mergeCell ref="KZG157:LAB157"/>
    <mergeCell ref="LAC157:LAX157"/>
    <mergeCell ref="LAY157:LBT157"/>
    <mergeCell ref="KRQ157:KSL157"/>
    <mergeCell ref="KSM157:KTH157"/>
    <mergeCell ref="KTI157:KUD157"/>
    <mergeCell ref="KUE157:KUZ157"/>
    <mergeCell ref="KVA157:KVV157"/>
    <mergeCell ref="KVW157:KWR157"/>
    <mergeCell ref="KMO157:KNJ157"/>
    <mergeCell ref="KNK157:KOF157"/>
    <mergeCell ref="KOG157:KPB157"/>
    <mergeCell ref="KPC157:KPX157"/>
    <mergeCell ref="KPY157:KQT157"/>
    <mergeCell ref="KQU157:KRP157"/>
    <mergeCell ref="KHM157:KIH157"/>
    <mergeCell ref="KII157:KJD157"/>
    <mergeCell ref="KJE157:KJZ157"/>
    <mergeCell ref="KKA157:KKV157"/>
    <mergeCell ref="KKW157:KLR157"/>
    <mergeCell ref="KLS157:KMN157"/>
    <mergeCell ref="KCK157:KDF157"/>
    <mergeCell ref="KDG157:KEB157"/>
    <mergeCell ref="KEC157:KEX157"/>
    <mergeCell ref="KEY157:KFT157"/>
    <mergeCell ref="KFU157:KGP157"/>
    <mergeCell ref="KGQ157:KHL157"/>
    <mergeCell ref="JXI157:JYD157"/>
    <mergeCell ref="JYE157:JYZ157"/>
    <mergeCell ref="JZA157:JZV157"/>
    <mergeCell ref="JZW157:KAR157"/>
    <mergeCell ref="KAS157:KBN157"/>
    <mergeCell ref="KBO157:KCJ157"/>
    <mergeCell ref="JSG157:JTB157"/>
    <mergeCell ref="JTC157:JTX157"/>
    <mergeCell ref="JTY157:JUT157"/>
    <mergeCell ref="JUU157:JVP157"/>
    <mergeCell ref="JVQ157:JWL157"/>
    <mergeCell ref="JWM157:JXH157"/>
    <mergeCell ref="JNE157:JNZ157"/>
    <mergeCell ref="JOA157:JOV157"/>
    <mergeCell ref="JOW157:JPR157"/>
    <mergeCell ref="JPS157:JQN157"/>
    <mergeCell ref="JQO157:JRJ157"/>
    <mergeCell ref="JRK157:JSF157"/>
    <mergeCell ref="JIC157:JIX157"/>
    <mergeCell ref="JIY157:JJT157"/>
    <mergeCell ref="JJU157:JKP157"/>
    <mergeCell ref="JKQ157:JLL157"/>
    <mergeCell ref="JLM157:JMH157"/>
    <mergeCell ref="JMI157:JND157"/>
    <mergeCell ref="JDA157:JDV157"/>
    <mergeCell ref="JDW157:JER157"/>
    <mergeCell ref="JES157:JFN157"/>
    <mergeCell ref="JFO157:JGJ157"/>
    <mergeCell ref="JGK157:JHF157"/>
    <mergeCell ref="JHG157:JIB157"/>
    <mergeCell ref="IXY157:IYT157"/>
    <mergeCell ref="IYU157:IZP157"/>
    <mergeCell ref="IZQ157:JAL157"/>
    <mergeCell ref="JAM157:JBH157"/>
    <mergeCell ref="JBI157:JCD157"/>
    <mergeCell ref="JCE157:JCZ157"/>
    <mergeCell ref="ISW157:ITR157"/>
    <mergeCell ref="ITS157:IUN157"/>
    <mergeCell ref="IUO157:IVJ157"/>
    <mergeCell ref="IVK157:IWF157"/>
    <mergeCell ref="IWG157:IXB157"/>
    <mergeCell ref="IXC157:IXX157"/>
    <mergeCell ref="INU157:IOP157"/>
    <mergeCell ref="IOQ157:IPL157"/>
    <mergeCell ref="IPM157:IQH157"/>
    <mergeCell ref="IQI157:IRD157"/>
    <mergeCell ref="IRE157:IRZ157"/>
    <mergeCell ref="ISA157:ISV157"/>
    <mergeCell ref="IIS157:IJN157"/>
    <mergeCell ref="IJO157:IKJ157"/>
    <mergeCell ref="IKK157:ILF157"/>
    <mergeCell ref="ILG157:IMB157"/>
    <mergeCell ref="IMC157:IMX157"/>
    <mergeCell ref="IMY157:INT157"/>
    <mergeCell ref="IDQ157:IEL157"/>
    <mergeCell ref="IEM157:IFH157"/>
    <mergeCell ref="IFI157:IGD157"/>
    <mergeCell ref="IGE157:IGZ157"/>
    <mergeCell ref="IHA157:IHV157"/>
    <mergeCell ref="IHW157:IIR157"/>
    <mergeCell ref="HYO157:HZJ157"/>
    <mergeCell ref="HZK157:IAF157"/>
    <mergeCell ref="IAG157:IBB157"/>
    <mergeCell ref="IBC157:IBX157"/>
    <mergeCell ref="IBY157:ICT157"/>
    <mergeCell ref="ICU157:IDP157"/>
    <mergeCell ref="HTM157:HUH157"/>
    <mergeCell ref="HUI157:HVD157"/>
    <mergeCell ref="HVE157:HVZ157"/>
    <mergeCell ref="HWA157:HWV157"/>
    <mergeCell ref="HWW157:HXR157"/>
    <mergeCell ref="HXS157:HYN157"/>
    <mergeCell ref="HOK157:HPF157"/>
    <mergeCell ref="HPG157:HQB157"/>
    <mergeCell ref="HQC157:HQX157"/>
    <mergeCell ref="HQY157:HRT157"/>
    <mergeCell ref="HRU157:HSP157"/>
    <mergeCell ref="HSQ157:HTL157"/>
    <mergeCell ref="HJI157:HKD157"/>
    <mergeCell ref="HKE157:HKZ157"/>
    <mergeCell ref="HLA157:HLV157"/>
    <mergeCell ref="HLW157:HMR157"/>
    <mergeCell ref="HMS157:HNN157"/>
    <mergeCell ref="HNO157:HOJ157"/>
    <mergeCell ref="HEG157:HFB157"/>
    <mergeCell ref="HFC157:HFX157"/>
    <mergeCell ref="HFY157:HGT157"/>
    <mergeCell ref="HGU157:HHP157"/>
    <mergeCell ref="HHQ157:HIL157"/>
    <mergeCell ref="HIM157:HJH157"/>
    <mergeCell ref="GZE157:GZZ157"/>
    <mergeCell ref="HAA157:HAV157"/>
    <mergeCell ref="HAW157:HBR157"/>
    <mergeCell ref="HBS157:HCN157"/>
    <mergeCell ref="HCO157:HDJ157"/>
    <mergeCell ref="HDK157:HEF157"/>
    <mergeCell ref="GUC157:GUX157"/>
    <mergeCell ref="GUY157:GVT157"/>
    <mergeCell ref="GVU157:GWP157"/>
    <mergeCell ref="GWQ157:GXL157"/>
    <mergeCell ref="GXM157:GYH157"/>
    <mergeCell ref="GYI157:GZD157"/>
    <mergeCell ref="GPA157:GPV157"/>
    <mergeCell ref="GPW157:GQR157"/>
    <mergeCell ref="GQS157:GRN157"/>
    <mergeCell ref="GRO157:GSJ157"/>
    <mergeCell ref="GSK157:GTF157"/>
    <mergeCell ref="GTG157:GUB157"/>
    <mergeCell ref="GJY157:GKT157"/>
    <mergeCell ref="GKU157:GLP157"/>
    <mergeCell ref="GLQ157:GML157"/>
    <mergeCell ref="GMM157:GNH157"/>
    <mergeCell ref="GNI157:GOD157"/>
    <mergeCell ref="GOE157:GOZ157"/>
    <mergeCell ref="GEW157:GFR157"/>
    <mergeCell ref="GFS157:GGN157"/>
    <mergeCell ref="GGO157:GHJ157"/>
    <mergeCell ref="GHK157:GIF157"/>
    <mergeCell ref="GIG157:GJB157"/>
    <mergeCell ref="GJC157:GJX157"/>
    <mergeCell ref="FZU157:GAP157"/>
    <mergeCell ref="GAQ157:GBL157"/>
    <mergeCell ref="GBM157:GCH157"/>
    <mergeCell ref="GCI157:GDD157"/>
    <mergeCell ref="GDE157:GDZ157"/>
    <mergeCell ref="GEA157:GEV157"/>
    <mergeCell ref="FUS157:FVN157"/>
    <mergeCell ref="FVO157:FWJ157"/>
    <mergeCell ref="FWK157:FXF157"/>
    <mergeCell ref="FXG157:FYB157"/>
    <mergeCell ref="FYC157:FYX157"/>
    <mergeCell ref="FYY157:FZT157"/>
    <mergeCell ref="FPQ157:FQL157"/>
    <mergeCell ref="FQM157:FRH157"/>
    <mergeCell ref="FRI157:FSD157"/>
    <mergeCell ref="FSE157:FSZ157"/>
    <mergeCell ref="FTA157:FTV157"/>
    <mergeCell ref="FTW157:FUR157"/>
    <mergeCell ref="FKO157:FLJ157"/>
    <mergeCell ref="FLK157:FMF157"/>
    <mergeCell ref="FMG157:FNB157"/>
    <mergeCell ref="FNC157:FNX157"/>
    <mergeCell ref="FNY157:FOT157"/>
    <mergeCell ref="FOU157:FPP157"/>
    <mergeCell ref="FFM157:FGH157"/>
    <mergeCell ref="FGI157:FHD157"/>
    <mergeCell ref="FHE157:FHZ157"/>
    <mergeCell ref="FIA157:FIV157"/>
    <mergeCell ref="FIW157:FJR157"/>
    <mergeCell ref="FJS157:FKN157"/>
    <mergeCell ref="FAK157:FBF157"/>
    <mergeCell ref="FBG157:FCB157"/>
    <mergeCell ref="FCC157:FCX157"/>
    <mergeCell ref="FCY157:FDT157"/>
    <mergeCell ref="FDU157:FEP157"/>
    <mergeCell ref="FEQ157:FFL157"/>
    <mergeCell ref="EVI157:EWD157"/>
    <mergeCell ref="EWE157:EWZ157"/>
    <mergeCell ref="EXA157:EXV157"/>
    <mergeCell ref="EXW157:EYR157"/>
    <mergeCell ref="EYS157:EZN157"/>
    <mergeCell ref="EZO157:FAJ157"/>
    <mergeCell ref="EQG157:ERB157"/>
    <mergeCell ref="ERC157:ERX157"/>
    <mergeCell ref="ERY157:EST157"/>
    <mergeCell ref="ESU157:ETP157"/>
    <mergeCell ref="ETQ157:EUL157"/>
    <mergeCell ref="EUM157:EVH157"/>
    <mergeCell ref="ELE157:ELZ157"/>
    <mergeCell ref="EMA157:EMV157"/>
    <mergeCell ref="EMW157:ENR157"/>
    <mergeCell ref="ENS157:EON157"/>
    <mergeCell ref="EOO157:EPJ157"/>
    <mergeCell ref="EPK157:EQF157"/>
    <mergeCell ref="EGC157:EGX157"/>
    <mergeCell ref="EGY157:EHT157"/>
    <mergeCell ref="EHU157:EIP157"/>
    <mergeCell ref="EIQ157:EJL157"/>
    <mergeCell ref="EJM157:EKH157"/>
    <mergeCell ref="EKI157:ELD157"/>
    <mergeCell ref="EBA157:EBV157"/>
    <mergeCell ref="EBW157:ECR157"/>
    <mergeCell ref="ECS157:EDN157"/>
    <mergeCell ref="EDO157:EEJ157"/>
    <mergeCell ref="EEK157:EFF157"/>
    <mergeCell ref="EFG157:EGB157"/>
    <mergeCell ref="DVY157:DWT157"/>
    <mergeCell ref="DWU157:DXP157"/>
    <mergeCell ref="DXQ157:DYL157"/>
    <mergeCell ref="DYM157:DZH157"/>
    <mergeCell ref="DZI157:EAD157"/>
    <mergeCell ref="EAE157:EAZ157"/>
    <mergeCell ref="DQW157:DRR157"/>
    <mergeCell ref="DRS157:DSN157"/>
    <mergeCell ref="DSO157:DTJ157"/>
    <mergeCell ref="DTK157:DUF157"/>
    <mergeCell ref="DUG157:DVB157"/>
    <mergeCell ref="DVC157:DVX157"/>
    <mergeCell ref="DLU157:DMP157"/>
    <mergeCell ref="DMQ157:DNL157"/>
    <mergeCell ref="DNM157:DOH157"/>
    <mergeCell ref="DOI157:DPD157"/>
    <mergeCell ref="DPE157:DPZ157"/>
    <mergeCell ref="DQA157:DQV157"/>
    <mergeCell ref="DGS157:DHN157"/>
    <mergeCell ref="DHO157:DIJ157"/>
    <mergeCell ref="DIK157:DJF157"/>
    <mergeCell ref="DJG157:DKB157"/>
    <mergeCell ref="DKC157:DKX157"/>
    <mergeCell ref="DKY157:DLT157"/>
    <mergeCell ref="DBQ157:DCL157"/>
    <mergeCell ref="DCM157:DDH157"/>
    <mergeCell ref="DDI157:DED157"/>
    <mergeCell ref="DEE157:DEZ157"/>
    <mergeCell ref="DFA157:DFV157"/>
    <mergeCell ref="DFW157:DGR157"/>
    <mergeCell ref="CWO157:CXJ157"/>
    <mergeCell ref="CXK157:CYF157"/>
    <mergeCell ref="CYG157:CZB157"/>
    <mergeCell ref="CZC157:CZX157"/>
    <mergeCell ref="CZY157:DAT157"/>
    <mergeCell ref="DAU157:DBP157"/>
    <mergeCell ref="CRM157:CSH157"/>
    <mergeCell ref="CSI157:CTD157"/>
    <mergeCell ref="CTE157:CTZ157"/>
    <mergeCell ref="CUA157:CUV157"/>
    <mergeCell ref="CUW157:CVR157"/>
    <mergeCell ref="CVS157:CWN157"/>
    <mergeCell ref="CMK157:CNF157"/>
    <mergeCell ref="CNG157:COB157"/>
    <mergeCell ref="COC157:COX157"/>
    <mergeCell ref="COY157:CPT157"/>
    <mergeCell ref="CPU157:CQP157"/>
    <mergeCell ref="CQQ157:CRL157"/>
    <mergeCell ref="CHI157:CID157"/>
    <mergeCell ref="CIE157:CIZ157"/>
    <mergeCell ref="CJA157:CJV157"/>
    <mergeCell ref="CJW157:CKR157"/>
    <mergeCell ref="CKS157:CLN157"/>
    <mergeCell ref="CLO157:CMJ157"/>
    <mergeCell ref="CCG157:CDB157"/>
    <mergeCell ref="CDC157:CDX157"/>
    <mergeCell ref="CDY157:CET157"/>
    <mergeCell ref="CEU157:CFP157"/>
    <mergeCell ref="CFQ157:CGL157"/>
    <mergeCell ref="CGM157:CHH157"/>
    <mergeCell ref="BXE157:BXZ157"/>
    <mergeCell ref="BYA157:BYV157"/>
    <mergeCell ref="BYW157:BZR157"/>
    <mergeCell ref="BZS157:CAN157"/>
    <mergeCell ref="CAO157:CBJ157"/>
    <mergeCell ref="CBK157:CCF157"/>
    <mergeCell ref="BSC157:BSX157"/>
    <mergeCell ref="BSY157:BTT157"/>
    <mergeCell ref="BTU157:BUP157"/>
    <mergeCell ref="BUQ157:BVL157"/>
    <mergeCell ref="BVM157:BWH157"/>
    <mergeCell ref="BWI157:BXD157"/>
    <mergeCell ref="BNW157:BOR157"/>
    <mergeCell ref="BOS157:BPN157"/>
    <mergeCell ref="BPO157:BQJ157"/>
    <mergeCell ref="BQK157:BRF157"/>
    <mergeCell ref="BRG157:BSB157"/>
    <mergeCell ref="BHY157:BIT157"/>
    <mergeCell ref="BIU157:BJP157"/>
    <mergeCell ref="BJQ157:BKL157"/>
    <mergeCell ref="BKM157:BLH157"/>
    <mergeCell ref="BLI157:BMD157"/>
    <mergeCell ref="BME157:BMZ157"/>
    <mergeCell ref="BCW157:BDR157"/>
    <mergeCell ref="BDS157:BEN157"/>
    <mergeCell ref="BEO157:BFJ157"/>
    <mergeCell ref="BFK157:BGF157"/>
    <mergeCell ref="BGG157:BHB157"/>
    <mergeCell ref="BHC157:BHX157"/>
    <mergeCell ref="AZM157:BAH157"/>
    <mergeCell ref="BAI157:BBD157"/>
    <mergeCell ref="BBE157:BBZ157"/>
    <mergeCell ref="BCA157:BCV157"/>
    <mergeCell ref="ASS157:ATN157"/>
    <mergeCell ref="ATO157:AUJ157"/>
    <mergeCell ref="AUK157:AVF157"/>
    <mergeCell ref="AVG157:AWB157"/>
    <mergeCell ref="AWC157:AWX157"/>
    <mergeCell ref="AWY157:AXT157"/>
    <mergeCell ref="ANQ157:AOL157"/>
    <mergeCell ref="AOM157:APH157"/>
    <mergeCell ref="API157:AQD157"/>
    <mergeCell ref="AQE157:AQZ157"/>
    <mergeCell ref="ARA157:ARV157"/>
    <mergeCell ref="ARW157:ASR157"/>
    <mergeCell ref="BNA157:BNV157"/>
    <mergeCell ref="ALC157:ALX157"/>
    <mergeCell ref="ALY157:AMT157"/>
    <mergeCell ref="AMU157:ANP157"/>
    <mergeCell ref="ADM157:AEH157"/>
    <mergeCell ref="AEI157:AFD157"/>
    <mergeCell ref="AFE157:AFZ157"/>
    <mergeCell ref="AGA157:AGV157"/>
    <mergeCell ref="AGW157:AHR157"/>
    <mergeCell ref="AHS157:AIN157"/>
    <mergeCell ref="YK157:ZF157"/>
    <mergeCell ref="ZG157:AAB157"/>
    <mergeCell ref="AAC157:AAX157"/>
    <mergeCell ref="AAY157:ABT157"/>
    <mergeCell ref="ABU157:ACP157"/>
    <mergeCell ref="ACQ157:ADL157"/>
    <mergeCell ref="AXU157:AYP157"/>
    <mergeCell ref="AYQ157:AZL157"/>
    <mergeCell ref="WS157:XN157"/>
    <mergeCell ref="XO157:YJ157"/>
    <mergeCell ref="OG157:PB157"/>
    <mergeCell ref="PC157:PX157"/>
    <mergeCell ref="PY157:QT157"/>
    <mergeCell ref="QU157:RP157"/>
    <mergeCell ref="RQ157:SL157"/>
    <mergeCell ref="SM157:TH157"/>
    <mergeCell ref="JE157:JZ157"/>
    <mergeCell ref="KA157:KV157"/>
    <mergeCell ref="KW157:LR157"/>
    <mergeCell ref="LS157:MN157"/>
    <mergeCell ref="MO157:NJ157"/>
    <mergeCell ref="NK157:OF157"/>
    <mergeCell ref="AIO157:AJJ157"/>
    <mergeCell ref="AJK157:AKF157"/>
    <mergeCell ref="AKG157:ALB157"/>
    <mergeCell ref="II157:JD157"/>
    <mergeCell ref="A157:V157"/>
    <mergeCell ref="W157:AR157"/>
    <mergeCell ref="AS157:BN157"/>
    <mergeCell ref="BO157:CJ157"/>
    <mergeCell ref="CK157:DF157"/>
    <mergeCell ref="DG157:EB157"/>
    <mergeCell ref="A102:V102"/>
    <mergeCell ref="D115:E115"/>
    <mergeCell ref="D128:E128"/>
    <mergeCell ref="D141:E141"/>
    <mergeCell ref="D154:E154"/>
    <mergeCell ref="A156:V156"/>
    <mergeCell ref="TI157:UD157"/>
    <mergeCell ref="UE157:UZ157"/>
    <mergeCell ref="VA157:VV157"/>
    <mergeCell ref="VW157:WR157"/>
    <mergeCell ref="A50:M50"/>
    <mergeCell ref="A81:V81"/>
    <mergeCell ref="A98:C99"/>
    <mergeCell ref="E98:H99"/>
    <mergeCell ref="J98:N99"/>
    <mergeCell ref="A101:V101"/>
    <mergeCell ref="A4:O4"/>
    <mergeCell ref="A5:P5"/>
    <mergeCell ref="A8:V8"/>
    <mergeCell ref="A9:W9"/>
    <mergeCell ref="A48:V48"/>
    <mergeCell ref="A49:W49"/>
    <mergeCell ref="EC157:EX157"/>
    <mergeCell ref="EY157:FT157"/>
    <mergeCell ref="FU157:GP157"/>
    <mergeCell ref="GQ157:HL157"/>
    <mergeCell ref="HM157:IH157"/>
  </mergeCells>
  <conditionalFormatting sqref="F106:Q113">
    <cfRule type="colorScale" priority="4">
      <colorScale>
        <cfvo type="min"/>
        <cfvo type="percentile" val="50"/>
        <cfvo type="max"/>
        <color rgb="FF5A8AC6"/>
        <color rgb="FFFCFCFF"/>
        <color rgb="FFF8696B"/>
      </colorScale>
    </cfRule>
  </conditionalFormatting>
  <conditionalFormatting sqref="F119:Q126">
    <cfRule type="colorScale" priority="3">
      <colorScale>
        <cfvo type="min"/>
        <cfvo type="percentile" val="50"/>
        <cfvo type="max"/>
        <color rgb="FF5A8AC6"/>
        <color rgb="FFFCFCFF"/>
        <color rgb="FFF8696B"/>
      </colorScale>
    </cfRule>
  </conditionalFormatting>
  <conditionalFormatting sqref="F132:Q139">
    <cfRule type="colorScale" priority="2">
      <colorScale>
        <cfvo type="min"/>
        <cfvo type="percentile" val="50"/>
        <cfvo type="max"/>
        <color rgb="FF5A8AC6"/>
        <color rgb="FFFCFCFF"/>
        <color rgb="FFF8696B"/>
      </colorScale>
    </cfRule>
  </conditionalFormatting>
  <conditionalFormatting sqref="F145:Q152">
    <cfRule type="colorScale" priority="1">
      <colorScale>
        <cfvo type="min"/>
        <cfvo type="percentile" val="50"/>
        <cfvo type="max"/>
        <color rgb="FF5A8AC6"/>
        <color rgb="FFFCFCFF"/>
        <color rgb="FFF8696B"/>
      </colorScale>
    </cfRule>
  </conditionalFormatting>
  <conditionalFormatting sqref="G24:R31">
    <cfRule type="colorScale" priority="10">
      <colorScale>
        <cfvo type="min"/>
        <cfvo type="percentile" val="50"/>
        <cfvo type="max"/>
        <color rgb="FF5A8AC6"/>
        <color rgb="FFFCFCFF"/>
        <color rgb="FFF8696B"/>
      </colorScale>
    </cfRule>
  </conditionalFormatting>
  <conditionalFormatting sqref="G33:R33">
    <cfRule type="colorScale" priority="8">
      <colorScale>
        <cfvo type="min"/>
        <cfvo type="percentile" val="50"/>
        <cfvo type="max"/>
        <color rgb="FF5A8AC6"/>
        <color rgb="FFFCFCFF"/>
        <color rgb="FFF8696B"/>
      </colorScale>
    </cfRule>
  </conditionalFormatting>
  <conditionalFormatting sqref="G44:R44">
    <cfRule type="colorScale" priority="7">
      <colorScale>
        <cfvo type="min"/>
        <cfvo type="percentile" val="50"/>
        <cfvo type="max"/>
        <color rgb="FF5A8AC6"/>
        <color rgb="FFFCFCFF"/>
        <color rgb="FFF8696B"/>
      </colorScale>
    </cfRule>
  </conditionalFormatting>
  <conditionalFormatting sqref="G53:R60">
    <cfRule type="colorScale" priority="12">
      <colorScale>
        <cfvo type="min"/>
        <cfvo type="percentile" val="50"/>
        <cfvo type="max"/>
        <color rgb="FFF8696B"/>
        <color rgb="FFFCFCFF"/>
        <color rgb="FF5A8AC6"/>
      </colorScale>
    </cfRule>
  </conditionalFormatting>
  <conditionalFormatting sqref="G61:R61">
    <cfRule type="colorScale" priority="6">
      <colorScale>
        <cfvo type="min"/>
        <cfvo type="percentile" val="50"/>
        <cfvo type="max"/>
        <color rgb="FFF8696B"/>
        <color rgb="FFFCFCFF"/>
        <color rgb="FF5A8AC6"/>
      </colorScale>
    </cfRule>
  </conditionalFormatting>
  <conditionalFormatting sqref="G62:R62">
    <cfRule type="colorScale" priority="5">
      <colorScale>
        <cfvo type="min"/>
        <cfvo type="percentile" val="50"/>
        <cfvo type="max"/>
        <color rgb="FF5A8AC6"/>
        <color rgb="FFFCFCFF"/>
        <color rgb="FFF8696B"/>
      </colorScale>
    </cfRule>
  </conditionalFormatting>
  <conditionalFormatting sqref="G13:S20">
    <cfRule type="colorScale" priority="13">
      <colorScale>
        <cfvo type="min"/>
        <cfvo type="percentile" val="50"/>
        <cfvo type="max"/>
        <color rgb="FF5A8AC6"/>
        <color rgb="FFFCFCFF"/>
        <color rgb="FFF8696B"/>
      </colorScale>
    </cfRule>
  </conditionalFormatting>
  <conditionalFormatting sqref="G22:S22">
    <cfRule type="colorScale" priority="9">
      <colorScale>
        <cfvo type="min"/>
        <cfvo type="percentile" val="50"/>
        <cfvo type="max"/>
        <color rgb="FF5A8AC6"/>
        <color rgb="FFFCFCFF"/>
        <color rgb="FFF8696B"/>
      </colorScale>
    </cfRule>
  </conditionalFormatting>
  <conditionalFormatting sqref="G35:S42 F43">
    <cfRule type="colorScale" priority="11">
      <colorScale>
        <cfvo type="min"/>
        <cfvo type="percentile" val="50"/>
        <cfvo type="max"/>
        <color rgb="FF5A8AC6"/>
        <color rgb="FFFCFCFF"/>
        <color rgb="FFF8696B"/>
      </colorScale>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1B34C-6624-4629-BC15-D511ECA07FB3}">
  <sheetPr>
    <tabColor theme="9" tint="0.59999389629810485"/>
  </sheetPr>
  <dimension ref="A1:V88"/>
  <sheetViews>
    <sheetView showGridLines="0" zoomScale="85" zoomScaleNormal="85" workbookViewId="0">
      <selection activeCell="P20" sqref="P20"/>
    </sheetView>
  </sheetViews>
  <sheetFormatPr defaultColWidth="8.7109375" defaultRowHeight="14.25" x14ac:dyDescent="0.2"/>
  <cols>
    <col min="1" max="1" width="20.5703125" style="17" customWidth="1"/>
    <col min="2" max="2" width="10.7109375" style="17" bestFit="1" customWidth="1"/>
    <col min="3" max="3" width="25.42578125" style="17" bestFit="1" customWidth="1"/>
    <col min="4" max="4" width="28.42578125" style="17" customWidth="1"/>
    <col min="5" max="5" width="16.42578125" style="17" bestFit="1" customWidth="1"/>
    <col min="6" max="6" width="15.140625" style="17" bestFit="1" customWidth="1"/>
    <col min="7" max="16" width="14.85546875" style="17" bestFit="1" customWidth="1"/>
    <col min="17" max="17" width="15.85546875" style="17" bestFit="1" customWidth="1"/>
    <col min="18" max="18" width="15.42578125" style="17" customWidth="1"/>
    <col min="19" max="16384" width="8.7109375" style="17"/>
  </cols>
  <sheetData>
    <row r="1" spans="1:22" ht="18" x14ac:dyDescent="0.25">
      <c r="A1" s="1" t="s">
        <v>138</v>
      </c>
      <c r="B1" s="2"/>
    </row>
    <row r="2" spans="1:22" x14ac:dyDescent="0.2">
      <c r="A2" s="3" t="s">
        <v>137</v>
      </c>
      <c r="B2" s="3"/>
    </row>
    <row r="3" spans="1:22" x14ac:dyDescent="0.2">
      <c r="A3" s="3" t="s">
        <v>136</v>
      </c>
      <c r="B3" s="3"/>
    </row>
    <row r="4" spans="1:22" ht="54.95" customHeight="1" x14ac:dyDescent="0.2">
      <c r="A4" s="91" t="s">
        <v>135</v>
      </c>
      <c r="B4" s="124"/>
      <c r="C4" s="124"/>
      <c r="D4" s="124"/>
      <c r="E4" s="124"/>
      <c r="F4" s="124"/>
      <c r="G4" s="124"/>
      <c r="H4" s="124"/>
      <c r="I4" s="124"/>
      <c r="J4" s="124"/>
      <c r="K4" s="124"/>
      <c r="L4" s="124"/>
      <c r="M4" s="124"/>
      <c r="N4" s="124"/>
      <c r="O4" s="124"/>
      <c r="P4" s="124"/>
      <c r="Q4" s="124"/>
      <c r="R4" s="124"/>
    </row>
    <row r="5" spans="1:22" ht="42" customHeight="1" x14ac:dyDescent="0.25">
      <c r="A5" s="90" t="s">
        <v>134</v>
      </c>
      <c r="B5" s="85"/>
      <c r="C5" s="85"/>
      <c r="D5" s="85"/>
      <c r="E5" s="85"/>
      <c r="F5" s="85"/>
      <c r="G5" s="85"/>
      <c r="H5" s="85"/>
      <c r="I5" s="85"/>
      <c r="J5" s="85"/>
      <c r="K5" s="85"/>
      <c r="L5" s="85"/>
      <c r="M5" s="85"/>
      <c r="N5" s="85"/>
      <c r="O5" s="85"/>
      <c r="P5" s="85"/>
      <c r="Q5" s="85"/>
      <c r="R5" s="85"/>
      <c r="S5" s="85"/>
    </row>
    <row r="6" spans="1:22" ht="56.45" customHeight="1" x14ac:dyDescent="0.25">
      <c r="A6" s="90" t="s">
        <v>133</v>
      </c>
      <c r="B6" s="85"/>
      <c r="C6" s="85"/>
      <c r="D6" s="85"/>
      <c r="E6" s="85"/>
      <c r="F6" s="85"/>
      <c r="G6" s="85"/>
      <c r="H6" s="85"/>
      <c r="I6" s="85"/>
      <c r="J6" s="85"/>
      <c r="K6" s="85"/>
      <c r="L6" s="85"/>
      <c r="M6" s="85"/>
      <c r="N6" s="85"/>
      <c r="O6" s="85"/>
      <c r="P6" s="85"/>
      <c r="Q6" s="85"/>
    </row>
    <row r="7" spans="1:22" ht="24.95" customHeight="1" x14ac:dyDescent="0.25">
      <c r="A7" s="123" t="s">
        <v>132</v>
      </c>
      <c r="B7" s="122"/>
      <c r="C7" s="122"/>
      <c r="D7" s="122"/>
      <c r="E7" s="122"/>
      <c r="F7" s="122"/>
      <c r="G7" s="122"/>
      <c r="H7" s="122"/>
      <c r="I7" s="122"/>
      <c r="J7" s="122"/>
      <c r="K7" s="122"/>
      <c r="L7" s="122"/>
      <c r="M7" s="122"/>
      <c r="N7" s="122"/>
      <c r="O7"/>
      <c r="P7"/>
      <c r="Q7"/>
    </row>
    <row r="8" spans="1:22" s="106" customFormat="1" ht="15" x14ac:dyDescent="0.25">
      <c r="A8" s="41" t="s">
        <v>131</v>
      </c>
      <c r="B8" s="41"/>
    </row>
    <row r="9" spans="1:22" ht="15" x14ac:dyDescent="0.25">
      <c r="A9" s="106" t="s">
        <v>5</v>
      </c>
    </row>
    <row r="11" spans="1:22" s="35" customFormat="1" ht="69.599999999999994" customHeight="1" x14ac:dyDescent="0.25">
      <c r="A11" s="80" t="s">
        <v>130</v>
      </c>
      <c r="B11" s="89"/>
      <c r="C11" s="89"/>
      <c r="D11" s="89"/>
      <c r="E11" s="89"/>
      <c r="F11" s="89"/>
      <c r="G11" s="89"/>
      <c r="H11" s="89"/>
      <c r="I11" s="89"/>
      <c r="J11" s="89"/>
      <c r="K11" s="89"/>
      <c r="L11" s="89"/>
      <c r="M11" s="89"/>
      <c r="N11" s="89"/>
      <c r="O11" s="89"/>
      <c r="P11" s="89"/>
      <c r="Q11" s="89"/>
      <c r="R11" s="89"/>
      <c r="S11" s="89"/>
      <c r="T11" s="89"/>
      <c r="U11" s="89"/>
      <c r="V11" s="7"/>
    </row>
    <row r="12" spans="1:22" s="35" customFormat="1" ht="33.6" customHeight="1" x14ac:dyDescent="0.25">
      <c r="A12" s="99" t="s">
        <v>129</v>
      </c>
      <c r="B12" s="100"/>
      <c r="C12" s="100"/>
      <c r="D12" s="100"/>
      <c r="E12" s="100"/>
      <c r="F12" s="100"/>
      <c r="G12" s="100"/>
      <c r="H12" s="100"/>
      <c r="I12" s="100"/>
      <c r="J12" s="100"/>
      <c r="K12" s="6"/>
      <c r="L12" s="6"/>
      <c r="M12" s="6"/>
      <c r="N12" s="6"/>
      <c r="O12" s="6"/>
      <c r="P12" s="6"/>
      <c r="Q12" s="6"/>
      <c r="R12" s="6"/>
      <c r="S12" s="6"/>
      <c r="T12" s="6"/>
      <c r="U12" s="6"/>
      <c r="V12" s="7"/>
    </row>
    <row r="13" spans="1:22" s="27" customFormat="1" x14ac:dyDescent="0.2">
      <c r="A13" s="8" t="s">
        <v>128</v>
      </c>
      <c r="B13" s="8"/>
      <c r="C13" s="8"/>
      <c r="D13" s="8"/>
      <c r="E13" s="9">
        <v>41821</v>
      </c>
      <c r="F13" s="9">
        <v>41852</v>
      </c>
      <c r="G13" s="9">
        <v>41883</v>
      </c>
      <c r="H13" s="9">
        <v>41913</v>
      </c>
      <c r="I13" s="9">
        <v>41944</v>
      </c>
      <c r="J13" s="9">
        <v>41974</v>
      </c>
      <c r="K13" s="9">
        <v>42005</v>
      </c>
      <c r="L13" s="9">
        <v>42036</v>
      </c>
      <c r="M13" s="9">
        <v>42064</v>
      </c>
      <c r="N13" s="9">
        <v>42095</v>
      </c>
      <c r="O13" s="9">
        <v>42125</v>
      </c>
      <c r="P13" s="9">
        <v>42156</v>
      </c>
      <c r="Q13" s="10" t="s">
        <v>13</v>
      </c>
    </row>
    <row r="14" spans="1:22" s="27" customFormat="1" x14ac:dyDescent="0.2">
      <c r="A14" s="8"/>
      <c r="B14" s="8"/>
      <c r="C14" s="8"/>
      <c r="D14" s="8"/>
      <c r="E14" s="12">
        <f>MONTH(E13)</f>
        <v>7</v>
      </c>
      <c r="F14" s="12">
        <f>MONTH(F13)</f>
        <v>8</v>
      </c>
      <c r="G14" s="12">
        <f>MONTH(G13)</f>
        <v>9</v>
      </c>
      <c r="H14" s="12">
        <f>MONTH(H13)</f>
        <v>10</v>
      </c>
      <c r="I14" s="12">
        <f>MONTH(I13)</f>
        <v>11</v>
      </c>
      <c r="J14" s="12">
        <f>MONTH(J13)</f>
        <v>12</v>
      </c>
      <c r="K14" s="12">
        <f>MONTH(K13)</f>
        <v>1</v>
      </c>
      <c r="L14" s="12">
        <f>MONTH(L13)</f>
        <v>2</v>
      </c>
      <c r="M14" s="12">
        <f>MONTH(M13)</f>
        <v>3</v>
      </c>
      <c r="N14" s="12">
        <f>MONTH(N13)</f>
        <v>4</v>
      </c>
      <c r="O14" s="12">
        <f>MONTH(O13)</f>
        <v>5</v>
      </c>
      <c r="P14" s="12">
        <f>MONTH(P13)</f>
        <v>6</v>
      </c>
      <c r="Q14" s="10"/>
    </row>
    <row r="15" spans="1:22" s="14" customFormat="1" ht="24" x14ac:dyDescent="0.2">
      <c r="A15" s="54" t="s">
        <v>126</v>
      </c>
      <c r="B15" s="33" t="s">
        <v>127</v>
      </c>
      <c r="E15" s="120" t="e">
        <f>AVERAGEIFS('[1]Water Trading Repository Table'!$C:$C,'[1]Water Trading Repository Table'!$D:$D,'What-If Analysis'!E14)</f>
        <v>#VALUE!</v>
      </c>
      <c r="F15" s="120" t="e">
        <f>AVERAGEIFS('[1]Water Trading Repository Table'!$C:$C,'[1]Water Trading Repository Table'!$D:$D,'What-If Analysis'!F14)</f>
        <v>#VALUE!</v>
      </c>
      <c r="G15" s="120" t="e">
        <f>AVERAGEIFS('[1]Water Trading Repository Table'!$C:$C,'[1]Water Trading Repository Table'!$D:$D,'What-If Analysis'!G14)</f>
        <v>#VALUE!</v>
      </c>
      <c r="H15" s="120" t="e">
        <f>AVERAGEIFS('[1]Water Trading Repository Table'!$C:$C,'[1]Water Trading Repository Table'!$D:$D,'What-If Analysis'!H14)</f>
        <v>#VALUE!</v>
      </c>
      <c r="I15" s="120" t="e">
        <f>AVERAGEIFS('[1]Water Trading Repository Table'!$C:$C,'[1]Water Trading Repository Table'!$D:$D,'What-If Analysis'!I14)</f>
        <v>#VALUE!</v>
      </c>
      <c r="J15" s="120" t="e">
        <f>AVERAGEIFS('[1]Water Trading Repository Table'!$C:$C,'[1]Water Trading Repository Table'!$D:$D,'What-If Analysis'!J14)</f>
        <v>#VALUE!</v>
      </c>
      <c r="K15" s="120" t="e">
        <f>AVERAGEIFS('[1]Water Trading Repository Table'!$C:$C,'[1]Water Trading Repository Table'!$D:$D,'What-If Analysis'!K14)</f>
        <v>#VALUE!</v>
      </c>
      <c r="L15" s="120" t="e">
        <f>AVERAGEIFS('[1]Water Trading Repository Table'!$C:$C,'[1]Water Trading Repository Table'!$D:$D,'What-If Analysis'!L14)</f>
        <v>#VALUE!</v>
      </c>
      <c r="M15" s="120" t="e">
        <f>AVERAGEIFS('[1]Water Trading Repository Table'!$C:$C,'[1]Water Trading Repository Table'!$D:$D,'What-If Analysis'!M14)</f>
        <v>#VALUE!</v>
      </c>
      <c r="N15" s="120" t="e">
        <f>AVERAGEIFS('[1]Water Trading Repository Table'!$C:$C,'[1]Water Trading Repository Table'!$D:$D,'What-If Analysis'!N14)</f>
        <v>#VALUE!</v>
      </c>
      <c r="O15" s="120" t="e">
        <f>AVERAGEIFS('[1]Water Trading Repository Table'!$C:$C,'[1]Water Trading Repository Table'!$D:$D,'What-If Analysis'!O14)</f>
        <v>#VALUE!</v>
      </c>
      <c r="P15" s="120" t="e">
        <f>AVERAGEIFS('[1]Water Trading Repository Table'!$C:$C,'[1]Water Trading Repository Table'!$D:$D,'What-If Analysis'!P14)</f>
        <v>#VALUE!</v>
      </c>
      <c r="Q15" s="120" t="e">
        <f>AVERAGE((E15:P15))</f>
        <v>#VALUE!</v>
      </c>
    </row>
    <row r="16" spans="1:22" s="14" customFormat="1" ht="24" x14ac:dyDescent="0.2">
      <c r="A16" s="54" t="s">
        <v>126</v>
      </c>
      <c r="B16" s="33" t="s">
        <v>125</v>
      </c>
      <c r="E16" s="121" t="e">
        <f>AVERAGEIFS('[1]Water Trading Repository Table'!$B:$B,'[1]Water Trading Repository Table'!$D:$D,'What-If Analysis'!E14)</f>
        <v>#VALUE!</v>
      </c>
      <c r="F16" s="121" t="e">
        <f>AVERAGEIFS('[1]Water Trading Repository Table'!$B:$B,'[1]Water Trading Repository Table'!$D:$D,'What-If Analysis'!F14)</f>
        <v>#VALUE!</v>
      </c>
      <c r="G16" s="121" t="e">
        <f>AVERAGEIFS('[1]Water Trading Repository Table'!$B:$B,'[1]Water Trading Repository Table'!$D:$D,'What-If Analysis'!G14)</f>
        <v>#VALUE!</v>
      </c>
      <c r="H16" s="121" t="e">
        <f>AVERAGEIFS('[1]Water Trading Repository Table'!$B:$B,'[1]Water Trading Repository Table'!$D:$D,'What-If Analysis'!H14)</f>
        <v>#VALUE!</v>
      </c>
      <c r="I16" s="121" t="e">
        <f>AVERAGEIFS('[1]Water Trading Repository Table'!$B:$B,'[1]Water Trading Repository Table'!$D:$D,'What-If Analysis'!I14)</f>
        <v>#VALUE!</v>
      </c>
      <c r="J16" s="121" t="e">
        <f>AVERAGEIFS('[1]Water Trading Repository Table'!$B:$B,'[1]Water Trading Repository Table'!$D:$D,'What-If Analysis'!J14)</f>
        <v>#VALUE!</v>
      </c>
      <c r="K16" s="121" t="e">
        <f>AVERAGEIFS('[1]Water Trading Repository Table'!$B:$B,'[1]Water Trading Repository Table'!$D:$D,'What-If Analysis'!K14)</f>
        <v>#VALUE!</v>
      </c>
      <c r="L16" s="121" t="e">
        <f>AVERAGEIFS('[1]Water Trading Repository Table'!$B:$B,'[1]Water Trading Repository Table'!$D:$D,'What-If Analysis'!L14)</f>
        <v>#VALUE!</v>
      </c>
      <c r="M16" s="121" t="e">
        <f>AVERAGEIFS('[1]Water Trading Repository Table'!$B:$B,'[1]Water Trading Repository Table'!$D:$D,'What-If Analysis'!M14)</f>
        <v>#VALUE!</v>
      </c>
      <c r="N16" s="121" t="e">
        <f>AVERAGEIFS('[1]Water Trading Repository Table'!$B:$B,'[1]Water Trading Repository Table'!$D:$D,'What-If Analysis'!N14)</f>
        <v>#VALUE!</v>
      </c>
      <c r="O16" s="121" t="e">
        <f>AVERAGEIFS('[1]Water Trading Repository Table'!$B:$B,'[1]Water Trading Repository Table'!$D:$D,'What-If Analysis'!O14)</f>
        <v>#VALUE!</v>
      </c>
      <c r="P16" s="121" t="e">
        <f>AVERAGEIFS('[1]Water Trading Repository Table'!$B:$B,'[1]Water Trading Repository Table'!$D:$D,'What-If Analysis'!P14)</f>
        <v>#VALUE!</v>
      </c>
      <c r="Q16" s="120" t="e">
        <f>AVERAGE((E16:P16))</f>
        <v>#VALUE!</v>
      </c>
    </row>
    <row r="17" spans="5:17" s="11" customFormat="1" ht="12" x14ac:dyDescent="0.2">
      <c r="E17" s="119"/>
      <c r="F17" s="119"/>
      <c r="G17" s="119"/>
      <c r="H17" s="119"/>
      <c r="I17" s="119"/>
      <c r="J17" s="119"/>
      <c r="K17" s="119"/>
      <c r="L17" s="119"/>
      <c r="M17" s="119"/>
      <c r="N17" s="119"/>
      <c r="O17" s="119"/>
      <c r="P17" s="119"/>
      <c r="Q17" s="119"/>
    </row>
    <row r="36" spans="1:22" s="29" customFormat="1" ht="15" x14ac:dyDescent="0.25">
      <c r="A36" s="118" t="s">
        <v>33</v>
      </c>
      <c r="B36" s="29" t="s">
        <v>124</v>
      </c>
    </row>
    <row r="40" spans="1:22" s="35" customFormat="1" ht="96.6" customHeight="1" x14ac:dyDescent="0.25">
      <c r="A40" s="80" t="s">
        <v>123</v>
      </c>
      <c r="B40" s="89"/>
      <c r="C40" s="89"/>
      <c r="D40" s="89"/>
      <c r="E40" s="89"/>
      <c r="F40" s="89"/>
      <c r="G40" s="89"/>
      <c r="H40" s="89"/>
      <c r="I40" s="89"/>
      <c r="J40" s="89"/>
      <c r="K40" s="89"/>
      <c r="L40" s="89"/>
      <c r="M40" s="89"/>
      <c r="N40" s="89"/>
      <c r="O40" s="89"/>
      <c r="P40" s="89"/>
      <c r="Q40" s="89"/>
      <c r="R40" s="89"/>
      <c r="S40" s="89"/>
      <c r="T40" s="89"/>
      <c r="U40" s="89"/>
      <c r="V40" s="7"/>
    </row>
    <row r="41" spans="1:22" ht="24" x14ac:dyDescent="0.2">
      <c r="A41" s="33" t="s">
        <v>112</v>
      </c>
      <c r="B41" s="14"/>
      <c r="C41" s="54" t="s">
        <v>122</v>
      </c>
      <c r="D41" s="54" t="s">
        <v>121</v>
      </c>
      <c r="E41" s="54"/>
    </row>
    <row r="42" spans="1:22" ht="42.75" customHeight="1" x14ac:dyDescent="0.2">
      <c r="A42" s="117" t="s">
        <v>120</v>
      </c>
      <c r="B42" s="14"/>
      <c r="C42" s="56" t="e">
        <f>AVERAGEIFS('[1]Water Trading Repository Table'!C:C,'[1]Water Trading Repository Table'!D:D,"&gt;="&amp;1,'[1]Water Trading Repository Table'!D:D,"&lt;="&amp;3)</f>
        <v>#VALUE!</v>
      </c>
      <c r="D42" s="116" t="e">
        <f>AVERAGEIFS('[1]Water Trading Repository Table'!B:B,'[1]Water Trading Repository Table'!D:D,"&gt;="&amp;1,'[1]Water Trading Repository Table'!D:D,"&lt;="&amp;3)</f>
        <v>#VALUE!</v>
      </c>
      <c r="E42" s="56"/>
    </row>
    <row r="43" spans="1:22" ht="40.5" customHeight="1" x14ac:dyDescent="0.2">
      <c r="A43" s="117" t="s">
        <v>119</v>
      </c>
      <c r="B43" s="14"/>
      <c r="C43" s="56" t="e">
        <f>AVERAGEIFS('[1]Water Trading Repository Table'!C:C,'[1]Water Trading Repository Table'!D:D,"&gt;="&amp;4,'[1]Water Trading Repository Table'!D:D,"&lt;="&amp;6)</f>
        <v>#VALUE!</v>
      </c>
      <c r="D43" s="116" t="e">
        <f>AVERAGEIFS('[1]Water Trading Repository Table'!B:B,'[1]Water Trading Repository Table'!D:D,"&gt;="&amp;4,'[1]Water Trading Repository Table'!D:D,"&lt;="&amp;6)</f>
        <v>#VALUE!</v>
      </c>
      <c r="E43" s="56"/>
    </row>
    <row r="44" spans="1:22" ht="45.75" customHeight="1" x14ac:dyDescent="0.2">
      <c r="A44" s="117" t="s">
        <v>118</v>
      </c>
      <c r="B44" s="14"/>
      <c r="C44" s="56" t="e">
        <f>AVERAGEIFS('[1]Water Trading Repository Table'!C:C,'[1]Water Trading Repository Table'!D:D,"&gt;="&amp;7,'[1]Water Trading Repository Table'!D:D,"&lt;="&amp;9)</f>
        <v>#VALUE!</v>
      </c>
      <c r="D44" s="116" t="e">
        <f>AVERAGEIFS('[1]Water Trading Repository Table'!B:B,'[1]Water Trading Repository Table'!D:D,"&gt;="&amp;7,'[1]Water Trading Repository Table'!D:D,"&lt;="&amp;9)</f>
        <v>#VALUE!</v>
      </c>
      <c r="E44" s="56"/>
    </row>
    <row r="45" spans="1:22" ht="39.75" customHeight="1" x14ac:dyDescent="0.2">
      <c r="A45" s="117" t="s">
        <v>117</v>
      </c>
      <c r="B45" s="14"/>
      <c r="C45" s="56" t="e">
        <f>AVERAGEIFS('[1]Water Trading Repository Table'!C:C,'[1]Water Trading Repository Table'!D:D,"&gt;="&amp;10,'[1]Water Trading Repository Table'!D:D,"&lt;="&amp;12)</f>
        <v>#VALUE!</v>
      </c>
      <c r="D45" s="116" t="e">
        <f>AVERAGEIFS('[1]Water Trading Repository Table'!B:B,'[1]Water Trading Repository Table'!D:D,"&gt;="&amp;10,'[1]Water Trading Repository Table'!D:D,"&lt;="&amp;12)</f>
        <v>#VALUE!</v>
      </c>
      <c r="E45" s="56"/>
    </row>
    <row r="46" spans="1:22" x14ac:dyDescent="0.2">
      <c r="A46" s="117"/>
      <c r="B46" s="14"/>
      <c r="C46" s="56"/>
      <c r="D46" s="116"/>
      <c r="E46" s="56"/>
    </row>
    <row r="47" spans="1:22" s="29" customFormat="1" x14ac:dyDescent="0.2">
      <c r="A47" s="29" t="s">
        <v>33</v>
      </c>
      <c r="B47" s="29" t="s">
        <v>116</v>
      </c>
    </row>
    <row r="49" spans="1:18" s="101" customFormat="1" ht="57" customHeight="1" x14ac:dyDescent="0.25">
      <c r="A49" s="115" t="s">
        <v>115</v>
      </c>
      <c r="B49" s="114"/>
      <c r="C49" s="114"/>
      <c r="D49" s="114"/>
      <c r="E49" s="114"/>
      <c r="F49" s="114"/>
      <c r="G49" s="114"/>
      <c r="H49" s="114"/>
      <c r="I49" s="114"/>
      <c r="J49" s="114"/>
      <c r="K49" s="114"/>
      <c r="L49" s="114"/>
      <c r="M49" s="114"/>
      <c r="N49" s="114"/>
      <c r="O49" s="114"/>
      <c r="P49" s="114"/>
      <c r="Q49" s="114"/>
    </row>
    <row r="51" spans="1:18" s="101" customFormat="1" ht="59.45" customHeight="1" x14ac:dyDescent="0.25">
      <c r="A51" s="82" t="s">
        <v>114</v>
      </c>
      <c r="B51" s="114"/>
      <c r="C51" s="114"/>
      <c r="D51" s="114"/>
      <c r="E51" s="114"/>
      <c r="F51" s="114"/>
      <c r="G51" s="114"/>
      <c r="H51" s="114"/>
      <c r="I51" s="114"/>
      <c r="J51" s="114"/>
      <c r="K51" s="114"/>
      <c r="L51" s="114"/>
      <c r="M51" s="114"/>
      <c r="N51" s="114"/>
      <c r="O51" s="114"/>
      <c r="P51" s="114"/>
    </row>
    <row r="52" spans="1:18" s="27" customFormat="1" x14ac:dyDescent="0.2">
      <c r="E52" s="113" t="s">
        <v>108</v>
      </c>
      <c r="F52" s="113" t="s">
        <v>108</v>
      </c>
      <c r="G52" s="113" t="s">
        <v>108</v>
      </c>
      <c r="H52" s="113" t="s">
        <v>107</v>
      </c>
      <c r="I52" s="113" t="s">
        <v>107</v>
      </c>
      <c r="J52" s="113" t="s">
        <v>107</v>
      </c>
      <c r="K52" s="113" t="s">
        <v>110</v>
      </c>
      <c r="L52" s="113" t="s">
        <v>110</v>
      </c>
      <c r="M52" s="113" t="s">
        <v>110</v>
      </c>
      <c r="N52" s="113" t="s">
        <v>109</v>
      </c>
      <c r="O52" s="113" t="s">
        <v>109</v>
      </c>
      <c r="P52" s="113" t="s">
        <v>109</v>
      </c>
    </row>
    <row r="53" spans="1:18" s="27" customFormat="1" ht="15" x14ac:dyDescent="0.25">
      <c r="A53" s="107" t="s">
        <v>8</v>
      </c>
      <c r="B53" s="107" t="s">
        <v>9</v>
      </c>
      <c r="C53" s="107" t="s">
        <v>10</v>
      </c>
      <c r="E53" s="9">
        <v>41456</v>
      </c>
      <c r="F53" s="9">
        <v>41487</v>
      </c>
      <c r="G53" s="9">
        <v>41518</v>
      </c>
      <c r="H53" s="9">
        <v>41548</v>
      </c>
      <c r="I53" s="9">
        <v>41579</v>
      </c>
      <c r="J53" s="9">
        <v>41609</v>
      </c>
      <c r="K53" s="9">
        <v>41640</v>
      </c>
      <c r="L53" s="9">
        <v>41671</v>
      </c>
      <c r="M53" s="9">
        <v>41699</v>
      </c>
      <c r="N53" s="9">
        <v>41730</v>
      </c>
      <c r="O53" s="9">
        <v>41760</v>
      </c>
      <c r="P53" s="9">
        <v>41791</v>
      </c>
      <c r="Q53" s="107" t="s">
        <v>13</v>
      </c>
    </row>
    <row r="54" spans="1:18" x14ac:dyDescent="0.2">
      <c r="A54" s="17" t="s">
        <v>79</v>
      </c>
      <c r="B54" s="17" t="s">
        <v>15</v>
      </c>
      <c r="C54" s="17" t="s">
        <v>80</v>
      </c>
      <c r="E54" s="105" t="e">
        <f>SUMIFS('[1]Data Repository Table'!$J:$J,'[1]Data Repository Table'!$A:$A,A54,'[1]Data Repository Table'!$B:$B,C54,'[1]Data Repository Table'!$C:$C,'What-If Analysis'!B54,'[1]Data Repository Table'!$D:$D,'What-If Analysis'!$E$53)</f>
        <v>#VALUE!</v>
      </c>
      <c r="F54" s="105" t="e">
        <f>SUMIFS('[1]Data Repository Table'!$J:$J,'[1]Data Repository Table'!$A:$A,$A$54,'[1]Data Repository Table'!$B:$B,$C$54,'[1]Data Repository Table'!$C:$C,'What-If Analysis'!$B$54,'[1]Data Repository Table'!$D:$D,'What-If Analysis'!F53)</f>
        <v>#VALUE!</v>
      </c>
      <c r="G54" s="105" t="e">
        <f>SUMIFS('[1]Data Repository Table'!$J:$J,'[1]Data Repository Table'!$A:$A,$A$54,'[1]Data Repository Table'!$B:$B,$C$54,'[1]Data Repository Table'!$C:$C,'What-If Analysis'!$B$54,'[1]Data Repository Table'!$D:$D,'What-If Analysis'!G53)</f>
        <v>#VALUE!</v>
      </c>
      <c r="H54" s="105" t="e">
        <f>SUMIFS('[1]Data Repository Table'!$J:$J,'[1]Data Repository Table'!$A:$A,$A$54,'[1]Data Repository Table'!$B:$B,$C$54,'[1]Data Repository Table'!$C:$C,'What-If Analysis'!$B$54,'[1]Data Repository Table'!$D:$D,'What-If Analysis'!H53)</f>
        <v>#VALUE!</v>
      </c>
      <c r="I54" s="105" t="e">
        <f>SUMIFS('[1]Data Repository Table'!$J:$J,'[1]Data Repository Table'!$A:$A,$A$54,'[1]Data Repository Table'!$B:$B,$C$54,'[1]Data Repository Table'!$C:$C,'What-If Analysis'!$B$54,'[1]Data Repository Table'!$D:$D,'What-If Analysis'!I53)</f>
        <v>#VALUE!</v>
      </c>
      <c r="J54" s="105" t="e">
        <f>SUMIFS('[1]Data Repository Table'!$J:$J,'[1]Data Repository Table'!$A:$A,$A$54,'[1]Data Repository Table'!$B:$B,$C$54,'[1]Data Repository Table'!$C:$C,'What-If Analysis'!$B$54,'[1]Data Repository Table'!$D:$D,'What-If Analysis'!J53)</f>
        <v>#VALUE!</v>
      </c>
      <c r="K54" s="105" t="e">
        <f>SUMIFS('[1]Data Repository Table'!$J:$J,'[1]Data Repository Table'!$A:$A,$A$54,'[1]Data Repository Table'!$B:$B,$C$54,'[1]Data Repository Table'!$C:$C,'What-If Analysis'!$B$54,'[1]Data Repository Table'!$D:$D,'What-If Analysis'!K53)</f>
        <v>#VALUE!</v>
      </c>
      <c r="L54" s="105" t="e">
        <f>SUMIFS('[1]Data Repository Table'!$J:$J,'[1]Data Repository Table'!$A:$A,$A$54,'[1]Data Repository Table'!$B:$B,$C$54,'[1]Data Repository Table'!$C:$C,'What-If Analysis'!$B$54,'[1]Data Repository Table'!$D:$D,'What-If Analysis'!L53)</f>
        <v>#VALUE!</v>
      </c>
      <c r="M54" s="105" t="e">
        <f>SUMIFS('[1]Data Repository Table'!$J:$J,'[1]Data Repository Table'!$A:$A,$A$54,'[1]Data Repository Table'!$B:$B,$C$54,'[1]Data Repository Table'!$C:$C,'What-If Analysis'!$B$54,'[1]Data Repository Table'!$D:$D,'What-If Analysis'!M53)</f>
        <v>#VALUE!</v>
      </c>
      <c r="N54" s="105" t="e">
        <f>SUMIFS('[1]Data Repository Table'!$J:$J,'[1]Data Repository Table'!$A:$A,$A$54,'[1]Data Repository Table'!$B:$B,$C$54,'[1]Data Repository Table'!$C:$C,'What-If Analysis'!$B$54,'[1]Data Repository Table'!$D:$D,'What-If Analysis'!N53)</f>
        <v>#VALUE!</v>
      </c>
      <c r="O54" s="105" t="e">
        <f>SUMIFS('[1]Data Repository Table'!$J:$J,'[1]Data Repository Table'!$A:$A,$A$54,'[1]Data Repository Table'!$B:$B,$C$54,'[1]Data Repository Table'!$C:$C,'What-If Analysis'!$B$54,'[1]Data Repository Table'!$D:$D,'What-If Analysis'!O53)</f>
        <v>#VALUE!</v>
      </c>
      <c r="P54" s="105" t="e">
        <f>SUMIFS('[1]Data Repository Table'!$J:$J,'[1]Data Repository Table'!$A:$A,$A$54,'[1]Data Repository Table'!$B:$B,$C$54,'[1]Data Repository Table'!$C:$C,'What-If Analysis'!$B$54,'[1]Data Repository Table'!$D:$D,'What-If Analysis'!P53)</f>
        <v>#VALUE!</v>
      </c>
      <c r="Q54" s="16" t="e">
        <f>SUM(E54:P54)</f>
        <v>#VALUE!</v>
      </c>
    </row>
    <row r="55" spans="1:18" x14ac:dyDescent="0.2">
      <c r="A55" s="17" t="s">
        <v>79</v>
      </c>
      <c r="B55" s="17" t="s">
        <v>31</v>
      </c>
      <c r="C55" s="17" t="s">
        <v>80</v>
      </c>
      <c r="E55" s="105">
        <v>17328050.973000001</v>
      </c>
      <c r="F55" s="105">
        <v>14604314.436000001</v>
      </c>
      <c r="G55" s="105">
        <v>16135900.119000001</v>
      </c>
      <c r="H55" s="105">
        <v>15151633.272</v>
      </c>
      <c r="I55" s="105">
        <v>13832900.801999999</v>
      </c>
      <c r="J55" s="105">
        <v>15562959.624</v>
      </c>
      <c r="K55" s="105">
        <v>22354057.620000001</v>
      </c>
      <c r="L55" s="105">
        <v>18580950.73</v>
      </c>
      <c r="M55" s="105">
        <v>19644680.780999999</v>
      </c>
      <c r="N55" s="105">
        <v>18268435.046</v>
      </c>
      <c r="O55" s="105">
        <v>14627298.492000001</v>
      </c>
      <c r="P55" s="105">
        <v>16164167.274</v>
      </c>
      <c r="Q55" s="16">
        <f>SUM(E55:P55)</f>
        <v>202255349.169</v>
      </c>
      <c r="R55" s="112"/>
    </row>
    <row r="56" spans="1:18" x14ac:dyDescent="0.2">
      <c r="A56" s="17" t="s">
        <v>79</v>
      </c>
      <c r="B56" s="17" t="s">
        <v>32</v>
      </c>
      <c r="C56" s="17" t="s">
        <v>80</v>
      </c>
      <c r="E56" s="105" t="e">
        <f>SUMIFS('[1]Data Repository Table'!$J:$J,'[1]Data Repository Table'!$A:$A,$A$56,'[1]Data Repository Table'!$B:$B,$C$56,'[1]Data Repository Table'!$C:$C,'What-If Analysis'!$B$56,'[1]Data Repository Table'!$D:$D,'What-If Analysis'!E53)</f>
        <v>#VALUE!</v>
      </c>
      <c r="F56" s="105" t="e">
        <f>SUMIFS('[1]Data Repository Table'!$J:$J,'[1]Data Repository Table'!$A:$A,$A$56,'[1]Data Repository Table'!$B:$B,$C$56,'[1]Data Repository Table'!$C:$C,'What-If Analysis'!$B$56,'[1]Data Repository Table'!$D:$D,'What-If Analysis'!F53)</f>
        <v>#VALUE!</v>
      </c>
      <c r="G56" s="105" t="e">
        <f>SUMIFS('[1]Data Repository Table'!$J:$J,'[1]Data Repository Table'!$A:$A,$A$56,'[1]Data Repository Table'!$B:$B,$C$56,'[1]Data Repository Table'!$C:$C,'What-If Analysis'!$B$56,'[1]Data Repository Table'!$D:$D,'What-If Analysis'!G53)</f>
        <v>#VALUE!</v>
      </c>
      <c r="H56" s="105" t="e">
        <f>SUMIFS('[1]Data Repository Table'!$J:$J,'[1]Data Repository Table'!$A:$A,$A$56,'[1]Data Repository Table'!$B:$B,$C$56,'[1]Data Repository Table'!$C:$C,'What-If Analysis'!$B$56,'[1]Data Repository Table'!$D:$D,'What-If Analysis'!H53)</f>
        <v>#VALUE!</v>
      </c>
      <c r="I56" s="105" t="e">
        <f>SUMIFS('[1]Data Repository Table'!$J:$J,'[1]Data Repository Table'!$A:$A,$A$56,'[1]Data Repository Table'!$B:$B,$C$56,'[1]Data Repository Table'!$C:$C,'What-If Analysis'!$B$56,'[1]Data Repository Table'!$D:$D,'What-If Analysis'!I53)</f>
        <v>#VALUE!</v>
      </c>
      <c r="J56" s="105" t="e">
        <f>SUMIFS('[1]Data Repository Table'!$J:$J,'[1]Data Repository Table'!$A:$A,$A$56,'[1]Data Repository Table'!$B:$B,$C$56,'[1]Data Repository Table'!$C:$C,'What-If Analysis'!$B$56,'[1]Data Repository Table'!$D:$D,'What-If Analysis'!J53)</f>
        <v>#VALUE!</v>
      </c>
      <c r="K56" s="105" t="e">
        <f>SUMIFS('[1]Data Repository Table'!$J:$J,'[1]Data Repository Table'!$A:$A,$A$56,'[1]Data Repository Table'!$B:$B,$C$56,'[1]Data Repository Table'!$C:$C,'What-If Analysis'!$B$56,'[1]Data Repository Table'!$D:$D,'What-If Analysis'!K53)</f>
        <v>#VALUE!</v>
      </c>
      <c r="L56" s="105" t="e">
        <f>SUMIFS('[1]Data Repository Table'!$J:$J,'[1]Data Repository Table'!$A:$A,$A$56,'[1]Data Repository Table'!$B:$B,$C$56,'[1]Data Repository Table'!$C:$C,'What-If Analysis'!$B$56,'[1]Data Repository Table'!$D:$D,'What-If Analysis'!L53)</f>
        <v>#VALUE!</v>
      </c>
      <c r="M56" s="105" t="e">
        <f>SUMIFS('[1]Data Repository Table'!$J:$J,'[1]Data Repository Table'!$A:$A,$A$56,'[1]Data Repository Table'!$B:$B,$C$56,'[1]Data Repository Table'!$C:$C,'What-If Analysis'!$B$56,'[1]Data Repository Table'!$D:$D,'What-If Analysis'!M53)</f>
        <v>#VALUE!</v>
      </c>
      <c r="N56" s="105" t="e">
        <f>SUMIFS('[1]Data Repository Table'!$J:$J,'[1]Data Repository Table'!$A:$A,$A$56,'[1]Data Repository Table'!$B:$B,$C$56,'[1]Data Repository Table'!$C:$C,'What-If Analysis'!$B$56,'[1]Data Repository Table'!$D:$D,'What-If Analysis'!N53)</f>
        <v>#VALUE!</v>
      </c>
      <c r="O56" s="105" t="e">
        <f>SUMIFS('[1]Data Repository Table'!$J:$J,'[1]Data Repository Table'!$A:$A,$A$56,'[1]Data Repository Table'!$B:$B,$C$56,'[1]Data Repository Table'!$C:$C,'What-If Analysis'!$B$56,'[1]Data Repository Table'!$D:$D,'What-If Analysis'!O53)</f>
        <v>#VALUE!</v>
      </c>
      <c r="P56" s="105" t="e">
        <f>SUMIFS('[1]Data Repository Table'!$J:$J,'[1]Data Repository Table'!$A:$A,$A$56,'[1]Data Repository Table'!$B:$B,$C$56,'[1]Data Repository Table'!$C:$C,'What-If Analysis'!$B$56,'[1]Data Repository Table'!$D:$D,'What-If Analysis'!P53)</f>
        <v>#VALUE!</v>
      </c>
      <c r="Q56" s="16" t="e">
        <f>SUM(E56:P56)</f>
        <v>#VALUE!</v>
      </c>
    </row>
    <row r="57" spans="1:18" x14ac:dyDescent="0.2">
      <c r="E57" s="105"/>
      <c r="F57" s="105"/>
      <c r="G57" s="105"/>
      <c r="H57" s="105"/>
      <c r="I57" s="105"/>
      <c r="J57" s="105"/>
      <c r="K57" s="105"/>
      <c r="L57" s="105"/>
      <c r="M57" s="105"/>
      <c r="N57" s="105"/>
      <c r="O57" s="105"/>
      <c r="P57" s="105"/>
      <c r="Q57" s="16"/>
    </row>
    <row r="58" spans="1:18" ht="15" x14ac:dyDescent="0.25">
      <c r="E58" s="111"/>
      <c r="F58" s="110"/>
      <c r="G58" s="108"/>
      <c r="I58" s="109"/>
      <c r="J58" s="108"/>
      <c r="L58" s="105"/>
      <c r="O58" s="105"/>
    </row>
    <row r="60" spans="1:18" ht="15" x14ac:dyDescent="0.25">
      <c r="A60" s="106" t="s">
        <v>113</v>
      </c>
    </row>
    <row r="61" spans="1:18" s="27" customFormat="1" ht="15" x14ac:dyDescent="0.25">
      <c r="A61" s="107" t="s">
        <v>8</v>
      </c>
      <c r="B61" s="107" t="s">
        <v>9</v>
      </c>
      <c r="C61" s="107" t="s">
        <v>10</v>
      </c>
      <c r="D61" s="107" t="s">
        <v>112</v>
      </c>
      <c r="E61" s="9">
        <v>41456</v>
      </c>
      <c r="F61" s="9">
        <v>41487</v>
      </c>
      <c r="G61" s="9">
        <v>41518</v>
      </c>
      <c r="H61" s="9">
        <v>41548</v>
      </c>
      <c r="I61" s="9">
        <v>41579</v>
      </c>
      <c r="J61" s="9">
        <v>41609</v>
      </c>
      <c r="K61" s="9">
        <v>41640</v>
      </c>
      <c r="L61" s="9">
        <v>41671</v>
      </c>
      <c r="M61" s="9">
        <v>41699</v>
      </c>
      <c r="N61" s="9">
        <v>41730</v>
      </c>
      <c r="O61" s="9">
        <v>41760</v>
      </c>
      <c r="P61" s="9">
        <v>41791</v>
      </c>
      <c r="Q61" s="107" t="s">
        <v>13</v>
      </c>
      <c r="R61" s="107" t="s">
        <v>111</v>
      </c>
    </row>
    <row r="62" spans="1:18" ht="15" x14ac:dyDescent="0.25">
      <c r="A62" s="17" t="s">
        <v>79</v>
      </c>
      <c r="B62" s="17" t="s">
        <v>31</v>
      </c>
      <c r="C62" s="17" t="s">
        <v>80</v>
      </c>
      <c r="D62" s="106" t="s">
        <v>110</v>
      </c>
      <c r="E62" s="105" t="e">
        <f>SUMIFS('[1]Data Repository Table'!$J:$J,'[1]Data Repository Table'!$A:$A,$A$62,'[1]Data Repository Table'!$B:$B,$C$62,'[1]Data Repository Table'!$C:$C,$B$62,'[1]Data Repository Table'!$D:$D,E61)</f>
        <v>#VALUE!</v>
      </c>
      <c r="F62" s="105" t="e">
        <f>SUMIFS('[1]Data Repository Table'!$J:$J,'[1]Data Repository Table'!$A:$A,$A$62,'[1]Data Repository Table'!$B:$B,$C$62,'[1]Data Repository Table'!$C:$C,$B$62,'[1]Data Repository Table'!$D:$D,F61)</f>
        <v>#VALUE!</v>
      </c>
      <c r="G62" s="105" t="e">
        <f>SUMIFS('[1]Data Repository Table'!$J:$J,'[1]Data Repository Table'!$A:$A,$A$62,'[1]Data Repository Table'!$B:$B,$C$62,'[1]Data Repository Table'!$C:$C,$B$62,'[1]Data Repository Table'!$D:$D,G61)</f>
        <v>#VALUE!</v>
      </c>
      <c r="H62" s="105" t="e">
        <f>SUMIFS('[1]Data Repository Table'!$J:$J,'[1]Data Repository Table'!$A:$A,$A$62,'[1]Data Repository Table'!$B:$B,$C$62,'[1]Data Repository Table'!$C:$C,$B$62,'[1]Data Repository Table'!$D:$D,H61)</f>
        <v>#VALUE!</v>
      </c>
      <c r="I62" s="105" t="e">
        <f>SUMIFS('[1]Data Repository Table'!$J:$J,'[1]Data Repository Table'!$A:$A,$A$62,'[1]Data Repository Table'!$B:$B,$C$62,'[1]Data Repository Table'!$C:$C,$B$62,'[1]Data Repository Table'!$D:$D,I61)</f>
        <v>#VALUE!</v>
      </c>
      <c r="J62" s="105" t="e">
        <f>SUMIFS('[1]Data Repository Table'!$J:$J,'[1]Data Repository Table'!$A:$A,$A$62,'[1]Data Repository Table'!$B:$B,$C$62,'[1]Data Repository Table'!$C:$C,$B$62,'[1]Data Repository Table'!$D:$D,J61)</f>
        <v>#VALUE!</v>
      </c>
      <c r="K62" s="105">
        <v>0</v>
      </c>
      <c r="L62" s="105">
        <v>0</v>
      </c>
      <c r="M62" s="105">
        <v>0</v>
      </c>
      <c r="N62" s="105" t="e">
        <f>SUMIFS('[1]Data Repository Table'!$J:$J,'[1]Data Repository Table'!$A:$A,$A$62,'[1]Data Repository Table'!$B:$B,$C$62,'[1]Data Repository Table'!$C:$C,$B$62,'[1]Data Repository Table'!$D:$D,N61)</f>
        <v>#VALUE!</v>
      </c>
      <c r="O62" s="105" t="e">
        <f>SUMIFS('[1]Data Repository Table'!$J:$J,'[1]Data Repository Table'!$A:$A,$A$62,'[1]Data Repository Table'!$B:$B,$C$62,'[1]Data Repository Table'!$C:$C,$B$62,'[1]Data Repository Table'!$D:$D,O61)</f>
        <v>#VALUE!</v>
      </c>
      <c r="P62" s="105" t="e">
        <f>SUMIFS('[1]Data Repository Table'!$J:$J,'[1]Data Repository Table'!$A:$A,$A$62,'[1]Data Repository Table'!$B:$B,$C$62,'[1]Data Repository Table'!$C:$C,$B$62,'[1]Data Repository Table'!$D:$D,P61)</f>
        <v>#VALUE!</v>
      </c>
      <c r="Q62" s="16" t="e">
        <f>SUM(E62:P62)</f>
        <v>#VALUE!</v>
      </c>
      <c r="R62" s="104" t="e">
        <f>(($Q$55-Q62)/$Q$55)</f>
        <v>#VALUE!</v>
      </c>
    </row>
    <row r="63" spans="1:18" ht="15" x14ac:dyDescent="0.25">
      <c r="A63" s="17" t="s">
        <v>79</v>
      </c>
      <c r="B63" s="17" t="s">
        <v>31</v>
      </c>
      <c r="C63" s="17" t="s">
        <v>80</v>
      </c>
      <c r="D63" s="106" t="s">
        <v>109</v>
      </c>
      <c r="E63" s="105" t="e">
        <f>SUMIFS('[1]Data Repository Table'!$J:$J,'[1]Data Repository Table'!$A:$A,$A$63,'[1]Data Repository Table'!$B:$B,$C$63,'[1]Data Repository Table'!$C:$C,$B$63,'[1]Data Repository Table'!$D:$D,E61)</f>
        <v>#VALUE!</v>
      </c>
      <c r="F63" s="105" t="e">
        <f>SUMIFS('[1]Data Repository Table'!$J:$J,'[1]Data Repository Table'!$A:$A,$A$63,'[1]Data Repository Table'!$B:$B,$C$63,'[1]Data Repository Table'!$C:$C,$B$63,'[1]Data Repository Table'!$D:$D,F61)</f>
        <v>#VALUE!</v>
      </c>
      <c r="G63" s="105" t="e">
        <f>SUMIFS('[1]Data Repository Table'!$J:$J,'[1]Data Repository Table'!$A:$A,$A$63,'[1]Data Repository Table'!$B:$B,$C$63,'[1]Data Repository Table'!$C:$C,$B$63,'[1]Data Repository Table'!$D:$D,G61)</f>
        <v>#VALUE!</v>
      </c>
      <c r="H63" s="105" t="e">
        <f>SUMIFS('[1]Data Repository Table'!$J:$J,'[1]Data Repository Table'!$A:$A,$A$63,'[1]Data Repository Table'!$B:$B,$C$63,'[1]Data Repository Table'!$C:$C,$B$63,'[1]Data Repository Table'!$D:$D,H61)</f>
        <v>#VALUE!</v>
      </c>
      <c r="I63" s="105" t="e">
        <f>SUMIFS('[1]Data Repository Table'!$J:$J,'[1]Data Repository Table'!$A:$A,$A$63,'[1]Data Repository Table'!$B:$B,$C$63,'[1]Data Repository Table'!$C:$C,$B$63,'[1]Data Repository Table'!$D:$D,I61)</f>
        <v>#VALUE!</v>
      </c>
      <c r="J63" s="105" t="e">
        <f>SUMIFS('[1]Data Repository Table'!$J:$J,'[1]Data Repository Table'!$A:$A,$A$63,'[1]Data Repository Table'!$B:$B,$C$63,'[1]Data Repository Table'!$C:$C,$B$63,'[1]Data Repository Table'!$D:$D,J61)</f>
        <v>#VALUE!</v>
      </c>
      <c r="K63" s="105" t="e">
        <f>SUMIFS('[1]Data Repository Table'!$J:$J,'[1]Data Repository Table'!$A:$A,$A$63,'[1]Data Repository Table'!$B:$B,$C$63,'[1]Data Repository Table'!$C:$C,$B$63,'[1]Data Repository Table'!$D:$D,K61)</f>
        <v>#VALUE!</v>
      </c>
      <c r="L63" s="105" t="e">
        <f>SUMIFS('[1]Data Repository Table'!$J:$J,'[1]Data Repository Table'!$A:$A,$A$63,'[1]Data Repository Table'!$B:$B,$C$63,'[1]Data Repository Table'!$C:$C,$B$63,'[1]Data Repository Table'!$D:$D,L61)</f>
        <v>#VALUE!</v>
      </c>
      <c r="M63" s="105" t="e">
        <f>SUMIFS('[1]Data Repository Table'!$J:$J,'[1]Data Repository Table'!$A:$A,$A$63,'[1]Data Repository Table'!$B:$B,$C$63,'[1]Data Repository Table'!$C:$C,$B$63,'[1]Data Repository Table'!$D:$D,M61)</f>
        <v>#VALUE!</v>
      </c>
      <c r="N63" s="105">
        <v>0</v>
      </c>
      <c r="O63" s="105">
        <v>0</v>
      </c>
      <c r="P63" s="105">
        <v>0</v>
      </c>
      <c r="Q63" s="16" t="e">
        <f>SUM(E63:P63)</f>
        <v>#VALUE!</v>
      </c>
      <c r="R63" s="104" t="e">
        <f>(($Q$55-Q63)/$Q$55)</f>
        <v>#VALUE!</v>
      </c>
    </row>
    <row r="64" spans="1:18" ht="15" x14ac:dyDescent="0.25">
      <c r="A64" s="17" t="s">
        <v>79</v>
      </c>
      <c r="B64" s="17" t="s">
        <v>31</v>
      </c>
      <c r="C64" s="17" t="s">
        <v>80</v>
      </c>
      <c r="D64" s="106" t="s">
        <v>108</v>
      </c>
      <c r="E64" s="105">
        <v>0</v>
      </c>
      <c r="F64" s="105">
        <v>0</v>
      </c>
      <c r="G64" s="105">
        <v>0</v>
      </c>
      <c r="H64" s="105" t="e">
        <f>SUMIFS('[1]Data Repository Table'!$J:$J,'[1]Data Repository Table'!$A:$A,$A$64,'[1]Data Repository Table'!$B:$B,$C$64,'[1]Data Repository Table'!$C:$C,$B$64,'[1]Data Repository Table'!$D:$D,H61)</f>
        <v>#VALUE!</v>
      </c>
      <c r="I64" s="105" t="e">
        <f>SUMIFS('[1]Data Repository Table'!$J:$J,'[1]Data Repository Table'!$A:$A,$A$64,'[1]Data Repository Table'!$B:$B,$C$64,'[1]Data Repository Table'!$C:$C,$B$64,'[1]Data Repository Table'!$D:$D,I61)</f>
        <v>#VALUE!</v>
      </c>
      <c r="J64" s="105" t="e">
        <f>SUMIFS('[1]Data Repository Table'!$J:$J,'[1]Data Repository Table'!$A:$A,$A$64,'[1]Data Repository Table'!$B:$B,$C$64,'[1]Data Repository Table'!$C:$C,$B$64,'[1]Data Repository Table'!$D:$D,J61)</f>
        <v>#VALUE!</v>
      </c>
      <c r="K64" s="105" t="e">
        <f>SUMIFS('[1]Data Repository Table'!$J:$J,'[1]Data Repository Table'!$A:$A,$A$64,'[1]Data Repository Table'!$B:$B,$C$64,'[1]Data Repository Table'!$C:$C,$B$64,'[1]Data Repository Table'!$D:$D,K61)</f>
        <v>#VALUE!</v>
      </c>
      <c r="L64" s="105" t="e">
        <f>SUMIFS('[1]Data Repository Table'!$J:$J,'[1]Data Repository Table'!$A:$A,$A$64,'[1]Data Repository Table'!$B:$B,$C$64,'[1]Data Repository Table'!$C:$C,$B$64,'[1]Data Repository Table'!$D:$D,L61)</f>
        <v>#VALUE!</v>
      </c>
      <c r="M64" s="105" t="e">
        <f>SUMIFS('[1]Data Repository Table'!$J:$J,'[1]Data Repository Table'!$A:$A,$A$64,'[1]Data Repository Table'!$B:$B,$C$64,'[1]Data Repository Table'!$C:$C,$B$64,'[1]Data Repository Table'!$D:$D,M61)</f>
        <v>#VALUE!</v>
      </c>
      <c r="N64" s="105" t="e">
        <f>SUMIFS('[1]Data Repository Table'!$J:$J,'[1]Data Repository Table'!$A:$A,$A$64,'[1]Data Repository Table'!$B:$B,$C$64,'[1]Data Repository Table'!$C:$C,$B$64,'[1]Data Repository Table'!$D:$D,N61)</f>
        <v>#VALUE!</v>
      </c>
      <c r="O64" s="105" t="e">
        <f>SUMIFS('[1]Data Repository Table'!$J:$J,'[1]Data Repository Table'!$A:$A,$A$64,'[1]Data Repository Table'!$B:$B,$C$64,'[1]Data Repository Table'!$C:$C,$B$64,'[1]Data Repository Table'!$D:$D,O61)</f>
        <v>#VALUE!</v>
      </c>
      <c r="P64" s="105" t="e">
        <f>SUMIFS('[1]Data Repository Table'!$J:$J,'[1]Data Repository Table'!$A:$A,$A$64,'[1]Data Repository Table'!$B:$B,$C$64,'[1]Data Repository Table'!$C:$C,$B$64,'[1]Data Repository Table'!$D:$D,P61)</f>
        <v>#VALUE!</v>
      </c>
      <c r="Q64" s="16" t="e">
        <f>SUM(E64:P64)</f>
        <v>#VALUE!</v>
      </c>
      <c r="R64" s="104" t="e">
        <f>(($Q$55-Q64)/$Q$55)</f>
        <v>#VALUE!</v>
      </c>
    </row>
    <row r="65" spans="1:18" ht="15" x14ac:dyDescent="0.25">
      <c r="A65" s="17" t="s">
        <v>79</v>
      </c>
      <c r="B65" s="17" t="s">
        <v>31</v>
      </c>
      <c r="C65" s="17" t="s">
        <v>80</v>
      </c>
      <c r="D65" s="106" t="s">
        <v>107</v>
      </c>
      <c r="E65" s="105" t="e">
        <f>SUMIFS('[1]Data Repository Table'!$J:$J,'[1]Data Repository Table'!$A:$A,$A$65,'[1]Data Repository Table'!$B:$B,$C$65,'[1]Data Repository Table'!$C:$C,$B$65,'[1]Data Repository Table'!$D:$D,E61)</f>
        <v>#VALUE!</v>
      </c>
      <c r="F65" s="105" t="e">
        <f>SUMIFS('[1]Data Repository Table'!$J:$J,'[1]Data Repository Table'!$A:$A,$A$65,'[1]Data Repository Table'!$B:$B,$C$65,'[1]Data Repository Table'!$C:$C,$B$65,'[1]Data Repository Table'!$D:$D,F61)</f>
        <v>#VALUE!</v>
      </c>
      <c r="G65" s="105" t="e">
        <f>SUMIFS('[1]Data Repository Table'!$J:$J,'[1]Data Repository Table'!$A:$A,$A$65,'[1]Data Repository Table'!$B:$B,$C$65,'[1]Data Repository Table'!$C:$C,$B$65,'[1]Data Repository Table'!$D:$D,G61)</f>
        <v>#VALUE!</v>
      </c>
      <c r="H65" s="105">
        <v>0</v>
      </c>
      <c r="I65" s="105">
        <v>0</v>
      </c>
      <c r="J65" s="105">
        <v>0</v>
      </c>
      <c r="K65" s="105" t="e">
        <f>SUMIFS('[1]Data Repository Table'!$J:$J,'[1]Data Repository Table'!$A:$A,$A$65,'[1]Data Repository Table'!$B:$B,$C$65,'[1]Data Repository Table'!$C:$C,$B$65,'[1]Data Repository Table'!$D:$D,K61)</f>
        <v>#VALUE!</v>
      </c>
      <c r="L65" s="105" t="e">
        <f>SUMIFS('[1]Data Repository Table'!$J:$J,'[1]Data Repository Table'!$A:$A,$A$65,'[1]Data Repository Table'!$B:$B,$C$65,'[1]Data Repository Table'!$C:$C,$B$65,'[1]Data Repository Table'!$D:$D,L61)</f>
        <v>#VALUE!</v>
      </c>
      <c r="M65" s="105" t="e">
        <f>SUMIFS('[1]Data Repository Table'!$J:$J,'[1]Data Repository Table'!$A:$A,$A$65,'[1]Data Repository Table'!$B:$B,$C$65,'[1]Data Repository Table'!$C:$C,$B$65,'[1]Data Repository Table'!$D:$D,M61)</f>
        <v>#VALUE!</v>
      </c>
      <c r="N65" s="105" t="e">
        <f>SUMIFS('[1]Data Repository Table'!$J:$J,'[1]Data Repository Table'!$A:$A,$A$65,'[1]Data Repository Table'!$B:$B,$C$65,'[1]Data Repository Table'!$C:$C,$B$65,'[1]Data Repository Table'!$D:$D,N61)</f>
        <v>#VALUE!</v>
      </c>
      <c r="O65" s="105" t="e">
        <f>SUMIFS('[1]Data Repository Table'!$J:$J,'[1]Data Repository Table'!$A:$A,$A$65,'[1]Data Repository Table'!$B:$B,$C$65,'[1]Data Repository Table'!$C:$C,$B$65,'[1]Data Repository Table'!$D:$D,O61)</f>
        <v>#VALUE!</v>
      </c>
      <c r="P65" s="105" t="e">
        <f>SUMIFS('[1]Data Repository Table'!$J:$J,'[1]Data Repository Table'!$A:$A,$A$65,'[1]Data Repository Table'!$B:$B,$C$65,'[1]Data Repository Table'!$C:$C,$B$65,'[1]Data Repository Table'!$D:$D,P61)</f>
        <v>#VALUE!</v>
      </c>
      <c r="Q65" s="16" t="e">
        <f>SUM(E65:P65)</f>
        <v>#VALUE!</v>
      </c>
      <c r="R65" s="104" t="e">
        <f>(($Q$55-Q65)/$Q$55)</f>
        <v>#VALUE!</v>
      </c>
    </row>
    <row r="66" spans="1:18" x14ac:dyDescent="0.2">
      <c r="E66" s="16"/>
      <c r="F66" s="16"/>
      <c r="G66" s="16"/>
      <c r="H66" s="16"/>
      <c r="I66" s="16"/>
      <c r="J66" s="16"/>
      <c r="K66" s="16"/>
      <c r="L66" s="16"/>
      <c r="M66" s="16"/>
      <c r="N66" s="16"/>
      <c r="O66" s="16"/>
      <c r="P66" s="16"/>
      <c r="Q66" s="103"/>
    </row>
    <row r="67" spans="1:18" ht="32.1" customHeight="1" x14ac:dyDescent="0.25">
      <c r="A67" s="102" t="s">
        <v>106</v>
      </c>
      <c r="B67" s="85"/>
      <c r="C67" s="85"/>
      <c r="D67" s="85"/>
      <c r="E67" s="85"/>
      <c r="F67" s="85"/>
      <c r="G67" s="85"/>
      <c r="H67" s="85"/>
      <c r="I67" s="85"/>
      <c r="J67" s="85"/>
      <c r="K67" s="85"/>
      <c r="L67" s="85"/>
      <c r="M67" s="85"/>
      <c r="N67" s="85"/>
      <c r="O67" s="85"/>
    </row>
    <row r="88" spans="1:1" s="101" customFormat="1" ht="32.450000000000003" customHeight="1" x14ac:dyDescent="0.25">
      <c r="A88" s="34" t="s">
        <v>105</v>
      </c>
    </row>
  </sheetData>
  <scenarios current="3" show="3" sqref="Q55">
    <scenario name="q1" locked="1" count="3" user="venkata siva kiran pillalamarri" comment="Created by venkata siva kiran pillalamarri on 8/22/2023">
      <inputCells r="K62" val="0"/>
      <inputCells r="L62" val="0"/>
      <inputCells r="M62" val="0"/>
    </scenario>
    <scenario name="q2" locked="1" count="3" user="venkata siva kiran pillalamarri" comment="Created by venkata siva kiran pillalamarri on 8/22/2023">
      <inputCells r="N63" val="0"/>
      <inputCells r="O63" val="0"/>
      <inputCells r="P63" val="0"/>
    </scenario>
    <scenario name="q3" locked="1" count="3" user="venkata siva kiran pillalamarri" comment="Created by venkata siva kiran pillalamarri on 8/22/2023">
      <inputCells r="E64" val="0"/>
      <inputCells r="F64" val="0"/>
      <inputCells r="G64" val="0"/>
    </scenario>
    <scenario name="q4" locked="1" count="3" user="venkata siva kiran pillalamarri" comment="Created by venkata siva kiran pillalamarri on 8/22/2023">
      <inputCells r="H65" val="0"/>
      <inputCells r="I65" val="0"/>
      <inputCells r="J65" val="0"/>
    </scenario>
  </scenarios>
  <mergeCells count="10">
    <mergeCell ref="A40:U40"/>
    <mergeCell ref="A49:Q49"/>
    <mergeCell ref="A51:P51"/>
    <mergeCell ref="A67:O67"/>
    <mergeCell ref="A4:R4"/>
    <mergeCell ref="A5:S5"/>
    <mergeCell ref="A6:Q6"/>
    <mergeCell ref="A7:N7"/>
    <mergeCell ref="A11:U11"/>
    <mergeCell ref="A12:J12"/>
  </mergeCells>
  <conditionalFormatting sqref="C42:C46">
    <cfRule type="colorScale" priority="2">
      <colorScale>
        <cfvo type="min"/>
        <cfvo type="percentile" val="50"/>
        <cfvo type="max"/>
        <color rgb="FFF8696B"/>
        <color rgb="FFFCFCFF"/>
        <color rgb="FF5A8AC6"/>
      </colorScale>
    </cfRule>
  </conditionalFormatting>
  <conditionalFormatting sqref="D42:D46">
    <cfRule type="colorScale" priority="1">
      <colorScale>
        <cfvo type="min"/>
        <cfvo type="percentile" val="50"/>
        <cfvo type="max"/>
        <color rgb="FFF8696B"/>
        <color rgb="FFFCFCFF"/>
        <color rgb="FF5A8AC6"/>
      </colorScale>
    </cfRule>
  </conditionalFormatting>
  <conditionalFormatting sqref="E42:E46">
    <cfRule type="colorScale" priority="7">
      <colorScale>
        <cfvo type="min"/>
        <cfvo type="percentile" val="50"/>
        <cfvo type="max"/>
        <color rgb="FFF8696B"/>
        <color rgb="FFFCFCFF"/>
        <color rgb="FF5A8AC6"/>
      </colorScale>
    </cfRule>
  </conditionalFormatting>
  <conditionalFormatting sqref="E58:O58">
    <cfRule type="colorScale" priority="4">
      <colorScale>
        <cfvo type="min"/>
        <cfvo type="percentile" val="50"/>
        <cfvo type="max"/>
        <color rgb="FFF8696B"/>
        <color rgb="FFFFEB84"/>
        <color rgb="FF63BE7B"/>
      </colorScale>
    </cfRule>
  </conditionalFormatting>
  <conditionalFormatting sqref="E16:P16">
    <cfRule type="colorScale" priority="8">
      <colorScale>
        <cfvo type="min"/>
        <cfvo type="percentile" val="50"/>
        <cfvo type="max"/>
        <color rgb="FFF8696B"/>
        <color rgb="FFFCFCFF"/>
        <color rgb="FF5A8AC6"/>
      </colorScale>
    </cfRule>
  </conditionalFormatting>
  <conditionalFormatting sqref="E54:P56">
    <cfRule type="colorScale" priority="6">
      <colorScale>
        <cfvo type="min"/>
        <cfvo type="percentile" val="50"/>
        <cfvo type="max"/>
        <color rgb="FFF8696B"/>
        <color rgb="FFFCFCFF"/>
        <color rgb="FF5A8AC6"/>
      </colorScale>
    </cfRule>
  </conditionalFormatting>
  <conditionalFormatting sqref="E57:P57">
    <cfRule type="colorScale" priority="5">
      <colorScale>
        <cfvo type="min"/>
        <cfvo type="percentile" val="50"/>
        <cfvo type="max"/>
        <color rgb="FFF8696B"/>
        <color rgb="FFFCFCFF"/>
        <color rgb="FF5A8AC6"/>
      </colorScale>
    </cfRule>
  </conditionalFormatting>
  <conditionalFormatting sqref="E62:P65">
    <cfRule type="colorScale" priority="10">
      <colorScale>
        <cfvo type="min"/>
        <cfvo type="percentile" val="50"/>
        <cfvo type="max"/>
        <color rgb="FFF8696B"/>
        <color rgb="FFFCFCFF"/>
        <color rgb="FF5A8AC6"/>
      </colorScale>
    </cfRule>
  </conditionalFormatting>
  <conditionalFormatting sqref="E15:Q15 Q16">
    <cfRule type="colorScale" priority="9">
      <colorScale>
        <cfvo type="min"/>
        <cfvo type="percentile" val="50"/>
        <cfvo type="max"/>
        <color rgb="FFF8696B"/>
        <color rgb="FFFCFCFF"/>
        <color rgb="FF5A8AC6"/>
      </colorScale>
    </cfRule>
  </conditionalFormatting>
  <conditionalFormatting sqref="Q62:Q65">
    <cfRule type="colorScale" priority="3">
      <colorScale>
        <cfvo type="min"/>
        <cfvo type="percentile" val="50"/>
        <cfvo type="max"/>
        <color rgb="FFF8696B"/>
        <color rgb="FFFCFCFF"/>
        <color rgb="FF5A8AC6"/>
      </colorScale>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C5AD7-9922-4A50-BEC8-91392B3C1CAB}">
  <sheetPr>
    <tabColor theme="9" tint="0.59999389629810485"/>
  </sheetPr>
  <dimension ref="A1:AO5"/>
  <sheetViews>
    <sheetView workbookViewId="0">
      <selection activeCell="K11" sqref="K11"/>
    </sheetView>
  </sheetViews>
  <sheetFormatPr defaultRowHeight="15" x14ac:dyDescent="0.25"/>
  <sheetData>
    <row r="1" spans="1:41" x14ac:dyDescent="0.25">
      <c r="A1" s="9">
        <v>41456</v>
      </c>
      <c r="B1" s="9">
        <v>41487</v>
      </c>
      <c r="C1" s="9">
        <v>41518</v>
      </c>
      <c r="D1" s="9">
        <v>41548</v>
      </c>
      <c r="E1" s="9">
        <v>41579</v>
      </c>
      <c r="F1" s="9">
        <v>41609</v>
      </c>
      <c r="G1" s="9">
        <v>41640</v>
      </c>
      <c r="H1" s="9">
        <v>41671</v>
      </c>
      <c r="I1" s="9">
        <v>41699</v>
      </c>
      <c r="J1" s="9">
        <v>41730</v>
      </c>
      <c r="K1" s="9">
        <v>41760</v>
      </c>
      <c r="L1" s="9">
        <v>41791</v>
      </c>
      <c r="P1" s="9">
        <v>41456</v>
      </c>
      <c r="Q1" s="9">
        <v>41487</v>
      </c>
      <c r="R1" s="9">
        <v>41518</v>
      </c>
      <c r="S1" s="9">
        <v>41548</v>
      </c>
      <c r="T1" s="9">
        <v>41579</v>
      </c>
      <c r="U1" s="9">
        <v>41609</v>
      </c>
      <c r="V1" s="9">
        <v>41640</v>
      </c>
      <c r="W1" s="9">
        <v>41671</v>
      </c>
      <c r="X1" s="9">
        <v>41699</v>
      </c>
      <c r="Y1" s="9">
        <v>41730</v>
      </c>
      <c r="Z1" s="9">
        <v>41760</v>
      </c>
      <c r="AA1" s="9">
        <v>41791</v>
      </c>
      <c r="AD1" s="9">
        <v>41456</v>
      </c>
      <c r="AE1" s="9">
        <v>41487</v>
      </c>
      <c r="AF1" s="9">
        <v>41518</v>
      </c>
      <c r="AG1" s="9">
        <v>41548</v>
      </c>
      <c r="AH1" s="9">
        <v>41579</v>
      </c>
      <c r="AI1" s="9">
        <v>41609</v>
      </c>
      <c r="AJ1" s="9">
        <v>41640</v>
      </c>
      <c r="AK1" s="9">
        <v>41671</v>
      </c>
      <c r="AL1" s="9">
        <v>41699</v>
      </c>
      <c r="AM1" s="9">
        <v>41730</v>
      </c>
      <c r="AN1" s="9">
        <v>41760</v>
      </c>
      <c r="AO1" s="9">
        <v>41791</v>
      </c>
    </row>
    <row r="2" spans="1:41" x14ac:dyDescent="0.25">
      <c r="A2">
        <f>SUMIFS('Data Repository Table'!$J:$J,'Data Repository Table'!$A:$A,"Water Production Actuals",'Data Repository Table'!$D:$D,'Total Water'!A1,'Data Repository Table'!$C:$C,'Economic Cost Analysis'!$B$13)*1000</f>
        <v>181933.291</v>
      </c>
      <c r="B2">
        <f>SUMIFS('Data Repository Table'!$J:$J,'Data Repository Table'!$A:$A,"Water Production Actuals",'Data Repository Table'!$D:$D,'Total Water'!B1,'Data Repository Table'!$C:$C,'Economic Cost Analysis'!$B$13)*1000</f>
        <v>187443.943</v>
      </c>
      <c r="C2">
        <f>SUMIFS('Data Repository Table'!$J:$J,'Data Repository Table'!$A:$A,"Water Production Actuals",'Data Repository Table'!$D:$D,'Total Water'!C1,'Data Repository Table'!$C:$C,'Economic Cost Analysis'!$B$13)*1000</f>
        <v>184773.65699999998</v>
      </c>
      <c r="D2">
        <f>SUMIFS('Data Repository Table'!$J:$J,'Data Repository Table'!$A:$A,"Water Production Actuals",'Data Repository Table'!$D:$D,'Total Water'!D1,'Data Repository Table'!$C:$C,'Economic Cost Analysis'!$B$13)*1000</f>
        <v>191541.09299999999</v>
      </c>
      <c r="E2">
        <f>SUMIFS('Data Repository Table'!$J:$J,'Data Repository Table'!$A:$A,"Water Production Actuals",'Data Repository Table'!$D:$D,'Total Water'!E1,'Data Repository Table'!$C:$C,'Economic Cost Analysis'!$B$13)*1000</f>
        <v>98096.062000000005</v>
      </c>
      <c r="F2">
        <f>SUMIFS('Data Repository Table'!$J:$J,'Data Repository Table'!$A:$A,"Water Production Actuals",'Data Repository Table'!$D:$D,'Total Water'!F1,'Data Repository Table'!$C:$C,'Economic Cost Analysis'!$B$13)*1000</f>
        <v>185306.853</v>
      </c>
      <c r="G2">
        <f>SUMIFS('Data Repository Table'!$J:$J,'Data Repository Table'!$A:$A,"Water Production Actuals",'Data Repository Table'!$D:$D,'Total Water'!G1,'Data Repository Table'!$C:$C,'Economic Cost Analysis'!$B$13)*1000</f>
        <v>186901.43900000001</v>
      </c>
      <c r="H2">
        <f>SUMIFS('Data Repository Table'!$J:$J,'Data Repository Table'!$A:$A,"Water Production Actuals",'Data Repository Table'!$D:$D,'Total Water'!H1,'Data Repository Table'!$C:$C,'Economic Cost Analysis'!$B$13)*1000</f>
        <v>158586.76500000001</v>
      </c>
      <c r="I2">
        <f>SUMIFS('Data Repository Table'!$J:$J,'Data Repository Table'!$A:$A,"Water Production Actuals",'Data Repository Table'!$D:$D,'Total Water'!I1,'Data Repository Table'!$C:$C,'Economic Cost Analysis'!$B$13)*1000</f>
        <v>191403.67599999998</v>
      </c>
      <c r="J2">
        <f>SUMIFS('Data Repository Table'!$J:$J,'Data Repository Table'!$A:$A,"Water Production Actuals",'Data Repository Table'!$D:$D,'Total Water'!J1,'Data Repository Table'!$C:$C,'Economic Cost Analysis'!$B$13)*1000</f>
        <v>171057.864</v>
      </c>
      <c r="K2">
        <f>SUMIFS('Data Repository Table'!$J:$J,'Data Repository Table'!$A:$A,"Water Production Actuals",'Data Repository Table'!$D:$D,'Total Water'!K1,'Data Repository Table'!$C:$C,'Economic Cost Analysis'!$B$13)*1000</f>
        <v>169286.99900000001</v>
      </c>
      <c r="L2">
        <f>SUMIFS('Data Repository Table'!$J:$J,'Data Repository Table'!$A:$A,"Water Production Actuals",'Data Repository Table'!$D:$D,'Total Water'!L1,'Data Repository Table'!$C:$C,'Economic Cost Analysis'!$B$13)*1000</f>
        <v>142508.717</v>
      </c>
      <c r="P2">
        <f>SUMIFS('Data Repository Table'!$J:$J,'Data Repository Table'!$A:$A,"Water Production Actuals",'Data Repository Table'!$D:$D,'Total Water'!A1,'Data Repository Table'!$C:$C,'Economic Cost Analysis'!$B$24)*1000</f>
        <v>214968.99900000001</v>
      </c>
      <c r="Q2">
        <f>SUMIFS('Data Repository Table'!$J:$J,'Data Repository Table'!$A:$A,"Water Production Actuals",'Data Repository Table'!$D:$D,'Total Water'!B1,'Data Repository Table'!$C:$C,'Economic Cost Analysis'!$B$24)*1000</f>
        <v>228199.05100000001</v>
      </c>
      <c r="R2">
        <f>SUMIFS('Data Repository Table'!$J:$J,'Data Repository Table'!$A:$A,"Water Production Actuals",'Data Repository Table'!$D:$D,'Total Water'!C1,'Data Repository Table'!$C:$C,'Economic Cost Analysis'!$B$24)*1000</f>
        <v>216536.467</v>
      </c>
      <c r="S2">
        <f>SUMIFS('Data Repository Table'!$J:$J,'Data Repository Table'!$A:$A,"Water Production Actuals",'Data Repository Table'!$D:$D,'Total Water'!D1,'Data Repository Table'!$C:$C,'Economic Cost Analysis'!$B$24)*1000</f>
        <v>236760.27600000001</v>
      </c>
      <c r="T2">
        <f>SUMIFS('Data Repository Table'!$J:$J,'Data Repository Table'!$A:$A,"Water Production Actuals",'Data Repository Table'!$D:$D,'Total Water'!E1,'Data Repository Table'!$C:$C,'Economic Cost Analysis'!$B$24)*1000</f>
        <v>232052.864</v>
      </c>
      <c r="U2">
        <f>SUMIFS('Data Repository Table'!$J:$J,'Data Repository Table'!$A:$A,"Water Production Actuals",'Data Repository Table'!$D:$D,'Total Water'!F1,'Data Repository Table'!$C:$C,'Economic Cost Analysis'!$B$24)*1000</f>
        <v>240210.16</v>
      </c>
      <c r="V2">
        <f>SUMIFS('Data Repository Table'!$J:$J,'Data Repository Table'!$A:$A,"Water Production Actuals",'Data Repository Table'!$D:$D,'Total Water'!G1,'Data Repository Table'!$C:$C,'Economic Cost Analysis'!$B$24)*1000</f>
        <v>288160.549</v>
      </c>
      <c r="W2">
        <f>SUMIFS('Data Repository Table'!$J:$J,'Data Repository Table'!$A:$A,"Water Production Actuals",'Data Repository Table'!$D:$D,'Total Water'!H1,'Data Repository Table'!$C:$C,'Economic Cost Analysis'!$B$24)*1000</f>
        <v>306884.52399999998</v>
      </c>
      <c r="X2">
        <f>SUMIFS('Data Repository Table'!$J:$J,'Data Repository Table'!$A:$A,"Water Production Actuals",'Data Repository Table'!$D:$D,'Total Water'!I1,'Data Repository Table'!$C:$C,'Economic Cost Analysis'!$B$24)*1000</f>
        <v>367651.00600000005</v>
      </c>
      <c r="Y2">
        <f>SUMIFS('Data Repository Table'!$J:$J,'Data Repository Table'!$A:$A,"Water Production Actuals",'Data Repository Table'!$D:$D,'Total Water'!J1,'Data Repository Table'!$C:$C,'Economic Cost Analysis'!$B$24)*1000</f>
        <v>351990.16599999997</v>
      </c>
      <c r="Z2">
        <f>SUMIFS('Data Repository Table'!$J:$J,'Data Repository Table'!$A:$A,"Water Production Actuals",'Data Repository Table'!$D:$D,'Total Water'!K1,'Data Repository Table'!$C:$C,'Economic Cost Analysis'!$B$24)*1000</f>
        <v>362822</v>
      </c>
      <c r="AA2">
        <f>SUMIFS('Data Repository Table'!$J:$J,'Data Repository Table'!$A:$A,"Water Production Actuals",'Data Repository Table'!$D:$D,'Total Water'!L1,'Data Repository Table'!$C:$C,'Economic Cost Analysis'!$B$24)*1000</f>
        <v>260312.3</v>
      </c>
      <c r="AD2">
        <f>SUMIFS('Data Repository Table'!$J:$J,'Data Repository Table'!$A:$A,"Water Production Budget",'Data Repository Table'!$D:$D,AD1,'Data Repository Table'!$C:$C,'Economic Cost Analysis'!$B$119)*1000</f>
        <v>171933.291</v>
      </c>
      <c r="AE2">
        <f>SUMIFS('Data Repository Table'!$J:$J,'Data Repository Table'!$A:$A,"Water Production Budget",'Data Repository Table'!$D:$D,AE1,'Data Repository Table'!$C:$C,'Economic Cost Analysis'!$B$119)*1000</f>
        <v>185443.943</v>
      </c>
      <c r="AF2">
        <f>SUMIFS('Data Repository Table'!$J:$J,'Data Repository Table'!$A:$A,"Water Production Budget",'Data Repository Table'!$D:$D,AF1,'Data Repository Table'!$C:$C,'Economic Cost Analysis'!$B$119)*1000</f>
        <v>186773.65699999998</v>
      </c>
      <c r="AG2">
        <f>SUMIFS('Data Repository Table'!$J:$J,'Data Repository Table'!$A:$A,"Water Production Budget",'Data Repository Table'!$D:$D,AG1,'Data Repository Table'!$C:$C,'Economic Cost Analysis'!$B$119)*1000</f>
        <v>190541.09299999999</v>
      </c>
      <c r="AH2">
        <f>SUMIFS('Data Repository Table'!$J:$J,'Data Repository Table'!$A:$A,"Water Production Budget",'Data Repository Table'!$D:$D,AH1,'Data Repository Table'!$C:$C,'Economic Cost Analysis'!$B$119)*1000</f>
        <v>95096.062000000005</v>
      </c>
      <c r="AI2">
        <f>SUMIFS('Data Repository Table'!$J:$J,'Data Repository Table'!$A:$A,"Water Production Budget",'Data Repository Table'!$D:$D,AI1,'Data Repository Table'!$C:$C,'Economic Cost Analysis'!$B$119)*1000</f>
        <v>184306.853</v>
      </c>
      <c r="AJ2">
        <f>SUMIFS('Data Repository Table'!$J:$J,'Data Repository Table'!$A:$A,"Water Production Budget",'Data Repository Table'!$D:$D,AJ1,'Data Repository Table'!$C:$C,'Economic Cost Analysis'!$B$119)*1000</f>
        <v>181901.43900000001</v>
      </c>
      <c r="AK2">
        <f>SUMIFS('Data Repository Table'!$J:$J,'Data Repository Table'!$A:$A,"Water Production Budget",'Data Repository Table'!$D:$D,AK1,'Data Repository Table'!$C:$C,'Economic Cost Analysis'!$B$119)*1000</f>
        <v>149586.76500000001</v>
      </c>
      <c r="AL2">
        <f>SUMIFS('Data Repository Table'!$J:$J,'Data Repository Table'!$A:$A,"Water Production Budget",'Data Repository Table'!$D:$D,AL1,'Data Repository Table'!$C:$C,'Economic Cost Analysis'!$B$119)*1000</f>
        <v>181403.67599999998</v>
      </c>
      <c r="AM2">
        <f>SUMIFS('Data Repository Table'!$J:$J,'Data Repository Table'!$A:$A,"Water Production Budget",'Data Repository Table'!$D:$D,AM1,'Data Repository Table'!$C:$C,'Economic Cost Analysis'!$B$119)*1000</f>
        <v>171057.864</v>
      </c>
      <c r="AN2">
        <f>SUMIFS('Data Repository Table'!$J:$J,'Data Repository Table'!$A:$A,"Water Production Budget",'Data Repository Table'!$D:$D,AN1,'Data Repository Table'!$C:$C,'Economic Cost Analysis'!$B$119)*1000</f>
        <v>165286.99900000001</v>
      </c>
      <c r="AO2">
        <f>SUMIFS('Data Repository Table'!$J:$J,'Data Repository Table'!$A:$A,"Water Production Budget",'Data Repository Table'!$D:$D,AO1,'Data Repository Table'!$C:$C,'Economic Cost Analysis'!$B$119)*1000</f>
        <v>149508.717</v>
      </c>
    </row>
    <row r="3" spans="1:41" x14ac:dyDescent="0.25">
      <c r="P3">
        <f>SUMIFS('Data Repository Table'!$J:$J,'Data Repository Table'!$A:$A,"Water Production Actuals",'Data Repository Table'!$D:$D,'Total Water'!A1,'Data Repository Table'!$C:$C,'Economic Cost Analysis'!$B$35)*1000</f>
        <v>250241.99099999998</v>
      </c>
      <c r="Q3">
        <f>SUMIFS('Data Repository Table'!$J:$J,'Data Repository Table'!$A:$A,"Water Production Actuals",'Data Repository Table'!$D:$D,'Total Water'!B1,'Data Repository Table'!$C:$C,'Economic Cost Analysis'!$B$35)*1000</f>
        <v>206740.70300000001</v>
      </c>
      <c r="R3">
        <f>SUMIFS('Data Repository Table'!$J:$J,'Data Repository Table'!$A:$A,"Water Production Actuals",'Data Repository Table'!$D:$D,'Total Water'!C1,'Data Repository Table'!$C:$C,'Economic Cost Analysis'!$B$35)*1000</f>
        <v>201235.46099999995</v>
      </c>
      <c r="S3">
        <f>SUMIFS('Data Repository Table'!$J:$J,'Data Repository Table'!$A:$A,"Water Production Actuals",'Data Repository Table'!$D:$D,'Total Water'!D1,'Data Repository Table'!$C:$C,'Economic Cost Analysis'!$B$35)*1000</f>
        <v>174369.56599999999</v>
      </c>
      <c r="T3">
        <f>SUMIFS('Data Repository Table'!$J:$J,'Data Repository Table'!$A:$A,"Water Production Actuals",'Data Repository Table'!$D:$D,'Total Water'!E1,'Data Repository Table'!$C:$C,'Economic Cost Analysis'!$B$35)*1000</f>
        <v>204091.05</v>
      </c>
      <c r="U3">
        <f>SUMIFS('Data Repository Table'!$J:$J,'Data Repository Table'!$A:$A,"Water Production Actuals",'Data Repository Table'!$D:$D,'Total Water'!F1,'Data Repository Table'!$C:$C,'Economic Cost Analysis'!$B$35)*1000</f>
        <v>146356.666</v>
      </c>
      <c r="V3">
        <f>SUMIFS('Data Repository Table'!$J:$J,'Data Repository Table'!$A:$A,"Water Production Actuals",'Data Repository Table'!$D:$D,'Total Water'!G1,'Data Repository Table'!$C:$C,'Economic Cost Analysis'!$B$35)*1000</f>
        <v>204202.49700000003</v>
      </c>
      <c r="W3">
        <f>SUMIFS('Data Repository Table'!$J:$J,'Data Repository Table'!$A:$A,"Water Production Actuals",'Data Repository Table'!$D:$D,'Total Water'!H1,'Data Repository Table'!$C:$C,'Economic Cost Analysis'!$B$35)*1000</f>
        <v>217430.19900000002</v>
      </c>
      <c r="X3">
        <f>SUMIFS('Data Repository Table'!$J:$J,'Data Repository Table'!$A:$A,"Water Production Actuals",'Data Repository Table'!$D:$D,'Total Water'!I1,'Data Repository Table'!$C:$C,'Economic Cost Analysis'!$B$35)*1000</f>
        <v>230982.2</v>
      </c>
      <c r="Y3">
        <f>SUMIFS('Data Repository Table'!$J:$J,'Data Repository Table'!$A:$A,"Water Production Actuals",'Data Repository Table'!$D:$D,'Total Water'!J1,'Data Repository Table'!$C:$C,'Economic Cost Analysis'!$B$35)*1000</f>
        <v>236441.136</v>
      </c>
      <c r="Z3">
        <f>SUMIFS('Data Repository Table'!$J:$J,'Data Repository Table'!$A:$A,"Water Production Actuals",'Data Repository Table'!$D:$D,'Total Water'!K1,'Data Repository Table'!$C:$C,'Economic Cost Analysis'!$B$35)*1000</f>
        <v>241407.36899999998</v>
      </c>
      <c r="AA3">
        <f>SUMIFS('Data Repository Table'!$J:$J,'Data Repository Table'!$A:$A,"Water Production Actuals",'Data Repository Table'!$D:$D,'Total Water'!L1,'Data Repository Table'!$C:$C,'Economic Cost Analysis'!$B$35)*1000</f>
        <v>220380.334</v>
      </c>
      <c r="AD3">
        <f>SUMIFS('Data Repository Table'!$J:$J,'Data Repository Table'!$A:$A,"Water Production Budget",'Data Repository Table'!$D:$D,AD1,'Data Repository Table'!$C:$C,'Economic Cost Analysis'!$B$132)*1000</f>
        <v>211968.99900000001</v>
      </c>
      <c r="AE3">
        <f>SUMIFS('Data Repository Table'!$J:$J,'Data Repository Table'!$A:$A,"Water Production Budget",'Data Repository Table'!$D:$D,AE1,'Data Repository Table'!$C:$C,'Economic Cost Analysis'!$B$132)*1000</f>
        <v>224199.05100000001</v>
      </c>
      <c r="AF3">
        <f>SUMIFS('Data Repository Table'!$J:$J,'Data Repository Table'!$A:$A,"Water Production Budget",'Data Repository Table'!$D:$D,AF1,'Data Repository Table'!$C:$C,'Economic Cost Analysis'!$B$132)*1000</f>
        <v>220536.46699999998</v>
      </c>
      <c r="AG3">
        <f>SUMIFS('Data Repository Table'!$J:$J,'Data Repository Table'!$A:$A,"Water Production Budget",'Data Repository Table'!$D:$D,AG1,'Data Repository Table'!$C:$C,'Economic Cost Analysis'!$B$132)*1000</f>
        <v>306760.27599999995</v>
      </c>
      <c r="AH3">
        <f>SUMIFS('Data Repository Table'!$J:$J,'Data Repository Table'!$A:$A,"Water Production Budget",'Data Repository Table'!$D:$D,AH1,'Data Repository Table'!$C:$C,'Economic Cost Analysis'!$B$132)*1000</f>
        <v>260052.864</v>
      </c>
      <c r="AI3">
        <f>SUMIFS('Data Repository Table'!$J:$J,'Data Repository Table'!$A:$A,"Water Production Budget",'Data Repository Table'!$D:$D,AI1,'Data Repository Table'!$C:$C,'Economic Cost Analysis'!$B$132)*1000</f>
        <v>240210.16</v>
      </c>
      <c r="AJ3">
        <f>SUMIFS('Data Repository Table'!$J:$J,'Data Repository Table'!$A:$A,"Water Production Budget",'Data Repository Table'!$D:$D,AJ1,'Data Repository Table'!$C:$C,'Economic Cost Analysis'!$B$132)*1000</f>
        <v>258160.549</v>
      </c>
      <c r="AK3">
        <f>SUMIFS('Data Repository Table'!$J:$J,'Data Repository Table'!$A:$A,"Water Production Budget",'Data Repository Table'!$D:$D,AK1,'Data Repository Table'!$C:$C,'Economic Cost Analysis'!$B$132)*1000</f>
        <v>310884.52399999998</v>
      </c>
      <c r="AL3">
        <f>SUMIFS('Data Repository Table'!$J:$J,'Data Repository Table'!$A:$A,"Water Production Budget",'Data Repository Table'!$D:$D,AL1,'Data Repository Table'!$C:$C,'Economic Cost Analysis'!$B$132)*1000</f>
        <v>347651.00599999999</v>
      </c>
      <c r="AM3">
        <f>SUMIFS('Data Repository Table'!$J:$J,'Data Repository Table'!$A:$A,"Water Production Budget",'Data Repository Table'!$D:$D,AM1,'Data Repository Table'!$C:$C,'Economic Cost Analysis'!$B$132)*1000</f>
        <v>341990.16599999997</v>
      </c>
      <c r="AN3">
        <f>SUMIFS('Data Repository Table'!$J:$J,'Data Repository Table'!$A:$A,"Water Production Budget",'Data Repository Table'!$D:$D,AN1,'Data Repository Table'!$C:$C,'Economic Cost Analysis'!$B$132)*1000</f>
        <v>301185.12999999995</v>
      </c>
      <c r="AO3">
        <f>SUMIFS('Data Repository Table'!$J:$J,'Data Repository Table'!$A:$A,"Water Production Budget",'Data Repository Table'!$D:$D,AO1,'Data Repository Table'!$C:$C,'Economic Cost Analysis'!$B$132)*1000</f>
        <v>260920.00000000003</v>
      </c>
    </row>
    <row r="4" spans="1:41" x14ac:dyDescent="0.25">
      <c r="P4">
        <f>SUMIFS('Data Repository Table'!$J:$J,'Data Repository Table'!$A:$A,"Water Production Actuals",'Data Repository Table'!$D:$D,'Total Water'!A1)*1000</f>
        <v>647144.28099999996</v>
      </c>
      <c r="Q4">
        <f>SUMIFS('Data Repository Table'!$J:$J,'Data Repository Table'!$A:$A,"Water Production Actuals",'Data Repository Table'!$D:$D,'Total Water'!B1)*1000</f>
        <v>622383.69699999993</v>
      </c>
      <c r="R4">
        <f>SUMIFS('Data Repository Table'!$J:$J,'Data Repository Table'!$A:$A,"Water Production Actuals",'Data Repository Table'!$D:$D,'Total Water'!C1)*1000</f>
        <v>602545.58499999996</v>
      </c>
      <c r="S4">
        <f>SUMIFS('Data Repository Table'!$J:$J,'Data Repository Table'!$A:$A,"Water Production Actuals",'Data Repository Table'!$D:$D,'Total Water'!D1)*1000</f>
        <v>602670.93499999994</v>
      </c>
      <c r="T4">
        <f>SUMIFS('Data Repository Table'!$J:$J,'Data Repository Table'!$A:$A,"Water Production Actuals",'Data Repository Table'!$D:$D,'Total Water'!E1)*1000</f>
        <v>534239.97600000002</v>
      </c>
      <c r="U4">
        <f>SUMIFS('Data Repository Table'!$J:$J,'Data Repository Table'!$A:$A,"Water Production Actuals",'Data Repository Table'!$D:$D,'Total Water'!F1)*1000</f>
        <v>571873.679</v>
      </c>
      <c r="V4">
        <f>SUMIFS('Data Repository Table'!$J:$J,'Data Repository Table'!$A:$A,"Water Production Actuals",'Data Repository Table'!$D:$D,'Total Water'!G1)*1000</f>
        <v>679264.48499999999</v>
      </c>
      <c r="W4">
        <f>SUMIFS('Data Repository Table'!$J:$J,'Data Repository Table'!$A:$A,"Water Production Actuals",'Data Repository Table'!$D:$D,'Total Water'!H1)*1000</f>
        <v>682901.48800000001</v>
      </c>
      <c r="X4">
        <f>SUMIFS('Data Repository Table'!$J:$J,'Data Repository Table'!$A:$A,"Water Production Actuals",'Data Repository Table'!$D:$D,'Total Water'!I1)*1000</f>
        <v>790036.8820000001</v>
      </c>
      <c r="Y4">
        <f>SUMIFS('Data Repository Table'!$J:$J,'Data Repository Table'!$A:$A,"Water Production Actuals",'Data Repository Table'!$D:$D,'Total Water'!J1)*1000</f>
        <v>759489.16599999997</v>
      </c>
      <c r="Z4">
        <f>SUMIFS('Data Repository Table'!$J:$J,'Data Repository Table'!$A:$A,"Water Production Actuals",'Data Repository Table'!$D:$D,'Total Water'!K1)*1000</f>
        <v>773516.36800000002</v>
      </c>
      <c r="AA4">
        <f>SUMIFS('Data Repository Table'!$J:$J,'Data Repository Table'!$A:$A,"Water Production Actuals",'Data Repository Table'!$D:$D,'Total Water'!L1)*1000</f>
        <v>623201.35099999991</v>
      </c>
      <c r="AD4">
        <f>SUMIFS('Data Repository Table'!$J:$J,'Data Repository Table'!$A:$A,"Water Production Budget",'Data Repository Table'!$D:$D,AD1,'Data Repository Table'!$C:$C,'Economic Cost Analysis'!$B$145)*1000</f>
        <v>234241.99100000001</v>
      </c>
      <c r="AE4">
        <f>SUMIFS('Data Repository Table'!$J:$J,'Data Repository Table'!$A:$A,"Water Production Budget",'Data Repository Table'!$D:$D,AE1,'Data Repository Table'!$C:$C,'Economic Cost Analysis'!$B$145)*1000</f>
        <v>203740.70300000001</v>
      </c>
      <c r="AF4">
        <f>SUMIFS('Data Repository Table'!$J:$J,'Data Repository Table'!$A:$A,"Water Production Budget",'Data Repository Table'!$D:$D,AF1,'Data Repository Table'!$C:$C,'Economic Cost Analysis'!$B$145)*1000</f>
        <v>192235.46099999998</v>
      </c>
      <c r="AG4">
        <f>SUMIFS('Data Repository Table'!$J:$J,'Data Repository Table'!$A:$A,"Water Production Budget",'Data Repository Table'!$D:$D,AG1,'Data Repository Table'!$C:$C,'Economic Cost Analysis'!$B$145)*1000</f>
        <v>176369.56599999999</v>
      </c>
      <c r="AH4">
        <f>SUMIFS('Data Repository Table'!$J:$J,'Data Repository Table'!$A:$A,"Water Production Budget",'Data Repository Table'!$D:$D,AH1,'Data Repository Table'!$C:$C,'Economic Cost Analysis'!$B$145)*1000</f>
        <v>206091.05</v>
      </c>
      <c r="AI4">
        <f>SUMIFS('Data Repository Table'!$J:$J,'Data Repository Table'!$A:$A,"Water Production Budget",'Data Repository Table'!$D:$D,AI1,'Data Repository Table'!$C:$C,'Economic Cost Analysis'!$B$145)*1000</f>
        <v>141321.56660000002</v>
      </c>
      <c r="AJ4">
        <f>SUMIFS('Data Repository Table'!$J:$J,'Data Repository Table'!$A:$A,"Water Production Budget",'Data Repository Table'!$D:$D,AJ1,'Data Repository Table'!$C:$C,'Economic Cost Analysis'!$B$145)*1000</f>
        <v>214202.497</v>
      </c>
      <c r="AK4">
        <f>SUMIFS('Data Repository Table'!$J:$J,'Data Repository Table'!$A:$A,"Water Production Budget",'Data Repository Table'!$D:$D,AK1,'Data Repository Table'!$C:$C,'Economic Cost Analysis'!$B$145)*1000</f>
        <v>211430.19899999999</v>
      </c>
      <c r="AL4">
        <f>SUMIFS('Data Repository Table'!$J:$J,'Data Repository Table'!$A:$A,"Water Production Budget",'Data Repository Table'!$D:$D,AL1,'Data Repository Table'!$C:$C,'Economic Cost Analysis'!$B$145)*1000</f>
        <v>141814.217</v>
      </c>
      <c r="AM4">
        <f>SUMIFS('Data Repository Table'!$J:$J,'Data Repository Table'!$A:$A,"Water Production Budget",'Data Repository Table'!$D:$D,AM1,'Data Repository Table'!$C:$C,'Economic Cost Analysis'!$B$145)*1000</f>
        <v>118441.136</v>
      </c>
      <c r="AN4">
        <f>SUMIFS('Data Repository Table'!$J:$J,'Data Repository Table'!$A:$A,"Water Production Budget",'Data Repository Table'!$D:$D,AN1,'Data Repository Table'!$C:$C,'Economic Cost Analysis'!$B$145)*1000</f>
        <v>116407.36900000001</v>
      </c>
      <c r="AO4">
        <f>SUMIFS('Data Repository Table'!$J:$J,'Data Repository Table'!$A:$A,"Water Production Budget",'Data Repository Table'!$D:$D,AO1,'Data Repository Table'!$C:$C,'Economic Cost Analysis'!$B$145)*1000</f>
        <v>140380.33399999997</v>
      </c>
    </row>
    <row r="5" spans="1:41" x14ac:dyDescent="0.25">
      <c r="AD5">
        <f>SUMIFS('Data Repository Table'!$J:$J,'Data Repository Table'!$A:$A,"Water Production Budget",'Data Repository Table'!$D:$D,AD1)*1000</f>
        <v>618144.28099999996</v>
      </c>
      <c r="AE5">
        <f>SUMIFS('Data Repository Table'!$J:$J,'Data Repository Table'!$A:$A,"Water Production Budget",'Data Repository Table'!$D:$D,AE1)*1000</f>
        <v>613383.69699999993</v>
      </c>
      <c r="AF5">
        <f>SUMIFS('Data Repository Table'!$J:$J,'Data Repository Table'!$A:$A,"Water Production Budget",'Data Repository Table'!$D:$D,AF1)*1000</f>
        <v>599545.58499999996</v>
      </c>
      <c r="AG5">
        <f>SUMIFS('Data Repository Table'!$J:$J,'Data Repository Table'!$A:$A,"Water Production Budget",'Data Repository Table'!$D:$D,AG1)*1000</f>
        <v>673670.93499999994</v>
      </c>
      <c r="AH5">
        <f>SUMIFS('Data Repository Table'!$J:$J,'Data Repository Table'!$A:$A,"Water Production Budget",'Data Repository Table'!$D:$D,AH1)*1000</f>
        <v>561239.97600000002</v>
      </c>
      <c r="AI5">
        <f>SUMIFS('Data Repository Table'!$J:$J,'Data Repository Table'!$A:$A,"Water Production Budget",'Data Repository Table'!$D:$D,AI1)*1000</f>
        <v>565838.57960000006</v>
      </c>
      <c r="AJ5">
        <f>SUMIFS('Data Repository Table'!$J:$J,'Data Repository Table'!$A:$A,"Water Production Budget",'Data Repository Table'!$D:$D,AJ1)*1000</f>
        <v>654264.48499999999</v>
      </c>
      <c r="AK5">
        <f>SUMIFS('Data Repository Table'!$J:$J,'Data Repository Table'!$A:$A,"Water Production Budget",'Data Repository Table'!$D:$D,AK1)*1000</f>
        <v>671901.48800000001</v>
      </c>
      <c r="AL5">
        <f>SUMIFS('Data Repository Table'!$J:$J,'Data Repository Table'!$A:$A,"Water Production Budget",'Data Repository Table'!$D:$D,AL1)*1000</f>
        <v>670868.89899999998</v>
      </c>
      <c r="AM5">
        <f>SUMIFS('Data Repository Table'!$J:$J,'Data Repository Table'!$A:$A,"Water Production Budget",'Data Repository Table'!$D:$D,AM1)*1000</f>
        <v>631489.16599999997</v>
      </c>
      <c r="AN5">
        <f>SUMIFS('Data Repository Table'!$J:$J,'Data Repository Table'!$A:$A,"Water Production Budget",'Data Repository Table'!$D:$D,AN1)*1000</f>
        <v>582879.49800000002</v>
      </c>
      <c r="AO5">
        <f>SUMIFS('Data Repository Table'!$J:$J,'Data Repository Table'!$A:$A,"Water Production Budget",'Data Repository Table'!$D:$D,AO1)*1000</f>
        <v>550809.05099999998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DA286-5F53-4C40-A631-E46329A1D39A}">
  <dimension ref="A3:C8"/>
  <sheetViews>
    <sheetView workbookViewId="0">
      <selection activeCell="B4" sqref="B4"/>
    </sheetView>
  </sheetViews>
  <sheetFormatPr defaultRowHeight="15" x14ac:dyDescent="0.25"/>
  <cols>
    <col min="1" max="1" width="13.140625" bestFit="1" customWidth="1"/>
    <col min="2" max="2" width="34.140625" bestFit="1" customWidth="1"/>
    <col min="3" max="3" width="40.28515625" bestFit="1" customWidth="1"/>
  </cols>
  <sheetData>
    <row r="3" spans="1:3" x14ac:dyDescent="0.25">
      <c r="A3" s="74" t="s">
        <v>91</v>
      </c>
      <c r="B3" t="s">
        <v>99</v>
      </c>
      <c r="C3" t="s">
        <v>94</v>
      </c>
    </row>
    <row r="4" spans="1:3" x14ac:dyDescent="0.25">
      <c r="A4" s="75" t="s">
        <v>100</v>
      </c>
      <c r="B4">
        <v>30543.467342784916</v>
      </c>
      <c r="C4">
        <v>818306.87545295386</v>
      </c>
    </row>
    <row r="5" spans="1:3" x14ac:dyDescent="0.25">
      <c r="A5" s="75" t="s">
        <v>101</v>
      </c>
      <c r="B5">
        <v>26203.24909451657</v>
      </c>
      <c r="C5">
        <v>795943.11098387302</v>
      </c>
    </row>
    <row r="6" spans="1:3" x14ac:dyDescent="0.25">
      <c r="A6" s="75" t="s">
        <v>102</v>
      </c>
      <c r="B6">
        <v>27678.330684343422</v>
      </c>
      <c r="C6">
        <v>814430.75935944391</v>
      </c>
    </row>
    <row r="7" spans="1:3" x14ac:dyDescent="0.25">
      <c r="A7" s="75" t="s">
        <v>103</v>
      </c>
      <c r="B7">
        <v>27378.370666558425</v>
      </c>
      <c r="C7">
        <v>811099.19368596293</v>
      </c>
    </row>
    <row r="8" spans="1:3" x14ac:dyDescent="0.25">
      <c r="A8" s="75" t="s">
        <v>92</v>
      </c>
      <c r="B8">
        <v>111803.41778820334</v>
      </c>
      <c r="C8">
        <v>3239779.9394822335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44BFD1-CD91-4B9E-BAE2-5F0D3D94C028}">
  <dimension ref="A1:B21"/>
  <sheetViews>
    <sheetView workbookViewId="0">
      <selection activeCell="B3" sqref="B3"/>
    </sheetView>
  </sheetViews>
  <sheetFormatPr defaultRowHeight="15" x14ac:dyDescent="0.25"/>
  <cols>
    <col min="1" max="1" width="34" bestFit="1" customWidth="1"/>
    <col min="2" max="2" width="17.28515625" bestFit="1" customWidth="1"/>
  </cols>
  <sheetData>
    <row r="1" spans="1:2" x14ac:dyDescent="0.25">
      <c r="A1" s="74" t="s">
        <v>72</v>
      </c>
      <c r="B1" t="s">
        <v>80</v>
      </c>
    </row>
    <row r="2" spans="1:2" x14ac:dyDescent="0.25">
      <c r="A2" s="74" t="s">
        <v>9</v>
      </c>
      <c r="B2" t="s">
        <v>31</v>
      </c>
    </row>
    <row r="3" spans="1:2" x14ac:dyDescent="0.25">
      <c r="A3" s="74" t="s">
        <v>8</v>
      </c>
      <c r="B3" t="s">
        <v>79</v>
      </c>
    </row>
    <row r="4" spans="1:2" x14ac:dyDescent="0.25">
      <c r="A4" s="74" t="s">
        <v>77</v>
      </c>
      <c r="B4" t="s">
        <v>93</v>
      </c>
    </row>
    <row r="5" spans="1:2" x14ac:dyDescent="0.25">
      <c r="A5" s="74" t="s">
        <v>75</v>
      </c>
      <c r="B5" t="s">
        <v>93</v>
      </c>
    </row>
    <row r="6" spans="1:2" x14ac:dyDescent="0.25">
      <c r="A6" s="74" t="s">
        <v>76</v>
      </c>
      <c r="B6" t="s">
        <v>93</v>
      </c>
    </row>
    <row r="8" spans="1:2" x14ac:dyDescent="0.25">
      <c r="A8" s="74" t="s">
        <v>91</v>
      </c>
      <c r="B8" t="s">
        <v>90</v>
      </c>
    </row>
    <row r="9" spans="1:2" x14ac:dyDescent="0.25">
      <c r="A9" s="76">
        <v>41456</v>
      </c>
      <c r="B9">
        <v>17328050.972999997</v>
      </c>
    </row>
    <row r="10" spans="1:2" x14ac:dyDescent="0.25">
      <c r="A10" s="76">
        <v>41487</v>
      </c>
      <c r="B10">
        <v>14604314.435999997</v>
      </c>
    </row>
    <row r="11" spans="1:2" x14ac:dyDescent="0.25">
      <c r="A11" s="76">
        <v>41518</v>
      </c>
      <c r="B11">
        <v>16135900.118999999</v>
      </c>
    </row>
    <row r="12" spans="1:2" x14ac:dyDescent="0.25">
      <c r="A12" s="76">
        <v>41548</v>
      </c>
      <c r="B12">
        <v>15151633.271999998</v>
      </c>
    </row>
    <row r="13" spans="1:2" x14ac:dyDescent="0.25">
      <c r="A13" s="76">
        <v>41579</v>
      </c>
      <c r="B13">
        <v>13832900.801999999</v>
      </c>
    </row>
    <row r="14" spans="1:2" x14ac:dyDescent="0.25">
      <c r="A14" s="76">
        <v>41609</v>
      </c>
      <c r="B14">
        <v>15562959.624</v>
      </c>
    </row>
    <row r="15" spans="1:2" x14ac:dyDescent="0.25">
      <c r="A15" s="76">
        <v>41640</v>
      </c>
      <c r="B15">
        <v>22354057.620000001</v>
      </c>
    </row>
    <row r="16" spans="1:2" x14ac:dyDescent="0.25">
      <c r="A16" s="76">
        <v>41671</v>
      </c>
      <c r="B16">
        <v>18580950.729999997</v>
      </c>
    </row>
    <row r="17" spans="1:2" x14ac:dyDescent="0.25">
      <c r="A17" s="76">
        <v>41699</v>
      </c>
      <c r="B17">
        <v>19644680.780999999</v>
      </c>
    </row>
    <row r="18" spans="1:2" x14ac:dyDescent="0.25">
      <c r="A18" s="76">
        <v>41730</v>
      </c>
      <c r="B18">
        <v>18268435.046</v>
      </c>
    </row>
    <row r="19" spans="1:2" x14ac:dyDescent="0.25">
      <c r="A19" s="76">
        <v>41760</v>
      </c>
      <c r="B19">
        <v>14627298.491999999</v>
      </c>
    </row>
    <row r="20" spans="1:2" x14ac:dyDescent="0.25">
      <c r="A20" s="76">
        <v>41791</v>
      </c>
      <c r="B20">
        <v>16164167.273999998</v>
      </c>
    </row>
    <row r="21" spans="1:2" x14ac:dyDescent="0.25">
      <c r="A21" s="76" t="s">
        <v>92</v>
      </c>
      <c r="B21">
        <v>202255349.16899997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Definitions</vt:lpstr>
      <vt:lpstr>Data Repository Table</vt:lpstr>
      <vt:lpstr>Water Trading Repository Table</vt:lpstr>
      <vt:lpstr>Economic Market Analysis</vt:lpstr>
      <vt:lpstr>Economic Cost Analysis</vt:lpstr>
      <vt:lpstr>What-If Analysis</vt:lpstr>
      <vt:lpstr>Total Water</vt:lpstr>
      <vt:lpstr>Sheet6</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venkata siva kiran pillalamarri</dc:creator>
  <cp:lastModifiedBy>venkata siva kiran pillalamarri</cp:lastModifiedBy>
  <dcterms:created xsi:type="dcterms:W3CDTF">2023-08-16T00:52:25Z</dcterms:created>
  <dcterms:modified xsi:type="dcterms:W3CDTF">2023-08-23T21:46:13Z</dcterms:modified>
</cp:coreProperties>
</file>